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10"/>
  <workbookPr/>
  <mc:AlternateContent xmlns:mc="http://schemas.openxmlformats.org/markup-compatibility/2006">
    <mc:Choice Requires="x15">
      <x15ac:absPath xmlns:x15ac="http://schemas.microsoft.com/office/spreadsheetml/2010/11/ac" url="https://d.docs.live.net/4050d6280c872bd7/TRPG/00_Adventures/Марванг/Used/"/>
    </mc:Choice>
  </mc:AlternateContent>
  <xr:revisionPtr revIDLastSave="0" documentId="8_{66863B05-6E65-4596-8316-E5A0823652F8}" xr6:coauthVersionLast="32" xr6:coauthVersionMax="32" xr10:uidLastSave="{00000000-0000-0000-0000-000000000000}"/>
  <bookViews>
    <workbookView xWindow="0" yWindow="0" windowWidth="20490" windowHeight="6630" firstSheet="6" activeTab="6" xr2:uid="{00000000-000D-0000-FFFF-FFFF00000000}"/>
  </bookViews>
  <sheets>
    <sheet name="Ингридиенты" sheetId="1" r:id="rId1"/>
    <sheet name="рецепты" sheetId="9" r:id="rId2"/>
    <sheet name="Материалы" sheetId="8" r:id="rId3"/>
    <sheet name="Наркотики" sheetId="2" r:id="rId4"/>
    <sheet name="Болезни" sheetId="3" r:id="rId5"/>
    <sheet name="Реликты" sheetId="11" r:id="rId6"/>
    <sheet name="Арканкрафт" sheetId="13" r:id="rId7"/>
    <sheet name="Аркуш2" sheetId="15" r:id="rId8"/>
  </sheets>
  <definedNames>
    <definedName name="_Toc441675659" localSheetId="2">Материалы!$K$3</definedName>
    <definedName name="_Toc441675660" localSheetId="2">Материалы!$K$6</definedName>
    <definedName name="_xlnm._FilterDatabase" localSheetId="0" hidden="1">Ингридиенты!$A$1:$N$926</definedName>
    <definedName name="_xlnm._FilterDatabase" localSheetId="1" hidden="1">рецепты!$S$1:$S$144</definedName>
    <definedName name="OLE_LINK1" localSheetId="0">Ингридиенты!#REF!</definedName>
    <definedName name="OLE_LINK6" localSheetId="0">Ингридиенты!#REF!</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34" i="1" l="1"/>
  <c r="K617" i="1"/>
  <c r="K616" i="1"/>
  <c r="K615" i="1"/>
  <c r="K614" i="1"/>
  <c r="K613" i="1"/>
  <c r="K612" i="1"/>
  <c r="K611" i="1"/>
  <c r="K610" i="1"/>
  <c r="K609" i="1"/>
  <c r="K608"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C617" i="1"/>
  <c r="C616" i="1"/>
  <c r="C615" i="1"/>
  <c r="C614" i="1"/>
  <c r="C613" i="1"/>
  <c r="C612" i="1"/>
  <c r="C611" i="1"/>
  <c r="C610" i="1"/>
  <c r="C609" i="1"/>
  <c r="C608"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387" i="9"/>
  <c r="Q387" i="9"/>
  <c r="R387" i="9"/>
  <c r="C392" i="9"/>
  <c r="Q392" i="9"/>
  <c r="R392" i="9"/>
  <c r="O374" i="9"/>
  <c r="C374" i="9"/>
  <c r="Q374" i="9"/>
  <c r="R374" i="9"/>
  <c r="O373" i="9"/>
  <c r="C373" i="9"/>
  <c r="Q373" i="9"/>
  <c r="R373" i="9"/>
  <c r="O372" i="9"/>
  <c r="C372" i="9"/>
  <c r="Q372" i="9"/>
  <c r="R372" i="9"/>
  <c r="O371" i="9"/>
  <c r="C371" i="9"/>
  <c r="Q371" i="9"/>
  <c r="R371" i="9"/>
  <c r="O370" i="9"/>
  <c r="C370" i="9"/>
  <c r="Q370" i="9"/>
  <c r="R370" i="9"/>
  <c r="O357" i="9"/>
  <c r="C357" i="9"/>
  <c r="Q357" i="9"/>
  <c r="R357" i="9"/>
  <c r="Q358" i="9"/>
  <c r="R358" i="9"/>
  <c r="Q359" i="9"/>
  <c r="R359" i="9"/>
  <c r="Q360" i="9"/>
  <c r="R360" i="9"/>
  <c r="C355" i="9"/>
  <c r="O355" i="9"/>
  <c r="Q355" i="9"/>
  <c r="R355" i="9"/>
  <c r="C349" i="9"/>
  <c r="O349" i="9"/>
  <c r="Q349" i="9"/>
  <c r="Q348" i="9"/>
  <c r="R348" i="9"/>
  <c r="R349" i="9"/>
  <c r="R350" i="9"/>
  <c r="R351" i="9"/>
  <c r="R352" i="9"/>
  <c r="Q353" i="9"/>
  <c r="R353" i="9"/>
  <c r="Q354" i="9"/>
  <c r="R354" i="9"/>
  <c r="Q356" i="9"/>
  <c r="R356" i="9"/>
  <c r="Q361" i="9"/>
  <c r="R361" i="9"/>
  <c r="Q362" i="9"/>
  <c r="R362" i="9"/>
  <c r="Q363" i="9"/>
  <c r="R363" i="9"/>
  <c r="Q364" i="9"/>
  <c r="R364" i="9"/>
  <c r="Q365" i="9"/>
  <c r="R365" i="9"/>
  <c r="Q366" i="9"/>
  <c r="R366" i="9"/>
  <c r="Q367" i="9"/>
  <c r="R367" i="9"/>
  <c r="Q368" i="9"/>
  <c r="R368" i="9"/>
  <c r="Q369" i="9"/>
  <c r="R369" i="9"/>
  <c r="Q375" i="9"/>
  <c r="R375" i="9"/>
  <c r="Q376" i="9"/>
  <c r="R376" i="9"/>
  <c r="Q377" i="9"/>
  <c r="R377" i="9"/>
  <c r="Q378" i="9"/>
  <c r="R378" i="9"/>
  <c r="Q379" i="9"/>
  <c r="R379" i="9"/>
  <c r="Q380" i="9"/>
  <c r="R380" i="9"/>
  <c r="Q381" i="9"/>
  <c r="R381" i="9"/>
  <c r="Q382" i="9"/>
  <c r="R382" i="9"/>
  <c r="Q385" i="9"/>
  <c r="R385" i="9"/>
  <c r="R386" i="9"/>
  <c r="Q390" i="9"/>
  <c r="R390" i="9"/>
  <c r="Q391" i="9"/>
  <c r="R391" i="9"/>
  <c r="Q393" i="9"/>
  <c r="R393" i="9"/>
  <c r="Q394" i="9"/>
  <c r="R394" i="9"/>
  <c r="Q395" i="9"/>
  <c r="R395" i="9"/>
  <c r="Q396" i="9"/>
  <c r="R396" i="9"/>
  <c r="Q397" i="9"/>
  <c r="R397" i="9"/>
  <c r="R347" i="9"/>
  <c r="Q347" i="9"/>
  <c r="O359" i="9"/>
  <c r="C359" i="9"/>
  <c r="B359" i="9"/>
  <c r="C363" i="9"/>
  <c r="O363" i="9"/>
  <c r="C362" i="9"/>
  <c r="O362" i="9"/>
  <c r="O348" i="9"/>
  <c r="O350" i="9"/>
  <c r="O351" i="9"/>
  <c r="O352" i="9"/>
  <c r="O353" i="9"/>
  <c r="O354" i="9"/>
  <c r="O356" i="9"/>
  <c r="O358" i="9"/>
  <c r="O360" i="9"/>
  <c r="O361" i="9"/>
  <c r="O364" i="9"/>
  <c r="O365" i="9"/>
  <c r="O366" i="9"/>
  <c r="O367" i="9"/>
  <c r="O368" i="9"/>
  <c r="O369" i="9"/>
  <c r="O376" i="9"/>
  <c r="O377" i="9"/>
  <c r="O378" i="9"/>
  <c r="O379" i="9"/>
  <c r="O380" i="9"/>
  <c r="O381" i="9"/>
  <c r="O385" i="9"/>
  <c r="O386" i="9"/>
  <c r="O388" i="9"/>
  <c r="O389" i="9"/>
  <c r="O390" i="9"/>
  <c r="O391" i="9"/>
  <c r="O393" i="9"/>
  <c r="O394" i="9"/>
  <c r="O395" i="9"/>
  <c r="O396" i="9"/>
  <c r="O397" i="9"/>
  <c r="O398" i="9"/>
  <c r="O347" i="9"/>
  <c r="C348" i="9"/>
  <c r="C350" i="9"/>
  <c r="C351" i="9"/>
  <c r="C352" i="9"/>
  <c r="C353" i="9"/>
  <c r="C354" i="9"/>
  <c r="C356" i="9"/>
  <c r="C358" i="9"/>
  <c r="C360" i="9"/>
  <c r="C361" i="9"/>
  <c r="C364" i="9"/>
  <c r="C365" i="9"/>
  <c r="C366" i="9"/>
  <c r="C367" i="9"/>
  <c r="C368" i="9"/>
  <c r="C369" i="9"/>
  <c r="C375" i="9"/>
  <c r="C376" i="9"/>
  <c r="C377" i="9"/>
  <c r="C378" i="9"/>
  <c r="C379" i="9"/>
  <c r="C380" i="9"/>
  <c r="C381" i="9"/>
  <c r="C382" i="9"/>
  <c r="C383" i="9"/>
  <c r="C384" i="9"/>
  <c r="C385" i="9"/>
  <c r="C386" i="9"/>
  <c r="C388" i="9"/>
  <c r="C389" i="9"/>
  <c r="C390" i="9"/>
  <c r="C391" i="9"/>
  <c r="C393" i="9"/>
  <c r="C394" i="9"/>
  <c r="C395" i="9"/>
  <c r="C396" i="9"/>
  <c r="C397" i="9"/>
  <c r="C398" i="9"/>
  <c r="C347" i="9"/>
  <c r="V398" i="9"/>
  <c r="V392" i="9"/>
  <c r="V393" i="9"/>
  <c r="V394" i="9"/>
  <c r="V395" i="9"/>
  <c r="V396" i="9"/>
  <c r="V397" i="9"/>
  <c r="V382" i="9"/>
  <c r="V385" i="9"/>
  <c r="V386" i="9"/>
  <c r="V387" i="9"/>
  <c r="V388" i="9"/>
  <c r="V389" i="9"/>
  <c r="V390" i="9"/>
  <c r="V391" i="9"/>
  <c r="V379" i="9"/>
  <c r="V380" i="9"/>
  <c r="V381" i="9"/>
  <c r="V378" i="9"/>
  <c r="V377" i="9"/>
  <c r="V376" i="9"/>
  <c r="V375" i="9"/>
  <c r="V370" i="9"/>
  <c r="V369" i="9"/>
  <c r="V368" i="9"/>
  <c r="V367" i="9"/>
  <c r="V366" i="9"/>
  <c r="V365" i="9"/>
  <c r="V364" i="9"/>
  <c r="V363" i="9"/>
  <c r="V362" i="9"/>
  <c r="V361" i="9"/>
  <c r="V360" i="9"/>
  <c r="V358" i="9"/>
  <c r="V357" i="9"/>
  <c r="V356" i="9"/>
  <c r="V355" i="9"/>
  <c r="V354" i="9"/>
  <c r="V353" i="9"/>
  <c r="V352" i="9"/>
  <c r="V351" i="9"/>
  <c r="V350" i="9"/>
  <c r="V349" i="9"/>
  <c r="V348" i="9"/>
  <c r="V347" i="9"/>
  <c r="B348" i="9"/>
  <c r="B349" i="9"/>
  <c r="B350" i="9"/>
  <c r="B351" i="9"/>
  <c r="B352" i="9"/>
  <c r="B353" i="9"/>
  <c r="B354" i="9"/>
  <c r="B355" i="9"/>
  <c r="B356" i="9"/>
  <c r="B357" i="9"/>
  <c r="B358" i="9"/>
  <c r="B360" i="9"/>
  <c r="B361" i="9"/>
  <c r="B362" i="9"/>
  <c r="B363" i="9"/>
  <c r="B364" i="9"/>
  <c r="B365" i="9"/>
  <c r="B366" i="9"/>
  <c r="B367" i="9"/>
  <c r="B368" i="9"/>
  <c r="B369" i="9"/>
  <c r="B370" i="9"/>
  <c r="B371" i="9"/>
  <c r="B372" i="9"/>
  <c r="B373" i="9"/>
  <c r="B374" i="9"/>
  <c r="B375" i="9"/>
  <c r="B376" i="9"/>
  <c r="B377" i="9"/>
  <c r="B378" i="9"/>
  <c r="B379" i="9"/>
  <c r="B380" i="9"/>
  <c r="B381" i="9"/>
  <c r="B382" i="9"/>
  <c r="B385" i="9"/>
  <c r="B386" i="9"/>
  <c r="B387" i="9"/>
  <c r="B388" i="9"/>
  <c r="B389" i="9"/>
  <c r="B390" i="9"/>
  <c r="B391" i="9"/>
  <c r="B392" i="9"/>
  <c r="B393" i="9"/>
  <c r="B394" i="9"/>
  <c r="B395" i="9"/>
  <c r="B396" i="9"/>
  <c r="B397" i="9"/>
  <c r="B398" i="9"/>
  <c r="B347" i="9"/>
  <c r="D348" i="9"/>
  <c r="D349" i="9"/>
  <c r="D350" i="9"/>
  <c r="D351" i="9"/>
  <c r="D352" i="9"/>
  <c r="D353" i="9"/>
  <c r="D354" i="9"/>
  <c r="D355" i="9"/>
  <c r="D356" i="9"/>
  <c r="D357" i="9"/>
  <c r="D358" i="9"/>
  <c r="D360" i="9"/>
  <c r="D361" i="9"/>
  <c r="D362" i="9"/>
  <c r="D363" i="9"/>
  <c r="D364" i="9"/>
  <c r="D365" i="9"/>
  <c r="D366" i="9"/>
  <c r="D367" i="9"/>
  <c r="D368" i="9"/>
  <c r="D369" i="9"/>
  <c r="D370" i="9"/>
  <c r="D375" i="9"/>
  <c r="D376" i="9"/>
  <c r="D377" i="9"/>
  <c r="D378" i="9"/>
  <c r="D379" i="9"/>
  <c r="D380" i="9"/>
  <c r="D381" i="9"/>
  <c r="D385" i="9"/>
  <c r="D386" i="9"/>
  <c r="D387" i="9"/>
  <c r="D388" i="9"/>
  <c r="D389" i="9"/>
  <c r="D390" i="9"/>
  <c r="D391" i="9"/>
  <c r="D392" i="9"/>
  <c r="D393" i="9"/>
  <c r="D394" i="9"/>
  <c r="D395" i="9"/>
  <c r="D396" i="9"/>
  <c r="D397" i="9"/>
  <c r="D398" i="9"/>
  <c r="D347" i="9"/>
  <c r="E46" i="9"/>
  <c r="E45" i="9"/>
  <c r="E44" i="9"/>
  <c r="E43" i="9"/>
  <c r="E42" i="9"/>
  <c r="E41" i="9"/>
  <c r="E40" i="9"/>
  <c r="E39" i="9"/>
  <c r="E38" i="9"/>
  <c r="E37" i="9"/>
  <c r="E36" i="9"/>
  <c r="E35" i="9"/>
  <c r="E34" i="9"/>
  <c r="E33" i="9"/>
  <c r="E32"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164" i="9"/>
  <c r="K93" i="9"/>
  <c r="H93" i="9"/>
</calcChain>
</file>

<file path=xl/sharedStrings.xml><?xml version="1.0" encoding="utf-8"?>
<sst xmlns="http://schemas.openxmlformats.org/spreadsheetml/2006/main" count="7381" uniqueCount="3542">
  <si>
    <t>Тип</t>
  </si>
  <si>
    <t>Вид</t>
  </si>
  <si>
    <t>Название</t>
  </si>
  <si>
    <t>Примечание</t>
  </si>
  <si>
    <t>Описание</t>
  </si>
  <si>
    <t>Элемент</t>
  </si>
  <si>
    <t>Создание или местность</t>
  </si>
  <si>
    <t>Редкость</t>
  </si>
  <si>
    <t>Сфера</t>
  </si>
  <si>
    <t>Стоимость за унцию</t>
  </si>
  <si>
    <t>Стоимость за фунт</t>
  </si>
  <si>
    <t>Влияние на зелье</t>
  </si>
  <si>
    <t>Влияние на яд</t>
  </si>
  <si>
    <t>Зачарование</t>
  </si>
  <si>
    <t>DC</t>
  </si>
  <si>
    <t>Алхимический ингридиент</t>
  </si>
  <si>
    <t>Abalone</t>
  </si>
  <si>
    <t>Морское ушко</t>
  </si>
  <si>
    <t>моллюск</t>
  </si>
  <si>
    <t>W</t>
  </si>
  <si>
    <t>Uncommon</t>
  </si>
  <si>
    <t>Divination, Pigment, Wisdom</t>
  </si>
  <si>
    <r>
      <t xml:space="preserve">Adaptable: </t>
    </r>
    <r>
      <rPr>
        <sz val="11"/>
        <color rgb="FF000000"/>
        <rFont val="Mate"/>
      </rPr>
      <t xml:space="preserve">Materials with this property can be used in place of </t>
    </r>
    <r>
      <rPr>
        <b/>
        <i/>
        <sz val="11"/>
        <color rgb="FF000000"/>
        <rFont val="Mate"/>
      </rPr>
      <t xml:space="preserve">Metal </t>
    </r>
    <r>
      <rPr>
        <sz val="11"/>
        <color rgb="FF000000"/>
        <rFont val="Mate"/>
      </rPr>
      <t xml:space="preserve">or </t>
    </r>
    <r>
      <rPr>
        <b/>
        <i/>
        <sz val="11"/>
        <color rgb="FF000000"/>
        <rFont val="Mate"/>
      </rPr>
      <t xml:space="preserve">Wood </t>
    </r>
    <r>
      <rPr>
        <sz val="11"/>
        <color rgb="FF000000"/>
        <rFont val="Mate"/>
      </rPr>
      <t>materials.</t>
    </r>
  </si>
  <si>
    <t>Aboleth Slime</t>
  </si>
  <si>
    <t>Слизь аболета</t>
  </si>
  <si>
    <t>Rare</t>
  </si>
  <si>
    <t>Intelligence</t>
  </si>
  <si>
    <r>
      <t xml:space="preserve">Alchemical: </t>
    </r>
    <r>
      <rPr>
        <sz val="11"/>
        <color rgb="FF000000"/>
        <rFont val="Mate"/>
      </rPr>
      <t>Materials with this quality can be used to create potions and poisons. Please see Appendix D for more information.</t>
    </r>
  </si>
  <si>
    <t>Agate</t>
  </si>
  <si>
    <t>Агат</t>
  </si>
  <si>
    <t>A</t>
  </si>
  <si>
    <t>Common</t>
  </si>
  <si>
    <t>Abjuration, Constitution, Healing, Intelligence</t>
  </si>
  <si>
    <r>
      <t xml:space="preserve">Altered Weight: </t>
    </r>
    <r>
      <rPr>
        <sz val="11"/>
        <color rgb="FF000000"/>
        <rFont val="Mate"/>
      </rPr>
      <t>Items with an altered weight have their weight increased or decreased to the given percentage.</t>
    </r>
  </si>
  <si>
    <t>Alabaster</t>
  </si>
  <si>
    <t>алебастр</t>
  </si>
  <si>
    <t>Fortitude, Pigment, Strength</t>
  </si>
  <si>
    <r>
      <t xml:space="preserve">Bane: </t>
    </r>
    <r>
      <rPr>
        <sz val="11"/>
        <color rgb="FF000000"/>
        <rFont val="Mate"/>
      </rPr>
      <t>Melee weapons, thrown weapons, and ammunition with this property count as magic for the purpose of overcoming damage resistance and immunity of the listed creature types, or any resistance or immunity normally overcome by the listed material type. These items are not actually magical.</t>
    </r>
  </si>
  <si>
    <t>Alexandrite</t>
  </si>
  <si>
    <t>Александрит</t>
  </si>
  <si>
    <t>Enchantment, Healing, Resistance</t>
  </si>
  <si>
    <r>
      <t xml:space="preserve">Camouflage: </t>
    </r>
    <r>
      <rPr>
        <sz val="11"/>
        <color rgb="FF000000"/>
        <rFont val="Mate"/>
      </rPr>
      <t>Items with this property grant advantage on stealth checks to avoid being seen.</t>
    </r>
  </si>
  <si>
    <t>Aloes, Wood</t>
  </si>
  <si>
    <t>Алоэ, лесное</t>
  </si>
  <si>
    <t>E</t>
  </si>
  <si>
    <t>Abjuration, Wisdom</t>
  </si>
  <si>
    <r>
      <t xml:space="preserve">Durable: </t>
    </r>
    <r>
      <rPr>
        <sz val="11"/>
        <color rgb="FF000000"/>
        <rFont val="Mate"/>
      </rPr>
      <t xml:space="preserve">Durable items have resistance to all damage types. </t>
    </r>
    <r>
      <rPr>
        <b/>
        <i/>
        <sz val="11"/>
        <color rgb="FF000000"/>
        <rFont val="Mate"/>
      </rPr>
      <t xml:space="preserve">Cloth </t>
    </r>
    <r>
      <rPr>
        <sz val="11"/>
        <color rgb="FF000000"/>
        <rFont val="Mate"/>
      </rPr>
      <t xml:space="preserve">with the Durable property can be used in place of </t>
    </r>
    <r>
      <rPr>
        <b/>
        <i/>
        <sz val="11"/>
        <color rgb="FF000000"/>
        <rFont val="Mate"/>
      </rPr>
      <t>Leather.</t>
    </r>
  </si>
  <si>
    <t>Amazonite</t>
  </si>
  <si>
    <t>Амазонит</t>
  </si>
  <si>
    <t>Charisma, Energy, Wisdom</t>
  </si>
  <si>
    <r>
      <t xml:space="preserve">Exceptional: </t>
    </r>
    <r>
      <rPr>
        <sz val="11"/>
        <color rgb="FF000000"/>
        <rFont val="Mate"/>
      </rPr>
      <t>Tools and musical instruments with the Exceptional property grant a +1 bonus on ability checks made using those tools.</t>
    </r>
  </si>
  <si>
    <t>Amber</t>
  </si>
  <si>
    <t>Янтарь</t>
  </si>
  <si>
    <t>F</t>
  </si>
  <si>
    <t>Charisma, Enchantment, Resistance</t>
  </si>
  <si>
    <r>
      <t xml:space="preserve">Fragile: </t>
    </r>
    <r>
      <rPr>
        <sz val="11"/>
        <color rgb="FF000000"/>
        <rFont val="Mate"/>
      </rPr>
      <t>Fragile items have vulnerability to bludgeoning and thunder damage. Fragile weapons and tools break on an attack roll or ability check of a natural 1 and become unusable until repaired. Armor cannot be made from materials with the Fragile property.</t>
    </r>
  </si>
  <si>
    <t>Amblygonite</t>
  </si>
  <si>
    <t>амблигонит</t>
  </si>
  <si>
    <t>Charisma, Fortitude, Intelligence, Resistance</t>
  </si>
  <si>
    <r>
      <t xml:space="preserve">Indestructible: </t>
    </r>
    <r>
      <rPr>
        <sz val="11"/>
        <color rgb="FF000000"/>
        <rFont val="Mate"/>
      </rPr>
      <t>Indestructible items are immune to damage from non-magical sources, and have resistance to every other type of damage.</t>
    </r>
  </si>
  <si>
    <t>Amethyst</t>
  </si>
  <si>
    <t>Аметист</t>
  </si>
  <si>
    <t>Charisma, Divination, Fortitude, Intelligence, Pigment, Wisdom</t>
  </si>
  <si>
    <r>
      <t xml:space="preserve">Inferior: </t>
    </r>
    <r>
      <rPr>
        <sz val="11"/>
        <color rgb="FF000000"/>
        <rFont val="Mate"/>
      </rPr>
      <t>This material is not ideal for producing tools or useful items. Attack rolls and skill checks made with Inferior items suffer a -1 penalty. Armor made from inferior quality materials has its Armor Class value reduced by 1.</t>
    </r>
  </si>
  <si>
    <t>Amethystine Agate</t>
  </si>
  <si>
    <t>Аметистовый Агат</t>
  </si>
  <si>
    <t>Energy, Fortitude</t>
  </si>
  <si>
    <r>
      <t xml:space="preserve">Keen: </t>
    </r>
    <r>
      <rPr>
        <sz val="11"/>
        <color rgb="FF000000"/>
        <rFont val="Mate"/>
      </rPr>
      <t>The roll required to score a critical hit when using a melee weapon, thrown weapon, or piece of ammunition with the Keen property is one lower than normal.</t>
    </r>
  </si>
  <si>
    <t>Ametrine</t>
  </si>
  <si>
    <t>аметрин</t>
  </si>
  <si>
    <t>Charisma, Intelligence, Wisdom</t>
  </si>
  <si>
    <r>
      <t xml:space="preserve">Lithe: </t>
    </r>
    <r>
      <rPr>
        <sz val="11"/>
        <color rgb="FF000000"/>
        <rFont val="Mate"/>
      </rPr>
      <t>Light and Medium armor with the Lithe property, excluding Half Plate, can be worn under normal clothing.</t>
    </r>
  </si>
  <si>
    <t>Ammonia</t>
  </si>
  <si>
    <t>аммоний</t>
  </si>
  <si>
    <t>Energy, Pigment, Polymer, Resistance</t>
  </si>
  <si>
    <r>
      <t xml:space="preserve">Malleable: </t>
    </r>
    <r>
      <rPr>
        <sz val="11"/>
        <color rgb="FF000000"/>
        <rFont val="Mate"/>
      </rPr>
      <t>You can craft items from materials with the Malleable quality without needing any special work environment. You have advantage on all crafting checks made to create an item whose primary component has this property.</t>
    </r>
  </si>
  <si>
    <t>Angel Hair, Solar</t>
  </si>
  <si>
    <t>Волосы солнечного ангела</t>
  </si>
  <si>
    <t>Abjuration, Resistance, Wisdom</t>
  </si>
  <si>
    <r>
      <t xml:space="preserve">Plated: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</si>
  <si>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Angelite</t>
  </si>
  <si>
    <t>Fortitude, Resistance</t>
  </si>
  <si>
    <r>
      <t>Resistance:</t>
    </r>
    <r>
      <rPr>
        <sz val="11"/>
        <color rgb="FF000000"/>
        <rFont val="Mate"/>
      </rPr>
      <t xml:space="preserve"> Clothing or armor with this property grants resistance to the given damage type. This effect is not magical. Any item with this property has resistance to the given damage type.</t>
    </r>
  </si>
  <si>
    <t>Animal, Cat Hair</t>
  </si>
  <si>
    <t>Волосы кошки</t>
  </si>
  <si>
    <t>Dexterity</t>
  </si>
  <si>
    <r>
      <t xml:space="preserve">Scaled: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</si>
  <si>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Animal, Cat Sinew</t>
  </si>
  <si>
    <t>Животное, Cat Sinew</t>
  </si>
  <si>
    <t>Dexterity, Pigment, Polymer</t>
  </si>
  <si>
    <r>
      <t xml:space="preserve">Universal Component: </t>
    </r>
    <r>
      <rPr>
        <sz val="11"/>
        <color rgb="FF000000"/>
        <rFont val="Mate"/>
      </rPr>
      <t>This material can be used as a component in enhancing, or in place of any costly spell components when casting a spell. Universal components are always consumed when a spell is cast using them, even if the components in that spell ordinarily would not be.</t>
    </r>
  </si>
  <si>
    <t>Animal, Horse Hoof</t>
  </si>
  <si>
    <t>Копыто лошади</t>
  </si>
  <si>
    <t>Dexterity, Polymer, Strength</t>
  </si>
  <si>
    <r>
      <t>Unshakeable:</t>
    </r>
    <r>
      <rPr>
        <sz val="11"/>
        <color rgb="FF000000"/>
        <rFont val="Mate"/>
      </rPr>
      <t xml:space="preserve"> While worn, any critical hit against the wearer of this armor becomes a normal hit instead.</t>
    </r>
  </si>
  <si>
    <t>Animal, Ox Sweat</t>
  </si>
  <si>
    <t>Животное, Ox Пот</t>
  </si>
  <si>
    <t>бык</t>
  </si>
  <si>
    <t>Strength</t>
  </si>
  <si>
    <r>
      <t xml:space="preserve">Valuable: </t>
    </r>
    <r>
      <rPr>
        <sz val="11"/>
        <color rgb="FF000000"/>
        <rFont val="Mate"/>
      </rPr>
      <t>Items and materials with this quality are exceedingly rare or useful. They have their base value multiplied by the given number for determining market value.</t>
    </r>
  </si>
  <si>
    <t>Animal, Rabbit Blood</t>
  </si>
  <si>
    <t>Кровь кролика</t>
  </si>
  <si>
    <t>Dexterity, Polymer</t>
  </si>
  <si>
    <r>
      <t xml:space="preserve">Additional Properties: </t>
    </r>
    <r>
      <rPr>
        <sz val="11"/>
        <color rgb="FF000000"/>
        <rFont val="Mate"/>
      </rPr>
      <t>The properties above represent a basic idea of what properties various materials might have. The list does not include all possible properties. It is up to the DM to determine if certain materials have additional properties. For example, animal or monster hide from a creature covered in fur might grant protection from cold weather.</t>
    </r>
  </si>
  <si>
    <t>Ankheg, Acid</t>
  </si>
  <si>
    <t>Кислота Анкхега</t>
  </si>
  <si>
    <t>Polymer</t>
  </si>
  <si>
    <t>Apophyllite</t>
  </si>
  <si>
    <t>апофиллит</t>
  </si>
  <si>
    <t>Divination, Resistance</t>
  </si>
  <si>
    <t>Aqua Aura</t>
  </si>
  <si>
    <t>Аква Аура</t>
  </si>
  <si>
    <t>Pigment, Resistance, Wisdom</t>
  </si>
  <si>
    <t>Aquamarine</t>
  </si>
  <si>
    <t>Аквамарин</t>
  </si>
  <si>
    <t>Abjuration, Divination, Intelligence, Pigment, Wisdom</t>
  </si>
  <si>
    <t>Aragonite</t>
  </si>
  <si>
    <t>арагонит</t>
  </si>
  <si>
    <t>Enchantment, Energy, Wisdom</t>
  </si>
  <si>
    <t>Astrophyllite</t>
  </si>
  <si>
    <t>астрофиллит</t>
  </si>
  <si>
    <t>Fortitude, Resistance, Strength</t>
  </si>
  <si>
    <t>Athelas</t>
  </si>
  <si>
    <t>Constitution, Divination, Healing, Intelligence, Wisdom</t>
  </si>
  <si>
    <t>Aventurine</t>
  </si>
  <si>
    <t>Авантюрин</t>
  </si>
  <si>
    <t>Abjuration, Healing</t>
  </si>
  <si>
    <t>Azurite</t>
  </si>
  <si>
    <t>азурит</t>
  </si>
  <si>
    <t>Charisma, Intelligence, Pigment, Wisdom</t>
  </si>
  <si>
    <t>Balm of Gilead</t>
  </si>
  <si>
    <t>Галаадский бальзам</t>
  </si>
  <si>
    <t>Abjuration, Healing, Resistance</t>
  </si>
  <si>
    <t>Banana</t>
  </si>
  <si>
    <t>Банан</t>
  </si>
  <si>
    <t>Healing, Pigment</t>
  </si>
  <si>
    <t>Barite</t>
  </si>
  <si>
    <t>барит</t>
  </si>
  <si>
    <t>Enchantment, Energy, Intelligence</t>
  </si>
  <si>
    <t>Benitoite</t>
  </si>
  <si>
    <t>бенитоит</t>
  </si>
  <si>
    <t>Charisma, Enchantment, Wisdom</t>
  </si>
  <si>
    <t>Beryl</t>
  </si>
  <si>
    <t>берилл</t>
  </si>
  <si>
    <t>Bezoar</t>
  </si>
  <si>
    <t>безоар</t>
  </si>
  <si>
    <t>Constitution, Healing</t>
  </si>
  <si>
    <t>Bismuth</t>
  </si>
  <si>
    <t>висмут</t>
  </si>
  <si>
    <t>Energy, Healing, Pigment</t>
  </si>
  <si>
    <t>Bloodstone</t>
  </si>
  <si>
    <t>Гелиотроп</t>
  </si>
  <si>
    <t>Divination, Healing</t>
  </si>
  <si>
    <t>Blue Laced Agate</t>
  </si>
  <si>
    <t>Синий Laced Агатовые</t>
  </si>
  <si>
    <t>Charisma, Pigment</t>
  </si>
  <si>
    <t>Bodhi</t>
  </si>
  <si>
    <t>Бодхи</t>
  </si>
  <si>
    <t>Abjuration, Charisma, Constitution, Dexterity, Intelligence, Strength, Wisdom</t>
  </si>
  <si>
    <t>Boltsana Agate</t>
  </si>
  <si>
    <t>Boltsana Агатовые</t>
  </si>
  <si>
    <t>Enchantment, Healing</t>
  </si>
  <si>
    <t>Brimstone</t>
  </si>
  <si>
    <t>сера</t>
  </si>
  <si>
    <t>Energy, Polymer, Strength</t>
  </si>
  <si>
    <t>Calcite, Gold</t>
  </si>
  <si>
    <t>Кальцит, золото</t>
  </si>
  <si>
    <t>Calcite, Green</t>
  </si>
  <si>
    <t>Кальцит, зеленый</t>
  </si>
  <si>
    <t>Enchantment, Pigment</t>
  </si>
  <si>
    <t>Calcite, Orange</t>
  </si>
  <si>
    <t>Кальцит, оранжевый</t>
  </si>
  <si>
    <t>Wisdom, Pigment</t>
  </si>
  <si>
    <t>Carnelian</t>
  </si>
  <si>
    <t>сердолик</t>
  </si>
  <si>
    <t>Charisma, Divination, Intelligence, Wisdom</t>
  </si>
  <si>
    <t>Cat’s Eye</t>
  </si>
  <si>
    <t>Глаз кошки</t>
  </si>
  <si>
    <t>Divination, Wisdom</t>
  </si>
  <si>
    <t>Celestite</t>
  </si>
  <si>
    <t>Целестин</t>
  </si>
  <si>
    <t>Healing, Resistance</t>
  </si>
  <si>
    <t>Cerrusite</t>
  </si>
  <si>
    <t>Chalcedony</t>
  </si>
  <si>
    <t>Халцедон</t>
  </si>
  <si>
    <t>Pigment, Polymer</t>
  </si>
  <si>
    <t>Chalcopyrite</t>
  </si>
  <si>
    <t>Халькопирит</t>
  </si>
  <si>
    <t>Energy, Pigment</t>
  </si>
  <si>
    <t>Charoite</t>
  </si>
  <si>
    <t>Чароит</t>
  </si>
  <si>
    <t>Abjuration, Intelligence</t>
  </si>
  <si>
    <t>Chiastolite</t>
  </si>
  <si>
    <t>Energy, Resistance</t>
  </si>
  <si>
    <t>Chimera Sinew</t>
  </si>
  <si>
    <t>Химера Sinew</t>
  </si>
  <si>
    <t>Constitution, Strength</t>
  </si>
  <si>
    <t>Chrysocolla</t>
  </si>
  <si>
    <t>Intelligence, Strength</t>
  </si>
  <si>
    <t>Chrysolite</t>
  </si>
  <si>
    <t>Хризолит</t>
  </si>
  <si>
    <t>Abjuration, Energy</t>
  </si>
  <si>
    <t>Chrysoprase</t>
  </si>
  <si>
    <t>Хризопраз</t>
  </si>
  <si>
    <t>Charisma, Divination, Enchantment</t>
  </si>
  <si>
    <t>Citrine</t>
  </si>
  <si>
    <t>Цитрин</t>
  </si>
  <si>
    <t>Clay</t>
  </si>
  <si>
    <t>глиняный</t>
  </si>
  <si>
    <t>Enchantment, Healing, Pigment, Polymer</t>
  </si>
  <si>
    <t>Coral</t>
  </si>
  <si>
    <t>коралловый</t>
  </si>
  <si>
    <t>Abjuration, Divination, Wisdom</t>
  </si>
  <si>
    <t>Couatl Feather</t>
  </si>
  <si>
    <t>коатл перо</t>
  </si>
  <si>
    <t>Cuprite</t>
  </si>
  <si>
    <t>Куприт</t>
  </si>
  <si>
    <t>Divination, Pigment, Polymer</t>
  </si>
  <si>
    <t>Cyclops Hair</t>
  </si>
  <si>
    <t>Циклоп волос</t>
  </si>
  <si>
    <t>Danburite</t>
  </si>
  <si>
    <t>данбурит</t>
  </si>
  <si>
    <t>Death Knight Bone</t>
  </si>
  <si>
    <t>Рыцарь смерти Кости</t>
  </si>
  <si>
    <t>Charisma, Strength</t>
  </si>
  <si>
    <t>Demon Blood</t>
  </si>
  <si>
    <t>Desert Rose</t>
  </si>
  <si>
    <t>Пустынная роза</t>
  </si>
  <si>
    <t>Energy, Strength, Wisdom</t>
  </si>
  <si>
    <t>Devil Blood</t>
  </si>
  <si>
    <t>Кровь демона</t>
  </si>
  <si>
    <t>Charisma, Intelligence, Dexterity, Strength, Wisdom</t>
  </si>
  <si>
    <t>Diamond, Astral</t>
  </si>
  <si>
    <t>Алмаз, астральный</t>
  </si>
  <si>
    <t>Abjuration, Divination, Enchantment, Energy</t>
  </si>
  <si>
    <t>Diamond, Crafting</t>
  </si>
  <si>
    <t>Алмаз, Искуственный</t>
  </si>
  <si>
    <t>Healing, Pigment, Polymer</t>
  </si>
  <si>
    <t>Diamond, Flawed</t>
  </si>
  <si>
    <t>Алмаз, Flawed</t>
  </si>
  <si>
    <t>Diamond, Gemstone</t>
  </si>
  <si>
    <t>Алмаз, Gemstone</t>
  </si>
  <si>
    <t>Charisma, Constitution, Dexterity, Strength, Wisdom</t>
  </si>
  <si>
    <t>Diopside</t>
  </si>
  <si>
    <t>Диопсид</t>
  </si>
  <si>
    <t>Intelligence, Pigment, Polymer</t>
  </si>
  <si>
    <t>Dioptase</t>
  </si>
  <si>
    <t>Диоптаз</t>
  </si>
  <si>
    <t>Healing, Resistance, Strength</t>
  </si>
  <si>
    <t>Displacer Beast Hair</t>
  </si>
  <si>
    <t>Шерсть дисплейсер биста</t>
  </si>
  <si>
    <t>Abjuration</t>
  </si>
  <si>
    <t>Dragon Blood</t>
  </si>
  <si>
    <t>Abjuration, Charisma, Constitution, Divination, Dexterity, Energy, Enchantment, Fortitude, Healing, Intelligence, Resistance, Strength, Wisdom</t>
  </si>
  <si>
    <t>Dragon Claw</t>
  </si>
  <si>
    <t>Драконий коготь</t>
  </si>
  <si>
    <t>Abjuration, Resistance</t>
  </si>
  <si>
    <t>Dragon Hide</t>
  </si>
  <si>
    <t>Шкура дракона</t>
  </si>
  <si>
    <t>Abjuration, Polymer, Pigment, Resistance</t>
  </si>
  <si>
    <t>Dragon Tooth</t>
  </si>
  <si>
    <t>Charisma, Constitution, Dexterity, Intelligence, Strength, Wisdom</t>
  </si>
  <si>
    <t>Emerald</t>
  </si>
  <si>
    <t>Изумруд</t>
  </si>
  <si>
    <t>Abjuration, Divination, Strength, Wisdom</t>
  </si>
  <si>
    <t>Empyrean Sweat</t>
  </si>
  <si>
    <t>Неземной Пот</t>
  </si>
  <si>
    <t>Ettercap Venom</t>
  </si>
  <si>
    <t>Abjuration, Healing, Strength</t>
  </si>
  <si>
    <t>Feldspar</t>
  </si>
  <si>
    <t>полевой шпат</t>
  </si>
  <si>
    <t>Charisma, Constitution, Divination, Dexterity, Intelligence, Strength</t>
  </si>
  <si>
    <t>Flint</t>
  </si>
  <si>
    <t>кремень</t>
  </si>
  <si>
    <t>Fluorite</t>
  </si>
  <si>
    <t>флюорит</t>
  </si>
  <si>
    <t>Abjuration, Charisma, Divination, Intelligence, Wisdom</t>
  </si>
  <si>
    <t>Galena</t>
  </si>
  <si>
    <t>Галенит</t>
  </si>
  <si>
    <t>Constitution, Healing, Resistance</t>
  </si>
  <si>
    <t>Garnet</t>
  </si>
  <si>
    <t>гранат</t>
  </si>
  <si>
    <t>Abjuration, Constitution, Divination, Energy</t>
  </si>
  <si>
    <t>Geode</t>
  </si>
  <si>
    <t>Charisma, Wisdom</t>
  </si>
  <si>
    <t>Gold</t>
  </si>
  <si>
    <t>Золото</t>
  </si>
  <si>
    <t>Abjuration, Charisma, Constitution, Divination, Dexterity, Energy, Enchantment, Fortitude, Healing, Intelligence, Pigment, Polymer, Resistance, Strength, Wisdom</t>
  </si>
  <si>
    <t>Goldstone</t>
  </si>
  <si>
    <t>Голдстоун</t>
  </si>
  <si>
    <t>Goshenite</t>
  </si>
  <si>
    <t>Abjuration, Divination</t>
  </si>
  <si>
    <t>Gypsum, Alabaster</t>
  </si>
  <si>
    <t>Гипс, алебастр</t>
  </si>
  <si>
    <t>Dexterity, Polymer, Resistance</t>
  </si>
  <si>
    <t>Gypsum, Satin Spar</t>
  </si>
  <si>
    <t>Гипс, атласная Spar</t>
  </si>
  <si>
    <t>Dexterity, Energy, Polymer</t>
  </si>
  <si>
    <t>Gypsum, Selenite</t>
  </si>
  <si>
    <t>Гипс, селенит</t>
  </si>
  <si>
    <t>Dexterity, Energy, Polymer, Resistance</t>
  </si>
  <si>
    <t>Hawk’s Eye</t>
  </si>
  <si>
    <t>Глаз ястреба</t>
  </si>
  <si>
    <t>Heliodor</t>
  </si>
  <si>
    <t>Abjuration, Divination, Enchantment, Fortitude, Pigment</t>
  </si>
  <si>
    <t>Heliotrope</t>
  </si>
  <si>
    <t>Abjuration, Enchantment, Wisdom</t>
  </si>
  <si>
    <t>Hematite</t>
  </si>
  <si>
    <t>Гематит</t>
  </si>
  <si>
    <t>Abjuration, Energy, Fortitude, Pigment, Resistance</t>
  </si>
  <si>
    <t>Herkimer Diamond</t>
  </si>
  <si>
    <t>Херкимер Алмазный</t>
  </si>
  <si>
    <t>Divination, Healing, Resistance</t>
  </si>
  <si>
    <t>Hiddenite</t>
  </si>
  <si>
    <t>Charisma, Divination, Healing, Intelligence, Wisdom</t>
  </si>
  <si>
    <t>Icewind Spar</t>
  </si>
  <si>
    <t>Icewind Спар</t>
  </si>
  <si>
    <t>Abjuration, Energy, Polymer</t>
  </si>
  <si>
    <t>Iolite</t>
  </si>
  <si>
    <t>Айолит</t>
  </si>
  <si>
    <t>Abjuration, Charisma, Enchantment, Energy, Intelligence, Wisdom</t>
  </si>
  <si>
    <t>Iron Pyrite</t>
  </si>
  <si>
    <t>Железный Пирит</t>
  </si>
  <si>
    <t>Charisma, Constitution, Divination, Dexterity, Enchantment, Healing, Intelligence, Strength</t>
  </si>
  <si>
    <t>Ivory</t>
  </si>
  <si>
    <t>слоновая кость</t>
  </si>
  <si>
    <t>Abjuration, Constitution, Enchantment, Polymer, Wisdom</t>
  </si>
  <si>
    <t>Jacinth</t>
  </si>
  <si>
    <t>Гиацинт</t>
  </si>
  <si>
    <t>Abjuration, Charisma, Resistance, Polymer</t>
  </si>
  <si>
    <t>Jade, Green</t>
  </si>
  <si>
    <t>Нефрит зеленый</t>
  </si>
  <si>
    <t>Abjuration, Charisma, Divination, Healing, Pigment</t>
  </si>
  <si>
    <t>Jade, White</t>
  </si>
  <si>
    <t>Нефрит белій</t>
  </si>
  <si>
    <t>Abjuration, Charisma, Constitution, Divination, Healing, Intelligence, Pigment</t>
  </si>
  <si>
    <t>Jade, Yellow</t>
  </si>
  <si>
    <t>Нефрит желтый</t>
  </si>
  <si>
    <t>Abjuration, Charisma, Constitution, Divination, Healing, Intelligence, Pigment, Wisdom</t>
  </si>
  <si>
    <t>Jasper, Brecciated</t>
  </si>
  <si>
    <t>Яшма, брекчиевидная</t>
  </si>
  <si>
    <t>Fortitude, Wisdom</t>
  </si>
  <si>
    <t>Jasper, Colorless</t>
  </si>
  <si>
    <t>Яшма, бесцветная</t>
  </si>
  <si>
    <t>Jasper, Leopard Skin</t>
  </si>
  <si>
    <t>Яшма, леопардовая</t>
  </si>
  <si>
    <t>Abjuration, Enchantment, Healing</t>
  </si>
  <si>
    <t>Jasper, Picture</t>
  </si>
  <si>
    <t>Яшма, картинная</t>
  </si>
  <si>
    <t>Energy, Wisdom</t>
  </si>
  <si>
    <t>Jasper, Red</t>
  </si>
  <si>
    <t>Яшма, красная</t>
  </si>
  <si>
    <t>Charisma, Pigment, Resistance</t>
  </si>
  <si>
    <t>Jet</t>
  </si>
  <si>
    <t>Черный янтарь</t>
  </si>
  <si>
    <t>Abjuration, Constitution, Divination, Resistance, Strength</t>
  </si>
  <si>
    <t>Labradorite, Clear</t>
  </si>
  <si>
    <t>Лабрадорит, чистый</t>
  </si>
  <si>
    <t>Intelligence, Wisdom</t>
  </si>
  <si>
    <t>Labradorite, Gray</t>
  </si>
  <si>
    <t>Лабрадорит, Серый</t>
  </si>
  <si>
    <t>Intelligence, Wisdom, Pigment</t>
  </si>
  <si>
    <t>Lapis Lazuli</t>
  </si>
  <si>
    <t>Лазурит</t>
  </si>
  <si>
    <t>Abjuration, Energy, Pigment, Resistance</t>
  </si>
  <si>
    <t>Larimar</t>
  </si>
  <si>
    <t>Ларимар</t>
  </si>
  <si>
    <t>Lazurite</t>
  </si>
  <si>
    <t>Fortitude, Healing, Wisdom</t>
  </si>
  <si>
    <t>Lemon Verbana</t>
  </si>
  <si>
    <t>Abjuration, Pigment, Polymer</t>
  </si>
  <si>
    <t>Lemon</t>
  </si>
  <si>
    <t>Лимон</t>
  </si>
  <si>
    <t>Lepidolite</t>
  </si>
  <si>
    <t>Лепидолит</t>
  </si>
  <si>
    <t>Abjuration, Healing, Pigment, Resistance</t>
  </si>
  <si>
    <t>Lime</t>
  </si>
  <si>
    <t>Лайм</t>
  </si>
  <si>
    <t>Constitution, Dexterity, Energy, Healing, Pigment, Polymer, Wisdom</t>
  </si>
  <si>
    <t>Lodestone</t>
  </si>
  <si>
    <t>магнетит</t>
  </si>
  <si>
    <t>Abjuration, Divination, Enchantment, Polymer, Resistance</t>
  </si>
  <si>
    <t>Lotus Flower</t>
  </si>
  <si>
    <t>Цветок лотоса</t>
  </si>
  <si>
    <t>Lye</t>
  </si>
  <si>
    <t>щелок</t>
  </si>
  <si>
    <t>Constitution, Energy, Fortitude, Pigment, Polymer, Resistance</t>
  </si>
  <si>
    <t>Malachite</t>
  </si>
  <si>
    <t>Малахит</t>
  </si>
  <si>
    <t>Abjuration, Constitution, Dexterity, Wisdom</t>
  </si>
  <si>
    <t>Mandrake</t>
  </si>
  <si>
    <t>мандрагора</t>
  </si>
  <si>
    <t>Healing</t>
  </si>
  <si>
    <t>Mandrake, Root</t>
  </si>
  <si>
    <t>Корень мандрагоры</t>
  </si>
  <si>
    <t>Abjuration, Charisma, Divination, Healing, Intelligence, Resistance</t>
  </si>
  <si>
    <t>Marcasite</t>
  </si>
  <si>
    <t>Divination, Fortitude, Intelligence, Resistance</t>
  </si>
  <si>
    <t>Meteorite</t>
  </si>
  <si>
    <t>Метеорит</t>
  </si>
  <si>
    <t>Mimitite</t>
  </si>
  <si>
    <t>Мимитит</t>
  </si>
  <si>
    <t>Charisma, Divination, Wisdom</t>
  </si>
  <si>
    <t>Moldavite</t>
  </si>
  <si>
    <t>молдавит</t>
  </si>
  <si>
    <t>Divination, Energy</t>
  </si>
  <si>
    <t>Moonstone</t>
  </si>
  <si>
    <t>Лунный камень</t>
  </si>
  <si>
    <t>Divination, Healing, Intelligence, Wisdom</t>
  </si>
  <si>
    <t>Morganite</t>
  </si>
  <si>
    <t>Морганит</t>
  </si>
  <si>
    <t>Divination, Pigment, Polymer, Wisdom</t>
  </si>
  <si>
    <t>Moss Agate</t>
  </si>
  <si>
    <t>Мосс Агат</t>
  </si>
  <si>
    <t>Charisma, Divination, Enchantments, Resistance</t>
  </si>
  <si>
    <t>Mother of Pearl, Cream</t>
  </si>
  <si>
    <t>Перламутр, кремовый</t>
  </si>
  <si>
    <t>Abjuration, Charisma, Energy</t>
  </si>
  <si>
    <t>Mother of Pearl, White</t>
  </si>
  <si>
    <t>Перламутр, белый</t>
  </si>
  <si>
    <t>Nephrite</t>
  </si>
  <si>
    <t>Нефрит</t>
  </si>
  <si>
    <t>Constitution, Resistance, Strength</t>
  </si>
  <si>
    <t>Nitre</t>
  </si>
  <si>
    <t>селитра</t>
  </si>
  <si>
    <t>Constitution, Dexterity, Energy, Healing, Resistance, Strength</t>
  </si>
  <si>
    <t>Obsidian, Black</t>
  </si>
  <si>
    <t>Обсидиан, черный</t>
  </si>
  <si>
    <t>Divination, Energy, Resistance, Strength</t>
  </si>
  <si>
    <t>Obsidian, Mahogany</t>
  </si>
  <si>
    <t>Obsidian, красное дерево</t>
  </si>
  <si>
    <t>Divination, Energy, Strength</t>
  </si>
  <si>
    <t>Obsidian, Snowflake</t>
  </si>
  <si>
    <t>Obsidian, Снежинка</t>
  </si>
  <si>
    <t>Energy, Strength</t>
  </si>
  <si>
    <t>Obsidian, Tear</t>
  </si>
  <si>
    <t>Abjuration, Divination, Healing</t>
  </si>
  <si>
    <t>Onyx, Banded</t>
  </si>
  <si>
    <t>Abjuration, Enchantment, Intelligence, Wisdom</t>
  </si>
  <si>
    <t>Onyx, Black</t>
  </si>
  <si>
    <t>Оникс, черный</t>
  </si>
  <si>
    <t>Abjuration, Enchantment, Energy, Wisdom</t>
  </si>
  <si>
    <t>Opal</t>
  </si>
  <si>
    <t>опал</t>
  </si>
  <si>
    <t>Pearl</t>
  </si>
  <si>
    <t>жемчужный</t>
  </si>
  <si>
    <t>Peridot</t>
  </si>
  <si>
    <t>Перидот</t>
  </si>
  <si>
    <t>Abjuration, Charisma, Constitution, Divination, Healing, Resistance</t>
  </si>
  <si>
    <t>Phenacite</t>
  </si>
  <si>
    <t>Фенакит</t>
  </si>
  <si>
    <t>Dexterity, Intelligence, Wisdom</t>
  </si>
  <si>
    <t>Phosphorous</t>
  </si>
  <si>
    <t>фосфористый</t>
  </si>
  <si>
    <t>Energy</t>
  </si>
  <si>
    <t>Pine Sap</t>
  </si>
  <si>
    <t>Pine Сап</t>
  </si>
  <si>
    <t>Pine</t>
  </si>
  <si>
    <t>сосна</t>
  </si>
  <si>
    <t>Abjuration, Divination, Polymer, Pigment, Resistance</t>
  </si>
  <si>
    <t>Pitch</t>
  </si>
  <si>
    <t>Подача</t>
  </si>
  <si>
    <t>Energy, Polymer</t>
  </si>
  <si>
    <t>Potash</t>
  </si>
  <si>
    <t>поташ</t>
  </si>
  <si>
    <t>Abjuration, Fortitude, Healing, Pigment, Polymer, Resistance</t>
  </si>
  <si>
    <t>Praziolite</t>
  </si>
  <si>
    <t>Purple Worm Acid</t>
  </si>
  <si>
    <t>Фиолетовый Worm кислота</t>
  </si>
  <si>
    <t>Purple Worm Sinew</t>
  </si>
  <si>
    <t>Фиолетовый Worm Sinew</t>
  </si>
  <si>
    <t>Pigment, Strength</t>
  </si>
  <si>
    <t>Quartz, Clear</t>
  </si>
  <si>
    <t>Кварц, Очистить</t>
  </si>
  <si>
    <t>Quartz, Green</t>
  </si>
  <si>
    <t>Кварц, зеленый</t>
  </si>
  <si>
    <t>Abjuration, Energy, Pigment, Wisdom</t>
  </si>
  <si>
    <t>Quartz, Orange</t>
  </si>
  <si>
    <t>Кварц, оранжевый</t>
  </si>
  <si>
    <t>Abjuration, Fortitude, Pigment, Resistance</t>
  </si>
  <si>
    <t>Quartz, Phantom</t>
  </si>
  <si>
    <t>Кварц, Фантом</t>
  </si>
  <si>
    <t>Quartz, Purple</t>
  </si>
  <si>
    <t>Кварц, фиолетовый</t>
  </si>
  <si>
    <t>Abjuration, Charisma, Enchantment, Pigment</t>
  </si>
  <si>
    <t>Quartz, Rose</t>
  </si>
  <si>
    <t>Кварц, розовое</t>
  </si>
  <si>
    <t>Quartz, Rutilated</t>
  </si>
  <si>
    <t>Кварц, Rutilated</t>
  </si>
  <si>
    <t>Abjuration, Healing, Resistance, Strength, Wisdom</t>
  </si>
  <si>
    <t>Quartz, Smokey</t>
  </si>
  <si>
    <t>Кварц, Smokey</t>
  </si>
  <si>
    <t>Divination, Charisma, Energy, Healing, Wisdom</t>
  </si>
  <si>
    <t>Quartz, Snow</t>
  </si>
  <si>
    <t>Кварц, снег</t>
  </si>
  <si>
    <t>Abjuration, Energy, Healing, Resistance, Strength</t>
  </si>
  <si>
    <t>Quartz, Yellow</t>
  </si>
  <si>
    <t>Кварц, желтый</t>
  </si>
  <si>
    <t>Abjuration, Charisma, Constitution, Enchantment, Healing, Pigment</t>
  </si>
  <si>
    <t>Residuum</t>
  </si>
  <si>
    <t>отстой</t>
  </si>
  <si>
    <t>Abjuration, Charisma, Constitution, Dexterity, Divination, Energy, Enchantment, Fortitude, Healing, Intelligence, Pigment, Polymer, Resistance, Strength, Wisdom</t>
  </si>
  <si>
    <t>Rhodochrosite</t>
  </si>
  <si>
    <t>Родохрозит</t>
  </si>
  <si>
    <t>Dexterity, Fortitude, Pigment, Polymer, Resistance, Strength</t>
  </si>
  <si>
    <t>Rhyolite</t>
  </si>
  <si>
    <t>Рйолит</t>
  </si>
  <si>
    <t>Constitution, Energy, Fortitude, Healing, Resistance, Strength</t>
  </si>
  <si>
    <t>Ruby</t>
  </si>
  <si>
    <t>Рубин</t>
  </si>
  <si>
    <t>Enchantment, Energy, Pigment, Wisdom</t>
  </si>
  <si>
    <t>Salt</t>
  </si>
  <si>
    <t>Поваренная соль</t>
  </si>
  <si>
    <t>Abjuration, Divination, Energy, Polymer, Resistance</t>
  </si>
  <si>
    <t>Sapphire, Black</t>
  </si>
  <si>
    <t>Sapphire, черный</t>
  </si>
  <si>
    <t>Sapphire, Blue</t>
  </si>
  <si>
    <t>Сапфирово-синий</t>
  </si>
  <si>
    <t>Abjuration, Charisma, Intelligence, Wisdom</t>
  </si>
  <si>
    <t>Sapphire, Lotus</t>
  </si>
  <si>
    <t>Сапфир, Лотус</t>
  </si>
  <si>
    <t>Abjuration, Charisma, Constitution, Divination, Fortitude, Intelligence, Resistance, Wisdom</t>
  </si>
  <si>
    <t>Sapphire, Star</t>
  </si>
  <si>
    <t>Сапфир, звездный</t>
  </si>
  <si>
    <t>Sapphire, White</t>
  </si>
  <si>
    <t>Сапфир, Белый</t>
  </si>
  <si>
    <t>Constitution, Fortitude, Wisdom</t>
  </si>
  <si>
    <t>Sardonyx</t>
  </si>
  <si>
    <t>Сардоникс</t>
  </si>
  <si>
    <t>Charisma, Energy, Enchantment, Strength, Wisdom</t>
  </si>
  <si>
    <t>Scapolite, Clear</t>
  </si>
  <si>
    <t>Скаполите, Очистить</t>
  </si>
  <si>
    <t>Scapolite, Gray</t>
  </si>
  <si>
    <t>Скаполите, Серый</t>
  </si>
  <si>
    <t>Charisma, Dexterity, Intelligence, Strength, Wisdom</t>
  </si>
  <si>
    <t>Scapolite, Pink</t>
  </si>
  <si>
    <t>Скаполите, Розовый</t>
  </si>
  <si>
    <t>Charisma, Dexterity, Intelligence, Wisdom</t>
  </si>
  <si>
    <t>Scapolite, Violet</t>
  </si>
  <si>
    <t>Скаполите, Violet</t>
  </si>
  <si>
    <t>Scapolite, Yellow</t>
  </si>
  <si>
    <t>Скаполите, желтый</t>
  </si>
  <si>
    <t>Seraphinite</t>
  </si>
  <si>
    <t>SERAPHINITE</t>
  </si>
  <si>
    <t>Serpentine</t>
  </si>
  <si>
    <t>змеевик</t>
  </si>
  <si>
    <t>Divination, Enchantment, Intelligence, Resistance, Wisdom</t>
  </si>
  <si>
    <t>Silver</t>
  </si>
  <si>
    <t>Серебряный</t>
  </si>
  <si>
    <t>Abjuration, Charisma, Energy, Intelligence, Wisdom</t>
  </si>
  <si>
    <t>Slaad Blood</t>
  </si>
  <si>
    <t>слаад крови</t>
  </si>
  <si>
    <t>Smithsonite</t>
  </si>
  <si>
    <t>смитсонита</t>
  </si>
  <si>
    <t>Abjuration, Constitution, Divination, Energy, Fortitude, Intelligence, Polymer, Resistance</t>
  </si>
  <si>
    <t>Soapstone</t>
  </si>
  <si>
    <t>мыльный камень</t>
  </si>
  <si>
    <t>Abjuration, Dexterity, Resistance</t>
  </si>
  <si>
    <t>Sodalite</t>
  </si>
  <si>
    <t>Содалит</t>
  </si>
  <si>
    <t>Abjuration, Charisma, Constitution, Intelligence, Wisdom</t>
  </si>
  <si>
    <t>Spectrolite</t>
  </si>
  <si>
    <t>спектролит</t>
  </si>
  <si>
    <t>Divination, Constitution, Strength</t>
  </si>
  <si>
    <t>Spinel</t>
  </si>
  <si>
    <t>шпинель</t>
  </si>
  <si>
    <t>Stibnite</t>
  </si>
  <si>
    <t>Стибнит</t>
  </si>
  <si>
    <t>Abjuration, Charisma, Energy, Pigment, Resistance</t>
  </si>
  <si>
    <t>Strawberry</t>
  </si>
  <si>
    <t>клубника</t>
  </si>
  <si>
    <t>Sugilite</t>
  </si>
  <si>
    <t>Сугилит</t>
  </si>
  <si>
    <t>Divination, Fortitude, Strength, Wisdom</t>
  </si>
  <si>
    <t>Sunstone</t>
  </si>
  <si>
    <t>Солнечный камень</t>
  </si>
  <si>
    <t>Charisma, Divination, Fortitude, Strength, Wisdom</t>
  </si>
  <si>
    <t>Tanzanite</t>
  </si>
  <si>
    <t>Танзанит</t>
  </si>
  <si>
    <t>Divination, Intelligence, Wisdom</t>
  </si>
  <si>
    <t>Tektite</t>
  </si>
  <si>
    <t>Тиктит</t>
  </si>
  <si>
    <t>Tiger iron</t>
  </si>
  <si>
    <t>Тигр железный</t>
  </si>
  <si>
    <t>Dexterity, Fortitude, Resistance, Strength, Wisdom</t>
  </si>
  <si>
    <t>Tiger’s Eye, Gold</t>
  </si>
  <si>
    <t>Тигровый Глаз, Золото</t>
  </si>
  <si>
    <t>Divination, Energy, Intelligence, Pigment, Strength</t>
  </si>
  <si>
    <t>Tiger’s Eye, Red</t>
  </si>
  <si>
    <t>Тигровый глаз, красный</t>
  </si>
  <si>
    <t>Divination, Energy, Pigment, Strength, Wisdom</t>
  </si>
  <si>
    <t>Titanite, Brown</t>
  </si>
  <si>
    <t>Титанит, Коричневый</t>
  </si>
  <si>
    <t>Titanite, Green</t>
  </si>
  <si>
    <t>Титанит, зеленый</t>
  </si>
  <si>
    <t>Wisdom</t>
  </si>
  <si>
    <t>Titanite, Yellow</t>
  </si>
  <si>
    <t>Титанит, желтый</t>
  </si>
  <si>
    <t>Topaz, Blue</t>
  </si>
  <si>
    <t>Топаз, синий</t>
  </si>
  <si>
    <t>Divination, Enchantment, Pigment, Strength</t>
  </si>
  <si>
    <t>Topaz, Gold</t>
  </si>
  <si>
    <t>Топаз, золото</t>
  </si>
  <si>
    <t>Tourmaline, Black</t>
  </si>
  <si>
    <t>Турмалин, черный</t>
  </si>
  <si>
    <t>Abjuration, Divination, Enchantment, Intelligence, Pigment, Resistance</t>
  </si>
  <si>
    <t>Tourmaline, Blue</t>
  </si>
  <si>
    <t>Турмалин, синий</t>
  </si>
  <si>
    <t>Constitution, Energy, Healing, Polymer, Wisdom</t>
  </si>
  <si>
    <t>Tourmaline, Clear</t>
  </si>
  <si>
    <t>Турмалин, Очистить</t>
  </si>
  <si>
    <t>Abjuration, Divination, Energy, Enchantment</t>
  </si>
  <si>
    <t>Tourmaline, Green</t>
  </si>
  <si>
    <t>Турмалин, зеленый</t>
  </si>
  <si>
    <t>Abjuration, Constitution, Resistance, Wisdom</t>
  </si>
  <si>
    <t>Tourmaline, Pink</t>
  </si>
  <si>
    <t>Турмалин, розовый</t>
  </si>
  <si>
    <t>Charisma, Divination, Energy, Fortitude, Intelligence, Polymer, Strength</t>
  </si>
  <si>
    <t>Tourmaline, Watermelon</t>
  </si>
  <si>
    <t>Турмалин, Арбуз</t>
  </si>
  <si>
    <t>Troll Blood</t>
  </si>
  <si>
    <t>Troll крови</t>
  </si>
  <si>
    <t>Turquoise</t>
  </si>
  <si>
    <t>Бирюзовый</t>
  </si>
  <si>
    <t>Abjuration, Divination, Pigment, Wisdom</t>
  </si>
  <si>
    <t>Turritella Agate</t>
  </si>
  <si>
    <t>Turritella Агатовые</t>
  </si>
  <si>
    <t>Charisma, Enchantment, Polymer</t>
  </si>
  <si>
    <t>Unakite</t>
  </si>
  <si>
    <t>Charisma, Energy</t>
  </si>
  <si>
    <t>Unicorn Horn</t>
  </si>
  <si>
    <t>Vampire Dust</t>
  </si>
  <si>
    <t>Вампир Пыль</t>
  </si>
  <si>
    <t>Charisma, Constitution, Dexterity, Healing</t>
  </si>
  <si>
    <t>Variscite</t>
  </si>
  <si>
    <t>Варисцит</t>
  </si>
  <si>
    <t>Divination, Energy, Wisdom</t>
  </si>
  <si>
    <t>Venom, Snake</t>
  </si>
  <si>
    <t>Venom, Змея</t>
  </si>
  <si>
    <t>Venom, Spider</t>
  </si>
  <si>
    <t>Vivianite</t>
  </si>
  <si>
    <t>Вивианит</t>
  </si>
  <si>
    <t>Witch Hazel</t>
  </si>
  <si>
    <t>гамамелиса</t>
  </si>
  <si>
    <t>Wood, Petrified</t>
  </si>
  <si>
    <t>Древесина, Окаменевший</t>
  </si>
  <si>
    <t>Abjuration, Divination, Resistance, Strength, Wisdom</t>
  </si>
  <si>
    <t>Zeolite</t>
  </si>
  <si>
    <t>цеолит</t>
  </si>
  <si>
    <t>Zincite</t>
  </si>
  <si>
    <t>цинкит</t>
  </si>
  <si>
    <t>Charisma, Constitution, Energy</t>
  </si>
  <si>
    <t>Zircon</t>
  </si>
  <si>
    <t>циркон</t>
  </si>
  <si>
    <t>Charisma, Energy, Intelligence, Wisdom</t>
  </si>
  <si>
    <t>Zirconium, Lavender</t>
  </si>
  <si>
    <t>Цирконий, лаванда</t>
  </si>
  <si>
    <t>Energy, Healing</t>
  </si>
  <si>
    <t>Zirconium, Pink</t>
  </si>
  <si>
    <t>Цирконий, Розовый</t>
  </si>
  <si>
    <t>Zirconium, White</t>
  </si>
  <si>
    <t>Цирконий, белый</t>
  </si>
  <si>
    <t>Strength, Energy</t>
  </si>
  <si>
    <t>Aboleth Slime (E) Intelligence</t>
  </si>
  <si>
    <t>Very Rare</t>
  </si>
  <si>
    <t>Acacia (U) Protection, Wisdom Aconite (C) Holy, Perception, Poison, Protection, Wisdom</t>
  </si>
  <si>
    <t>African Violet (U) Protection, Strength</t>
  </si>
  <si>
    <t>Растение</t>
  </si>
  <si>
    <t>пластинчатый гриб</t>
  </si>
  <si>
    <t>Agaric (C) Dexterity, Emotion,</t>
  </si>
  <si>
    <t>Репейник</t>
  </si>
  <si>
    <t>Agrimony (R) Emotion, Healing, Poison</t>
  </si>
  <si>
    <t>Ольха</t>
  </si>
  <si>
    <t>Alder (C) Holy, Ritual</t>
  </si>
  <si>
    <t>люцерна</t>
  </si>
  <si>
    <t>Alfalfa (C) Prosperity, Sustenance</t>
  </si>
  <si>
    <t>гвоздичное дерево</t>
  </si>
  <si>
    <t>Allspice (S) Healing, Luck, Prosperity</t>
  </si>
  <si>
    <t>миндальный</t>
  </si>
  <si>
    <t>Almond (C) Prosperity, Wisdom</t>
  </si>
  <si>
    <t>Алоэ</t>
  </si>
  <si>
    <t>Aloe (C) Emotion, Healing, Luck, Protection</t>
  </si>
  <si>
    <t>алой</t>
  </si>
  <si>
    <t>Aloes, Wood (S) Holy, Protection, Wisdom</t>
  </si>
  <si>
    <t>Алтея</t>
  </si>
  <si>
    <t>Althea (R) Charisma, Intelligence, Protection, Wisdom</t>
  </si>
  <si>
    <t>Alyssum</t>
  </si>
  <si>
    <t>Alyssum (U) Emotion, Protection, Strength</t>
  </si>
  <si>
    <t>Амарант</t>
  </si>
  <si>
    <t>Amaranth (S) Healing, Holy, Strength, Perception, Wisdom</t>
  </si>
  <si>
    <t>ветреница</t>
  </si>
  <si>
    <t>Anemone (U) Constitution, Healing, Poison</t>
  </si>
  <si>
    <t>ангел</t>
  </si>
  <si>
    <t>Angel Hair, Solar (E) Holy, Perception, Protection, Wisdom</t>
  </si>
  <si>
    <t>Legendary</t>
  </si>
  <si>
    <t>дудник</t>
  </si>
  <si>
    <t>Angelica (S) Holy, Positive Energy, Wisdom</t>
  </si>
  <si>
    <t>анис</t>
  </si>
  <si>
    <t>Anise Seed (C) Charisma, Protection, Persuasion</t>
  </si>
  <si>
    <t>Анис,</t>
  </si>
  <si>
    <t>Anise, Star (R) Holy, Negative/Positive Energy, Wisdom</t>
  </si>
  <si>
    <t>яблоко</t>
  </si>
  <si>
    <t>Apple (C) Emotion, Healing, Intelligence,</t>
  </si>
  <si>
    <t>Абрикос</t>
  </si>
  <si>
    <t>Apricot (C) Emotion, Poison, Sustenance</t>
  </si>
  <si>
    <t>арабский</t>
  </si>
  <si>
    <t>Arabic Gum (R) Holy, Negative/Positive Energy</t>
  </si>
  <si>
    <t>Земляничное дерево</t>
  </si>
  <si>
    <t>Arbutus (U) Protection, Dexterity</t>
  </si>
  <si>
    <t>Стрела</t>
  </si>
  <si>
    <t>Arrow Root (C) Divination, Luck</t>
  </si>
  <si>
    <t>асафетида</t>
  </si>
  <si>
    <t>Asafoetida (U) Divination, Holy, Ritual, Wisdom</t>
  </si>
  <si>
    <t>ясень</t>
  </si>
  <si>
    <t>Ash (C) Emotion, Healing, Intelligence, Wisdom</t>
  </si>
  <si>
    <t>осина</t>
  </si>
  <si>
    <t>Aspen (C) Charisma, Perception, Persuasion</t>
  </si>
  <si>
    <t>астра</t>
  </si>
  <si>
    <t>Aster (U) Emotion, Constitution</t>
  </si>
  <si>
    <t>Athelas (C) Constitution, Divination, Healing, Intelligence, Wisdom</t>
  </si>
  <si>
    <t>Гравилат</t>
  </si>
  <si>
    <t>Avens (U) Holy, Protection</t>
  </si>
  <si>
    <t>Авокадо</t>
  </si>
  <si>
    <t>Avocado (C) Charisma, Emotion, Sustenance</t>
  </si>
  <si>
    <t>бакалавр</t>
  </si>
  <si>
    <t>Bachelor's Buttons (R) Constitution, Emotion</t>
  </si>
  <si>
    <t>Бальзам,</t>
  </si>
  <si>
    <t>Balm, Lemon (R) Charisma, Emotion, Healing</t>
  </si>
  <si>
    <t>Бальзам</t>
  </si>
  <si>
    <t>Balm of Gilead (S) Healing, Protection</t>
  </si>
  <si>
    <t>бамбук</t>
  </si>
  <si>
    <t>Bamboo (C) Charisma, Constitution, Dexterity, Intelligence, Luck, Protection, Strength, Wisdom</t>
  </si>
  <si>
    <t>Banana (U) Healing, Prosperity, Sustenance</t>
  </si>
  <si>
    <t>маклер</t>
  </si>
  <si>
    <t>Banyan (R) Luck, Prosperity</t>
  </si>
  <si>
    <t>Ячмень</t>
  </si>
  <si>
    <t>Barley (C) Constitution, Emotion, Healing, Protection, Sustenance</t>
  </si>
  <si>
    <t>базилик</t>
  </si>
  <si>
    <t>Basil (C) Charisma, Emotion, Holy, Protection, Wisdom</t>
  </si>
  <si>
    <t>залив</t>
  </si>
  <si>
    <t>Bay (U) Charisma, Divination, Intelligence, Strength, Wisdom</t>
  </si>
  <si>
    <t>боб</t>
  </si>
  <si>
    <t>Bean (C) Holy, Protection, Sustenance</t>
  </si>
  <si>
    <t>Подмаренник</t>
  </si>
  <si>
    <t>Bedstraw (C) Emotion, Constitution</t>
  </si>
  <si>
    <t>бук</t>
  </si>
  <si>
    <t>Beech (C) Charisma</t>
  </si>
  <si>
    <t>свекла</t>
  </si>
  <si>
    <t>Beet (C) Emotion, Sustenance</t>
  </si>
  <si>
    <t>белладонна</t>
  </si>
  <si>
    <t>Belladonna (C) Divination, Poison,</t>
  </si>
  <si>
    <t>Бензоин</t>
  </si>
  <si>
    <t>Benzoin (R) Charisma, Holy, Intelligence, Ritual, Wisdom</t>
  </si>
  <si>
    <t>бергамот,</t>
  </si>
  <si>
    <t>Bergamot, Orange (R) Luck, Prosperity, Sustenance</t>
  </si>
  <si>
    <t>Be-Still</t>
  </si>
  <si>
    <t>Be-Still (S) Luck, Perception</t>
  </si>
  <si>
    <t>Бетонии,</t>
  </si>
  <si>
    <t>Betony, Wood (S) Holy, Negative/Positive Energy, Protection, Wisdom</t>
  </si>
  <si>
    <t>Bezoar (R) Healing, Poison</t>
  </si>
  <si>
    <t>березовый</t>
  </si>
  <si>
    <t>Birch (C) Holy, Ritual</t>
  </si>
  <si>
    <t>горлец</t>
  </si>
  <si>
    <t>Bistort (R) Charisma, Divination, Intelligence, Prosperity, Wisdom</t>
  </si>
  <si>
    <t>горьковато-сладкий</t>
  </si>
  <si>
    <t>Bittersweet (R) Healing, Protection</t>
  </si>
  <si>
    <t>ежевика</t>
  </si>
  <si>
    <t>Blackberry (C) Healing, Protection Prosperity</t>
  </si>
  <si>
    <t>Bladderwrack</t>
  </si>
  <si>
    <t>Bladderwrack (S) Charisma, Intelligence, Prosperity, Wisdom</t>
  </si>
  <si>
    <t>Кровотечение</t>
  </si>
  <si>
    <t>Bleeding Heart (S) Emotion, Negative/Positive Energy</t>
  </si>
  <si>
    <t>Лапчатка</t>
  </si>
  <si>
    <t>Bloodroot (R) Emotion, Protection</t>
  </si>
  <si>
    <t>Колокольчик</t>
  </si>
  <si>
    <t>Bluebell (U) Emotion, Luck</t>
  </si>
  <si>
    <t>черника</t>
  </si>
  <si>
    <t>Blueberry (C) Protection, Sustenance</t>
  </si>
  <si>
    <t>синий</t>
  </si>
  <si>
    <t>Blue Flag (S) Luck, Prosperity</t>
  </si>
  <si>
    <t>Bodhi (S) Charisma, Constitution, Dexterity, Intelligence, Strength, Protection, Wisdom</t>
  </si>
  <si>
    <t>Boneset</t>
  </si>
  <si>
    <t>Boneset (S) Holy, Protection, Wisdom</t>
  </si>
  <si>
    <t>огуречник аптечный</t>
  </si>
  <si>
    <t>Borage (S) Charisma, Constitution, Intelligence, Wisdom</t>
  </si>
  <si>
    <t>папоротник-орляк</t>
  </si>
  <si>
    <t>Bracken (R) Divination, Healing, Protection</t>
  </si>
  <si>
    <t>Бразилия</t>
  </si>
  <si>
    <t>Brazil Nut (S) Emotion, Intelligence</t>
  </si>
  <si>
    <t>Брайони</t>
  </si>
  <si>
    <t>Briony (R) Divination, Protection, Wisdom</t>
  </si>
  <si>
    <t>бромелия</t>
  </si>
  <si>
    <t>Bromeliad (U) Protection, Prosperity</t>
  </si>
  <si>
    <t>метла</t>
  </si>
  <si>
    <t>Broom (S) Divination, Holy, Ritual</t>
  </si>
  <si>
    <t>Бучу</t>
  </si>
  <si>
    <t>Buchu (U) Divination, Charisma, Intelligence, Wisdom</t>
  </si>
  <si>
    <t>крушина</t>
  </si>
  <si>
    <t>Buckthorn (C) Holy, Luck, Protection</t>
  </si>
  <si>
    <t>Гречиха</t>
  </si>
  <si>
    <t>Buckwheat (C) Prosperity, Protection, Ritual</t>
  </si>
  <si>
    <t>лопух</t>
  </si>
  <si>
    <t>Burdock (S) Healing, Protection</t>
  </si>
  <si>
    <t>Кактус</t>
  </si>
  <si>
    <t>Cactus (C) Perception, Poison, Protection, Sustenance</t>
  </si>
  <si>
    <t>аир тростниковый</t>
  </si>
  <si>
    <t>Calamus (U) Charisma, Healing, Intelligence, Luck, Prosperity, Protection, Wisdom</t>
  </si>
  <si>
    <t>Cambion</t>
  </si>
  <si>
    <t>Cambion Blood (S) Negative/Positive Energy, Ritual</t>
  </si>
  <si>
    <t>камелия</t>
  </si>
  <si>
    <t>Camellia (U) Luck, Prosperity</t>
  </si>
  <si>
    <t>камфара</t>
  </si>
  <si>
    <t>Camphor (U) Divination, Healing</t>
  </si>
  <si>
    <t>Тмин</t>
  </si>
  <si>
    <t>Caraway (C) Charisma, Emotion, Intelligence, Protection, Wisdom</t>
  </si>
  <si>
    <t>Кардамон</t>
  </si>
  <si>
    <t>Cardamom (C) Constitution, Emotion, Strength</t>
  </si>
  <si>
    <t>гвоздика</t>
  </si>
  <si>
    <t>Carnation (U) Healing, Strength</t>
  </si>
  <si>
    <t>рожковое дерево</t>
  </si>
  <si>
    <t>Carob (C) Healing, Intelligence, Protection</t>
  </si>
  <si>
    <t>Морковь</t>
  </si>
  <si>
    <t>Carrot (C) Emotion, Perception</t>
  </si>
  <si>
    <t>Cascara</t>
  </si>
  <si>
    <t>Cascara Sagrada (R) Holy, Positive/Negative Energy, Protection, Wisdom</t>
  </si>
  <si>
    <t>анакард</t>
  </si>
  <si>
    <t>Cashew (C) Prosperity, Sustenance, Wisdom</t>
  </si>
  <si>
    <t>колесико</t>
  </si>
  <si>
    <t>Castor (R) Negative/Positive Energy, Poison, Wisdom</t>
  </si>
  <si>
    <t>Кот</t>
  </si>
  <si>
    <t>Cat Hair (C) Dexterity, Perception</t>
  </si>
  <si>
    <t>котовник кошачий</t>
  </si>
  <si>
    <t>Catnip (U) Constitution, Emotion, Luck</t>
  </si>
  <si>
    <t>рогоза</t>
  </si>
  <si>
    <t>Cattail (C) Dexterity, Emotion, Protection, Perception</t>
  </si>
  <si>
    <t>кедр</t>
  </si>
  <si>
    <t>Cedar (C) Charisma, Healing, Intelligence, Luck, Wisdom</t>
  </si>
  <si>
    <t>чистотел</t>
  </si>
  <si>
    <t>Celandine (R) Dexterity, Emotion, Luck</t>
  </si>
  <si>
    <t>Сельдерей</t>
  </si>
  <si>
    <t>Celery (C) Charisma, Divination, Emotion, Intelligence, Perception, Wisdom</t>
  </si>
  <si>
    <t>Centaury</t>
  </si>
  <si>
    <t>Centaury (R) Holy, Negative/Positive Energy, Wisdom</t>
  </si>
  <si>
    <t>ромашка</t>
  </si>
  <si>
    <t>Chamomile (C) Luck, Positive/Negative Energy, Sustenance</t>
  </si>
  <si>
    <t>вишня</t>
  </si>
  <si>
    <t>Cherry (C) Divination, Emotion, Sustenance, Wisdom</t>
  </si>
  <si>
    <t>каштан</t>
  </si>
  <si>
    <t>Chestnut (C) Emotion, Dexterity, Strength, Sustenance</t>
  </si>
  <si>
    <t>песчанка</t>
  </si>
  <si>
    <t>Chickweed (R) Charisma, Perception, Poison, Strength</t>
  </si>
  <si>
    <t>Цикорий</t>
  </si>
  <si>
    <t>Chicory (U) Charisma, Luck, Perception, Sustenance</t>
  </si>
  <si>
    <t>чили</t>
  </si>
  <si>
    <t>Chili Pepper (U) Constitution, Holy, Negative/Positive Energy, Sustenance, Wisdom</t>
  </si>
  <si>
    <t>Химера</t>
  </si>
  <si>
    <t>Chimera Sinew (E) Constitution, Strength</t>
  </si>
  <si>
    <t>Китай</t>
  </si>
  <si>
    <t>China Berry (R) Intelligence, Luck, Prosperity, Perception</t>
  </si>
  <si>
    <t>хризантема</t>
  </si>
  <si>
    <t>Chrysanthemum (C) Intelligence, Poison, Wisdom</t>
  </si>
  <si>
    <t>корица</t>
  </si>
  <si>
    <t>Cinnamon (U) Charisma, Constitution, Dexterity, Divination, Intelligence, Positive/Negative Energy, Poison, Strength, Wisdom</t>
  </si>
  <si>
    <t>лапчатка</t>
  </si>
  <si>
    <t>Cinquefoil (R) Dexterity, Strength, Wisdom</t>
  </si>
  <si>
    <t>цитрон</t>
  </si>
  <si>
    <t>Citron (C) Charisma, Constitution, Dexterity, Intelligence, Strength, Wisdom</t>
  </si>
  <si>
    <t>Clove (C) Emotion, Perception, Wisdom</t>
  </si>
  <si>
    <t>Клевер</t>
  </si>
  <si>
    <t>Clover (C) Emotion, Luck, Prosperity, Strength</t>
  </si>
  <si>
    <t>коатл</t>
  </si>
  <si>
    <t>Couatl Feather (E) Dexterity, Protection, Ritual, Sustenance, Wisdom</t>
  </si>
  <si>
    <t>Кокос</t>
  </si>
  <si>
    <t>Coconut (R) Cleansing, Constitution, Protection, Sustenance</t>
  </si>
  <si>
    <t>Кофе</t>
  </si>
  <si>
    <t>Coffee (C) Dexterity, Perception, Ritual, Sustenance</t>
  </si>
  <si>
    <t>Cohosh,</t>
  </si>
  <si>
    <t>Cohosh, Black (R) Constitution, Emotion, Protection, Strength</t>
  </si>
  <si>
    <t>мать-и-мачеха</t>
  </si>
  <si>
    <t>Coltsfoot (C) Divination, Emotion, Intelligence, Strength</t>
  </si>
  <si>
    <t>водосбор</t>
  </si>
  <si>
    <t>Columbine (U) Holy, Perception, Ritual, Strength</t>
  </si>
  <si>
    <t>окопник</t>
  </si>
  <si>
    <t>Comfrey (R) Dexterity, Healing, Prosperity, Protection</t>
  </si>
  <si>
    <t>Копал</t>
  </si>
  <si>
    <t>Copal (C) Cleansing, Intelligence, Perception</t>
  </si>
  <si>
    <t>Кориандр</t>
  </si>
  <si>
    <t>Coriander (C) Constitution, Holy, Protection, Ritual</t>
  </si>
  <si>
    <t>Кукуруза</t>
  </si>
  <si>
    <t>Corn (C) Divination, Holy, Luck, Ritual, Sustenance</t>
  </si>
  <si>
    <t>Василек</t>
  </si>
  <si>
    <t>Cornflower (C) Charisma, Cleansing, Constitution, Death, Dexterity, Divination, Emotion, Healing, Intelligence, Negative/Positive Energy, Perception, Poison, Strength, Wisdom</t>
  </si>
  <si>
    <t>Хлопок</t>
  </si>
  <si>
    <t>Cotton (C) Charisma, Healing, Intelligence, Luck, Wisdom</t>
  </si>
  <si>
    <t>первоцвет</t>
  </si>
  <si>
    <t>Cowslip (S) Healing, Holy, Prosperity, Ritual</t>
  </si>
  <si>
    <t>крокус</t>
  </si>
  <si>
    <t>Crocus (U) Cleansing, Death, Divination, Emotion, Dexterity</t>
  </si>
  <si>
    <t>Огурец</t>
  </si>
  <si>
    <t>Cucumber (C) Charisma, Healing, Intelligence, Perception, Sustenance, Wisdom</t>
  </si>
  <si>
    <t>Cumin (R) Emotion, Holy, Negative/Positive Energy, Perception</t>
  </si>
  <si>
    <t>Карри</t>
  </si>
  <si>
    <t>Curry (U) Holy, Negative/Positive Energy, Protection, Ritual</t>
  </si>
  <si>
    <t>Цикламен</t>
  </si>
  <si>
    <t>Cyclamen (R) Emotion, Holy, Ritual, Wisdom</t>
  </si>
  <si>
    <t>Циклоп</t>
  </si>
  <si>
    <t>Cyclops Hair (E) Strength</t>
  </si>
  <si>
    <t>кипарис</t>
  </si>
  <si>
    <t>Cypress (U) Death, Emotion, Luck, Perception, Ritual</t>
  </si>
  <si>
    <t>бледно-желтый</t>
  </si>
  <si>
    <t>Daffodil (C) Charisma, Death, Luck</t>
  </si>
  <si>
    <t>маргаритка</t>
  </si>
  <si>
    <t>Daisy (C) Divination, Emotion, Luck, Strength</t>
  </si>
  <si>
    <t>Дамиана</t>
  </si>
  <si>
    <t>Damiana (U) Emotion, Perception, Prosperity</t>
  </si>
  <si>
    <t>одуванчик</t>
  </si>
  <si>
    <t>Dandelion (C) Constitution, Divination, Healing, Sustenance</t>
  </si>
  <si>
    <t>Смерть</t>
  </si>
  <si>
    <t>Death Knight Bone (E) Charisma, Strength</t>
  </si>
  <si>
    <t>демон</t>
  </si>
  <si>
    <t>Demon Blood (E) Ritual,</t>
  </si>
  <si>
    <t>Deerstongue</t>
  </si>
  <si>
    <t>Deerstongue (R) Charisma, Intelligence, Perception, Wisdom</t>
  </si>
  <si>
    <t>дьявольский</t>
  </si>
  <si>
    <t>Devil’s Blood (E) Ritual</t>
  </si>
  <si>
    <t>Укроп</t>
  </si>
  <si>
    <t>Dill (C) Emotion, Luck, Prosperity, Protection</t>
  </si>
  <si>
    <t>буйка</t>
  </si>
  <si>
    <t>Displacer Beast Hair (E) Perception</t>
  </si>
  <si>
    <t>Док</t>
  </si>
  <si>
    <t>Dock (R) Constitution, Healing, Prosperity</t>
  </si>
  <si>
    <t>Собака</t>
  </si>
  <si>
    <t>Dog Hair (C) Healing, Protection</t>
  </si>
  <si>
    <t>Кендырь</t>
  </si>
  <si>
    <t>Dogbane (U) Emotion, Poison</t>
  </si>
  <si>
    <t>Кизил</t>
  </si>
  <si>
    <t>Dogwood (R) Dexterity, Holy, Luck, Perception, Protection,</t>
  </si>
  <si>
    <t>Дракона</t>
  </si>
  <si>
    <t>Dragon's Blood, Herb (R) Charisma, Constitution, Dexterity, Emotion, Strength, Protection, Wisdom</t>
  </si>
  <si>
    <t>Дракон</t>
  </si>
  <si>
    <t>Dragon Blood, True (E) Charisma, Constitution, Dexterity, Intelligence, Strength, Wisdom</t>
  </si>
  <si>
    <t>темно-красная съедобная водоросль</t>
  </si>
  <si>
    <t>Dulse (S) Cleansing, Death, Emotion, Ritual</t>
  </si>
  <si>
    <t>голландца</t>
  </si>
  <si>
    <t>Dutchman's Britches (R) Charisma, Emotion, Luck, Prosperity, Sustenance</t>
  </si>
  <si>
    <t>черное дерево</t>
  </si>
  <si>
    <t>Ebony (U) Death, Holy, Negative/Positive Energy, Protection, Wisdom</t>
  </si>
  <si>
    <t>Эхинацея</t>
  </si>
  <si>
    <t>Echinacea (C) Charisma, Constitution, Intelligence, Wisdom</t>
  </si>
  <si>
    <t>Edelwiess</t>
  </si>
  <si>
    <t>Edelwiess (S) Dexterity, Perception, Protection</t>
  </si>
  <si>
    <t>старейшина</t>
  </si>
  <si>
    <t>Elder (U) Healing, Protection, Wisdom</t>
  </si>
  <si>
    <t>девясил</t>
  </si>
  <si>
    <t>Elecampane (S) Charisma, Intelligence, Wisdom</t>
  </si>
  <si>
    <t>вяз</t>
  </si>
  <si>
    <t>Elm (C) Cleansing, Emotion</t>
  </si>
  <si>
    <t>эмпиреи</t>
  </si>
  <si>
    <t>Empyrean Sweat (E) Charisma, Constitution, Dexterity, Intelligence, Ritual, Strength, Wisdom</t>
  </si>
  <si>
    <t>Эндивий</t>
  </si>
  <si>
    <t>Endive (U) Death, Emotion, Poison,</t>
  </si>
  <si>
    <t>эвкалипт</t>
  </si>
  <si>
    <t>Eucalyptus (C) Constitution, Healing, Protection</t>
  </si>
  <si>
    <t>очанка лекарственная</t>
  </si>
  <si>
    <t>Eyebright (U) Charisma, Cleansing, Dexterity, Intelligence, Perception, Wisdom</t>
  </si>
  <si>
    <t>фенхель</t>
  </si>
  <si>
    <t>Fennel (R) Cleansing, Constitution, Healing, Protection</t>
  </si>
  <si>
    <t>пажитник</t>
  </si>
  <si>
    <t>Fenugreek (S) Negative/Positive Energy, Prosperity</t>
  </si>
  <si>
    <t>папоротник</t>
  </si>
  <si>
    <t>Fern (C) Holy, Luck, Negative/Positive Energy, Ritual</t>
  </si>
  <si>
    <t>пиретрум девичий</t>
  </si>
  <si>
    <t>Feverfew (R) Cleansing, Healing, Protection</t>
  </si>
  <si>
    <t>инжир</t>
  </si>
  <si>
    <t>Fig (U) Divination, Sustenance, Wisdom</t>
  </si>
  <si>
    <t>норичник</t>
  </si>
  <si>
    <t>Figwort (C) Cleansing, Death, Protection</t>
  </si>
  <si>
    <t>льняной</t>
  </si>
  <si>
    <t>Flax (C) Charisma, Cleansing, Intelligence, Wisdom</t>
  </si>
  <si>
    <t>блошница дизентерийная</t>
  </si>
  <si>
    <t>Fleabane (R) Cleansing, Poison, Protection</t>
  </si>
  <si>
    <t>наперстянка</t>
  </si>
  <si>
    <t>Foxglove (R) Death, Divination, Poison</t>
  </si>
  <si>
    <t>Ладан</t>
  </si>
  <si>
    <t>Frankincense (U) Death, Divination, Holy, Ritual, Wisdom</t>
  </si>
  <si>
    <t>гардения</t>
  </si>
  <si>
    <t>Gardenia (R) Cleansing, Healing, Ritual</t>
  </si>
  <si>
    <t>Чеснок</t>
  </si>
  <si>
    <t>Garlic (C) Cleansing, Healing, Protection</t>
  </si>
  <si>
    <t>горечавка</t>
  </si>
  <si>
    <t>Gentian (R) Constitution, Strength</t>
  </si>
  <si>
    <t>Герань</t>
  </si>
  <si>
    <t>Geranium (C) Health, Protection, Wisdom</t>
  </si>
  <si>
    <t>Имбирь</t>
  </si>
  <si>
    <t>Ginger (U) Constitution, Healing, Intelligence, Strength</t>
  </si>
  <si>
    <t>Женьшень</t>
  </si>
  <si>
    <t>Ginseng (U) Constitution, Dexterity, Emotion, Negative/Positive Energy</t>
  </si>
  <si>
    <t>Козы</t>
  </si>
  <si>
    <t>Goats Rue (R) Cleansing, Constitution, Healing</t>
  </si>
  <si>
    <t>Goldenrod</t>
  </si>
  <si>
    <t>Goldenrod (R) Divination, Luck, Perception</t>
  </si>
  <si>
    <t>Голденсил</t>
  </si>
  <si>
    <t>Goldenseal (S) Cleansing, Healing, Protection</t>
  </si>
  <si>
    <t>дрок</t>
  </si>
  <si>
    <t>Gorse (S) Luck, Protection, Prosperity</t>
  </si>
  <si>
    <t>Попался</t>
  </si>
  <si>
    <t>Gotu Kola (S) Intelligence, Wisdom</t>
  </si>
  <si>
    <t>тыква</t>
  </si>
  <si>
    <t>Gourd (R) Protection</t>
  </si>
  <si>
    <t>зерна</t>
  </si>
  <si>
    <t>Grain (C) Cleansing, Death, Prosperity, Persuasion, Sustenance</t>
  </si>
  <si>
    <t>виноград</t>
  </si>
  <si>
    <t>Grape (C) Emotion, Sustenance</t>
  </si>
  <si>
    <t>трава</t>
  </si>
  <si>
    <t>Grass (C) Cleansing, Healing, Intelligence, Wisdom</t>
  </si>
  <si>
    <t>Grimlock</t>
  </si>
  <si>
    <t>Grimlock Ear Wax (E) Perception, Protection</t>
  </si>
  <si>
    <t>земля</t>
  </si>
  <si>
    <t>Ground Ivy (C) Divination, Perception</t>
  </si>
  <si>
    <t>крестовник</t>
  </si>
  <si>
    <t>Groundsel (S) Constitution, Healing, Perception</t>
  </si>
  <si>
    <t>Боярышник</t>
  </si>
  <si>
    <t>Hawthorn (U) Charisma, Intelligence, Perception, Wisdom</t>
  </si>
  <si>
    <t>ястреб</t>
  </si>
  <si>
    <t>Hawk Feather (C) Perception</t>
  </si>
  <si>
    <t>орешник</t>
  </si>
  <si>
    <t>Hazel (R) Cleansing, Death, Luck, Ritual</t>
  </si>
  <si>
    <t>вереск</t>
  </si>
  <si>
    <t>Heather (U) Charisma, Divination, Holy, Luck</t>
  </si>
  <si>
    <t>Heliotrope (S) Divination, Perception, Prosperity, Wisdom</t>
  </si>
  <si>
    <t>Морозник,</t>
  </si>
  <si>
    <t>Hellebore, Black (R) Holy, Poison, Protection, Ritual</t>
  </si>
  <si>
    <t>тсуга</t>
  </si>
  <si>
    <t>Hemlock (C) Cleansing, Divination, Poison</t>
  </si>
  <si>
    <t>пенька</t>
  </si>
  <si>
    <t>Hemp (C) Cleansing, Divination, Healing</t>
  </si>
  <si>
    <t>белена</t>
  </si>
  <si>
    <t>Henbane (S) Cleansing, Poison, Negative Energy, Wisdom</t>
  </si>
  <si>
    <t>хна</t>
  </si>
  <si>
    <t>Henna (R) Cleansing, Healing, Holy, Protection, Ritual</t>
  </si>
  <si>
    <t>Гибискус</t>
  </si>
  <si>
    <t>Hibiscus (U) Emotion, Protection, Sustenance</t>
  </si>
  <si>
    <t>Гикори</t>
  </si>
  <si>
    <t>Hickory (C) Charisma, Death, Luck, Perception</t>
  </si>
  <si>
    <t>Высокая</t>
  </si>
  <si>
    <t>High John the Conqueror (S) Constitution, Dexterity, Luck, Strength</t>
  </si>
  <si>
    <t>падуб</t>
  </si>
  <si>
    <t>Holly (U) Cleansing, Holy, Negative/Positive Energy, Prosperity</t>
  </si>
  <si>
    <t>Честность</t>
  </si>
  <si>
    <t>Honesty (R) Charisma, Persuasion</t>
  </si>
  <si>
    <t>Жимолость</t>
  </si>
  <si>
    <t>Honeysuckle (U) Charisma, Divination, Intelligence, Prosperity, Wisdom, Ritual</t>
  </si>
  <si>
    <t>Хмель</t>
  </si>
  <si>
    <t>Hops (C) Healing, Emotion</t>
  </si>
  <si>
    <t>Horehound</t>
  </si>
  <si>
    <t>Horehound (R) Emotion, Holy, Intelligence, Ritual</t>
  </si>
  <si>
    <t>лошадь</t>
  </si>
  <si>
    <t>Horse Chestnut (S) Luck, Persuasion,</t>
  </si>
  <si>
    <t>Хрен</t>
  </si>
  <si>
    <t>Horseradish (C) Cleansing, Constitution, Perception</t>
  </si>
  <si>
    <t>бунчук</t>
  </si>
  <si>
    <t>Horsetail (S) Charisma, Persuasion</t>
  </si>
  <si>
    <t>Houseleek</t>
  </si>
  <si>
    <t>Houseleek (U) Luck, Protection, Ritual</t>
  </si>
  <si>
    <t>Huckleberry (C) Cleansing, Luck, Protection</t>
  </si>
  <si>
    <t>Hyacinth (U) Intelligence, Protection</t>
  </si>
  <si>
    <t>Гортензия</t>
  </si>
  <si>
    <t>Hydrangea (S) Negative/Positive Energy, Protection</t>
  </si>
  <si>
    <t>Иссоп</t>
  </si>
  <si>
    <t>Hyssop (C) Cleansing, Divination, Wisdom</t>
  </si>
  <si>
    <t>индийский</t>
  </si>
  <si>
    <t>Indian Paint Brush (C) Emotion, Perception</t>
  </si>
  <si>
    <t>Ирис</t>
  </si>
  <si>
    <t>Iris (U) Cleansing, Wisdom</t>
  </si>
  <si>
    <t>ирландский</t>
  </si>
  <si>
    <t>Irish Moss (C) Protection, Prosperity</t>
  </si>
  <si>
    <t>плющ</t>
  </si>
  <si>
    <t>Ivy (C) Healing, Protection</t>
  </si>
  <si>
    <t>жасмин</t>
  </si>
  <si>
    <t>Jasmine (U) Divination, Luck, Prosperity</t>
  </si>
  <si>
    <t>работы</t>
  </si>
  <si>
    <t>Jobs Tears (S) Healing, Luck, Prosperity</t>
  </si>
  <si>
    <t>Джо</t>
  </si>
  <si>
    <t>Joe Pye Weed (S) Charisma, Constitution, Dexterity, Intelligence, Strength, Wisdom</t>
  </si>
  <si>
    <t>можжевельник</t>
  </si>
  <si>
    <t>Juniper (C) Cleansing, Holy, Protection</t>
  </si>
  <si>
    <t>Кава-кава</t>
  </si>
  <si>
    <t>Kava-Kava (U) Divination, Luck, Protection</t>
  </si>
  <si>
    <t>спорыш</t>
  </si>
  <si>
    <t>Knotweed (U) Constitution, Strength, Sustenance</t>
  </si>
  <si>
    <t>дамский</t>
  </si>
  <si>
    <t>Lady's Mantle (R) Death, Emotion, Wisdom</t>
  </si>
  <si>
    <t>Lady's Slipper (R) Protection, Strength, Wisdom</t>
  </si>
  <si>
    <t>лиственница</t>
  </si>
  <si>
    <t>Larch (C) Protection, Strength</t>
  </si>
  <si>
    <t>Живокость</t>
  </si>
  <si>
    <t>Larkspur (U) Protection, Healing</t>
  </si>
  <si>
    <t>лаванда</t>
  </si>
  <si>
    <t>Lavender (C) Cleansing, Death, Divination, Emotion, Holy, Negative/Positive Energy, Protection, Ritual</t>
  </si>
  <si>
    <t>лук-порей</t>
  </si>
  <si>
    <t>Leek (C) Cleansing, Ritual,</t>
  </si>
  <si>
    <t>Lemon (C) Cleansing, Strength</t>
  </si>
  <si>
    <t>сорго лимонное</t>
  </si>
  <si>
    <t>Lemongrass (U) Charisma, Emotion, Intelligence, Negative/Positive Energy, Wisdom</t>
  </si>
  <si>
    <t>Lemon Verbena (R) Cleansing, Ritual</t>
  </si>
  <si>
    <t>Салат</t>
  </si>
  <si>
    <t>Lettuce (C) Dexterity, Persuasion, Luck, Prosperity</t>
  </si>
  <si>
    <t>лакрица</t>
  </si>
  <si>
    <t>Licorice (U) Emotion, Persuasion</t>
  </si>
  <si>
    <t>жизнь</t>
  </si>
  <si>
    <t>Life Everlasting (S) Charisma, Constitution, Dexterity, Intelligence, Strength, Wisdom</t>
  </si>
  <si>
    <t>Сирень</t>
  </si>
  <si>
    <t>Lilac (C) Cleansing, Persuasion, Protection</t>
  </si>
  <si>
    <t>Лили</t>
  </si>
  <si>
    <t>Lily (C) Death, Holy, Luck, Negative/Positive Energy, Ritual</t>
  </si>
  <si>
    <t>Lily of the Valley (R) Charisma, Constitution, Dexterity, Intelligence, Strength, Wisdom</t>
  </si>
  <si>
    <t>Lime (U) Healing, Protection</t>
  </si>
  <si>
    <t>липа</t>
  </si>
  <si>
    <t>Linden (R) Death, Luck, Protection, Ritual</t>
  </si>
  <si>
    <t>печеночник</t>
  </si>
  <si>
    <t>Liverwort (R) Cleansing, Poison</t>
  </si>
  <si>
    <t>вербейник</t>
  </si>
  <si>
    <t>Loosestrife (C) Cleansing, Perception</t>
  </si>
  <si>
    <t>лотос</t>
  </si>
  <si>
    <t>Lotus (R) Charisma, Cleansing, Constitution, Death, Dexterity, Emotion, Healing, Holy, Luck, Negative/Positive Energy, Perception, Persuasion, Poison, Prosperity, Protection, ritual, Strength, Sustenance, Wisdom</t>
  </si>
  <si>
    <t>Любисток</t>
  </si>
  <si>
    <t>Lovage (R) Emotion, Ritual</t>
  </si>
  <si>
    <t>Люблю</t>
  </si>
  <si>
    <t>Love Seed (R) Emotion, ritual</t>
  </si>
  <si>
    <t>Везучий</t>
  </si>
  <si>
    <t>Lucky Hand (S) Luck, Prosperity</t>
  </si>
  <si>
    <t>булава</t>
  </si>
  <si>
    <t>Mace (R) Charisma, Constitution, Dexterity, Intelligence, Strength, Wisdom</t>
  </si>
  <si>
    <t>магнолия</t>
  </si>
  <si>
    <t>Magnolia (C) Cleansing, Persuasion</t>
  </si>
  <si>
    <t>Адиантум</t>
  </si>
  <si>
    <t>Maidenhair (U) Emotion, Persuasion</t>
  </si>
  <si>
    <t>мужчина</t>
  </si>
  <si>
    <t>Male Fern (R) Emotion, Persuasion</t>
  </si>
  <si>
    <t>мальва</t>
  </si>
  <si>
    <t>Mallow (C) Cleansing, Protection</t>
  </si>
  <si>
    <t>Mandrake (U) Charisma, Divination, Healing, Intelligence, Poison, Protection, Prosperity, Persuasion</t>
  </si>
  <si>
    <t>кленовый</t>
  </si>
  <si>
    <t>Maple (C) Emotion, Prosperity</t>
  </si>
  <si>
    <t>ноготки</t>
  </si>
  <si>
    <t>Marigold (C) Death, Divination, Holy, Protection, Ritual</t>
  </si>
  <si>
    <t>Майоран</t>
  </si>
  <si>
    <t>Marjoram (U) Emotion, Healing, Protection</t>
  </si>
  <si>
    <t>мастика</t>
  </si>
  <si>
    <t>Mastic (U) Charisma, Intelligence, Wisdom</t>
  </si>
  <si>
    <t>май</t>
  </si>
  <si>
    <t>May Apple (C) MANDRAKE SUBSTITUTE</t>
  </si>
  <si>
    <t>Луг</t>
  </si>
  <si>
    <t>Meadow Rue (R) Divination</t>
  </si>
  <si>
    <t>лабазник</t>
  </si>
  <si>
    <t>Meadowsweet (R) Divination, Emotion</t>
  </si>
  <si>
    <t>Mesquite</t>
  </si>
  <si>
    <t>Mesquite (R) Healing</t>
  </si>
  <si>
    <t>мимоза</t>
  </si>
  <si>
    <t>Mimosa (U) Cleansing, Protection</t>
  </si>
  <si>
    <t>мята</t>
  </si>
  <si>
    <t>Mint (U) Cleansing, Protection, Negative/Positive Energy, Ritual</t>
  </si>
  <si>
    <t>омела белая</t>
  </si>
  <si>
    <t>Mistletoe (C) Cleansing, Healing, Holy, Ritual, Wisdom</t>
  </si>
  <si>
    <t>гроздовник</t>
  </si>
  <si>
    <t>Moonwort (R) Cleansing, Holy, Ritual</t>
  </si>
  <si>
    <t>Мох</t>
  </si>
  <si>
    <t>Moss (C) Luck, Prosperity</t>
  </si>
  <si>
    <t>Полынь</t>
  </si>
  <si>
    <t>Mugwort (R) Charisma, Holy, Intelligence, Negative/Positive Energy, Ritual, Strength, Wisdom</t>
  </si>
  <si>
    <t>шелковица</t>
  </si>
  <si>
    <t>Mulberry (U) Protection, Strength</t>
  </si>
  <si>
    <t>коровяк</t>
  </si>
  <si>
    <t>Mullein (U) Cleansing, Divination, Protection</t>
  </si>
  <si>
    <t>горчичный</t>
  </si>
  <si>
    <t>Mustard (C) Charisma, Intelligence, Protection, Wisdom</t>
  </si>
  <si>
    <t>мирра</t>
  </si>
  <si>
    <t>Myrrh (U) Death, Holy, Ritual</t>
  </si>
  <si>
    <t>Мирт</t>
  </si>
  <si>
    <t>Myrtle (R) Charisma, Constitution, Dexterity, Intelligence, Strength, Wisdom</t>
  </si>
  <si>
    <t>крапива</t>
  </si>
  <si>
    <t>Nettle (C) Cleansing, Healing, Protection</t>
  </si>
  <si>
    <t>Норфолк</t>
  </si>
  <si>
    <t>Norfolk Island Pine (S) Protection, Sustenance</t>
  </si>
  <si>
    <t>дуб</t>
  </si>
  <si>
    <t>Oak (C) Charisma, Constitution, Dexterity, Holy, Intelligence, Strength, Ritual, Wisdom</t>
  </si>
  <si>
    <t>оливковый</t>
  </si>
  <si>
    <t>Olive (C) Healing, Protection</t>
  </si>
  <si>
    <t>Лук</t>
  </si>
  <si>
    <t>Onion (C) Cleansing, Divination, Healing</t>
  </si>
  <si>
    <t>оранжевый</t>
  </si>
  <si>
    <t>Orange (C) Cleansing, Healing, Protection</t>
  </si>
  <si>
    <t>орхидея</t>
  </si>
  <si>
    <t>Orchid (U) Death, Emotion, Persuasion</t>
  </si>
  <si>
    <t>Орегон</t>
  </si>
  <si>
    <t>Oregon Grape (R) Death, Divination, Poison</t>
  </si>
  <si>
    <t>фиалковый корень</t>
  </si>
  <si>
    <t>Orris (R) Holy, Negative/Positive Energy, Protection, Ritual</t>
  </si>
  <si>
    <t>Сова</t>
  </si>
  <si>
    <t>Owl Feather (C) Perception, Wisdom</t>
  </si>
  <si>
    <t>вол</t>
  </si>
  <si>
    <t>Ox Sweat (C) Strength</t>
  </si>
  <si>
    <t>Пальма,</t>
  </si>
  <si>
    <t>Palm, Date (U) Emotion, Persuasion</t>
  </si>
  <si>
    <t>анютины глазки</t>
  </si>
  <si>
    <t>Pansy (C) Charisma, Intelligence, Persuasion, Wisdom</t>
  </si>
  <si>
    <t>Папайя</t>
  </si>
  <si>
    <t>Papaya (R) Emotion</t>
  </si>
  <si>
    <t>петрушка</t>
  </si>
  <si>
    <t>Parsley (C) Cleansing, Protection</t>
  </si>
  <si>
    <t>страсть</t>
  </si>
  <si>
    <t>Passion Flower (C) Emotion, Persuasion, Sustenance</t>
  </si>
  <si>
    <t>Пачули</t>
  </si>
  <si>
    <t>Patchouli (U) Emotion, Perception, Ritual</t>
  </si>
  <si>
    <t>персик</t>
  </si>
  <si>
    <t>Peach (C) Divination, Poison</t>
  </si>
  <si>
    <t>Груша</t>
  </si>
  <si>
    <t>Pear (C) Constitution, Sustenance</t>
  </si>
  <si>
    <t>орех-пекан</t>
  </si>
  <si>
    <t>Pecan (C) Dexterity, Sustenance</t>
  </si>
  <si>
    <t>Мята болотная</t>
  </si>
  <si>
    <t>Pennyroyal (U) Death, Emotion, Perception, Persuasion, Poison</t>
  </si>
  <si>
    <t>пион</t>
  </si>
  <si>
    <t>Peony (S) Perception, Persuasion</t>
  </si>
  <si>
    <t>Перец</t>
  </si>
  <si>
    <t>Pepper (C) Cleansing, Healing, Protection</t>
  </si>
  <si>
    <t>Peppermint (U) Charisma, Constitution, Dexterity, Intelligence, Strength, Wisdom</t>
  </si>
  <si>
    <t>барвинок малый</t>
  </si>
  <si>
    <t>Periwinkle (U) Charisma, Intelligence, Negative/Positive Energy, Poison, Wisdom</t>
  </si>
  <si>
    <t>Хурма</t>
  </si>
  <si>
    <t>Persimmon (U) Healing</t>
  </si>
  <si>
    <t>душистый перец</t>
  </si>
  <si>
    <t>Pimento (U) Emotion</t>
  </si>
  <si>
    <t>Pine (C) Cleansing, Protection, Perception</t>
  </si>
  <si>
    <t>Ананас</t>
  </si>
  <si>
    <t>Pineapple (R) Luck, Prosperity</t>
  </si>
  <si>
    <t>фисташковый</t>
  </si>
  <si>
    <t>Pistachio (R) Cleansing, Protection</t>
  </si>
  <si>
    <t>слива</t>
  </si>
  <si>
    <t>Plum (C) Healing</t>
  </si>
  <si>
    <t>совать</t>
  </si>
  <si>
    <t>Poke (R) Constitution</t>
  </si>
  <si>
    <t>гранатовый</t>
  </si>
  <si>
    <t>Pomegranate (R) Divination, Luck, Prosperity</t>
  </si>
  <si>
    <t>Тополь</t>
  </si>
  <si>
    <t>Poplar (C) Luck, Prosperity</t>
  </si>
  <si>
    <t>мак</t>
  </si>
  <si>
    <t>Poppy (R) Luck, Perception, Prosperity</t>
  </si>
  <si>
    <t>Картошка</t>
  </si>
  <si>
    <t>Potato (C) Luck</t>
  </si>
  <si>
    <t>колючий</t>
  </si>
  <si>
    <t>Prickly Ash (S) Charisma, Constitution, Dexterity, Intelligence, Strength, Wisdom</t>
  </si>
  <si>
    <t>примула</t>
  </si>
  <si>
    <t>Primrose (U) Holy, Negative/Positive Energy, Ritual</t>
  </si>
  <si>
    <t>Пурпурный</t>
  </si>
  <si>
    <t>Purple Worm Venom (E) Poison</t>
  </si>
  <si>
    <t>Портулак</t>
  </si>
  <si>
    <t>Purslane (U) Dexterity, Persuasion, Perception</t>
  </si>
  <si>
    <t>айва</t>
  </si>
  <si>
    <t>Quince (R) Emotion, Perception, Persuasion</t>
  </si>
  <si>
    <t>редис</t>
  </si>
  <si>
    <t>Radish (C) Emotion, Persuasion, Sustenance</t>
  </si>
  <si>
    <t>амброзия</t>
  </si>
  <si>
    <t>Ragweed (C) Constitution</t>
  </si>
  <si>
    <t>Малина</t>
  </si>
  <si>
    <t>Raspberry (C) Death, Divination, Ritual</t>
  </si>
  <si>
    <t>гремучая змея</t>
  </si>
  <si>
    <t>Rattlesnake Root (R) Death, Poison</t>
  </si>
  <si>
    <t>Ревень</t>
  </si>
  <si>
    <t>Rhubarb (U) Protection</t>
  </si>
  <si>
    <t>Роза</t>
  </si>
  <si>
    <t>Rose (C) Charisma, Emotion, Intelligence, Perception, Persuasion, Wisdom</t>
  </si>
  <si>
    <t>Розмари</t>
  </si>
  <si>
    <t>Rosemary (U) Cleansing, Healing, Protection</t>
  </si>
  <si>
    <t>рябина</t>
  </si>
  <si>
    <t>Rowan (R) Charisma, Constitution, Dexterity, Intelligence, Strength, Wisdom</t>
  </si>
  <si>
    <t>рута</t>
  </si>
  <si>
    <t>Rue (S) Charisma, Constitution, Dexterity, Intelligence, Poison, Strength, Wisdom</t>
  </si>
  <si>
    <t>Шафран</t>
  </si>
  <si>
    <t>Saffron (S) Charisma, Constitution, Dexterity, Intelligence, Strength, Wisdom</t>
  </si>
  <si>
    <t>шалфей</t>
  </si>
  <si>
    <t>Sage (U) Protection, Wisdom</t>
  </si>
  <si>
    <t>полынь</t>
  </si>
  <si>
    <t>Sagebrush (U) Cleansing, Protection</t>
  </si>
  <si>
    <t>Святой</t>
  </si>
  <si>
    <t>St. John's Wort (R) Healing, Holy, Protection, Wisdom</t>
  </si>
  <si>
    <t>сандаловое дерево</t>
  </si>
  <si>
    <t>Sandalwood (U) Cleansing, Healing, Holy</t>
  </si>
  <si>
    <t>сарсапарель</t>
  </si>
  <si>
    <t>Sarsaparilla (R) Persuasion</t>
  </si>
  <si>
    <t>сассафрас</t>
  </si>
  <si>
    <t>Sassafras (R) Perception</t>
  </si>
  <si>
    <t>чабер,</t>
  </si>
  <si>
    <t>Savory, Summer (S) Charisma, Intelligence, Wisdom</t>
  </si>
  <si>
    <t>тюбетейка</t>
  </si>
  <si>
    <t>Skullcap (U) Death, Poison</t>
  </si>
  <si>
    <t>сенна</t>
  </si>
  <si>
    <t>Senna (U) Persuasion</t>
  </si>
  <si>
    <t>кунжут</t>
  </si>
  <si>
    <t>Sesame (R) Sustenance</t>
  </si>
  <si>
    <t>Шалот</t>
  </si>
  <si>
    <t>Shallot (S) Cleansing</t>
  </si>
  <si>
    <t>скунс</t>
  </si>
  <si>
    <t>Skunk Cabbage (R) Charisma, Constitution, Dexterity, Intelligence, Strength, Wisdom</t>
  </si>
  <si>
    <t>слаад</t>
  </si>
  <si>
    <t>Slaad Blood (E) Healing</t>
  </si>
  <si>
    <t>скользкий</t>
  </si>
  <si>
    <t>Slippery Elm (U) Death, Poison</t>
  </si>
  <si>
    <t>змея</t>
  </si>
  <si>
    <t>Snake Venom (E) Cleansing, Death, Healing, Poison</t>
  </si>
  <si>
    <t>SnakeRoot</t>
  </si>
  <si>
    <t>Snakeroot (S) Death, Poison</t>
  </si>
  <si>
    <t>SnakeRoot,</t>
  </si>
  <si>
    <t>Snakeroot, Black (S) Divination, Poison</t>
  </si>
  <si>
    <t>Львиный зев</t>
  </si>
  <si>
    <t>Snapdragon (R) Protection, Strength</t>
  </si>
  <si>
    <t>Соломона</t>
  </si>
  <si>
    <t>Solomon's Seal (S) Cleansing, Protection</t>
  </si>
  <si>
    <t>щавель</t>
  </si>
  <si>
    <t>Sorrel Wood (S) Perception, Persuasion</t>
  </si>
  <si>
    <t>южный</t>
  </si>
  <si>
    <t>Southern Wood (R) Healing, Protection, Sustenance</t>
  </si>
  <si>
    <t>испанский</t>
  </si>
  <si>
    <t>Spanish Moss (S) Protection, Sustenance, Wisdom</t>
  </si>
  <si>
    <t>Spearmint (U) Charisma, Constitution, Dexterity, Intelligence, Strength, Wisdom</t>
  </si>
  <si>
    <t>паук</t>
  </si>
  <si>
    <t>Spider Venom (E) Death, Poison</t>
  </si>
  <si>
    <t>традесканции</t>
  </si>
  <si>
    <t>Spiderwort (U) Cleansing, Divination, Poison,</t>
  </si>
  <si>
    <t>нард</t>
  </si>
  <si>
    <t>Spikenard (S) Poison, Protection</t>
  </si>
  <si>
    <t>звезда</t>
  </si>
  <si>
    <t>Star Anise (R) Dexterity, Luck, Persuasion</t>
  </si>
  <si>
    <t>Strawberry (C) Healing, Sustenance</t>
  </si>
  <si>
    <t>сахар</t>
  </si>
  <si>
    <t>Sugar Cane (C) Emotion, Negative/Positive Energy</t>
  </si>
  <si>
    <t>подсолнух</t>
  </si>
  <si>
    <t>Sunflower (U) Strength, Sustenance</t>
  </si>
  <si>
    <t>Сладкая трава</t>
  </si>
  <si>
    <t>Sweetgrass (S) Divination, Holy, Negative/Positive Energy</t>
  </si>
  <si>
    <t>пижма</t>
  </si>
  <si>
    <t>Tansy (U) Cleansing, Healing</t>
  </si>
  <si>
    <t>чертополох</t>
  </si>
  <si>
    <t>Thistle (U) Cleansing, Poison</t>
  </si>
  <si>
    <t>Чертополох,</t>
  </si>
  <si>
    <t>Thistle, Holy (R) Death, Poison</t>
  </si>
  <si>
    <t>Thistle, Milk (R) Healing, Protection</t>
  </si>
  <si>
    <t>Тимьян</t>
  </si>
  <si>
    <t>Thyme (U) Cleansing, Healing, Strength</t>
  </si>
  <si>
    <t>льнянка</t>
  </si>
  <si>
    <t>Toadflax (C) Cleansing, Healing, Protection</t>
  </si>
  <si>
    <t>поганка</t>
  </si>
  <si>
    <t>Toadstool (C) Death, Divination, Poison</t>
  </si>
  <si>
    <t>Тонка</t>
  </si>
  <si>
    <t>Tonka Bean (R) Luck, Protection</t>
  </si>
  <si>
    <t>троглодит</t>
  </si>
  <si>
    <t>Troglodyte Skin (E) Poison</t>
  </si>
  <si>
    <t>Troll</t>
  </si>
  <si>
    <t>Troll Blood (E) Healing</t>
  </si>
  <si>
    <t>Куркума</t>
  </si>
  <si>
    <t>Turmeric (R) Cleansing</t>
  </si>
  <si>
    <t>репа</t>
  </si>
  <si>
    <t>Turnip (C) Cleansing, Protection</t>
  </si>
  <si>
    <t>единорог</t>
  </si>
  <si>
    <t>Unicorn Blood (E) Healing, Poison</t>
  </si>
  <si>
    <t>Unicorn Horn (E) Charisma, Intelligence, Ritual, Wisdom</t>
  </si>
  <si>
    <t>Ува</t>
  </si>
  <si>
    <t>Uva Ursa (S) Charisma, Intelligence, Wisdom</t>
  </si>
  <si>
    <t>валериана</t>
  </si>
  <si>
    <t>Valerian (U) Cleansing, Protection</t>
  </si>
  <si>
    <t>ваниль</t>
  </si>
  <si>
    <t>Vanilla (C) Charisma, Intelligence, Wisdom</t>
  </si>
  <si>
    <t>вампир</t>
  </si>
  <si>
    <t>Vampire Dust (E) Charisma, Constitution, Dexterity, Healing, Perception</t>
  </si>
  <si>
    <t>Венера</t>
  </si>
  <si>
    <t>Venus Flytrap (S) Protection, Constitution</t>
  </si>
  <si>
    <t>вербена</t>
  </si>
  <si>
    <t>Vervain (S) Divination, Holy, Negative/Positive Energy, Ritual</t>
  </si>
  <si>
    <t>вика,</t>
  </si>
  <si>
    <t>Vetch, Giant (S) Charisma, Perception, Persuasion</t>
  </si>
  <si>
    <t>Vetivert</t>
  </si>
  <si>
    <t>Vetivert (U) Constitution</t>
  </si>
  <si>
    <t>Фиолетовый</t>
  </si>
  <si>
    <t>Violet (U) Luck, Prosperity</t>
  </si>
  <si>
    <t>грецкий орех</t>
  </si>
  <si>
    <t>Walnut (C) Healing, Intelligence</t>
  </si>
  <si>
    <t>ива</t>
  </si>
  <si>
    <t>Willow (C) Healing, Protection</t>
  </si>
  <si>
    <t>Винтергрин</t>
  </si>
  <si>
    <t>Wintergreen (U) Cleansing, Healing, Protection</t>
  </si>
  <si>
    <t>ведьма</t>
  </si>
  <si>
    <t>Witch Hazel (S) Cleansing</t>
  </si>
  <si>
    <t>Wolf's Bane</t>
  </si>
  <si>
    <t>Wolf's Bane see Aconite</t>
  </si>
  <si>
    <t>Дерево</t>
  </si>
  <si>
    <t>Wood Rose (S) Luck</t>
  </si>
  <si>
    <t>ясменник</t>
  </si>
  <si>
    <t>Woodruff (R) Protection, Strength</t>
  </si>
  <si>
    <t>Горькая полынь</t>
  </si>
  <si>
    <t>Wormwood (R) Divination, Strength</t>
  </si>
  <si>
    <t>Wyvern</t>
  </si>
  <si>
    <t>Wyvern Stinger (E) Poison</t>
  </si>
  <si>
    <t>тысячелистник обыкновенный</t>
  </si>
  <si>
    <t>Yarrow (U) Cleansing, Intelligence</t>
  </si>
  <si>
    <t>желтый</t>
  </si>
  <si>
    <t>Yellow Evening Primrose (U) Luck</t>
  </si>
  <si>
    <t>Yerba</t>
  </si>
  <si>
    <t>Yerba Mate (S) Emotion</t>
  </si>
  <si>
    <t>Yerba Santa (S) Charisma, Perception, Persuasion</t>
  </si>
  <si>
    <t>Тис</t>
  </si>
  <si>
    <t>Yew (R) Healing, Holy, Ritual, Strength, Wisdom</t>
  </si>
  <si>
    <t>юкка</t>
  </si>
  <si>
    <t>Yucca (S) Charisma, Constitution</t>
  </si>
  <si>
    <t>Группа ингридиентов</t>
  </si>
  <si>
    <t>Alchemist’s stone</t>
  </si>
  <si>
    <t>алхимический камень</t>
  </si>
  <si>
    <t>Alchemical waste, crystal</t>
  </si>
  <si>
    <t>Алхимические отходы, кристаллические</t>
  </si>
  <si>
    <t>Alchemical waste, liquid</t>
  </si>
  <si>
    <t>Алхимические отходы, жидкие</t>
  </si>
  <si>
    <t>Arcane extract</t>
  </si>
  <si>
    <t>мистический экстракт</t>
  </si>
  <si>
    <t>Arcane minerals</t>
  </si>
  <si>
    <t>мистический минерал</t>
  </si>
  <si>
    <t>Bioluminescent extract</t>
  </si>
  <si>
    <t>Биолюминисцентный экстракт</t>
  </si>
  <si>
    <t>Burrow mawg adrenal gland</t>
  </si>
  <si>
    <t>надпочечники бурроу мавга</t>
  </si>
  <si>
    <t xml:space="preserve">Burrow-Mawg, Monsternomicon, 8, FMF. Carnivean, No Quarter #60, 116, </t>
  </si>
  <si>
    <t>Ectoplasm</t>
  </si>
  <si>
    <t>Эктоплазма</t>
  </si>
  <si>
    <t>Heavy metals</t>
  </si>
  <si>
    <t>тяжелые металлы</t>
  </si>
  <si>
    <t>свинец ?</t>
  </si>
  <si>
    <t>Menoth’s Fury</t>
  </si>
  <si>
    <t>Mineral acid</t>
  </si>
  <si>
    <t>Минеральная кистола</t>
  </si>
  <si>
    <t>Mineral crystals</t>
  </si>
  <si>
    <t>Минеральные кристаллы</t>
  </si>
  <si>
    <t>Mutagenic extract</t>
  </si>
  <si>
    <t>Мутагенный экстракт</t>
  </si>
  <si>
    <t>Organic acid</t>
  </si>
  <si>
    <t>Органическая кислота</t>
  </si>
  <si>
    <t>Organic oil</t>
  </si>
  <si>
    <t>органическое масло</t>
  </si>
  <si>
    <t>Organic toxin</t>
  </si>
  <si>
    <t>органический токсин</t>
  </si>
  <si>
    <t>Алхимическая основа</t>
  </si>
  <si>
    <t>Alchemical acid: one vial</t>
  </si>
  <si>
    <t>кислота,банка</t>
  </si>
  <si>
    <t>Alchemical restorative</t>
  </si>
  <si>
    <t>алхимический восстановитель</t>
  </si>
  <si>
    <t>Ashes of Urcaen: one application</t>
  </si>
  <si>
    <t>прах уркаина</t>
  </si>
  <si>
    <t>http://sdgamers.wikidot.com/caen-and-urcaen</t>
  </si>
  <si>
    <t>Bottled light (+5 gc for a liquid lantern)</t>
  </si>
  <si>
    <t>банка света</t>
  </si>
  <si>
    <t>Fortemorphic elixir: one dose</t>
  </si>
  <si>
    <t>Healing liniment: one dose</t>
  </si>
  <si>
    <t>лечащая мазь/притирание</t>
  </si>
  <si>
    <t>Rust agent: one two-part dose</t>
  </si>
  <si>
    <t>ржавильный реактив</t>
  </si>
  <si>
    <t>Somnolence elixir</t>
  </si>
  <si>
    <t>сонный эликсир</t>
  </si>
  <si>
    <t>Spirit salts: one jar</t>
  </si>
  <si>
    <t>духовная соль</t>
  </si>
  <si>
    <t>Vitriolic fire: one vial</t>
  </si>
  <si>
    <t>купоросный огонь</t>
  </si>
  <si>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</si>
  <si>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</si>
  <si>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Nightshade Ягоды. Эти светло-голубые ягоды можно найти в небольших упаковках слипаются среди небольших кустов в пышных средах. Они могут быть безопасно заглатывании и часто едят диких животных для их сладким, но пикантным вкусом. Опытный травник может повысить ягоды естественную способность воздействовать на тела людей.</t>
  </si>
  <si>
    <t>Forest, Hills</t>
  </si>
  <si>
    <t>Enchantment: The effect of this “potion” is similar to the oil of slipperiness (DMG 184).</t>
  </si>
  <si>
    <t>Amanita Cap</t>
  </si>
  <si>
    <t>Amanita Cap. 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</si>
  <si>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Amanita Cap. Это большой гриб часто встречается растет в кластерах вблизи водоемов, или вокруг другой влажной местности. Он имеет ярко-синий стебель сопровождается большой красной крышкой, что делает этот грибы чрезвычайно легко идентифицировать. Профессиональные травники часто отрезать голову от корня, как гриб обладает редкой способностью повторно вырастить свою шапку в течение нескольких коротких недель.</t>
  </si>
  <si>
    <t>Coastal, Swamp</t>
  </si>
  <si>
    <t>Changes any poison Effect to be non-lethal and only incapacitate the target.</t>
  </si>
  <si>
    <t>Arctic Creeper</t>
  </si>
  <si>
    <t>Arctic Creeper. 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</si>
  <si>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Arctic Creeper. Это вредным сорняком, как правило, растет в экстремально холодных условиях, или на больших высотах, где снег имеет свойство накапливаться. Листья растения характеризуются приятным сладким мятным вкусом, в то время как корень горьким и кислым. Сорняков является одним из любимых растений убийцы, благодаря способности корневой к замораживанию кровотоке существа, что приводит к медленной и мучительной смерти. Arctic Creeper является токсичным для многих неосторожных путешественников, как это довольно легко потреблять токсины корневой, наслаждаясь сладкие flavorsome листья.</t>
  </si>
  <si>
    <t>Arctic, Mountain</t>
  </si>
  <si>
    <t>Change poison damage to cold or necrotic damage; target is still [poisoned] for 1 minute on a failed CON saving throw; this toxin is still considered poison damage when combining with other ingredients.</t>
  </si>
  <si>
    <t>Arrow Root</t>
  </si>
  <si>
    <t>арроурут</t>
  </si>
  <si>
    <t>стрелокорень</t>
  </si>
  <si>
    <t>Arrow Root. 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</si>
  <si>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Арроурут. Это необычно вытянутая растение может стоять до четырех футов высотой, и очень легко обнаружить из-за его отличительные белый и коричневый пестрый узор. Арроурут процветает в пустынных и засухи средах, так как растение требует очень мало воды, чтобы выжить. Когда нарезанные кубиками и варят в воде растение создает пенистый серебряную жидкость, которая идеально подходит для заточки и полировки оружие и броню без использования магии или других средств.</t>
  </si>
  <si>
    <t>Desert, Forest, Grasslands</t>
  </si>
  <si>
    <t>Enchantment: +1 to attack rolls for one minute when applied to a weapon.</t>
  </si>
  <si>
    <t>Basilisk's Breath</t>
  </si>
  <si>
    <t>Дыхание василиска</t>
  </si>
  <si>
    <t>Basilisk’s Breath. 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</si>
  <si>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Дыхание василиска. Часто упоминается как Серый Ограничений среди дворян мира, это темно-серый виноград только редко встречаются на вершине самых высоких вершин горных районов. Он нарицательным, что эта лоза дар от богов, как способ испытать человечество. Часто продаются за возмутительные суммы золота, Дыхание Василиск может привлечь нежелательное внимание тех, кто пытается продать его для получения прибыли.</t>
  </si>
  <si>
    <t>Bloodgrass</t>
  </si>
  <si>
    <t>Bloodgrass. 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</si>
  <si>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Bloodgrass. Самый скучный, общей жизни растений встречаются в дикой природе это темно-коричневая трава. Это не имеет абсолютно никаких замечательными качествами, кроме будучи относительно безвредным, и его использование в качестве основного средства к существованию при правильном приготовлении. Травники не находят эта трава очень уникальный, но до сих пор, как правило, собирают его, как он не занимает практически никакого места в своих пакетах.</t>
  </si>
  <si>
    <t>Most Terrain</t>
  </si>
  <si>
    <t>Can combine with any other Potion Effect</t>
  </si>
  <si>
    <t>Blue Toadshade</t>
  </si>
  <si>
    <t>Синий Toadshade</t>
  </si>
  <si>
    <t>Blue Toadshade. 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</si>
  <si>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Синий Toadshade. Другой распространенный гриб это темно-синяя кепка с желтой полосатой стебля. Когда нарушается, этот гриб отпускает облачко синего порошка. Обычно это не вызывает никакого постоянного вреда окружающим существам, но он может окрасить их кожу и оборудование на короткое время. Порошок обычно используется для окрашивания различных чернил и красок. Травники обычно ищут грибов вокруг маленьких питейных, где водная флора и фауна часто процветает.</t>
  </si>
  <si>
    <t>Coastal, Forest, Swamp</t>
  </si>
  <si>
    <t>Enchantment: User creates a potion of gaseous form (DMG 187).</t>
  </si>
  <si>
    <t>Cactus Juice</t>
  </si>
  <si>
    <t>Сок кактуса</t>
  </si>
  <si>
    <t>CactusJuice. 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</si>
  <si>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CactusJuice. Как правило, это прозрачная жидкость можно найти в большинстве кактусы по всему миру. Это достаточно трудно извлечь, так как многие кактусы опасны для работы с. Пивовары любят использовать этот сок во многих рецептах, в качестве одного из его последствий является задержка алкогольной интоксикации, что позволяет людям покупать и потреблять больше, прежде чем он поражает их.</t>
  </si>
  <si>
    <t>Toxin Modifier: The target will not notice any poison damage Effect in their +2 Desert, Grasslands system until they take 5 rounds of damage from the toxin.</t>
  </si>
  <si>
    <t>Chromus Slime</t>
  </si>
  <si>
    <t>Chromus Слизь</t>
  </si>
  <si>
    <t>Chromus Slime. 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</si>
  <si>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Coastal, Underdark</t>
  </si>
  <si>
    <t>The final Effect after all other calculations is the exact opposite. This is up to the DM’s discretion on the specifics per potion/poison.</t>
  </si>
  <si>
    <t>Common Ingredient</t>
  </si>
  <si>
    <t>Общий ингредиент</t>
  </si>
  <si>
    <t>Cosmos Glond</t>
  </si>
  <si>
    <t>Космос Glond</t>
  </si>
  <si>
    <t>Cosmos Glond. 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</si>
  <si>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Чертов Bloodleaf. Лишь несколько зарегистрированных случаев этого красного и желтого цветов существует. Это большой и смелый красный лист может вернуться в истории на заре человечества. Это когда-то был популярным украшением вокруг домов и садов, но стал одним из самых редких растений в мире. Говорят, чтобы дать огромную жизненную силу и здоровье к тому, кто может правильно подготовить растение. Drakus цветок. Этот ярко-красный и светло-зеленого цветов можно найти в обоих умеренных и теплых условиях. Это естественный любимый среди артистов, благодаря способности лепестка, чтобы воспламенить при умеренном применении трения. Это зажигание не причиняет вреда, но вместо этого создает театральные искры с возможностью зажечь огонь и создать тепло.</t>
  </si>
  <si>
    <t>Coastal, Desert</t>
  </si>
  <si>
    <t>Enchantment: User creates a potion of clairvoyance (DMG 187).</t>
  </si>
  <si>
    <t>Elemental Water. 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</si>
  <si>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Элементарный воды. Эта уникальная ликвидных акций свойства плоских сфер 4-х элементов. Время от времени вы можете увидеть камни с плавающей неестественно в середине и в другое время вы можете поклясться, вы видите огонь в воде. Эта специальная вода может быть найдена во всех средах, поскольку он не связан с правилами нашего физического мира.</t>
  </si>
  <si>
    <t>Special (See Appendix B)</t>
  </si>
  <si>
    <t>Special (Enchantment): This is required as the base catalyst for all Enchantment ingredients. See Appendix B for details.</t>
  </si>
  <si>
    <t>Devil's Bloodleaf</t>
  </si>
  <si>
    <t>Чертов Bloodleaf</t>
  </si>
  <si>
    <t>Devil’s Bloodleaf. 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 Drakus Flower. 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</si>
  <si>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Hills, Swamp, Underdark</t>
  </si>
  <si>
    <t>Enchantment: User creates a potion of vitality (DMG 188).</t>
  </si>
  <si>
    <t>Drakus Flower</t>
  </si>
  <si>
    <t>Drakus цветок</t>
  </si>
  <si>
    <t>Desert, Grasslands, Mountain</t>
  </si>
  <si>
    <t>Toxin Modifier: Change poison damage to fire or acid damage; target is still [poisoned] for 1 minute on a failed CON saving throw; this toxin is still considered poison damage when combining with other ingredients.</t>
  </si>
  <si>
    <t>Dried Ephedra</t>
  </si>
  <si>
    <t>сушеные Эфедра</t>
  </si>
  <si>
    <t>Dried Ephedra. 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</si>
  <si>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Desert, Mountain</t>
  </si>
  <si>
    <t>Increase the dice-type by 1 size for any healing Effect.</t>
  </si>
  <si>
    <t>Emetic Wax</t>
  </si>
  <si>
    <t>рвотное Wax</t>
  </si>
  <si>
    <t>Emetic Wax. 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</si>
  <si>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Forest, Swamp</t>
  </si>
  <si>
    <t>Delay the Effect of an ingredient this was combined with by 1d6 rounds</t>
  </si>
  <si>
    <t>Fennel Silk</t>
  </si>
  <si>
    <t>Фенхель Шелковый</t>
  </si>
  <si>
    <t>Arctic, Underdark</t>
  </si>
  <si>
    <t>Stabilizes body heat to resist cold weather or wet condition penalties for 1 hour. Cannot be altered by other ingredients.</t>
  </si>
  <si>
    <t>Fiend's Ivy</t>
  </si>
  <si>
    <t>Изверг в Ivy</t>
  </si>
  <si>
    <t>Fiend’s Ivy. 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</si>
  <si>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Enchantment: User creates a potion of mind reading (DMG 188).</t>
  </si>
  <si>
    <t>Frozen Seedlings</t>
  </si>
  <si>
    <t>Замороженные Рассада</t>
  </si>
  <si>
    <t>Frozen Seedlings. 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</si>
  <si>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Toxin Modifier: While [poisoned], target’s movement speed is reduced by 10 ft for 1 minute. Cannot be altered by other ingredients.</t>
  </si>
  <si>
    <t>Gengko Brush</t>
  </si>
  <si>
    <t>Gengko Кисть</t>
  </si>
  <si>
    <t>Hills, Underdark</t>
  </si>
  <si>
    <t>Potion Modifier: Double the dice rolled of any healing Effect, but divide the total of the dice by 2 (rounding down); Then, the recipient receives that amount of healing per round for 2 rounds.</t>
  </si>
  <si>
    <t>Harrada Leaf</t>
  </si>
  <si>
    <t>Harrada Leaf. 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</si>
  <si>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Forest</t>
  </si>
  <si>
    <t>Toxin Modifier: While [poisoned], target has disadvantage on ability checks. Cannot be altered by other ingredients.</t>
  </si>
  <si>
    <t>Hyancinth Nectar</t>
  </si>
  <si>
    <t>Hyancinth Нектар</t>
  </si>
  <si>
    <t>Hyancinth Nectar. 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</si>
  <si>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Hydrathistle</t>
  </si>
  <si>
    <t>Hydrathistle. 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</si>
  <si>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Ironwood Heart</t>
  </si>
  <si>
    <t>Айронвуд сердца</t>
  </si>
  <si>
    <t>Ironwood Heart. 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 It uses sharp hooked tendrils to help secure the edges of the plant to nearby rocks or plants. Adventurers that are adept in the use of Fennel Silk will recognize the many applications it has for protecting your extremities from harsh-low temperature environments.</t>
  </si>
  <si>
    <t>Arctic, Forest, Hills</t>
  </si>
  <si>
    <t>Lavender Sprig</t>
  </si>
  <si>
    <t>Лаванда Веточка</t>
  </si>
  <si>
    <t>Lavender Sprig. These long stemmed purple-petal flowers can often be found swaying in the wind in huge patches. They are very common amongst green environments and have a distinct sweet smell. However, they taste extremely bitter when eaten.</t>
  </si>
  <si>
    <t>Coastal, Grasslands, Hills</t>
  </si>
  <si>
    <t>Makes the potion or toxin more stable and safer to craft.</t>
  </si>
  <si>
    <t>Luminous Cap Dust</t>
  </si>
  <si>
    <t>Светящийся пылезащитный колпачок</t>
  </si>
  <si>
    <t>Luminous Cap Dust. 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</si>
  <si>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Mountain, Underdark</t>
  </si>
  <si>
    <t>Mandrake Root</t>
  </si>
  <si>
    <t>Mandrake Root. 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</si>
  <si>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Potion Effect: Reduce any disease or poison’s potency by half for 2di2 hours. Only hinders already existing poisons or diseases in the body. Cannot be altered by other ingredients.</t>
  </si>
  <si>
    <t>Milkweed Seeds</t>
  </si>
  <si>
    <t>Milkweed Семена</t>
  </si>
  <si>
    <t>Milkweed Seeds. 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</si>
  <si>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Double the dice rolled of any healing Effect, but remove all Alchemy Modifier bonuses. This modifier can stack</t>
  </si>
  <si>
    <t>Mortflesh Powder</t>
  </si>
  <si>
    <t>Mortflesh порошок</t>
  </si>
  <si>
    <t>Mortflesh Powder. 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</si>
  <si>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Primordial Balm</t>
  </si>
  <si>
    <t>Изначальное Balm</t>
  </si>
  <si>
    <t>Primordial Balm. 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</si>
  <si>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Mountain, Swamp, Underdark</t>
  </si>
  <si>
    <t>Quicksilver Lichen</t>
  </si>
  <si>
    <t>Ртуть лишайников</t>
  </si>
  <si>
    <t>Quicksilver Lichen. 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</si>
  <si>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Most Terrain*</t>
  </si>
  <si>
    <t>Toxin Modifier: Double the dice rolled of any Toxin Effect, but reduce that Effect duration by half. This modifier can stack.</t>
  </si>
  <si>
    <t>Radiant Synthseed</t>
  </si>
  <si>
    <t>Radiant Synthseed. 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</si>
  <si>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Underdark</t>
  </si>
  <si>
    <t>Toxin Modifier: Change poison damage to radiant damage; target is still [poisoned] for 1 minute on a failed CON saving throw; this toxin is still considered poison damage when combining with other ingredients.</t>
  </si>
  <si>
    <t>Rock Vine</t>
  </si>
  <si>
    <t>Рок Вайн</t>
  </si>
  <si>
    <t>громовой виноград</t>
  </si>
  <si>
    <t>Rock Vine. 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</si>
  <si>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Hills, Mountain</t>
  </si>
  <si>
    <t>Enchantment: User creates a potion of invulnerability (DMG 188).</t>
  </si>
  <si>
    <t>Scillia Beans</t>
  </si>
  <si>
    <t>Scillia Фасоль</t>
  </si>
  <si>
    <t>Scillia Beans. 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</si>
  <si>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Desert, Grasslands</t>
  </si>
  <si>
    <t>Enchantment: User creates a potion of climbing (DMG 187).</t>
  </si>
  <si>
    <t>Silver Hibiscus</t>
  </si>
  <si>
    <t>Серебряный Hibiscus</t>
  </si>
  <si>
    <t>Silver Hibiscus. 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</si>
  <si>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Enchantment: When consumed by target, they can unleash a random elemental breathe weapon 3 times (PHB 34). Cannot be altered by other ingredients.</t>
  </si>
  <si>
    <t>Verdant Nettle. 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</si>
  <si>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Вердент крапивы. С его темно-зеленый и желтый в крапинку сетки, это растение можно легко обнаружить. Как правило, она растет в лесах и может поймать ноги человека во время путешествия, если они не имеют устойчивое положение. Алхимики нравится использовать это растение для создания тоников, которые увеличивают свою силу и рефлексы.</t>
  </si>
  <si>
    <t>Enchantment: User creates a potion of animal friendship (DMG 187).</t>
  </si>
  <si>
    <t>Spineflower Berries</t>
  </si>
  <si>
    <t>Spineflower Ягоды</t>
  </si>
  <si>
    <t>Spineflower Berries. 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</si>
  <si>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Desert, Swamp</t>
  </si>
  <si>
    <t>Toxin Modifier: Increase the dice-type by 1 size for any Toxin Effect.</t>
  </si>
  <si>
    <t>Tail Leaf</t>
  </si>
  <si>
    <t>Хвост листа</t>
  </si>
  <si>
    <t>хвостолист</t>
  </si>
  <si>
    <t>Grasslands, Hills</t>
  </si>
  <si>
    <t>Enchantment: User creates a potion of speed (DMG 188).</t>
  </si>
  <si>
    <t>Voidroot</t>
  </si>
  <si>
    <t>Пустотный корень</t>
  </si>
  <si>
    <t>Voidroot. 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</si>
  <si>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Arctic, Desert</t>
  </si>
  <si>
    <t>Enchantment: User creates a potion of flying (DMG 187).</t>
  </si>
  <si>
    <t>Wild Sageroot</t>
  </si>
  <si>
    <t>Дикий Sageroot</t>
  </si>
  <si>
    <t>Wild Sageroot. 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</si>
  <si>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Potion Effect: Heals for 2d4 + Alchemy Modifier</t>
  </si>
  <si>
    <t>Wisp Stalks</t>
  </si>
  <si>
    <t>Пучок Стебли</t>
  </si>
  <si>
    <t>Wisp Stalks.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</si>
  <si>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Forest, Underdark</t>
  </si>
  <si>
    <t>Enchantment: User creates a potion of invisibility (DMG 188).</t>
  </si>
  <si>
    <t>Wrackwort Bulb</t>
  </si>
  <si>
    <t>Wrackwort лампы</t>
  </si>
  <si>
    <t>Wrackwort Bulbs. 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</si>
  <si>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Enchantment: User creates a potion of diminution (DMG 187).</t>
  </si>
  <si>
    <t>Wyrmtongue Petals</t>
  </si>
  <si>
    <t>Лепестки языка дракона</t>
  </si>
  <si>
    <t>трава такая</t>
  </si>
  <si>
    <t>Wyrmtongue Petals. 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death.Tail Leaf. 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</si>
  <si>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Toxin Effect: id4 + Alchemy Modifier poison damage per round; target is</t>
  </si>
  <si>
    <t>---</t>
  </si>
  <si>
    <t>Кислота</t>
  </si>
  <si>
    <t>Ankheg</t>
  </si>
  <si>
    <t>Black Dragon</t>
  </si>
  <si>
    <t>Кислота черного дракона</t>
  </si>
  <si>
    <t>Copper Dragon</t>
  </si>
  <si>
    <t>Кислота медного дракона</t>
  </si>
  <si>
    <t>Flumph</t>
  </si>
  <si>
    <t>Флумф</t>
  </si>
  <si>
    <t>Mimic Black Pudding</t>
  </si>
  <si>
    <t>Кислота мимика, кислота черного пуддинга</t>
  </si>
  <si>
    <t>Яд</t>
  </si>
  <si>
    <t>Wyvern Poison (DMG)</t>
  </si>
  <si>
    <t>Яд виверны</t>
  </si>
  <si>
    <t>Basilik Bile (MM)</t>
  </si>
  <si>
    <t>Желчь василиска</t>
  </si>
  <si>
    <t>Basilisk</t>
  </si>
  <si>
    <t>Chuul Tentacles (MM)</t>
  </si>
  <si>
    <t>Щупальца чуула</t>
  </si>
  <si>
    <t>Chuul</t>
  </si>
  <si>
    <t>Coutal Venom (MM)</t>
  </si>
  <si>
    <t>яд коатля</t>
  </si>
  <si>
    <t>Coutal</t>
  </si>
  <si>
    <t>Dretch Toxin (MM)</t>
  </si>
  <si>
    <t>Токсин дретча</t>
  </si>
  <si>
    <t>Dretch</t>
  </si>
  <si>
    <t>Quasit Bile (MM)</t>
  </si>
  <si>
    <t>Желчь квазита</t>
  </si>
  <si>
    <t>Quasit</t>
  </si>
  <si>
    <t>Vrock Spores (MM)</t>
  </si>
  <si>
    <t>Споры врока</t>
  </si>
  <si>
    <t>Vrock</t>
  </si>
  <si>
    <t>Yochlol Sap (MM)</t>
  </si>
  <si>
    <t>сок/кровь йохлол</t>
  </si>
  <si>
    <t>Yochlol</t>
  </si>
  <si>
    <t>Snake Tentacle Juice (MM)</t>
  </si>
  <si>
    <t>Змея щупальце Сок (ММ)</t>
  </si>
  <si>
    <t>Bearded Devil</t>
  </si>
  <si>
    <t>Bone Stinger (MM)</t>
  </si>
  <si>
    <t>Кость Стингер (ММ)</t>
  </si>
  <si>
    <t>костяного демона?</t>
  </si>
  <si>
    <t>Bone Devil</t>
  </si>
  <si>
    <t>Imp Venom (MM)</t>
  </si>
  <si>
    <t>Яд импа</t>
  </si>
  <si>
    <t>Imp</t>
  </si>
  <si>
    <t>Fiend Bile (MM)</t>
  </si>
  <si>
    <t>Изверг Желчь (ММ)</t>
  </si>
  <si>
    <t>Pit Fiend</t>
  </si>
  <si>
    <t>Draco Green Venom (MM)</t>
  </si>
  <si>
    <t>Яд зеленого дракона</t>
  </si>
  <si>
    <t>Green Dragon</t>
  </si>
  <si>
    <t>Drider Venom (MM)</t>
  </si>
  <si>
    <t>Яд драйдера</t>
  </si>
  <si>
    <t>Drider</t>
  </si>
  <si>
    <t>Ettercap Bile (MM)</t>
  </si>
  <si>
    <t>Желчь эттеркапа</t>
  </si>
  <si>
    <t>Ettercap</t>
  </si>
  <si>
    <t>Gas Spore Nodule (MM)</t>
  </si>
  <si>
    <t>нодула газовой споры</t>
  </si>
  <si>
    <t>http://www.d20pfsrd.com/gamemastering/traps-hazards-and-special-terrains/hazards/3rd-party-hazards/gas-spore-tohc</t>
  </si>
  <si>
    <t>Gas Spore</t>
  </si>
  <si>
    <t>Yeenoghu Bile (MM) Grell Juice (MM)</t>
  </si>
  <si>
    <t>Желчь Йиногу, сок грелла</t>
  </si>
  <si>
    <t>Gnoll Fang of Yeenoghu</t>
  </si>
  <si>
    <t>Homunculus Extract (MM)</t>
  </si>
  <si>
    <t>Homunculus</t>
  </si>
  <si>
    <t>Kraken Ink (MM)</t>
  </si>
  <si>
    <t>Чернила кракена</t>
  </si>
  <si>
    <t>Kraken</t>
  </si>
  <si>
    <t>Medusa Venon (MM)</t>
  </si>
  <si>
    <t>Яд Медузы</t>
  </si>
  <si>
    <t>Medusa</t>
  </si>
  <si>
    <t>Myconcide Spore Nodule (MM)</t>
  </si>
  <si>
    <t>Myconcid</t>
  </si>
  <si>
    <t>Bone Venom (MM)</t>
  </si>
  <si>
    <t>Костный яд</t>
  </si>
  <si>
    <t>Bone Naga</t>
  </si>
  <si>
    <t>Spirit Venom (MM)</t>
  </si>
  <si>
    <t>Духовный яд</t>
  </si>
  <si>
    <t>Spirit Naga</t>
  </si>
  <si>
    <t>Guardian Venom (MM)</t>
  </si>
  <si>
    <t>Яд стража</t>
  </si>
  <si>
    <t>Guardian Naga</t>
  </si>
  <si>
    <t>Otyugh Disease (MM)</t>
  </si>
  <si>
    <t>Болезнь отига</t>
  </si>
  <si>
    <t>Otyugh</t>
  </si>
  <si>
    <t>Draco Stinger (MM)</t>
  </si>
  <si>
    <t>жало с хвоста дракона</t>
  </si>
  <si>
    <t>Pseudodragon</t>
  </si>
  <si>
    <t>Kreen Bile (MM)</t>
  </si>
  <si>
    <t>желч трикрина</t>
  </si>
  <si>
    <t>?</t>
  </si>
  <si>
    <t>Thri-Keen</t>
  </si>
  <si>
    <t>Troglodyte Toxin (MM)</t>
  </si>
  <si>
    <t>Токсин троглодита</t>
  </si>
  <si>
    <t>Troglodyte</t>
  </si>
  <si>
    <t>Yuan-ti Venon (MM)</t>
  </si>
  <si>
    <t>Яд юань-ти</t>
  </si>
  <si>
    <t>Yuan-Ti</t>
  </si>
  <si>
    <t>Arcanaloth Claws (MM)</t>
  </si>
  <si>
    <t>Когти арканалота</t>
  </si>
  <si>
    <t>Arcanaloth</t>
  </si>
  <si>
    <t>Death Gland (MM)</t>
  </si>
  <si>
    <t>гланды мертвеца</t>
  </si>
  <si>
    <t>гланды смерти?</t>
  </si>
  <si>
    <t>Death Dog</t>
  </si>
  <si>
    <t>Flying Venon (MM)</t>
  </si>
  <si>
    <t>токсин мухи</t>
  </si>
  <si>
    <t>Flying Snake</t>
  </si>
  <si>
    <t>Centipede Bile (MM)</t>
  </si>
  <si>
    <t>желч многоножки</t>
  </si>
  <si>
    <t>Giant Centipede</t>
  </si>
  <si>
    <t>Rat Toxin (MM)</t>
  </si>
  <si>
    <t>крысиный токсин</t>
  </si>
  <si>
    <t>Diseased Giant Rat</t>
  </si>
  <si>
    <t>Scorpion Stinger (MM)</t>
  </si>
  <si>
    <t>жало скорпиона</t>
  </si>
  <si>
    <t>Giant Scorpion</t>
  </si>
  <si>
    <t>Spider Venom(MM)</t>
  </si>
  <si>
    <t>паучий токсин</t>
  </si>
  <si>
    <t>Giant Spider</t>
  </si>
  <si>
    <t>Toad Bile (MM)</t>
  </si>
  <si>
    <t>желч жабы</t>
  </si>
  <si>
    <t>Giant Toad</t>
  </si>
  <si>
    <t>Wasp Stinger (MM)</t>
  </si>
  <si>
    <t>жало осы</t>
  </si>
  <si>
    <t>Giant Wasp</t>
  </si>
  <si>
    <t>Wolf Venom (MM)</t>
  </si>
  <si>
    <t>токсин волка</t>
  </si>
  <si>
    <t>слизь с зубов ?</t>
  </si>
  <si>
    <t>Giant Wolf Spider</t>
  </si>
  <si>
    <t>Phase Venom (MM)</t>
  </si>
  <si>
    <t>токсин "фаза"</t>
  </si>
  <si>
    <t>фаз кажись моб</t>
  </si>
  <si>
    <t>Phase Spider</t>
  </si>
  <si>
    <t>Serpent Extract (MM)</t>
  </si>
  <si>
    <t>екстракт змеи</t>
  </si>
  <si>
    <t>Poisonous Snake</t>
  </si>
  <si>
    <t xml:space="preserve">Scorpian Extract (MM) </t>
  </si>
  <si>
    <t>екстракт скорпиона</t>
  </si>
  <si>
    <t xml:space="preserve">Scorpion </t>
  </si>
  <si>
    <t>Spider Extract (MM)</t>
  </si>
  <si>
    <t>екстракт паука</t>
  </si>
  <si>
    <t>Spider</t>
  </si>
  <si>
    <t>Carrion Crawler Mucus (DMG)</t>
  </si>
  <si>
    <t xml:space="preserve">слизь </t>
  </si>
  <si>
    <t>дохлятной гусеницы</t>
  </si>
  <si>
    <t xml:space="preserve">&lt;Thick White Liquid&gt; (DMG)
(Contact) DC 13 Constitution - Fail: poisoned for 1 minute. Poisoned creature Paralyzed. Can repeat Save roll at end of each turn. Success ends the poison.
</t>
  </si>
  <si>
    <t>Carrion Crawler</t>
  </si>
  <si>
    <t>Purple Worm Posion (DMG)</t>
  </si>
  <si>
    <t>яд пурпурного червя</t>
  </si>
  <si>
    <t>Purple Worm</t>
  </si>
  <si>
    <t>Serpent Venom (DMG)</t>
  </si>
  <si>
    <t>змеиный токсин</t>
  </si>
  <si>
    <t xml:space="preserve">Giant Poisonouse Snake </t>
  </si>
  <si>
    <t>Прочее</t>
  </si>
  <si>
    <t>Aboleth Mucus</t>
  </si>
  <si>
    <t>Мускус аболета</t>
  </si>
  <si>
    <t>Aboleth</t>
  </si>
  <si>
    <t>Alchemical</t>
  </si>
  <si>
    <t>Angel Blood</t>
  </si>
  <si>
    <t>Кровь ангела</t>
  </si>
  <si>
    <t>Angel</t>
  </si>
  <si>
    <t>Alchemical, Universal Component, Valuable (x3)</t>
  </si>
  <si>
    <t>Ankheg Acid</t>
  </si>
  <si>
    <t>Acid (PHB, 148)</t>
  </si>
  <si>
    <t>Azer Blood</t>
  </si>
  <si>
    <t>Кровь азера</t>
  </si>
  <si>
    <t>Azer</t>
  </si>
  <si>
    <t>Basilisk blood</t>
  </si>
  <si>
    <t>Кровь василиска</t>
  </si>
  <si>
    <t>rare</t>
  </si>
  <si>
    <t>Serpent Venom</t>
  </si>
  <si>
    <t>Змеиный яд</t>
  </si>
  <si>
    <t>Behir hide</t>
  </si>
  <si>
    <t>Шкура бехира</t>
  </si>
  <si>
    <t>Behir</t>
  </si>
  <si>
    <t>Durable, Resistance (Lightning), Scaled</t>
  </si>
  <si>
    <t>Bullete Plating</t>
  </si>
  <si>
    <t>Пластины буллита</t>
  </si>
  <si>
    <t>Bulette</t>
  </si>
  <si>
    <t>Durable, Plated, Unshakeable</t>
  </si>
  <si>
    <t>Chuul Plating</t>
  </si>
  <si>
    <t>Пластины чуула</t>
  </si>
  <si>
    <t>Durable, Plated</t>
  </si>
  <si>
    <t>Cloaker hid</t>
  </si>
  <si>
    <t>Шкура клоакера</t>
  </si>
  <si>
    <t>Cloaker</t>
  </si>
  <si>
    <t>Durable, Camouflage</t>
  </si>
  <si>
    <t>Cockatrice Venom</t>
  </si>
  <si>
    <t>Яд василиска</t>
  </si>
  <si>
    <t>Cockatrice</t>
  </si>
  <si>
    <t>Couatl Blood or Tears</t>
  </si>
  <si>
    <t>Слезы или кровь коатля</t>
  </si>
  <si>
    <t>Couatl</t>
  </si>
  <si>
    <t>Alchemical, Valuable (x2)</t>
  </si>
  <si>
    <t>Couatl hide</t>
  </si>
  <si>
    <t>Шкура коатля</t>
  </si>
  <si>
    <t>Durable, Resistance (Radiant), Scaled</t>
  </si>
  <si>
    <t>Darkmantle hide</t>
  </si>
  <si>
    <t>Шкура темной мантии</t>
  </si>
  <si>
    <t>Darkmantle</t>
  </si>
  <si>
    <t>Doppelganger Blood</t>
  </si>
  <si>
    <t>Кровь допплегангера</t>
  </si>
  <si>
    <t>Doppleganger</t>
  </si>
  <si>
    <t>Кровь дракона</t>
  </si>
  <si>
    <t>Dragon</t>
  </si>
  <si>
    <t>Alchemical, Universal Component, Valuable (x2)</t>
  </si>
  <si>
    <t>Dragon bones</t>
  </si>
  <si>
    <t>кости дракона</t>
  </si>
  <si>
    <t>Durable, Resistance (Dragon Type), Weight (80%)</t>
  </si>
  <si>
    <t>Dragon hide</t>
  </si>
  <si>
    <t>шкура дракона</t>
  </si>
  <si>
    <t>Durable, Exceptional, Resistance (Dragon Type), Scaled, Weight (80%)</t>
  </si>
  <si>
    <t>Dragon Turtle Shell</t>
  </si>
  <si>
    <t>Чешуя драконьей черепахи</t>
  </si>
  <si>
    <t>Dragon Turtle</t>
  </si>
  <si>
    <t>Durable, Resistance (Fire), Plated, Unshakeable</t>
  </si>
  <si>
    <t>Spider Venom</t>
  </si>
  <si>
    <t>яд паука</t>
  </si>
  <si>
    <t>Elemental Blood</t>
  </si>
  <si>
    <t>Elemental, Any</t>
  </si>
  <si>
    <t>Silk</t>
  </si>
  <si>
    <t>шелк</t>
  </si>
  <si>
    <t>Durable, Weight (50%)</t>
  </si>
  <si>
    <t>Fiend Blood</t>
  </si>
  <si>
    <t>кровь демона</t>
  </si>
  <si>
    <t>изверг/отродье</t>
  </si>
  <si>
    <t>Fiend, Any</t>
  </si>
  <si>
    <t>Fiend Bones</t>
  </si>
  <si>
    <t>кости демона</t>
  </si>
  <si>
    <t>Durable, Resistance (Fire)</t>
  </si>
  <si>
    <t>Giant Blood</t>
  </si>
  <si>
    <t>кровь гиганта</t>
  </si>
  <si>
    <t>Giant, Any</t>
  </si>
  <si>
    <t>Hydra Hide</t>
  </si>
  <si>
    <t>шкура гидры</t>
  </si>
  <si>
    <t>Hydra</t>
  </si>
  <si>
    <t>Durable, Scaled</t>
  </si>
  <si>
    <t>Mummy Wrap</t>
  </si>
  <si>
    <t>бинты мумий</t>
  </si>
  <si>
    <t>Mummy</t>
  </si>
  <si>
    <t>Resistance (Necrotic)</t>
  </si>
  <si>
    <t>яд змеи</t>
  </si>
  <si>
    <t>Naga</t>
  </si>
  <si>
    <t>Acid</t>
  </si>
  <si>
    <t xml:space="preserve">Кислота </t>
  </si>
  <si>
    <t>Ooze, Any</t>
  </si>
  <si>
    <t>Pixie Dust</t>
  </si>
  <si>
    <t>Волшебная пыль</t>
  </si>
  <si>
    <t>Pixie</t>
  </si>
  <si>
    <t>Universal Component, Valuable (x2)</t>
  </si>
  <si>
    <t>Purple Worm Venom</t>
  </si>
  <si>
    <t>Remorhaz hide</t>
  </si>
  <si>
    <t>шкура реморхаза</t>
  </si>
  <si>
    <t>Remorhaz</t>
  </si>
  <si>
    <t>Durable, Resistance (Fire, Cold), Plated</t>
  </si>
  <si>
    <t>Salamander hide</t>
  </si>
  <si>
    <t>шкура саламандры</t>
  </si>
  <si>
    <t>Salamander</t>
  </si>
  <si>
    <t>Shadow</t>
  </si>
  <si>
    <t>Durable, Camouflage, Weight (50%)</t>
  </si>
  <si>
    <t>Snake, Giant</t>
  </si>
  <si>
    <t>Treant bones</t>
  </si>
  <si>
    <t>кость треанта</t>
  </si>
  <si>
    <t>Treant</t>
  </si>
  <si>
    <t>Durable, Count as Wood or Metal</t>
  </si>
  <si>
    <t>Wyvern hide</t>
  </si>
  <si>
    <t>шкура виверны</t>
  </si>
  <si>
    <t>Wyvern Venom</t>
  </si>
  <si>
    <t>яд виверны</t>
  </si>
  <si>
    <t>Vegetable Oil</t>
  </si>
  <si>
    <t>растительное масло</t>
  </si>
  <si>
    <t>подсолнечное</t>
  </si>
  <si>
    <t>Water</t>
  </si>
  <si>
    <t>вода</t>
  </si>
  <si>
    <t>Лист драконьегоязыка</t>
  </si>
  <si>
    <t xml:space="preserve"> растение</t>
  </si>
  <si>
    <t>Mineral Powder</t>
  </si>
  <si>
    <t>минеральная пыль</t>
  </si>
  <si>
    <t>Beeswax</t>
  </si>
  <si>
    <t>пчелиный воск</t>
  </si>
  <si>
    <t>Clay, Healer's</t>
  </si>
  <si>
    <t>Healer's clay is a lump of purified clay, typically wrapped in a wet cloth or kept in an airtight container to keep it moist. Commonly mixed with other ingredients and used in poltices and salves.</t>
  </si>
  <si>
    <t>uncommon</t>
  </si>
  <si>
    <t>Moss, Patch</t>
  </si>
  <si>
    <t>A patch of various mosses collected from the wild each type chosen for certain properties. Commonly mixed with other ingredients and used in poltices and salves, or burned with other ingredients to create inhaled concoctions.</t>
  </si>
  <si>
    <t>Poultice, Salve</t>
  </si>
  <si>
    <t>Moss, Pure</t>
  </si>
  <si>
    <t>A patch of moss that has been cultivated in sterile or controlled conditions to maintain purity, or for enhanced properties. Used in poltices or burned with other ingredients to create inhaled concoctions.</t>
  </si>
  <si>
    <t>Inhaled, Poultice, Salve</t>
  </si>
  <si>
    <t>This coal tar or plant resin is a thick, sticky substance commonly used in waterproofing and for making torches. Can be mixed with other ingredients and applied to objects and surfaces for contact and injury concoctions, as well as poultices and salves.</t>
  </si>
  <si>
    <t>Contact, Injury, Poultices, Salves</t>
  </si>
  <si>
    <t>Pitch, Pure</t>
  </si>
  <si>
    <t>Pitch that has been crafted or cultivated in gcontrolled conditions to remove impurities. Can be mixed with other ingredients and applied to objects and surfaces for contact and injury concoctions, as well as poultices and salves.</t>
  </si>
  <si>
    <t>Pitch, Oil of</t>
  </si>
  <si>
    <t>An oily byproduct of pitch that is mixed with poison to make it easy to apply to metal weapons and ammunition, or to items like caltrops for contact or injury</t>
  </si>
  <si>
    <t>Contact, Injury</t>
  </si>
  <si>
    <t>Очанка</t>
  </si>
  <si>
    <t>Abscess root (Polemonium reptans)</t>
  </si>
  <si>
    <t>Açai (Euterpe oleracea)</t>
  </si>
  <si>
    <t>Alfalfa (Medicago sativa)</t>
  </si>
  <si>
    <t>Aloe vera</t>
  </si>
  <si>
    <t>Arnica (Arnica montana)</t>
  </si>
  <si>
    <t>Asafoetida</t>
  </si>
  <si>
    <t>Ashoka tree (Saraca indica)</t>
  </si>
  <si>
    <t>Asthma-plant (Euphorbia hirta)</t>
  </si>
  <si>
    <t>Astragalus (Astragalus propinquus)</t>
  </si>
  <si>
    <t>Barberry (Berberis vulgaris)</t>
  </si>
  <si>
    <t>Belladonna (Atropa belladonna</t>
  </si>
  <si>
    <t>Bilberry (Vaccinium myrtillus)</t>
  </si>
  <si>
    <t xml:space="preserve"> Bitter gourd (Momordica charantia)</t>
  </si>
  <si>
    <t xml:space="preserve"> Bitter leaf (Vernonia amygdalina)</t>
  </si>
  <si>
    <t xml:space="preserve"> Bitter orange (Citrus × aurantium)</t>
  </si>
  <si>
    <t xml:space="preserve"> Black cohosh (Actaea racemosa)</t>
  </si>
  <si>
    <t xml:space="preserve"> Blessed thistle (Cnicus benedictus)</t>
  </si>
  <si>
    <t xml:space="preserve"> Burdock (Arctium lappa)</t>
  </si>
  <si>
    <t xml:space="preserve"> Cat's claw (Uncaria tomentosa)</t>
  </si>
  <si>
    <t xml:space="preserve"> Cayenne (Capsicum annuum)</t>
  </si>
  <si>
    <t xml:space="preserve"> Celery (Apium graveolens)</t>
  </si>
  <si>
    <t xml:space="preserve"> (Matricaria recutita and Anthemis nobilis)</t>
  </si>
  <si>
    <t xml:space="preserve"> Chaparral (Larrea tridentata)</t>
  </si>
  <si>
    <t xml:space="preserve"> Chasteberry (Vitex agnus-castus)</t>
  </si>
  <si>
    <t xml:space="preserve"> Cinchona</t>
  </si>
  <si>
    <t xml:space="preserve"> Comfrey (Symphytum officinale)</t>
  </si>
  <si>
    <t xml:space="preserve"> Digitalis (Digitalis lanata, sometimes Foxglove)</t>
  </si>
  <si>
    <t>glove)</t>
  </si>
  <si>
    <t xml:space="preserve"> Dong quai (Angelica sinensis)</t>
  </si>
  <si>
    <t xml:space="preserve"> Elderberry (Sambucus nigra)</t>
  </si>
  <si>
    <t xml:space="preserve"> Ephedra (Ephedra sinica)</t>
  </si>
  <si>
    <t xml:space="preserve"> Eucalyptus (Eucalyptus globulus)</t>
  </si>
  <si>
    <t xml:space="preserve"> European mistletoe (Viscum album)</t>
  </si>
  <si>
    <t xml:space="preserve"> Evening primrose (Oenothera) oil</t>
  </si>
  <si>
    <t xml:space="preserve"> Fenugreek (Trigonella foenumgraecum)</t>
  </si>
  <si>
    <t xml:space="preserve"> Feverfew (Tanacetum parthenium)</t>
  </si>
  <si>
    <t xml:space="preserve"> Flaxseed (Linum usitatissimum)</t>
  </si>
  <si>
    <t xml:space="preserve"> Garlic (Allium sativum)</t>
  </si>
  <si>
    <t xml:space="preserve"> Ginger (Zingiber officinale)</t>
  </si>
  <si>
    <t xml:space="preserve"> Ginkgo (Ginkgo biloba)</t>
  </si>
  <si>
    <t xml:space="preserve"> Ginseng (Panax ginseng and Panax quinquefolius)</t>
  </si>
  <si>
    <t>nquefolius)</t>
  </si>
  <si>
    <t xml:space="preserve"> Goldenseal (Hydrastis canadensis)</t>
  </si>
  <si>
    <t xml:space="preserve"> Guava (Psidium guajava)</t>
  </si>
  <si>
    <t xml:space="preserve"> Gum Arabic (Acacia senegal)</t>
  </si>
  <si>
    <t xml:space="preserve"> Hawthorn (Crataegus</t>
  </si>
  <si>
    <t>ogyna and Crataegus laevigata)</t>
  </si>
  <si>
    <t xml:space="preserve"> Henna (Lawsonia inermis)</t>
  </si>
  <si>
    <t xml:space="preserve"> Hibiscus (Hibiscus sabdariffa)</t>
  </si>
  <si>
    <t xml:space="preserve"> Hoodia (Hoodia gordonii)</t>
  </si>
  <si>
    <t xml:space="preserve"> Horse chestnut (Aesculus hippocastanum)</t>
  </si>
  <si>
    <t xml:space="preserve"> Horsetail (Equisetum arvense)</t>
  </si>
  <si>
    <t xml:space="preserve"> Jamaica dogwood (Piscidia</t>
  </si>
  <si>
    <t>thrina / Piscidia piscipula)</t>
  </si>
  <si>
    <t xml:space="preserve"> Kava (Piper methysticum)</t>
  </si>
  <si>
    <t xml:space="preserve"> Khat</t>
  </si>
  <si>
    <t xml:space="preserve"> Konjac (Amorphophallus konjac)</t>
  </si>
  <si>
    <t xml:space="preserve"> Kratom (Mitragyna speciosa)</t>
  </si>
  <si>
    <t xml:space="preserve"> Kanna (Sceletium tortuosum)</t>
  </si>
  <si>
    <t xml:space="preserve"> Lavender (Lavandula angustifolia)</t>
  </si>
  <si>
    <t xml:space="preserve"> Licorice root (Glycyrrhiza glabra)</t>
  </si>
  <si>
    <t xml:space="preserve"> Lotus (Nelumbo nucifera)</t>
  </si>
  <si>
    <t xml:space="preserve"> Marigold (Calendula officinalis,</t>
  </si>
  <si>
    <t>etimes calendula)</t>
  </si>
  <si>
    <t xml:space="preserve"> Marsh-mallow (Althaea officinalis)</t>
  </si>
  <si>
    <t xml:space="preserve"> Moringa oleifera</t>
  </si>
  <si>
    <t xml:space="preserve"> Milk thistle (Silybum marianum)</t>
  </si>
  <si>
    <t xml:space="preserve"> Neem (Azadirachta indica)</t>
  </si>
  <si>
    <t xml:space="preserve"> Noni (Morinda citrifolia)</t>
  </si>
  <si>
    <t xml:space="preserve"> Opium poppy (Papaver somniferum)</t>
  </si>
  <si>
    <t xml:space="preserve"> Oregano (Origanum vulgare)</t>
  </si>
  <si>
    <t xml:space="preserve"> Papaya (Carica papaya)</t>
  </si>
  <si>
    <t xml:space="preserve"> Peppermint (Mentha x piperita) oil</t>
  </si>
  <si>
    <t xml:space="preserve"> Purple coneflower (Echinacea  purpurea)</t>
  </si>
  <si>
    <t xml:space="preserve"> Passion Flower (Passiflora)</t>
  </si>
  <si>
    <t xml:space="preserve"> Red clover (Trifolium pratense)</t>
  </si>
  <si>
    <t xml:space="preserve"> Rosemary (Rosmarinus officinalis)</t>
  </si>
  <si>
    <t xml:space="preserve"> Sage (Salvia officinalis)</t>
  </si>
  <si>
    <t xml:space="preserve"> Syrian Rue (aka Harmal) (Peganum harmala)</t>
  </si>
  <si>
    <t xml:space="preserve"> St. John's wort (Hypericum perforatum)</t>
  </si>
  <si>
    <t xml:space="preserve"> Saw palmetto (Serenoa repens)</t>
  </si>
  <si>
    <t xml:space="preserve"> Summer savory (Satureja hortensis)</t>
  </si>
  <si>
    <t xml:space="preserve"> Tea tree oil (Melaleuca alternifolia)</t>
  </si>
  <si>
    <t xml:space="preserve"> Thunder God Vine (Tripterygium wilfordii)</t>
  </si>
  <si>
    <t xml:space="preserve"> Thyme (Thymus vulgaris)</t>
  </si>
  <si>
    <t xml:space="preserve"> Tulsi (Ocimum tenuiflorum or Holy Basil)</t>
  </si>
  <si>
    <t xml:space="preserve"> Turmeric (Curcuma longa)</t>
  </si>
  <si>
    <t xml:space="preserve"> Umckaloabo (Pelargonium sidoides)</t>
  </si>
  <si>
    <t xml:space="preserve"> Valerian (Valeriana officinalis)</t>
  </si>
  <si>
    <t xml:space="preserve"> Velvetleaf (Cissampelos pareira)</t>
  </si>
  <si>
    <t xml:space="preserve"> Verbena (Verbena officinalis)</t>
  </si>
  <si>
    <t xml:space="preserve"> Veronica (Veronica officinalis)</t>
  </si>
  <si>
    <t xml:space="preserve"> Vetiver (Chrysopogon zizanioides)</t>
  </si>
  <si>
    <t xml:space="preserve"> Wafer Ash (Ptelea trifoliata, sometimes Hoptree)</t>
  </si>
  <si>
    <t xml:space="preserve"> Wahoo (Euonymus atropurpureus)</t>
  </si>
  <si>
    <t xml:space="preserve"> Wallflower (Erysimum cheiri)</t>
  </si>
  <si>
    <t xml:space="preserve"> Water Dropwort (Oenanthe aquatica)</t>
  </si>
  <si>
    <t xml:space="preserve"> Water Germander (Teucrium scordium)</t>
  </si>
  <si>
    <t xml:space="preserve"> Water Hemlock (Cicuta virosa)</t>
  </si>
  <si>
    <t xml:space="preserve"> Water Plantain (Alisma plantagoaquatica)</t>
  </si>
  <si>
    <t xml:space="preserve"> Watercress (Nasturtium officinale)</t>
  </si>
  <si>
    <t xml:space="preserve"> Wheatgrass (Triticum aestivum)</t>
  </si>
  <si>
    <t xml:space="preserve"> White willow (Salix alba)</t>
  </si>
  <si>
    <t xml:space="preserve"> Xanthoparmelia scabrosa</t>
  </si>
  <si>
    <t>Yerba Santa (Eriodictyon crassifolium)</t>
  </si>
  <si>
    <t>Far Wisp</t>
  </si>
  <si>
    <t>Arctic</t>
  </si>
  <si>
    <t>Deal 2d4 cold damage.</t>
  </si>
  <si>
    <t>Bluebur Cap</t>
  </si>
  <si>
    <t>Target has disadvantage on Dexterity saving throws.</t>
  </si>
  <si>
    <t>Bloodleaf</t>
  </si>
  <si>
    <t>Poison damage die becomes d8.</t>
  </si>
  <si>
    <t>Icythistle</t>
  </si>
  <si>
    <t>Target can't regain hit points by any means.</t>
  </si>
  <si>
    <t>Frost Lichen</t>
  </si>
  <si>
    <t>Target speed halved and can only take an action or bonus action, not both.</t>
  </si>
  <si>
    <t>Spineflower</t>
  </si>
  <si>
    <t xml:space="preserve"> Double poison damage dice.</t>
  </si>
  <si>
    <t>Goutroot</t>
  </si>
  <si>
    <t>desert</t>
  </si>
  <si>
    <t>Deal 2d4 fire damage.</t>
  </si>
  <si>
    <t>Cactus Bud</t>
  </si>
  <si>
    <t xml:space="preserve"> Target can't take reactions.</t>
  </si>
  <si>
    <t>Flashseed</t>
  </si>
  <si>
    <t>Target is blinded.</t>
  </si>
  <si>
    <t>Burstroot</t>
  </si>
  <si>
    <t>Target takes 2d4 fire damage on contact and 1d4 fire damage at the start of each of its turns. It can use an action to extinguish itself.</t>
  </si>
  <si>
    <t>Claproot</t>
  </si>
  <si>
    <t>mountain</t>
  </si>
  <si>
    <t>Deal 2d4 force damage.</t>
  </si>
  <si>
    <t>Sky's Breath</t>
  </si>
  <si>
    <t>Target gains poisoned condition for 24 hours, no additional saves can be made.</t>
  </si>
  <si>
    <t>Poison damage die becomes d8</t>
  </si>
  <si>
    <t>Tumbledown Target must succeed on a Lichen Strength saving throw against poison's DC whenever they are hit by a melee attack or fall prone.</t>
  </si>
  <si>
    <t>Stonewort</t>
  </si>
  <si>
    <t>Target has disadvantage on Constitution saving throws.</t>
  </si>
  <si>
    <t>Double poison damage dice</t>
  </si>
  <si>
    <t>Dark Sageroot</t>
  </si>
  <si>
    <t>swamp</t>
  </si>
  <si>
    <t>Deal 3d4 poison damage.</t>
  </si>
  <si>
    <t>Rancid Milkweed</t>
  </si>
  <si>
    <t>Reduce crafting DC by 2.</t>
  </si>
  <si>
    <t>Dusk Mandrake</t>
  </si>
  <si>
    <t>Increase Save DC by 4.</t>
  </si>
  <si>
    <t>Terror Nettle</t>
  </si>
  <si>
    <t>Target must attack nearest creature, friend or foe.</t>
  </si>
  <si>
    <t>Blackblood Cap</t>
  </si>
  <si>
    <t>underdark</t>
  </si>
  <si>
    <t>Deal 2d4 psychic damage.</t>
  </si>
  <si>
    <t>Echoing Grimroot</t>
  </si>
  <si>
    <t>Target is stunned until start of attacker's next turn.</t>
  </si>
  <si>
    <t>Luminous Moss</t>
  </si>
  <si>
    <t>Attacks against target have advantage and it cannot benefit from invisibility.</t>
  </si>
  <si>
    <t>Shade Lichen</t>
  </si>
  <si>
    <t>Target has disadvantage on Wisdom saving throws.</t>
  </si>
  <si>
    <t>Double poison damage dice.</t>
  </si>
  <si>
    <t>Внешний вид</t>
  </si>
  <si>
    <t>Ремесло</t>
  </si>
  <si>
    <t>Способ применения</t>
  </si>
  <si>
    <t>Агрегатное состояние</t>
  </si>
  <si>
    <t>Ингридиенты</t>
  </si>
  <si>
    <t>Эффект</t>
  </si>
  <si>
    <t>Стоимость</t>
  </si>
  <si>
    <t>Стоимость 1 порции</t>
  </si>
  <si>
    <t>УС создания</t>
  </si>
  <si>
    <t>УС сопротивленя</t>
  </si>
  <si>
    <t>Редкость / сложность</t>
  </si>
  <si>
    <t>Fail</t>
  </si>
  <si>
    <t>Success</t>
  </si>
  <si>
    <t>Первичное повреждение</t>
  </si>
  <si>
    <t>Вторичное повреждение</t>
  </si>
  <si>
    <t>Rules Source</t>
  </si>
  <si>
    <t>Acid Flask, Lesser (I) 10gp</t>
  </si>
  <si>
    <t>item</t>
  </si>
  <si>
    <t>алхимия</t>
  </si>
  <si>
    <t>Ammonia, Potash, Salt</t>
  </si>
  <si>
    <t>10</t>
  </si>
  <si>
    <t>PHB 148</t>
  </si>
  <si>
    <t>Acid Flask, (I) 25gp</t>
  </si>
  <si>
    <t>Ammonia, Potash, Salt, Satin Spar Gypsum</t>
  </si>
  <si>
    <t>As page 148 Player’s handbook describes.</t>
  </si>
  <si>
    <t>25</t>
  </si>
  <si>
    <t>Adamantine, (M) 428gp/lb.</t>
  </si>
  <si>
    <t>material</t>
  </si>
  <si>
    <t>Astrophyllite, Herkimer Diamond, Spectrolite, Sunstone, Tiger Iron</t>
  </si>
  <si>
    <t>This extremely hard metal is used to craft weapons and armor. Weapons crafted from adamantine have a +1 enhancement bonus on attack rolls and overcomes Object Armor Class or Damage Threshold 23 or lower when damaging objects. Armor crafted from adamantine negates critical hit damage, so critical hits are treated as normal hits for the wearer.</t>
  </si>
  <si>
    <t>428</t>
  </si>
  <si>
    <t>Alchemical Silver (O) 50gp</t>
  </si>
  <si>
    <t>oil</t>
  </si>
  <si>
    <t>Aqua Aura, Silver, Sugilite, Sunstone</t>
  </si>
  <si>
    <t>This oil is spread onto weapons and grants them the properties of silvered weaponry for 24 hours</t>
  </si>
  <si>
    <t>50</t>
  </si>
  <si>
    <t>Alchemist Fire (I) 50gp</t>
  </si>
  <si>
    <t>Brimstone, Flint, Phosphorous</t>
  </si>
  <si>
    <t>As page 148 Player’s Handbook describes.</t>
  </si>
  <si>
    <t>Arrow, Acidic (I) 11gp</t>
  </si>
  <si>
    <t>Ammonia, Arrow Shaft, Potash, Salt</t>
  </si>
  <si>
    <t>This arrow deals 1d6 acid damage, plus 1 point acid damage per round in addition to normal damage for its type.</t>
  </si>
  <si>
    <t>11</t>
  </si>
  <si>
    <t>Arrow, Fiery (I) 11gp</t>
  </si>
  <si>
    <t>Arrow shaft, Brimstone, Flint, Phosphorous,</t>
  </si>
  <si>
    <t>This arrow deals 1d4 fire damage per round in addition to normal damage for its type.</t>
  </si>
  <si>
    <t>Aqua Vitea (O) 120gp</t>
  </si>
  <si>
    <t>Aventurine, Balm of Gilead, Lavender Zirconium, Lime</t>
  </si>
  <si>
    <t>This oil is spread over creatures, if it is spread over a dead creature the creature receives 3 new death saving throws, if it is spread over a dying creature the creature immediately receives 1 hit point, and if it is spread on a living creature the creature gains advantage on all necromantic effects which all saves for 1 hour.</t>
  </si>
  <si>
    <t>120</t>
  </si>
  <si>
    <t>Bull’s Strength (E) 35gp</t>
  </si>
  <si>
    <t>elixir</t>
  </si>
  <si>
    <t>Black Obsidian, Ox Sweat, Zeolite</t>
  </si>
  <si>
    <t>This elixir raises a character’s Strength score +2 for 1 hour.</t>
  </si>
  <si>
    <t>35</t>
  </si>
  <si>
    <t>Blade of Fire (O) 20gp</t>
  </si>
  <si>
    <t>Flint, Unakite, Zincite</t>
  </si>
  <si>
    <t>This oil is applied to a weapon and grants it the ability to deal fire damage in addition to normal damage for its type. This effect lasts for 5 minutes.</t>
  </si>
  <si>
    <t>20</t>
  </si>
  <si>
    <t>Blade of Frost (O) 20gp</t>
  </si>
  <si>
    <t>Amazonite, Icewind Spar, White Mother of Pearl</t>
  </si>
  <si>
    <t>This oil is applied to a weapon and grants it the ability to deal cold damage in addition to normal damage for its type. This effect lasts for 5 minutes.</t>
  </si>
  <si>
    <t>Cat’s Reflexes (E) 35gp</t>
  </si>
  <si>
    <t>Malachite, Violet Scapolite, Watermelon Tourmaline</t>
  </si>
  <si>
    <t>This elixir raises a character’s Dexterity score +2 for 1 hour.</t>
  </si>
  <si>
    <t>Daylight Oil (I) 125gp</t>
  </si>
  <si>
    <t>Sardonyx, Tanzanite,</t>
  </si>
  <si>
    <t>This oil when applied to an object glows as daylight for 72 hours, illuminating a 60’ foot sphere brightly and another 60’ beyond that dimly.</t>
  </si>
  <si>
    <t>125</t>
  </si>
  <si>
    <t>Dust of appearance (I) 360gp</t>
  </si>
  <si>
    <t>Amethyst, Charoite, Cuprite, Hiddenite, Phantom Quartz</t>
  </si>
  <si>
    <t>This dust is thrown into the air and covers everything within a 10’ cube, within its effect revealing anything invisible and negating effects like blur, displacement, mirror image, and projected images. Anything covered by the dust remains coated for 5 minutes, even if it is removed from the area of effect anything coated has a disadvantage on hide checks and any creature attempting to perceive it has advantage on perception.</t>
  </si>
  <si>
    <t>360</t>
  </si>
  <si>
    <t>Dust of Dryness (I) 170gp</t>
  </si>
  <si>
    <t>Alabaster Gypsum, Clay, Cream Mother of Pearl, Green Titanite, Goldstone, Ivory, Turritella Agate, Rhodochrosite, White Mother of Pearl</t>
  </si>
  <si>
    <t>This dust can be thrown onto any type of water, it will absorb up to 100 gallons of water and become a small pellet that floats/rests where it was thrown. If the pellet is thrown on the ground it will break and release the same amount of water as it contains. If this dust is thrown at a water elemental the creature must make a Con save DC 15 or be destroyed, if it successfully saves it takes 5d6 damage. This dust does not affect any substance except water.</t>
  </si>
  <si>
    <t>170</t>
  </si>
  <si>
    <t>Dye, Bleach (M) 16gp</t>
  </si>
  <si>
    <t>Lye, Salt</t>
  </si>
  <si>
    <t>This liquid will remove the color from any cloth, ounce of lye and 1 pound of salt make enough to bleach 20 yards of fabric.</t>
  </si>
  <si>
    <t>16</t>
  </si>
  <si>
    <t>Dye, Green (M) 15gp</t>
  </si>
  <si>
    <t>Ammonia, Lime</t>
  </si>
  <si>
    <t>This liquid will dye any material green, up to 20 yards of fabric or 2 cubic feet of a substance</t>
  </si>
  <si>
    <t>15</t>
  </si>
  <si>
    <t>Dye, Indigo (M) 15gp</t>
  </si>
  <si>
    <t>Ammonia, Blue Topaz</t>
  </si>
  <si>
    <t>This liquid will dye any material blue, up to 20 yards of fabric or 2 cubic feet of substance</t>
  </si>
  <si>
    <t>Dye, Orange (M) 15gp</t>
  </si>
  <si>
    <t>Ammonia, Lemon, Strawberry</t>
  </si>
  <si>
    <t>This liquid will dye any material orange, up to 20 yards of fabric or 2 cubic feet of substance</t>
  </si>
  <si>
    <t>Dye, Red (M) 15gp</t>
  </si>
  <si>
    <t>Ammonia, Strawberry</t>
  </si>
  <si>
    <t>This liquid will dye any material red, up to 20 yards of fabric or 2 cubic feet of substance</t>
  </si>
  <si>
    <t>Dye, Violet (M) 15gp</t>
  </si>
  <si>
    <t>Ammonia, Blue Topaz, Strawberry</t>
  </si>
  <si>
    <t>This liquid will dye any material violet, up to 20 yards of fabric or 2 cubic feet of substance</t>
  </si>
  <si>
    <t>Dye, Yellow (M) 15gp</t>
  </si>
  <si>
    <t>Ammonia, Lemon</t>
  </si>
  <si>
    <t>This liquid will dye any material yellow, up to 20 yards of fabric or 2 cubic feet of substance</t>
  </si>
  <si>
    <t>Eagle’s Splendor (E) 35gp</t>
  </si>
  <si>
    <t>Brown Titanite, Sodalite, Stibnite</t>
  </si>
  <si>
    <t>This elixir raises a character’s Charisma score by +2 for 1 hour.</t>
  </si>
  <si>
    <t>Glue, Average (M) 20gp</t>
  </si>
  <si>
    <t>Alabaster Gypsum, Animal Horse Hoof, Pine Sap</t>
  </si>
  <si>
    <t>This adhesive will bind 2 items together requiring a strength check DC 10 to break them apart.</t>
  </si>
  <si>
    <t>Glue, Strong (M) 40gp</t>
  </si>
  <si>
    <t>Alabaster Gypsum, Animal Horse Hoof, Pine Sap, Rhodochrosite</t>
  </si>
  <si>
    <t>This adhesive will bind 2 items together requiring a strength check DC 20 to break them apart.</t>
  </si>
  <si>
    <t>40</t>
  </si>
  <si>
    <t>Glue, Weak (M) 10gp</t>
  </si>
  <si>
    <t>Animal Horse Hoof, Pine Sap</t>
  </si>
  <si>
    <t>This adhesive will bind 2 items together requiring a Strength check DC 5 to break them apart.</t>
  </si>
  <si>
    <t>Fox’s Cunning (E) 35gp</t>
  </si>
  <si>
    <t>Azurite, Cerrusite, Serpentine</t>
  </si>
  <si>
    <t>This elixir raises a character’s Intelligence score by +2 for 1 hour.</t>
  </si>
  <si>
    <t>Healing, Common (E) 50gp</t>
  </si>
  <si>
    <t>Athelas, Banana, Balm of Gilead, Strawberry</t>
  </si>
  <si>
    <t>This elixir heals 2d4+2 hit points of damage.</t>
  </si>
  <si>
    <t>Hyde (E) 625gp</t>
  </si>
  <si>
    <t>Chimera Sinew, Gold, Jet, Lotus Flower, Nitre</t>
  </si>
  <si>
    <t>This elixir raises a character’s strength score to 20 and lowers the character’s intelligence to 3. The elixir also alters a character’s preferred weapon to an unarmed strike dealing 1d4+5 bludgeoning damage upon which any successful attack allows a bonus action grapple attempt. Each round the character starts their turn with a creature successfully grappled they can inflict 2d4+5 bludgeoning damage. While the effect persists the character has resistance to bludgeoning damage and vulnerability to piercing damage. The elixir’s effect lasts 1d8 hours and for that time the character retains no memory of their actions. At the end of the elixir’s effects the character has 2 levels of exhaustion.</t>
  </si>
  <si>
    <t>625</t>
  </si>
  <si>
    <t>Impervium (M) 761gp/lb.</t>
  </si>
  <si>
    <t>Alabaster, Amethystine Agate, Heliodor, Meteorite, Nephrite</t>
  </si>
  <si>
    <t>This ultra-hard metal is used to craft weapons and armor. Weapons made from it have an enhancement bonus of +1 on all attack rolls and overcome any Object Armor Class or Damage Threshold when damaging objects. Armor from this material absorbs damage from physical attacks, 1 point for light armor, 2 points for medium armor, and 3 points for heavy armor.</t>
  </si>
  <si>
    <t>761</t>
  </si>
  <si>
    <t>Ink, Alchemist’s (Liquid Gold) (M) 10gp</t>
  </si>
  <si>
    <t>Pyrite, Stibnite</t>
  </si>
  <si>
    <t>This creates a gold colored ink for writing on parchment</t>
  </si>
  <si>
    <t>(M) 10</t>
  </si>
  <si>
    <t>Ink, Moon (M) 21gp</t>
  </si>
  <si>
    <t>Crafting Diamond, Moonstone, Stibnite</t>
  </si>
  <si>
    <t>This ink is for writing on parchment and the ink can only be seen in the light of the moon.</t>
  </si>
  <si>
    <t>21</t>
  </si>
  <si>
    <t>Ink, Scroll (M) 30gp</t>
  </si>
  <si>
    <t>Dragon Blood, Gold, Lodestone, Sodalite, Turquoise</t>
  </si>
  <si>
    <t>This ink is of pure enough quality and strong enough magic to be used for scroll creation.</t>
  </si>
  <si>
    <t>30</t>
  </si>
  <si>
    <t>Ink, Vanishing (M) 15gp</t>
  </si>
  <si>
    <t>Clear Tourmaline, Fluorite, Smithsonite</t>
  </si>
  <si>
    <t>This ink vanishes after drying, it reappears when the parchment is heated showing silver; after 5 minutes it vanishes again.</t>
  </si>
  <si>
    <t>Keen Edge (O) 150gp</t>
  </si>
  <si>
    <t>Angelite, Demon Blood, Flint, Rhyolite, Rose Quartz</t>
  </si>
  <si>
    <t>This oil is applied to a slashing or piercing weapon and grants a critical hit on a 19 or 20 for 1 hour.</t>
  </si>
  <si>
    <t>150</t>
  </si>
  <si>
    <t>Mithral (M) 210gp/lb.</t>
  </si>
  <si>
    <t>Flawed Diamond, Silver, Tektite, Tiger Iron</t>
  </si>
  <si>
    <t>This metal looks like steel, but is lighter and stronger. Mithral is used to craft weapons and armor. Weapons made from it have an enhancement bonus of +1 on all attack rolls and overcome Object Armor Class and Damage Threshold of 21 or lower when damaging objects. Armor from this material does no impose a speed penalty due to strength nor does it impose disadvantage on stealth.</t>
  </si>
  <si>
    <t>210</t>
  </si>
  <si>
    <t>Owl’s Wisdom (E) 35gp</t>
  </si>
  <si>
    <t>Fluorite, Geode, Violet</t>
  </si>
  <si>
    <t>This elixir raises a character’s Wisdom score +2 for 1 hour.</t>
  </si>
  <si>
    <t>Perception (E) 50gp</t>
  </si>
  <si>
    <t>Red Tiger Eye, Tanzanite, Turquoise</t>
  </si>
  <si>
    <t>This elixir grants advantage on all perception checks for 1 hour.</t>
  </si>
  <si>
    <t>Poison, Asylum (E) 135gp</t>
  </si>
  <si>
    <t>ядоварение</t>
  </si>
  <si>
    <t>Athelas, Citrine, Dioptase, Herkimer Diamond</t>
  </si>
  <si>
    <t>Ingested poison, a creature subjected to this poison must make a DC 12 Constitution saving throw. A successful save negates all effects, failure results in immediate insanity. This insanity remains in effect until the subject successfully saves, each full moon they are allowed a new save attempt.</t>
  </si>
  <si>
    <t>135</t>
  </si>
  <si>
    <t>Poison, Death Knell (O) 400gp</t>
  </si>
  <si>
    <t>Aqua Aura, Astrophyllite, Bismuth, Bloodstone</t>
  </si>
  <si>
    <t>Contact poison, a creature subjected to this poison must make a DC16 Constitution saving throw. A successful saving throw takes 5d6 poison damage and a failure is death.</t>
  </si>
  <si>
    <t>400</t>
  </si>
  <si>
    <t>Smokestick (I) 30gp</t>
  </si>
  <si>
    <t>Ammonia, Flint, Petrified Wood</t>
  </si>
  <si>
    <t>This wooden stick is thrown into a square and immediately fills a 10’ cube with thick grey smoke, any creature in the smoke has total cover from any creature outside of the smoke; likewise any creature outside the smoke has total cover from any creature outside the smoke. Creatures inside the smoke are blind.</t>
  </si>
  <si>
    <t>Sunrod (I) 2gp</t>
  </si>
  <si>
    <t>Brimstone, Petrified Wood</t>
  </si>
  <si>
    <t>A wooden rod about 1’ long, it brightly illuminates a 30’ sphere and glows for 6 hours</t>
  </si>
  <si>
    <t>2</t>
  </si>
  <si>
    <t>Tanglefoot Bag (I) 50gp</t>
  </si>
  <si>
    <t>Clay, Pitch, Satin Spar Gypsum, Smithsonite</t>
  </si>
  <si>
    <t>This bag of alchemical goo is thrown as a grenade like weapon. As an Action, you can throw this bag up to 20 feet, where it spreads its contents upon impact. Make a ranged attack against a creature, treating the Tanglefoot Bag as an improvised weapon. Upon a successful hit, the creature it strikes is restrained. The glue quickly hardens and a restrained creature must succeed on a DC 18 Strength or deal 15 points of damage to the goo to break free on their turn.</t>
  </si>
  <si>
    <t>Thunderstone (I) 50gp</t>
  </si>
  <si>
    <t>Lavender Zirconium, Nitre, Unakite, Sardonyx, Selenite Gypsum,</t>
  </si>
  <si>
    <t>This small black stone explodes in a 10’ radius when it breaks, all creatures in the area make a DC 13 Dexterity saving throw. On a failure, a creature takes 2d6 force damage and is deafened. On a success, the damage is halved and the creature is not deafened.</t>
  </si>
  <si>
    <t>Tinder Twig (I) 1gp</t>
  </si>
  <si>
    <t>Flint, Pine, Pitch, Phosphorous</t>
  </si>
  <si>
    <t>This small twig ignites to a flame the size of a candle’s and burns for 1 minute, the flame is hot enough to ignite any flammable materials.</t>
  </si>
  <si>
    <t>1</t>
  </si>
  <si>
    <t>Unguent of Timelessness (O) 30gp</t>
  </si>
  <si>
    <t>Balm of Gilead, Clear Tourmaline, Wood Aloes</t>
  </si>
  <si>
    <t>This oil can be applied to any matter that was once living (paper, parchment, wood, flesh, etc.) and the matter no longer suffers the ravages of time. For each year of actual time which passes the matter which has been treated ages as if only one day has passed.</t>
  </si>
  <si>
    <t>Assassin's Blood</t>
  </si>
  <si>
    <t>яд</t>
  </si>
  <si>
    <t>Ingested</t>
  </si>
  <si>
    <t>A creature subjected to this poison must make a DC 10 Constitution saving throw. On a failed save, it takes 6 (ldl2) poison damage and is poisoned for 24 hours. On a successful save, the creature takes half damage and isn’t poisoned</t>
  </si>
  <si>
    <t>Basic Poison</t>
  </si>
  <si>
    <t>Injury</t>
  </si>
  <si>
    <t>A creature hit by a weapon or ammunition coated with this poison must make a DC Constitution saving throw or take ld4 poison damage.</t>
  </si>
  <si>
    <t>Burnt Othur Fumes</t>
  </si>
  <si>
    <t>Inhaled</t>
  </si>
  <si>
    <t>A creature subjected to this poison must succeed on a DC 13 Constitution saving throw or take 10 (3d6) poison damage, and must repeat the saving throw at the start of each of its turns. On each successive failed save, the character takes 3 (ld6) poison damage. After three successful saves, the poison ends.</t>
  </si>
  <si>
    <t>Carrion Crawler Mucas</t>
  </si>
  <si>
    <t>Contact</t>
  </si>
  <si>
    <t>This poison must be harvested from a dead or incapacitated carrion crawler. A creature subjected to this poison must succeed on a DC 13 Constitution saving throw or be poisoned for 1 minute. The poisoned creature is paralyzed The creature can repeat the saving throw at the end of each of its turns, ending the effect on itself on a success.</t>
  </si>
  <si>
    <t>Drow Poison</t>
  </si>
  <si>
    <t>This poison is typically made only by the drow, and only in a place far removed from sunlight. A creature subjected to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t>
  </si>
  <si>
    <t>Essence of Ether</t>
  </si>
  <si>
    <t>A creature subjected to this poison must succeed on a DC 15 Constitution saving throw or become poisoned for 8 hours. The poisoned creature is unconscious. The creature wakes up if it takes damage or if another creature takes an action to shake it awake.</t>
  </si>
  <si>
    <t>Malice</t>
  </si>
  <si>
    <t>A creature subjected to this poison must succeed on a DC 15 Constitution saving throw or become poisoned for 1 hour. The poisoned creature is blinded</t>
  </si>
  <si>
    <t>Midnight Tears</t>
  </si>
  <si>
    <t>A creature that ingests this poison suffers no effect until the stroke of midnight. If the poison has not been neutralized before then, the creature must succeed on a DC 17 Constitution saving throw, taking 31 (9d6) poison damage on a failed save, or half as much damage on a successful one.</t>
  </si>
  <si>
    <t>Oil of Taggit</t>
  </si>
  <si>
    <t>A creature subjected to this poison must succeed on a DC 13 Constitution saving throw or become poisoned for 24 hours. The poisoned creature is unconscious. The creature wakes up if it takes damage.</t>
  </si>
  <si>
    <t>Pale Tincture</t>
  </si>
  <si>
    <t>A creature subjected to this poison must succeed on a DC 16 Constitution saving throw or take 3 (ld6) poison damage and become poisoned The poisoned creature must repeat the saving throw every 24 hours, taking 3 (ld6) poison damage on a failed save. Until this poison ends, the damage the poison deals can’t be healed by any means. After seven successful saving throws, the effect ends and the creature can heal normally.</t>
  </si>
  <si>
    <t>Purple Worm Poison</t>
  </si>
  <si>
    <t>This poison must be harvested from a dead or incapacitated purple worm. A creature subjected to this poison must make a DC 19 Constitution saving throw, taking 42 (12d6) poison damage on a failed save, or half as much damage on a successful one.</t>
  </si>
  <si>
    <t>This poison must be harvested from a dead or incapacitated giant poisonous snake. A creature subjected to this poison must succeed on a DC 11 Constitution saving throw, taking 10 (3d6) poison damage on a failed save, or half as much damage on a successful one.</t>
  </si>
  <si>
    <t>Torpr</t>
  </si>
  <si>
    <t>A creature subjected to this poison must succeed on a DC 15 Constitution saving throw or become poisoned for 4d6 hours. The poisoned creature is incapacitated.</t>
  </si>
  <si>
    <t>Truth Serum</t>
  </si>
  <si>
    <t>A creature subjected to this poison must succeed on a DC 11 Constitution saving throw or become poisoned for 1 hour. The poisoned creature can’t knowingly speak a lie, as if under the effect of a zone of truth spell</t>
  </si>
  <si>
    <t>Wyvern Poision</t>
  </si>
  <si>
    <t>This poison must be harvested from a dead or incapacitated wyvem. A creature subjected to this poison must make a DC 15 Constitution saving throw, taking 24 (7d6) poison damage on a failed save, or half as much damage on a successful one.</t>
  </si>
  <si>
    <t>Anti-paralytic (ingested/injected): A dose of antiparalytic counters poisons of DC 16 or lower that cause the paralysis condition, and grants immunity to poisons of that type for 1 hour. For paralysis poisons with a saving throw of 17 or higher, the antitoxin grants advantage on saving throws for 1 hour.</t>
  </si>
  <si>
    <t>Противоядие</t>
  </si>
  <si>
    <t>ingested/injected</t>
  </si>
  <si>
    <t>A dose of antiparalytic counters poisons of DC 16 or lower that cause the paralysis condition, and grants immunity to poisons of that type for 1 hour. For paralysis poisons with a saving throw of 17 or higher, the antitoxin grants advantage on saving throws for 1 hour.</t>
  </si>
  <si>
    <t>Anti-necrotic (ingested/injected):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</si>
  <si>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</si>
  <si>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Antitoxin, Basic (ingested/injected): A creature that takes a dose of this concoction gains advantage on saving throws vs. poison for 1 hour.</t>
  </si>
  <si>
    <t>A creature that takes a dose of this concoction gains advantage on saving throws vs. poison for 1 hour.</t>
  </si>
  <si>
    <t>Antitoxin, Greater (ingested/injected):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</si>
  <si>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</si>
  <si>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Antitoxin, Superior (ingested/injected):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</si>
  <si>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</si>
  <si>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Antitoxin, Supreme (ingested/injected):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</si>
  <si>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</si>
  <si>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Draw (poultice): If this poultice is applied to a wound that has taken damage from injury poison before the end of the wounded creature's next turn, half of the poison damage is negated.</t>
  </si>
  <si>
    <t>poultice</t>
  </si>
  <si>
    <t>If this poultice is applied to a wound that has taken damage from injury poison before the end of the wounded creature's next turn, half of the poison damage is negated.</t>
  </si>
  <si>
    <t>Focus (inhaled/ingested/injected): A dose of this antitoxin counters, and grants immunity to Truth Serum, and any poisons of DC 16 or lower that cause hallucinations and/or the stunned condition, for 1 hour. Also grants advantage on saving throws for poisons of DC 17 or higher during that time.</t>
  </si>
  <si>
    <t>inhaled/ingested/injected</t>
  </si>
  <si>
    <t>A dose of this antitoxin counters, and grants immunity to Truth Serum, and any poisons of DC 16 or lower that cause hallucinations and/or the stunned condition, for 1 hour. Also grants advantage on saving throws for poisons of DC 17 or higher during that time.</t>
  </si>
  <si>
    <t>Slapshot (inhaled/ingested/injected):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</si>
  <si>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</si>
  <si>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Poultice of Cleansing (poultice):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</si>
  <si>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</si>
  <si>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Poultice of Wound Closure (poultice):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</si>
  <si>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</si>
  <si>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Restorative, Condition (varies): Depending on the circumstances behind the condition, a restorative can be crafted to remove one of the following conditions from the patient: Blinded, Deafened, Incapacitaed, Paralyzed, Stunned, Unconscious.</t>
  </si>
  <si>
    <t>лекарство</t>
  </si>
  <si>
    <t>varies</t>
  </si>
  <si>
    <t>Depending on the circumstances behind the condition, a restorative can be crafted to remove one of the following conditions from the patient: Blinded, Deafened, Incapacitaed, Paralyzed, Stunned, Unconscious.</t>
  </si>
  <si>
    <t>Restorative, Disease (ingested/injected):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</si>
  <si>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</si>
  <si>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Restorative, Exhaustion (ingested/injected): Taking a dose of this restorative will temporarily remove the effects of 1 level of exhaustion. It should be used with caution, as it does not affect the level of exhaustion itself.</t>
  </si>
  <si>
    <t>Taking a dose of this restorative will temporarily remove the effects of 1 level of exhaustion. It should be used with caution, as it does not affect the level of exhaustion itself.</t>
  </si>
  <si>
    <t>Salve, Bum (contact):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</si>
  <si>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припарка</t>
  </si>
  <si>
    <t>contact</t>
  </si>
  <si>
    <t>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</si>
  <si>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Salve, Cold (contact):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</si>
  <si>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</si>
  <si>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Salve, Rot (contact):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</si>
  <si>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</si>
  <si>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Stabilizier, Basic (ingested, injected): One dose of Basic Stabilizer can stabilize a dying creature, without requiring a medicine check. The creature must take a short rest before taking any further actions or recieving any further healing.</t>
  </si>
  <si>
    <t>ingested, injected</t>
  </si>
  <si>
    <t>One dose of Basic Stabilizer can stabilize a dying creature, without requiring a medicine check. The creature must take a short rest before taking any further actions or recieving any further healing.</t>
  </si>
  <si>
    <t>Tonic, Basic (ingested, injected): A Basic Tonic gives the recipient 10 temporary hit points, not to exceed the creature's maximum hit points. These temporary hit points last for 10 minutes.</t>
  </si>
  <si>
    <t>A Basic Tonic gives the recipient 10 temporary hit points, not to exceed the creature's maximum hit points. These temporary hit points last for 10 minutes.</t>
  </si>
  <si>
    <t>Giant Centipede Venom (injury):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</si>
  <si>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injury</t>
  </si>
  <si>
    <t>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</si>
  <si>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Faerie’s Breath (inhaled):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</si>
  <si>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ядовитый газ</t>
  </si>
  <si>
    <t>inhaled</t>
  </si>
  <si>
    <t>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</si>
  <si>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Little Death (contact/ingested/injury):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</si>
  <si>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contact/ingested/injury</t>
  </si>
  <si>
    <t>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</si>
  <si>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Blood of the Mummy (ingestion/injury) Not actually blood it is the evil, curse infused bitumen and other chemicals used during mumification. The target must make a DC 13 Constitution saving throw or be infected by mummy rot.</t>
  </si>
  <si>
    <t>ingestion/injury</t>
  </si>
  <si>
    <t>Not actually blood it is the evil, curse infused bitumen and other chemicals used during mumification. The target must make a DC 13 Constitution saving throw or be infected by mummy rot.</t>
  </si>
  <si>
    <t>Blood of the Mummy Lord (ingestion/injury): Like mummy blood only upon the initial injury or ingestion, the target must make a DC 19 Constitution saving throw or immediately takes 21 (6d6) necrotic damage. Following saving throws against the mummy rot have a DC 16 Constitution saving throw.</t>
  </si>
  <si>
    <t>Like mummy blood only upon the initial injury or ingestion, the target must make a DC 19 Constitution saving throw or immediately takes 21 (6d6) necrotic damage. Following saving throws against the mummy rot have a DC 16 Constitution saving throw.</t>
  </si>
  <si>
    <t>Breath of the Mummy (inhaled): Harvested from the dried flesh of an undead mummy or mummy lord when this dust is inhaled the target must make a DC 14 Constitution saving throw or suffer from mummy rot.</t>
  </si>
  <si>
    <t>Harvested from the dried flesh of an undead mummy or mummy lord when this dust is inhaled the target must make a DC 14 Constitution saving throw or suffer from mummy rot.</t>
  </si>
  <si>
    <t>Touch of the Mummy (contact): This substance is harvested from the flesh of an undead mummy, and crafted to make a contact poison. If the target comes into contact with the poison, they must make a DC 13 Constitution saving throw or be infected with mummy rot.</t>
  </si>
  <si>
    <t>This substance is harvested from the flesh of an undead mummy, and crafted to make a contact poison. If the target comes into contact with the poison, they must make a DC 13 Constitution saving throw or be infected with mummy rot.</t>
  </si>
  <si>
    <t>Rotting Violet (inhaled/injuiy): The spores harvested from a violet fungi (MM 138) can be crafted into a inhalation dust, or a toxin that can be applied to weapons. When a creature is exposed to the rotting violet toxin, it must make a DC 11 Constitution saving throw or take 4 (ld8) necrotic damage.</t>
  </si>
  <si>
    <t>inhaled/injuiy</t>
  </si>
  <si>
    <t>The spores harvested from a violet fungi (MM 138) can be crafted into a inhalation dust, or a toxin that can be applied to weapons. When a creature is exposed to the rotting violet toxin, it must make a DC 11 Constitution saving throw or take 4 (ld8) necrotic damage.</t>
  </si>
  <si>
    <t>Sleepless Nights (ingested):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</si>
  <si>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ingested</t>
  </si>
  <si>
    <t>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</si>
  <si>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Spores, Hallucination (contact/inhaled):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</si>
  <si>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contact/inhaled</t>
  </si>
  <si>
    <t>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</si>
  <si>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Spores, Pacifying (contact/inhaled):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</si>
  <si>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</si>
  <si>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Venom's Bane (any type):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</si>
  <si>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Лекарство от глазной гнили</t>
  </si>
  <si>
    <t xml:space="preserve">Мышьяк </t>
  </si>
  <si>
    <t xml:space="preserve">Яд чёрной гадюки </t>
  </si>
  <si>
    <t xml:space="preserve">Экстракт чёрного лотоса </t>
  </si>
  <si>
    <t xml:space="preserve">Кровекорень </t>
  </si>
  <si>
    <t xml:space="preserve">Синий виннис </t>
  </si>
  <si>
    <t xml:space="preserve">Испарения жжёного озара </t>
  </si>
  <si>
    <t xml:space="preserve">Мозговая жидкость ползающего падальщика </t>
  </si>
  <si>
    <t xml:space="preserve">Порошок бесновца </t>
  </si>
  <si>
    <t xml:space="preserve">Желчь дракона </t>
  </si>
  <si>
    <t xml:space="preserve">Яд дроу </t>
  </si>
  <si>
    <t xml:space="preserve">Яд гигантской осы </t>
  </si>
  <si>
    <t xml:space="preserve">Зеленокровное масло </t>
  </si>
  <si>
    <t xml:space="preserve">Мох ид </t>
  </si>
  <si>
    <t xml:space="preserve">Туман безумия </t>
  </si>
  <si>
    <t xml:space="preserve">Яд большого ужасного скорпиона </t>
  </si>
  <si>
    <t xml:space="preserve">Пыль лича </t>
  </si>
  <si>
    <t xml:space="preserve">Мастика дурного корня </t>
  </si>
  <si>
    <t xml:space="preserve">Яд среднего ужасного паука </t>
  </si>
  <si>
    <t xml:space="preserve">Нифарит </t>
  </si>
  <si>
    <t xml:space="preserve">Таггитовое масло </t>
  </si>
  <si>
    <t xml:space="preserve">Яд пурпурного червя </t>
  </si>
  <si>
    <t xml:space="preserve">Настойка сассонского лиственника </t>
  </si>
  <si>
    <t xml:space="preserve">Эссенция тени </t>
  </si>
  <si>
    <t xml:space="preserve">Шриифовое масло </t>
  </si>
  <si>
    <t xml:space="preserve">Яд маленькой ужасной многоножки </t>
  </si>
  <si>
    <t xml:space="preserve">Тигриная поганка </t>
  </si>
  <si>
    <t>Tёрный корень</t>
  </si>
  <si>
    <t>Пыль унгола</t>
  </si>
  <si>
    <t>Огненный клинок Bladefire: подобный огню алхимика, но менее изменчивый, эта жирная, клейкая жидкость загорается на воздухе. Огненным Клинком обычно поливают режещее и клюющее оружие, заставляя оружие гореть в течение короткого промежутка времени. Оружие «горит» в течение ld6раундов. При горении, оружие источает свет как факел. Оружие наносит 1 дополнительное повреждение огнём при каждой успешной атаке. Применение Огненного Клинка на оружие - полнораундовое действие, которое вызывает атаку по возможности. Деревянное оружие, покрытое Огненным Клинком загорается, получая 1d6 очков повреждения от огня каждый раунд, пока его не погасят. Поджигание горючих предметов требует большего контакта, чем просто успешная атака. Освещение горючего предмета требует полнораундвого действия, если предмет оставлен без присмотра или пройдена успешная проверка борьбы против ношения одежды противника или использования предмета, если ваш противник вырывается, никакие предметы не загораются, если Вы продолжаете удержание в борьбе при вашем следующем действии, любой горючий предмет на Вас, также загорается.</t>
  </si>
  <si>
    <t>Огненный клинок</t>
  </si>
  <si>
    <t>предмет</t>
  </si>
  <si>
    <t>Фляга</t>
  </si>
  <si>
    <t>Пуля, Кислотная Bullet, Acid: эти полые стеклянные пули для пращи заполнены кислотой. Когда они ударяются об цель, они немедленно разрушаются, нанося 1d4 очков кислотного повреждения в дополнение к нормальному повреждению от пращи. Чтобы содержать достаточное количество кислоты,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</si>
  <si>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кислотная</t>
  </si>
  <si>
    <t>Пуля</t>
  </si>
  <si>
    <t>Пуля, Огненная Ballet, Flame: эти полые стеклянные пули заполнены алхимическим огнём. Когда они ударяют в цель, они немедленно разрушаются, и огонь алхимика загорается, нанося 1d4 очков повреждения от огня в дополнение к нормальному повреждению от пули. Чтобы содержать достаточное количество огня,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</si>
  <si>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 xml:space="preserve">Пуля, огненная </t>
  </si>
  <si>
    <t>Пуля, Священника Bullet, Priest's: эти полые стеклянные пули заполнены святой водой. Когда они ударяют в цель, они немедленно разрушаются, обрызгивая цель святой водой. Нежить и злые пришельцы получают 1d4 очков повреждения от святой воды в дополнение к нормальному повреждению от пули. Чтобы содержать достаточное количество воды,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</si>
  <si>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священника</t>
  </si>
  <si>
    <t>Свеча Сосредоточения Candle, focusing: эта длинная, тонкая зеленая свеча горит очень быстро (1 час). При горении, свеча заполняет воздух 3 новыми, свежими ароматами. Свеча – очень сильно помогает занятым напряженной умственной деятельности, обостряя умственные процессы. Персонажи в пределах 20 фт от горящей свечи получают бонус +1 к следующим проверкам умений: Алхимия, Оценка, Криптография, Подделка, Магическое Наблюдение и Поиск. Если делается проверка умения, требующего более одного раунда для завершения (типа попытки идентифицировать микстуру Алхимией), персонажи получают бонус от свечи, только если они всё время проверки находятся в зоне действия свечи.</t>
  </si>
  <si>
    <t>Свеча сосредоточения</t>
  </si>
  <si>
    <t>Свеча</t>
  </si>
  <si>
    <t>Свеча Успокоительная Candle, Restful: эта толстая синяя свеча горит медленно, заполняя воздух сладким, расслабляющим аромат в течение 8 часов. Эти свечи, хотя и действуют медленно, зато очень хорошо укрепляют характеристики. Персонажи, которые спят всю ночь в пределах 20 фт от свечи, заживают в два раза быстрее обычного. После дня легкой деятельности, персонажи, которые отдыхают под влиянием свечи, заживают со скоростью два очка за уровень и 2 очка повреждения характеристики. После дня полного отдыха, отдыхаующие персонажи излечиваются со скоростью три очка за уровень и 2 очка повреждения характеристик. Выгоды успокоительной свечи складываются с применением умения Лечения.</t>
  </si>
  <si>
    <t>Свеча успокоительная</t>
  </si>
  <si>
    <t>Чистое Дыхание Clearbreath: этот пузырек серого дыма временно притупляет обоняние, когда кто-то вдыхает содержимое через нос. Чистое Дыхание обеспечивает бонус +4 к спасброску по Стойкости чтобы сопротивляться неприятным запахам (типа зловония троглодита). Эффект Чистого Дыхания длится в течение 1 часа.</t>
  </si>
  <si>
    <t xml:space="preserve">Чистое дыхание </t>
  </si>
  <si>
    <t>Пузырёк</t>
  </si>
  <si>
    <t>Порошок Темновидения Darkvision Powder: этот простой серый порошок очень неприметен; его нельзя заметить нормальным зрением на расстоянии больше 10 фт. Однако когда используется зрение в темноте, он ярко пылает. Существа, которые имеют зрение в темноте обычно, используют этот порошок, чтобы писать сообщения, чтобы другие существа не моли их читать. Каждый пузырек содержит достаточно порошка для длинного предложения.</t>
  </si>
  <si>
    <t>Порошок темновидения</t>
  </si>
  <si>
    <t>Опрыскиватель Defoliator: эта мерзкая жидкость имеет грязно-коричневый оттенок и запах гнилого растения. Вы можете бросить флягу с Опрыскивателем как гранатоподобное оружие. При прямом попадании, Опрыскиватель наносит 2d4 очков повреждения растительным существам и убивает нормальные растения Среднего размера или меньше. Брызги наносят 1 очко повреждения растительным существам и убивает нормальные растения меньше Среднего размера. Повреждение не ограничивается живыми растениями: деревянные объекты, типа дверей и деревянного оружия также получают повреждение от Опрыскивателя, но при этом учитывается их твердость.</t>
  </si>
  <si>
    <t>Опрыскиватель</t>
  </si>
  <si>
    <t>Пища</t>
  </si>
  <si>
    <t>Сухой Паёк Dehydrated Food: Исследователи и авантюристы всех видов извлекают выгоду из алхимически высушенной пищи. Хотя он и дорог, сухой паёк весит только половину, от эквивалентного количества еды, что делает его идеальным для длинных путешествий, где много воды, а пищи недостаточно. Персонажи употребляющие сухой паёк должны потреблять в день вдвое больше воды. (см. Опасности Голода и Жажды в Главе 3 РМИ).</t>
  </si>
  <si>
    <t xml:space="preserve">Сухой паёк </t>
  </si>
  <si>
    <t>Камень</t>
  </si>
  <si>
    <t>Зрение Дварфа Dwarfblind: камни З.Д. - маленькие камни, содержит алхимическую субстанцию, которая придаёт им слабый фиолетовый блеск. Вы можете бросить камень З.Д. как гранатоподобное оружие. Когда он ударяется об твёрдую поверхность, он взрывается фиолетовым светом. Свет освещает область 20 футов шириной на одно мгновение и временно ослепляя существ с зрением в темноте. Существа в пределах 10-футового радиуса действия камня должны преуспеть Рефлексе (УС 15) или теряют их способность зрения в темноте на 10 минут. З.Д. не имеет никакого эффекта на нормальное зрение или зрение в сумерках.</t>
  </si>
  <si>
    <t>Зрение Дварфа</t>
  </si>
  <si>
    <t>Масло Далёкого Свечения Farflame Oil: Это светло-голубое масло горит синим пламенем и освещает широкую область. Когда используется в фонаре, масло источает свет в 40-футовом радиусе. В бычьем глазе, оно освещает конус 80 футов длиной и 25 футов шириной. Пинта этого масла питает фонарь в течение 3 часов, также пинта масла покрывает 5-футовую область если проливается на землю; масло горит в течении 1 раунда и наносит 1d4 очков повреждения каждому существу в этой области.</t>
  </si>
  <si>
    <t xml:space="preserve">Масло далёкого свечения </t>
  </si>
  <si>
    <t>Расслабление Fleetfoot: эта синяя жидкость временно расслабляет мускулы и суставы, позволяя бегать быстрее и прыгать дальше. Персонаж под эффектом расслабления перемещается в пять раз быстрее своей обычной скорости. Эффект длится для 10 раундов + 1 раунд за пункт модификатора Телосложения. Эффект расслабления складывается с навыком Бег, позволяя персонажу достигать ушестирённой скорости и прыгать в полтора раза дальше с разбега. Расслабление не позволяет персонажу превышать его максимальное расстояние прыжка.</t>
  </si>
  <si>
    <t>Расслабление</t>
  </si>
  <si>
    <t>Масло Привидения Ghostoil: это масло имеет небольшой серый оттенок, и кажется, что в нём циркулируют какие-то странные формы. Когда маслом натирают оружие, оно позволяет ему затрагивать бестелесных существ на следующие 2 раунда. Одна фляга масла содержит достаточно жидкости, чтобы покрыть одно оружие Большого размера или меньше. Применение масла на оружие любого размера - полнораундовое действие.</t>
  </si>
  <si>
    <t>Масло приведения</t>
  </si>
  <si>
    <t>Могильная Отрава Gravebane: эта маслянистая белая жидкость испаряется на воздухе почти мгновенно, создавая тонкий, почти невидимый дым. Дым почти без запаха и не имеет никакого эффекта на большинство существ. Нежить, однако, может пройти через него только с усилием Воли. Дым заполняет область в 5 футов. УС спасброска по Воле = 10. Нежить может атаковать в этой области как обычно. Эффект М.О. обычно длится в течение 1 минуты, хотя сильные ветры могут уменьшить это время.</t>
  </si>
  <si>
    <t>Могильная отрава</t>
  </si>
  <si>
    <t>Мазь Ястреба Hawk's Ointment: Этот жирный, кислый гель временно обостряет зрение пользователя. Как только его благоприятное действие кончается, масло жжёт глаза в течение нескольких минут. После нанесения на глаза, персонаж получает бонус +1 к Поиску и Обнаружению на 2 минуты. После того, как мазь перестаёт действовать, персонаж получает штраф -2 к этиже умениям на 10 минут. Персонажи, тратящие 1 раунд для смывания геля с глаз водой, уменьшают продолжительность штрафа до 5 минут. Применение мази ястреба - полнораундовое действие, которое вызывает атаку по возможности.</t>
  </si>
  <si>
    <t>Мазь ястреба</t>
  </si>
  <si>
    <t>Растворимая Веревка Instant Rope: когда она выливается из фляги, эта вязкая серая жидкость формируется в длинный шнур, годный к употреблению как временная веревка. После выставления на воздух, жидкость быстро увеличивается в объеме и быстро высыхает. Фляга растворимой веревки формирует 30 футовый шнур; требуется 2 раунда для этого, чтобы верёвка высохла для возможности использования. Растворимую веревку можно в это время переносить не повреждая её, но она не может выдержать больше чем 10 фунтов веса. Как только она полностью высохнет, веревка может вес как нормальная верёвка. После часа использования, веревка становится слишком ломкой, чтобы выдержать любой вес и быстро ломается.</t>
  </si>
  <si>
    <t xml:space="preserve">Растворимая верёвка </t>
  </si>
  <si>
    <t>Задержка Дыхания Longbreath: этот маслянистый, коричневый дым - большое благо для любого, кто должен продержаться без воздуха больше чем нескольких раундов. После вдоха З.Д., персонаж может задержать дыхание на 3 раунда за очко Телосложения, а не на 2 раунда за очко, как обычно. З.Д. может использоваться после того, как персонаж уже начал задержку дыхания, но это обеспечивает меньше выгоды, если персонаж вдыхает З.Д. начала задержку дыхания, просто умножьте число раундов, которые персонаж может выдержать без дыхания на 1.5. Как только персонаж начинает делать проверки Телосложения, чтобы продолжать задержку дыхания, З.Д. перестаёт действовать.</t>
  </si>
  <si>
    <t>Задержка дыхания</t>
  </si>
  <si>
    <t>Пятно Света Motelight: эта фляга содержит жидкость со слабо пылающими искрами света. Вы можете бросить флягу как грантоподобное оружие. Когда фляга разбивается о твёрдую поверхность, она создает маленькую область, заполненную быстро перемещающимися искрами. Искры сильно мельтешат, но не наносят никакого повреждения. Существа в пределах 5-футового радиуса, пытающиеся читать заклинания, должны преуспеть в проверке Концентрации (УС = 5 за уровень заклинания) или они теряют заклинание. Если заклинатель должен сделать проверку Концентрации по другой причине, пятно света не накладывает никакого дополнительного штрафа.</t>
  </si>
  <si>
    <t>Пятно света</t>
  </si>
  <si>
    <t>Дитя Природы Nature's Draught: этот крошечный пузырек содержит темную, едкую жидкость. Если её выпить, Д.П. животные более легко идут на контакт с персонажем. Питьё Д.П. обеспечивает бонус +1 к проверке Сочувствие Животным и Дрессировка, проводимым в течение следующего дня.</t>
  </si>
  <si>
    <t>Природное дитя</t>
  </si>
  <si>
    <t>Полярная Кожа Polar Skin: этот белый крем обеспечивает ограниченную защиту против повреждений на основе холода. Полярная кожа становится неэффективной, как только она поглощает 5 очков повреждения холодом. Независимо от того, поглощает ли она какое-нибудь повреждение, П.К. теряет свою эффективность спустя 1 час после втирания. П.К. не складывается с волшебной защитой от холода. Волшебные эффекты, типа сопротивления стихийным заклинаниям заменяют защиту, обеспеченную П.К. Нанесение П.К. занимает 1 минуту.</t>
  </si>
  <si>
    <t>Полярная кожа</t>
  </si>
  <si>
    <t>Факел</t>
  </si>
  <si>
    <t>Сигнальный Факел Signal Torch: эти простые предметы - обычные факелы, пропитанные разнообразными алхимическими веществами, чтобы подкрасить огонь. Каждый С.Ф. горит своим цветом. Есть много разных цветов, но самыми распространёнными стали зелёный, синий и жёлтый.</t>
  </si>
  <si>
    <t>Сигнальный факел</t>
  </si>
  <si>
    <t>Искровой Камень Sparkstone: эти алхимические устройства напоминают куски серой глины размером с кулак. Вы можете бросать И.К. как гранатоподобное оружие. Когда И.К. поражает цель, он выпускает короткую, сильную электрическую дугу. Прямой попадание наносит 1d6 очков повреждения электричеством. Если есть другое существо в пределах 5 футов от цели, дуги электричества попадают и по тому существу, нанося половину начального повреждения. И.К. только создает одну вторичную дугу, поэтому бросайте кубик, для того, чтобы узнать какое существо затронуто. Если нет никаких существа в пределах 5 футов от цели, вторичной дуги не возникает.</t>
  </si>
  <si>
    <t>Искровой камень</t>
  </si>
  <si>
    <t>Кислота Разрушающая Камень Stonebreaker Acid: эта специальная форма кислоты действует только на камень. Вы можете бросать кислоту как гранатоподобное оружие. Кислота обычно наносит половину повреждения объектам (см. Атака Объектов в Главе 8 Руководства Игрока). Прямое попадание в каменную поверхность игнорирует твердость и наносит 3d10 очков повреждения. В следующем раунде после прямого попадания, кислота добавляет ещё 2d10 очков повреждения.</t>
  </si>
  <si>
    <t xml:space="preserve">Кислота разрушающая камень </t>
  </si>
  <si>
    <t>Отрава Насекомых Verminbane: эта хорошо запечатанная фляга содержит бледно зеленый дым. Когда его выпускают наружу, дым заполняет область 5х5 фт. Большинство существ не затрагивается дымом, хотя гуманоиды находят этот запах неприятным. Насекомые, однако, находят дым почти невыносимым. Чтобы пройти через область, заполненную О.Н., паразиты должны преуспеть в Стойкости (УС 15). Эффект О.Н. длится в течение 1 минуты, хотя сильные ветры могут уменьшить это время.</t>
  </si>
  <si>
    <t>Отрава насекомых</t>
  </si>
  <si>
    <t>Ужасное Кровотечение Vicious Bleeder: этот жирный синий гель - мощный антикоагулянт. Рана, полученная от оружия, покрытым этим гелем, продолжает кровоточить в течении 2 раундов, нанося 1 дополнительное повреждение в каждом из этих раундов. Нанесение У.К. на оружие (любого размера) - полнораундовое действие, которое вызывает атаку по возможности. После того, как оружие смазано, эффект У.К. длится в течение 1 минуты прежде, чем испаряется. Одна фляга У.К. содержит достаточно геля, чтобы покрыть одно оружие Большого или меньшего размера. У.К. не затрагивает конструктов, стихийных духов, илов, пришельцев или нежить.</t>
  </si>
  <si>
    <t xml:space="preserve">Ужасное кровотечение </t>
  </si>
  <si>
    <t>Масло Аболета</t>
  </si>
  <si>
    <t>Масло Аболета Aboleth Oil: трансформация занимает 1d4+1 минут. Трансформированное существо должно смачиваться прохладной, пресной водой или получает 1d12 очков повреждения каждые 10 минут. См. описание Аболета в Руководстве Монстров для дополнительной информации о трансформации.</t>
  </si>
  <si>
    <t>Алфорна</t>
  </si>
  <si>
    <t>Алфорна Alforna: Усталость, вызванную вторичными эффектами алфорны рассматривают как обычно.</t>
  </si>
  <si>
    <t>Урон от брызг</t>
  </si>
  <si>
    <t>Серый Виннис</t>
  </si>
  <si>
    <t>Серый Виннис Gray Whinnis: Паралич, вызванный вторичным эффектом серого винниса длится в течение 1d6x10 минут.</t>
  </si>
  <si>
    <t>Рот на замок</t>
  </si>
  <si>
    <t>Рот на замок Lockjaw: Персонажи, затронутые «ртом на замок» не могут говорить или использовать заклинания с соматическими компонентами.</t>
  </si>
  <si>
    <t>Пары Скорчера</t>
  </si>
  <si>
    <t>Пары Скорчера Scorcher Fumes: Существа, затронутые парами скорчера теряют обаняние на 1d6x10 минут.</t>
  </si>
  <si>
    <t>-</t>
  </si>
  <si>
    <t>Пары Вевера</t>
  </si>
  <si>
    <t>Пары Вевера Thever Fumes:: слепота, вызванная парами вевера постоянна, если её не удалить заклинанием лечения слепоты или подобным волшебством.</t>
  </si>
  <si>
    <t>Паста Вевера</t>
  </si>
  <si>
    <t>Паста Вевера Thever Paste: слепота, вызванная пастой вевера постоянна, если её не удалить заклинанием лечения слепоты или подобным волшебством. Если паста вевера нагревается, получаются пары вевера.</t>
  </si>
  <si>
    <t>Половина</t>
  </si>
  <si>
    <t>Гранаты</t>
  </si>
  <si>
    <t xml:space="preserve">Пятно света </t>
  </si>
  <si>
    <t>Кислота, разрушающая камень</t>
  </si>
  <si>
    <t>Альфорна</t>
  </si>
  <si>
    <t>Ранение УС 11</t>
  </si>
  <si>
    <t>common</t>
  </si>
  <si>
    <t>1d2 Сил</t>
  </si>
  <si>
    <t>Уставший</t>
  </si>
  <si>
    <t>Эссенция банелара</t>
  </si>
  <si>
    <t>2d4 Тел</t>
  </si>
  <si>
    <t>Без сознания</t>
  </si>
  <si>
    <t>Яд чёрной змеи</t>
  </si>
  <si>
    <t>Ранение УС 12</t>
  </si>
  <si>
    <t>ld6 Сил</t>
  </si>
  <si>
    <t>Кровавый корень</t>
  </si>
  <si>
    <t>1d4Тел+1d3Муд</t>
  </si>
  <si>
    <t>Голубой виннис</t>
  </si>
  <si>
    <t>Ранение УС 14</t>
  </si>
  <si>
    <t>1 Тел</t>
  </si>
  <si>
    <t>Токсин Холдрита</t>
  </si>
  <si>
    <t>Ранение УС 15</t>
  </si>
  <si>
    <t>Паралич</t>
  </si>
  <si>
    <t>Смертельный клинок</t>
  </si>
  <si>
    <t>Ранение УС 20</t>
  </si>
  <si>
    <t>ld6 Тел</t>
  </si>
  <si>
    <t>2d6 Тел</t>
  </si>
  <si>
    <t>Слюна дракона</t>
  </si>
  <si>
    <r>
      <t>1 Тел</t>
    </r>
    <r>
      <rPr>
        <vertAlign val="superscript"/>
        <sz val="10"/>
        <color theme="1"/>
        <rFont val="Calibri Light"/>
        <family val="2"/>
        <charset val="204"/>
      </rPr>
      <t>*</t>
    </r>
  </si>
  <si>
    <t>Яд гигантской осы</t>
  </si>
  <si>
    <t>Ранение УС 18</t>
  </si>
  <si>
    <t>1d6 Лов</t>
  </si>
  <si>
    <t>Серый виннис</t>
  </si>
  <si>
    <t>1d4 Тел</t>
  </si>
  <si>
    <t>Параличs</t>
  </si>
  <si>
    <t>Масло из зелёной крови</t>
  </si>
  <si>
    <t>Ранение УС 13</t>
  </si>
  <si>
    <t>ld2 Тел</t>
  </si>
  <si>
    <t>Корень халу</t>
  </si>
  <si>
    <t>ld2 Муд</t>
  </si>
  <si>
    <t>1d2 Муд</t>
  </si>
  <si>
    <t>Яд большого скорпиона</t>
  </si>
  <si>
    <t>Яд среднего паука</t>
  </si>
  <si>
    <t>1d6 Сил</t>
  </si>
  <si>
    <t>Яд пурпурного червя</t>
  </si>
  <si>
    <t>Ранение УС 24</t>
  </si>
  <si>
    <t>Экстракт вина Редека</t>
  </si>
  <si>
    <t>Ранение УС 17</t>
  </si>
  <si>
    <t>2d6 Лов</t>
  </si>
  <si>
    <t>Лист ручья</t>
  </si>
  <si>
    <t>ld2 Хар</t>
  </si>
  <si>
    <t>1d4 Хар</t>
  </si>
  <si>
    <t>Эссенция тени</t>
  </si>
  <si>
    <t>1 Сил*</t>
  </si>
  <si>
    <t>2d6 Сил</t>
  </si>
  <si>
    <t>Шрифовое масло</t>
  </si>
  <si>
    <t>ld2 Сил + ld2 Лов</t>
  </si>
  <si>
    <t>ld2 Сил</t>
  </si>
  <si>
    <t>Яд малой многоножки</t>
  </si>
  <si>
    <t>1d2 Лов</t>
  </si>
  <si>
    <t>Экстракт пресного листа</t>
  </si>
  <si>
    <t>Ранение УС 16</t>
  </si>
  <si>
    <t>Ошеломлён</t>
  </si>
  <si>
    <t>2d6 Инт</t>
  </si>
  <si>
    <t>Масло аболета</t>
  </si>
  <si>
    <t>Кожа УС 19</t>
  </si>
  <si>
    <t>very rare</t>
  </si>
  <si>
    <t>Трансформация</t>
  </si>
  <si>
    <t>Анемис</t>
  </si>
  <si>
    <t>Кожа УС 16</t>
  </si>
  <si>
    <t>1d4 Сил</t>
  </si>
  <si>
    <t>2d4 Сил</t>
  </si>
  <si>
    <t>Экстракт чёрного лотоса</t>
  </si>
  <si>
    <t>Кожа УС 20</t>
  </si>
  <si>
    <t>legendary</t>
  </si>
  <si>
    <t>3d6 Тел</t>
  </si>
  <si>
    <t>Вытяжка из мозгов отвратительного ползуна</t>
  </si>
  <si>
    <t>Кожа УС 13</t>
  </si>
  <si>
    <t>Вредоносное вино</t>
  </si>
  <si>
    <t>ld4 Сил+ ld4 Тел</t>
  </si>
  <si>
    <t>Желчь дракона</t>
  </si>
  <si>
    <t>Кожа УС 26</t>
  </si>
  <si>
    <t>l500</t>
  </si>
  <si>
    <t>3d6 Сил</t>
  </si>
  <si>
    <t xml:space="preserve">Экстракт ужасного сорняка </t>
  </si>
  <si>
    <t>1 Муд</t>
  </si>
  <si>
    <t>2d4 Муд</t>
  </si>
  <si>
    <t xml:space="preserve">Паста из корня мелиссы </t>
  </si>
  <si>
    <t>1 Лов</t>
  </si>
  <si>
    <t>2d4 Лов</t>
  </si>
  <si>
    <t>Паста Месмера</t>
  </si>
  <si>
    <t>Кожа УС 15</t>
  </si>
  <si>
    <t>Плохо видит</t>
  </si>
  <si>
    <t>1d4 Инт</t>
  </si>
  <si>
    <t>Нитарит</t>
  </si>
  <si>
    <t xml:space="preserve">Порошок из листа сассоны </t>
  </si>
  <si>
    <t>2dl2 Ож</t>
  </si>
  <si>
    <t>Сонный сорняк</t>
  </si>
  <si>
    <t>Замедление</t>
  </si>
  <si>
    <t>1d4 Лов</t>
  </si>
  <si>
    <t>Корень териная</t>
  </si>
  <si>
    <t>Кожа УС 12</t>
  </si>
  <si>
    <t>Ослеплёнs</t>
  </si>
  <si>
    <t xml:space="preserve">Блеск привидения </t>
  </si>
  <si>
    <t>1d2 Тел</t>
  </si>
  <si>
    <t xml:space="preserve">Экстракт эдлевайна </t>
  </si>
  <si>
    <t>Глотание УС 14</t>
  </si>
  <si>
    <t>1d4 Муд,</t>
  </si>
  <si>
    <t>2d6 Муд</t>
  </si>
  <si>
    <t>Мышьяк</t>
  </si>
  <si>
    <t>Глотание УС 13</t>
  </si>
  <si>
    <t>1d8 Тел</t>
  </si>
  <si>
    <t xml:space="preserve">Порошок из листа кретела </t>
  </si>
  <si>
    <t>ld4 Тел,</t>
  </si>
  <si>
    <t>1d6 Тел</t>
  </si>
  <si>
    <t xml:space="preserve">Порошок кулума </t>
  </si>
  <si>
    <t>Глотание УС 12</t>
  </si>
  <si>
    <t xml:space="preserve">Порошок тёмного ривера </t>
  </si>
  <si>
    <t>Глотание УС 18</t>
  </si>
  <si>
    <t>ld6 Тел+ ld6Сил</t>
  </si>
  <si>
    <t>Фералин</t>
  </si>
  <si>
    <t>получает бонус +2 Силы</t>
  </si>
  <si>
    <t>1d4 Лов,</t>
  </si>
  <si>
    <t>ld6Con</t>
  </si>
  <si>
    <t>Мох ида</t>
  </si>
  <si>
    <t>2d6 Int</t>
  </si>
  <si>
    <t xml:space="preserve">Прах лича </t>
  </si>
  <si>
    <t>Глотание УС 17</t>
  </si>
  <si>
    <t>Глотание УС 11</t>
  </si>
  <si>
    <t>Не может говорить</t>
  </si>
  <si>
    <t>Масло таггита</t>
  </si>
  <si>
    <t>Глотание УС 15</t>
  </si>
  <si>
    <t>Рвота</t>
  </si>
  <si>
    <t>Тошнит</t>
  </si>
  <si>
    <t>Полосатая поганка</t>
  </si>
  <si>
    <t>2d6 Муд+1d4Инт</t>
  </si>
  <si>
    <t xml:space="preserve">Туман асаби </t>
  </si>
  <si>
    <t>Вдыхание УС 12</t>
  </si>
  <si>
    <t xml:space="preserve">Мозговая пыль </t>
  </si>
  <si>
    <t>В замеша-ве</t>
  </si>
  <si>
    <t>1d4 Муд</t>
  </si>
  <si>
    <t xml:space="preserve">Зола офура </t>
  </si>
  <si>
    <t>Вдыхание УС 18</t>
  </si>
  <si>
    <t>1 Тел*</t>
  </si>
  <si>
    <t>Туман безумия</t>
  </si>
  <si>
    <t>Вдыхание УС 15</t>
  </si>
  <si>
    <t>ld4 Муд</t>
  </si>
  <si>
    <t xml:space="preserve">Дым раелисса </t>
  </si>
  <si>
    <t>ld6 Хар</t>
  </si>
  <si>
    <t>1d6 Хар</t>
  </si>
  <si>
    <t>Пар рошона</t>
  </si>
  <si>
    <t>1d6 Лов+1Лов*</t>
  </si>
  <si>
    <t>Пар скорчера</t>
  </si>
  <si>
    <t>Теряет нюх</t>
  </si>
  <si>
    <t xml:space="preserve">Пар вевера </t>
  </si>
  <si>
    <t>Ослеплён</t>
  </si>
  <si>
    <t xml:space="preserve">Прах ангола </t>
  </si>
  <si>
    <t>1 Хар</t>
  </si>
  <si>
    <t>ld6 Хар+1Хар*</t>
  </si>
  <si>
    <t>Яд крошечной многоножки</t>
  </si>
  <si>
    <t>Ранение, БС 11</t>
  </si>
  <si>
    <t>Яд маленькой многоножки</t>
  </si>
  <si>
    <t>162 Лов</t>
  </si>
  <si>
    <t>Яд средней многоножки</t>
  </si>
  <si>
    <t>Ранение, БС 13</t>
  </si>
  <si>
    <t>163 Лов</t>
  </si>
  <si>
    <t>Яд большой многоножки</t>
  </si>
  <si>
    <t>Ранение, БС 16</t>
  </si>
  <si>
    <t>164 Лов</t>
  </si>
  <si>
    <t>Яд огромной многоножки</t>
  </si>
  <si>
    <t>Ранение, БС 18</t>
  </si>
  <si>
    <t>166 Лов</t>
  </si>
  <si>
    <t>Яд гигантской многоножки</t>
  </si>
  <si>
    <t>Ранение, БС 26</t>
  </si>
  <si>
    <t>168 Лов</t>
  </si>
  <si>
    <t>Яд колоссальной многоножки</t>
  </si>
  <si>
    <t>Ранение, БС 36</t>
  </si>
  <si>
    <t>266 Лов</t>
  </si>
  <si>
    <t>Яд крошечного скорпиона</t>
  </si>
  <si>
    <t>162 Силы</t>
  </si>
  <si>
    <t>Яд мажнького скорпиона</t>
  </si>
  <si>
    <t>163 Силы</t>
  </si>
  <si>
    <t>Яд среднего скорпиона</t>
  </si>
  <si>
    <t>Ранение, БС 15</t>
  </si>
  <si>
    <t>164 Силы</t>
  </si>
  <si>
    <t>166 Силы</t>
  </si>
  <si>
    <t>Яд огромного скорпиона</t>
  </si>
  <si>
    <t>168 Силы</t>
  </si>
  <si>
    <t>Яд гигантского скорпиона</t>
  </si>
  <si>
    <t>266 Силы</t>
  </si>
  <si>
    <t>Яд колоссального скорпиона</t>
  </si>
  <si>
    <t>Ранение, БС 54</t>
  </si>
  <si>
    <t>268 Силы</t>
  </si>
  <si>
    <t>Яд крошечного паука</t>
  </si>
  <si>
    <t>Яд мажнького паука</t>
  </si>
  <si>
    <t>Яд большого паука</t>
  </si>
  <si>
    <t>Яд огромного паука</t>
  </si>
  <si>
    <t>Ранение, БС 22</t>
  </si>
  <si>
    <t>Яд гигантского паука</t>
  </si>
  <si>
    <t>Ранение, БС 31</t>
  </si>
  <si>
    <t>Яд колоссального паука</t>
  </si>
  <si>
    <t>Ранение, БС 35</t>
  </si>
  <si>
    <t>Яд бебилита</t>
  </si>
  <si>
    <t>Ранение, БС 20</t>
  </si>
  <si>
    <t>166 Тело</t>
  </si>
  <si>
    <t>266 Тело</t>
  </si>
  <si>
    <t>Дьявольский глаз</t>
  </si>
  <si>
    <t>Ранение, БС 211</t>
  </si>
  <si>
    <t>1 единица 8К3</t>
  </si>
  <si>
    <t>163 единиц Ж3</t>
  </si>
  <si>
    <t>Отрава жизни</t>
  </si>
  <si>
    <t>Ранение, БС 202</t>
  </si>
  <si>
    <t>Вырвиглаз</t>
  </si>
  <si>
    <t>Слепота</t>
  </si>
  <si>
    <t>Желчь балора</t>
  </si>
  <si>
    <t>Контакт, БС 25</t>
  </si>
  <si>
    <t>Мерзкая зв езда</t>
  </si>
  <si>
    <t>Контакт, БС 242</t>
  </si>
  <si>
    <t>Сок сассона</t>
  </si>
  <si>
    <t>Контакт, БС 18</t>
  </si>
  <si>
    <t>Дым страданий</t>
  </si>
  <si>
    <t>Вдыхание, БС 20</t>
  </si>
  <si>
    <t>1 всех показателей</t>
  </si>
  <si>
    <t>Урсаник</t>
  </si>
  <si>
    <t>Вдыхание, БС 19</t>
  </si>
  <si>
    <t>Туман Нурна</t>
  </si>
  <si>
    <t>Вдыхание, БС 25</t>
  </si>
  <si>
    <t>168 Тело</t>
  </si>
  <si>
    <t>Ишентав</t>
  </si>
  <si>
    <t>Вдыхание, БС 13</t>
  </si>
  <si>
    <t>Дым горящих крыльев ангела</t>
  </si>
  <si>
    <t>Вдыхание, БС 18</t>
  </si>
  <si>
    <t>166 Оба</t>
  </si>
  <si>
    <t>266 Оба</t>
  </si>
  <si>
    <t>Дыхание валилиска</t>
  </si>
  <si>
    <t>Вдыхание, БС 171</t>
  </si>
  <si>
    <t>PHB 153</t>
  </si>
  <si>
    <t>HP</t>
  </si>
  <si>
    <t>1d4</t>
  </si>
  <si>
    <t>Toad Saliva</t>
  </si>
  <si>
    <t>MM 329</t>
  </si>
  <si>
    <t>1d10</t>
  </si>
  <si>
    <t>Small Serprent Venom</t>
  </si>
  <si>
    <t>Flying Snake / Poisonous Snake</t>
  </si>
  <si>
    <t>MM 322</t>
  </si>
  <si>
    <t>3d4</t>
  </si>
  <si>
    <t>DMG 257</t>
  </si>
  <si>
    <t>rounds</t>
  </si>
  <si>
    <t>3d6</t>
  </si>
  <si>
    <t>Count Down</t>
  </si>
  <si>
    <t>Potion of Poison</t>
  </si>
  <si>
    <t>DMG 188</t>
  </si>
  <si>
    <t>Bone Naga Venom</t>
  </si>
  <si>
    <t>MM 233</t>
  </si>
  <si>
    <t>Medua Venom</t>
  </si>
  <si>
    <t>MM 214</t>
  </si>
  <si>
    <t>4d6</t>
  </si>
  <si>
    <t>Drider Venom</t>
  </si>
  <si>
    <t>MM 120</t>
  </si>
  <si>
    <t>2d8</t>
  </si>
  <si>
    <t>Yochlol Slime</t>
  </si>
  <si>
    <t>MM 65</t>
  </si>
  <si>
    <t>6d6</t>
  </si>
  <si>
    <t>Giant Poisonous Snake</t>
  </si>
  <si>
    <t>Half Damage</t>
  </si>
  <si>
    <t>Imp Poison</t>
  </si>
  <si>
    <t>MM 76</t>
  </si>
  <si>
    <t>Yuan-Ti Poison</t>
  </si>
  <si>
    <t>MM 308</t>
  </si>
  <si>
    <t>2d6</t>
  </si>
  <si>
    <t>Yuan-Ti Abomination Poison</t>
  </si>
  <si>
    <t>Yuan-Ti Abomination</t>
  </si>
  <si>
    <t>Arcanaloth Poison</t>
  </si>
  <si>
    <t>MM 313</t>
  </si>
  <si>
    <t>Scorpion Venom</t>
  </si>
  <si>
    <t>MM 327</t>
  </si>
  <si>
    <t>4d10</t>
  </si>
  <si>
    <t>Wyvern Poison</t>
  </si>
  <si>
    <t>DMG 257 / MM 303</t>
  </si>
  <si>
    <t>7d6</t>
  </si>
  <si>
    <t>Kraken Ink</t>
  </si>
  <si>
    <t>MM 197</t>
  </si>
  <si>
    <t>3d10</t>
  </si>
  <si>
    <t>Spirit Naga Venom</t>
  </si>
  <si>
    <t>7d8</t>
  </si>
  <si>
    <t>Guardian Naga Venom</t>
  </si>
  <si>
    <t>10d8</t>
  </si>
  <si>
    <t>DMG 257 / MM 255</t>
  </si>
  <si>
    <t>12d6</t>
  </si>
  <si>
    <t>Green Dragon Wyrmling Poison</t>
  </si>
  <si>
    <t>Green Dragon Wyrmling</t>
  </si>
  <si>
    <t>MM 95</t>
  </si>
  <si>
    <t>Young Green Dragon Poison</t>
  </si>
  <si>
    <t>Young Green Dragon</t>
  </si>
  <si>
    <t>MM 94</t>
  </si>
  <si>
    <t>Adult Green Dragon Poison</t>
  </si>
  <si>
    <t>Adult Green Dragon</t>
  </si>
  <si>
    <t>16d6</t>
  </si>
  <si>
    <t>Ancient Green Dragon Poison</t>
  </si>
  <si>
    <t>Ancient Green Dragon</t>
  </si>
  <si>
    <t>MM 93</t>
  </si>
  <si>
    <t>22d6</t>
  </si>
  <si>
    <t>DMG 256</t>
  </si>
  <si>
    <t>1d12</t>
  </si>
  <si>
    <t>Poisoned</t>
  </si>
  <si>
    <t>24 hours</t>
  </si>
  <si>
    <t>MM 131</t>
  </si>
  <si>
    <t>1d8</t>
  </si>
  <si>
    <t>1 minute</t>
  </si>
  <si>
    <t>Repeat @ R End</t>
  </si>
  <si>
    <t>Quasit Poison</t>
  </si>
  <si>
    <t>MM 63</t>
  </si>
  <si>
    <t>2d4</t>
  </si>
  <si>
    <t>Vrock Spores</t>
  </si>
  <si>
    <t>MM 64</t>
  </si>
  <si>
    <t>Bone Devil Venom</t>
  </si>
  <si>
    <t>MM 71</t>
  </si>
  <si>
    <t>5d6</t>
  </si>
  <si>
    <t>Sassone Leaf Residue</t>
  </si>
  <si>
    <t>PF Port</t>
  </si>
  <si>
    <t>2d12</t>
  </si>
  <si>
    <t>1 hour</t>
  </si>
  <si>
    <t>Otyugh Venom</t>
  </si>
  <si>
    <t>MM</t>
  </si>
  <si>
    <t>Max HP</t>
  </si>
  <si>
    <t>Repeat @ 1 day</t>
  </si>
  <si>
    <t>Until Cured</t>
  </si>
  <si>
    <t>Open Wound</t>
  </si>
  <si>
    <t>Death Dog Saliva</t>
  </si>
  <si>
    <t>MM 321</t>
  </si>
  <si>
    <t>days</t>
  </si>
  <si>
    <t>1d6</t>
  </si>
  <si>
    <t>Erinyes Poison</t>
  </si>
  <si>
    <t>Erinyes</t>
  </si>
  <si>
    <t>MM 73</t>
  </si>
  <si>
    <t>3d8</t>
  </si>
  <si>
    <t>Pit Fiend Poison</t>
  </si>
  <si>
    <t>MM 77</t>
  </si>
  <si>
    <t>Woundweal</t>
  </si>
  <si>
    <t>Gas Spores</t>
  </si>
  <si>
    <t>MM 138</t>
  </si>
  <si>
    <t>Death</t>
  </si>
  <si>
    <t>Permanent</t>
  </si>
  <si>
    <t>After many hours</t>
  </si>
  <si>
    <t>Wolf Spider Venom</t>
  </si>
  <si>
    <t>MM 330</t>
  </si>
  <si>
    <t>Paralyzed</t>
  </si>
  <si>
    <t>If Dropped to 0</t>
  </si>
  <si>
    <t>Centipede Venom</t>
  </si>
  <si>
    <t>MM 323</t>
  </si>
  <si>
    <t>Wasp Venom</t>
  </si>
  <si>
    <t>MM 328</t>
  </si>
  <si>
    <t>Phase Spider Venom</t>
  </si>
  <si>
    <t>MM 334</t>
  </si>
  <si>
    <t>4d8</t>
  </si>
  <si>
    <t>Fire Jackal Saliva</t>
  </si>
  <si>
    <t>Incapacitated</t>
  </si>
  <si>
    <t>d4 rounds</t>
  </si>
  <si>
    <t>Black Adder Venom</t>
  </si>
  <si>
    <t>Sea Urchin Venom</t>
  </si>
  <si>
    <t>Hezrou Stench</t>
  </si>
  <si>
    <t>Hezrou</t>
  </si>
  <si>
    <t>MM 60</t>
  </si>
  <si>
    <t>1 round</t>
  </si>
  <si>
    <t>Troglodyte Stench</t>
  </si>
  <si>
    <t>MM 290</t>
  </si>
  <si>
    <t>Ghast Stench</t>
  </si>
  <si>
    <t>Ghast</t>
  </si>
  <si>
    <t>MM 148</t>
  </si>
  <si>
    <t>Flumph Stench</t>
  </si>
  <si>
    <t>MM 135</t>
  </si>
  <si>
    <t>1d4 hours</t>
  </si>
  <si>
    <t>Stench</t>
  </si>
  <si>
    <t>Cockatrice Spit</t>
  </si>
  <si>
    <t>Petrified</t>
  </si>
  <si>
    <t>After 3 Fail</t>
  </si>
  <si>
    <t>Bearded Devil Poison</t>
  </si>
  <si>
    <t>MM 70</t>
  </si>
  <si>
    <t>Rainbow Jellyfish Toxin</t>
  </si>
  <si>
    <t>Staggered</t>
  </si>
  <si>
    <t>minutes</t>
  </si>
  <si>
    <t>Repeat @ 1 min</t>
  </si>
  <si>
    <t>Hunter Urchin Venom</t>
  </si>
  <si>
    <t>MM 57</t>
  </si>
  <si>
    <t>One or</t>
  </si>
  <si>
    <t>Pacifying Spores</t>
  </si>
  <si>
    <t>Myconid Soverign</t>
  </si>
  <si>
    <t>MM 232</t>
  </si>
  <si>
    <t>Stunned</t>
  </si>
  <si>
    <t>Crippling Poison</t>
  </si>
  <si>
    <t>Homebrew</t>
  </si>
  <si>
    <t>Speed 0</t>
  </si>
  <si>
    <t>Exhaustion Poison</t>
  </si>
  <si>
    <t>Exhaustion</t>
  </si>
  <si>
    <t>Hag Spittle</t>
  </si>
  <si>
    <t>Blinded</t>
  </si>
  <si>
    <t>Glass Urchin Venom</t>
  </si>
  <si>
    <t>Confused</t>
  </si>
  <si>
    <t>Black Marsh Spider Venom</t>
  </si>
  <si>
    <t>Nightmare Vapor</t>
  </si>
  <si>
    <t>Thri-Kreen Venom</t>
  </si>
  <si>
    <t>Thri-Kreen</t>
  </si>
  <si>
    <t>MM 288</t>
  </si>
  <si>
    <t>fail by 5</t>
  </si>
  <si>
    <t>Carrion Crawler Mucus</t>
  </si>
  <si>
    <t>Carron Crawler, Chuul</t>
  </si>
  <si>
    <t>Grell Poison</t>
  </si>
  <si>
    <t>Grell</t>
  </si>
  <si>
    <t>MM 172</t>
  </si>
  <si>
    <t>Homunculus Poison</t>
  </si>
  <si>
    <t>MM 188</t>
  </si>
  <si>
    <t>Unconscious</t>
  </si>
  <si>
    <t>Pseudodragon Venom</t>
  </si>
  <si>
    <t>MM 254</t>
  </si>
  <si>
    <t>Sprite Brew</t>
  </si>
  <si>
    <t>Sprite</t>
  </si>
  <si>
    <t>MM 283</t>
  </si>
  <si>
    <t>Blue Whinnis</t>
  </si>
  <si>
    <t>Unimportant</t>
  </si>
  <si>
    <t>Couatl Venom</t>
  </si>
  <si>
    <t>MM 43</t>
  </si>
  <si>
    <t>Hallucination Spores</t>
  </si>
  <si>
    <t>Yochlol Mist</t>
  </si>
  <si>
    <t>Azure Lily Pollen</t>
  </si>
  <si>
    <t>2d4 hours</t>
  </si>
  <si>
    <t>Torpor</t>
  </si>
  <si>
    <t>4d6 hours</t>
  </si>
  <si>
    <t>Immobilizing</t>
  </si>
  <si>
    <t>Restrained</t>
  </si>
  <si>
    <t>Myconid Mind Spores</t>
  </si>
  <si>
    <t>Myconid</t>
  </si>
  <si>
    <t>MM 230</t>
  </si>
  <si>
    <t>Telepathy</t>
  </si>
  <si>
    <t>Belladonna</t>
  </si>
  <si>
    <t>1 min</t>
  </si>
  <si>
    <t>Cure Lycanthropy</t>
  </si>
  <si>
    <t>Hemlock</t>
  </si>
  <si>
    <t>Repeat @ 10 mins</t>
  </si>
  <si>
    <t>Insanity Pill</t>
  </si>
  <si>
    <t>10 mins</t>
  </si>
  <si>
    <t>Midnight</t>
  </si>
  <si>
    <t>9d6</t>
  </si>
  <si>
    <t>8 hours</t>
  </si>
  <si>
    <t>Fiddleback Venom</t>
  </si>
  <si>
    <t>Dream Venom</t>
  </si>
  <si>
    <t>1d3 hours</t>
  </si>
  <si>
    <t>Cannot Lie</t>
  </si>
  <si>
    <t>Tears of Death</t>
  </si>
  <si>
    <t>Mage Bane</t>
  </si>
  <si>
    <t>Bloodwine</t>
  </si>
  <si>
    <t>Animating Spores</t>
  </si>
  <si>
    <t>Animate dead</t>
  </si>
  <si>
    <t>Weeks</t>
  </si>
  <si>
    <t>Bloodbrush Extract (Inhaled)(150 gp per dose).</t>
  </si>
  <si>
    <t>A creature subjected to this poison must succeed on a DC 11 Constitution saving throw or suffer disadvantage on all Wisdom (Perception) ability checks for 2 hours. A creature may elect to fail this saving throw. However, for the duration, the poisoned creature also gains advantage on all Intelligence (Arcana) and Intelligence (Religion) checks.</t>
  </si>
  <si>
    <t>Starspore (Ingested or Inhaled) (150 gp per dose).</t>
  </si>
  <si>
    <t>inhaled / ingested</t>
  </si>
  <si>
    <t>A creature subjected to starspore must succeed on a DC 14 Constitution saving throw or gain Vulnerability to thunder damage and disadvantage on Constitution saving throws for 1 hour. A creature may elect to fail this saving throw. However, for the duration, the poisoned creature gains blindsight with a range of 60 feet.</t>
  </si>
  <si>
    <t>Serpent Venom &lt;Brown Liquid&gt; (DMG) (Injury) DC 11 Constitution - Fail: 3d6 poison damage - Success: Half damage.</t>
  </si>
  <si>
    <t>Wyvern Poison &lt;Dark Red Liquid&gt; (DMG) (Injury) DC 15 Constitution - Fail: 7d6 poison damage - Success: Half damage.</t>
  </si>
  <si>
    <t xml:space="preserve">Basilik Bile &lt;Dark Green Paste&gt; (MM) (Contact) Unavoidable Poison damage 2d6. </t>
  </si>
  <si>
    <t>Chuul Tentacles &lt;Red Sticky Liquid&gt; (MM) (Contact) DC 13 Constitution - Fail: poisoned for 1 minute. Poisoned creature Paralyzed. Can repeat Save roll at end of each turn. Success ends the poison.</t>
  </si>
  <si>
    <t>poisoned for 1 minute. Poisoned creature Paralyzed. Can repeat Save roll at end of each turn. Success ends the poison.</t>
  </si>
  <si>
    <t>Coutal Venom &lt;Gold Liquid&gt; (MM) (Injury) DC 13 Constitution - Fail: poisoned for 24 hours. Poisoned creature Unconscious. Can be shaken awake by others.</t>
  </si>
  <si>
    <t>Dretch Toxin &lt;Fine Grey Powder&gt; (MM) (Inhaled) DC 11 Constitution - Fail: poisoned for 1 minute. Poisoned creature can either take an action or a bonus action on its turn, not both, and can’t take reactions.</t>
  </si>
  <si>
    <t>poisoned for 24 hours. Poisoned creature Unconscious. Can be shaken awake by others.</t>
  </si>
  <si>
    <t>Quasit Bile (Thick Yellow Liquid&gt; (MM) (Injury) DC 10 Constitution - Fail: 2d4 poison damage and poisoned for 1 minute. Can repeat Save roll at end of each turn. Success ends the poison.</t>
  </si>
  <si>
    <t>Vrock Spores &lt;Powder&gt; (MM) (Inhaled) DC 14 Constitution - Fail: poisoned. Poisoned creature 1d10 poison damage at start of each turn. Can repeat Save roll at end of each turn.  Success ends the poison. Drinking of, or pouring on, holy water on victim also ends the poison.</t>
  </si>
  <si>
    <t>Yochlol Sap &lt;Mustard Paste&gt; (MM) (Injury) Unavoidable Poison damage 6d6.</t>
  </si>
  <si>
    <t>Snake Tentacle Juice &lt;Thick Chunky Black Liquid&gt; (MM) Contact) DC 12 Constitution - Fail: poisoned for 1 minute. Poisoned creature can not regain hit points. Can repeat Save roll at end of each turn. Success ends the poison.</t>
  </si>
  <si>
    <t>Bone Stinger &lt;Red Liquid&gt; (MM) (Injury) Unavoidable Poison damage 5d6. Then DC 14 Constitution - Fail:  poisoned for 1 minute. Can repeat Save roll at end of each turn. Success ends the poison.</t>
  </si>
  <si>
    <t>Imp Venom - Stinger &lt;Black Liquid&gt; (MM) (Injury) DC 11 Constitution - Fail: 3d6 poison damage - Success: Half damage.</t>
  </si>
  <si>
    <t>Imp Venom Bile &lt;Thick Brown Liquid&gt; (MM) (Injury) DC 11 Constitution - Fail: 3d6 poison damage - Success: Half damage.</t>
  </si>
  <si>
    <t>Fiend Bile &lt;Thick Grey Paste&gt; (MM) (Injury) DC 21 Constitution - Fail: poisoned. Poisoned creature 6d6 poison damage at start of each turn AND can not regain any hit points. Can repeat Save roll at end of each turn.  Success ends the poison.</t>
  </si>
  <si>
    <t>Draco Green Venom &lt;Dark Green Liquid&gt; (MM) Age of Dragon - Effects Strength of Poison:</t>
  </si>
  <si>
    <t xml:space="preserve">Green Dragon Wyrmling: (Injury) Unavoidable Poison damage 1d6. Young Green Dragon: (Injury) Unavoidable Poison damage 2d6. Adult Green Dragon: (Injury) Unavoidable Poison damage 2d6. Ancient Green Dragon: (Injury) Unavoidable Poison damage 3d6. </t>
  </si>
  <si>
    <t>Drider Venom &lt;Blue Liquid&gt; (MM) (Injury) Unavoidable Poison damage 2d8.</t>
  </si>
  <si>
    <t>Ettercap Bile &lt;Thick sticky blue liquid&gt; (MM) (Injury) Unavoidable Poison damage 1d8. Then DC 11 Constitution - Fail:  poisoned for 1 minute. Can repeat Save roll at end of each turn. Success ends the poison.</t>
  </si>
  <si>
    <t>Gas Spore Nodule &lt;Yellow Powder&gt; (MM) (Inhaled) 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t>
  </si>
  <si>
    <t>Yeenoghu Bile &lt;Lime green mucas&gt; (MM) (Injury) DC 12 Constitution - Fail: 2d6 poison damage.</t>
  </si>
  <si>
    <t>Grell Juice &lt;Clear liquid with brown swirls&gt; (MM) (Contact) DC 11 Constitution - Fail: poisoned for 1 minute. Poisoned creature Paralyzed. Can repeat Save roll at end of each turn. Success ends the poison.</t>
  </si>
  <si>
    <t>Homunculus Extract &lt;Thick white paste&gt; (MM) (Injury) DC 10 Constitution - Fail: poisoned for 1 minute. If Save fails by 5 or more instead poisoned for 1d10 minutes and unconscious whilst poisoned.</t>
  </si>
  <si>
    <t>Kraken Ink  &lt;Black Liquid&gt; (MM) (Contact) DC 23 Constitution - Fail: 3d10 poison damage - Success: Half damage.</t>
  </si>
  <si>
    <t>Medusa Venon &lt;Brown Liquid&gt; (MM) (Injury) Unavoidable Poison damage 4d6.</t>
  </si>
  <si>
    <t>Myconcide Spore Nodule</t>
  </si>
  <si>
    <t xml:space="preserve">Myconcide Sprout: (Inhale) Unavoidable. Victim’s with Intelligence 2 or more can not use telepathy for 1 hour. Does not effect undead, constructs or elementals.  Can repeat Save roll at end of each turn. Success ends the effect. </t>
  </si>
  <si>
    <t>Mustard green powder</t>
  </si>
  <si>
    <t>INHALE</t>
  </si>
  <si>
    <t xml:space="preserve">Myconcide Adult: (Inhale) DC 11 Constitution - Fail: stunned for 1 minute. Can repeat Save roll at end of each turn. Success ends the effect. </t>
  </si>
  <si>
    <t>Myconcide Sovereign: (Inhale) DC 12 Constitution - Fail: poisoned for 1 minute. Poisoned target is incapacitated whilst they hallucinates. Can repeat Save roll at end of each turn. Success ends the poison.</t>
  </si>
  <si>
    <t>Bone Venom &lt;Black thick liquid&gt; (MM) (Injury) Unavoidable Poison damage 3d6.</t>
  </si>
  <si>
    <t>INJURY</t>
  </si>
  <si>
    <t>Unavoidable</t>
  </si>
  <si>
    <t>Spirit Venom &lt;Blue thick liquid&gt; (MM) (Injury) DC 13 Constitution - Fail: 7d8 poison damage - Success: Half damage.</t>
  </si>
  <si>
    <t>Guardian Venom &lt;Red thick liquid&gt; (MM) (Injury) DC 15 Constitution - Fail: 10d8 poison damage - Success: Half damage.</t>
  </si>
  <si>
    <t>Otyugh Disease &lt;Brown smelly paste&gt; (MM) (Injury) DC 15 Constitution - Fail: infected with disease and poisoned. Every 24 hours, target MUST make Save again - Save: the target is cured of disease - Fail: Maximum HPs redcued by 1d10. Target dies if Max HP reduces to 0. If target is cured Maximum HP restored to previous normal level.</t>
  </si>
  <si>
    <t>Draco Stinger &lt;Dark red liquid&gt; (MM) (Injury) DC 11 Constitution - Fail: poisoned for 1 hour. If Save fails by 5 or more the target is also unconscious whilst poisoned or until they take damage or another creature shakes them awake.</t>
  </si>
  <si>
    <t>Kreen Bile &lt;Clear thick paste&gt; (MM) (Injury) DC 11 Constitution - Fail: poisoned for 1 minute. If Save fails by 5 or more the target is also paralyzed. Can repeat Save roll at end of each turn. Success ends the poison.</t>
  </si>
  <si>
    <t>Troglodyte Toxin &lt;Brown oily liquid&gt; (MM) (Inhale) DC 12 Constitution - Fail: poisoned for 1 minute.</t>
  </si>
  <si>
    <t>Yuan-ti Venon &lt;Clear liquid&gt; (MM) Age of Yuan-ti - Effects Strength of Poison:</t>
  </si>
  <si>
    <t>Clear liquid</t>
  </si>
  <si>
    <t>Yuan-ti Malison: (Injury) Unavoidable Poison damage 2d6</t>
  </si>
  <si>
    <t>Yuan-ti Malison</t>
  </si>
  <si>
    <t>Poison damage 2d6</t>
  </si>
  <si>
    <t>Yuan-ti Abomination: (Injury) Unavoidable Poison damage 3d6.</t>
  </si>
  <si>
    <t>Yuan-ti Abomination</t>
  </si>
  <si>
    <t>Poison damage 3d6</t>
  </si>
  <si>
    <t xml:space="preserve"> Arcanaloth Claws &lt;Clear thick paste&gt; (MM) (Injury) DC 14 Constitution - Fail: 3d6 poison damage - Success: Half damage.</t>
  </si>
  <si>
    <t>Death Gland &lt;Black liquid&gt; (MM) (Injury) DC 12 Constitution - Fail: infected with disease and poisoned. Every 24 hours, target MUST make Save again - Save: the target is cured of disease - Fail: Maximum HPs redcued by 1d10. Target dies if Max HP reduces to 0. If target is cured Maximum HP restored to previous normal level.</t>
  </si>
  <si>
    <t>infected with disease and poisoned. Every 24 hours, target MUST make Save again - Save: the target is cured of disease - Fail: Maximum HPs redcued by 1d10. Target dies if Max HP reduces to 0. If target is cured Maximum HP restored to previous normal level.</t>
  </si>
  <si>
    <t>Flying Venon &lt;Light brown liquid&gt; (MM) (Injury) Unavoidable Poison damage 3d4.</t>
  </si>
  <si>
    <t>Centipede Bile &lt;White liquid&gt; (MM) (Injury) DC 11 Constitution - Fail: 3d6 poison damage. If this reduces target to 0 HP the target is stable but poisoned for 1 hour, even after regaining hit points, and is paralyzed while poisoned.</t>
  </si>
  <si>
    <t>3d6 poison damage. If this reduces target to 0 HP the target is stable but poisoned for 1 hour, even after regaining hit points, and is paralyzed while poisoned.</t>
  </si>
  <si>
    <t>no effect</t>
  </si>
  <si>
    <t>Rat Toxin &lt;Foul smelling flakes&gt; (MM) (Injury) DC 10 Constitution - Fail: infected with disease. Whilst diseased can not regain HP - except by magical means. Every 24 hours target’s Maximum HPs redcued by 1d6. Target dies if Max HP reduces to 0. If target is cured Maximum HP restored to previous normal level.</t>
  </si>
  <si>
    <t>infected with disease. Whilst diseased can not regain HP - except by magical means. Every 24 hours target’s Maximum HPs redcued by 1d6. Target dies if Max HP reduces to 0. If target is cured Maximum HP restored to previous normal level.</t>
  </si>
  <si>
    <t>Scorpion Stinger &lt;Red liquid&gt; (MM) (Injury) DC 12 Constitution - Fail: 4d10 poison damage - Success: Half damage.</t>
  </si>
  <si>
    <t>Spider Venom &lt;Dark brown liquid&gt; (MM) (Injury) DC 11 Constitution - Fail: 2d8 poison damage - Success: Half damage. If this reduces target to 0 HP the target is stable but poisoned for 1 hour, even after regaining hit points, and is paralyzed while poisoned.</t>
  </si>
  <si>
    <t>Toad Bile &lt;Thick green paste&gt; (MM) (Injury) Unavoidable Poison damage 1d10.</t>
  </si>
  <si>
    <t>Wasp Stinger &lt;Dark blue liquid&gt; (MM) (Injury) DC 11 Constitution - Fail: 3d6 poison damage - Success: Half damage. If this reduces target to 0 HP the target is stable but poisoned for 1 hour, even after regaining hit points, and is paralyzed while poisoned.</t>
  </si>
  <si>
    <t>Wolf Venom &lt;Light red liquid&gt; (MM) (Injury) DC 11 Constitution - Fail: 2d6 poison damage - Success: Half damage. If this reduces target to 0 HP the target is stable but poisoned for 1 hour, even after regaining hit points, and is paralyzed while poisoned.</t>
  </si>
  <si>
    <t>Phase Venom &lt;Liquid that changes from blue to red&gt; (MM) (Injury) DC 11 Constitution - Fail: 4d8 poison damage - Success: Half damage. If this reduces target to 0 HP the target is stable but poisoned for 1 hour, even after regaining hit points, and is paralyzed while poisoned.</t>
  </si>
  <si>
    <t>Serpent Extract &lt;Black liquid&gt; (MM) (Injury) DC 10 Constitution - Fail: 2d4 poison damage - Success: Half damage.</t>
  </si>
  <si>
    <t>Scorpian Extract &lt;Brown liquid&gt; (MM) (Injury) DC 9 Constitution - Fail: 1d8 poison damage - Success: Half damage.</t>
  </si>
  <si>
    <t>Spider Extract &lt;Grey liquid&gt; (MM) (Injury) DC 9 Constitution - Fail: 1d4 poison damage.</t>
  </si>
  <si>
    <t>1d4 poison damage.</t>
  </si>
  <si>
    <t>Half damage</t>
  </si>
  <si>
    <t>Crafting Materials</t>
  </si>
  <si>
    <t>Контейнеры</t>
  </si>
  <si>
    <t>Material</t>
  </si>
  <si>
    <t>Source</t>
  </si>
  <si>
    <t>Value</t>
  </si>
  <si>
    <t>Properties</t>
  </si>
  <si>
    <t>Material Type</t>
  </si>
  <si>
    <t>Alchemist’s Tools</t>
  </si>
  <si>
    <t>potion, pill, acid.</t>
  </si>
  <si>
    <t>Metal</t>
  </si>
  <si>
    <t>Оболочка бомбі</t>
  </si>
  <si>
    <t>Poisoner's kit</t>
  </si>
  <si>
    <t>: ingested poison, contact poison, injury poison.</t>
  </si>
  <si>
    <t>   Steel</t>
  </si>
  <si>
    <t>Refined from iron</t>
  </si>
  <si>
    <t>1 gp / lb</t>
  </si>
  <si>
    <t>gas shell</t>
  </si>
  <si>
    <t>Alchemist's table</t>
  </si>
  <si>
    <t>any</t>
  </si>
  <si>
    <t>   Adamantine</t>
  </si>
  <si>
    <t>Refined from ore</t>
  </si>
  <si>
    <t>100 gp / lb</t>
  </si>
  <si>
    <t>Exceptional, Indestructible, Unshakeable</t>
  </si>
  <si>
    <t>small box</t>
  </si>
  <si>
    <t>Herbalism Kit</t>
  </si>
  <si>
    <t>bomb, salve, incense, strewing powder, hurling powder, grease, gas shell.</t>
  </si>
  <si>
    <t>   Alchemical Silver</t>
  </si>
  <si>
    <t>Alchemically treated silver</t>
  </si>
  <si>
    <t>25 gp / lb</t>
  </si>
  <si>
    <t>Bane (Vampires, Shapechangers, Silver)</t>
  </si>
  <si>
    <t>vial</t>
  </si>
  <si>
    <t>   Bronze</t>
  </si>
  <si>
    <t>Copper alloy</t>
  </si>
  <si>
    <t>15 sp / lb</t>
  </si>
  <si>
    <t>Malleable</t>
  </si>
  <si>
    <t>small pouch</t>
  </si>
  <si>
    <t>   Copper</t>
  </si>
  <si>
    <t>5 sp / lb</t>
  </si>
  <si>
    <t>Fragile, Inferior</t>
  </si>
  <si>
    <t>   Cold Iron</t>
  </si>
  <si>
    <t>Specially Tempered iron</t>
  </si>
  <si>
    <t>Bane (Fiends, Fey)</t>
  </si>
  <si>
    <t>   Iron, Raw</t>
  </si>
  <si>
    <t>1 sp / lb</t>
  </si>
  <si>
    <t>Weight (125%)</t>
  </si>
  <si>
    <t>   Gold</t>
  </si>
  <si>
    <t>5 gp / lb</t>
  </si>
  <si>
    <t>Inferior, Valuable (x10)</t>
  </si>
  <si>
    <t>   Lead</t>
  </si>
  <si>
    <t>Durable, Weight (200%)</t>
  </si>
  <si>
    <t>   Mithral</t>
  </si>
  <si>
    <t>Durable, Exceptional, Lithe, Valuable (x5) Weight (50%)</t>
  </si>
  <si>
    <t>   Platinum</t>
  </si>
  <si>
    <t>50 gp / lb</t>
  </si>
  <si>
    <t>   Silver</t>
  </si>
  <si>
    <t>Inferior</t>
  </si>
  <si>
    <t>   Tempered Steel</t>
  </si>
  <si>
    <t>Tempered iron</t>
  </si>
  <si>
    <t>10 gp/ lb</t>
  </si>
  <si>
    <t>Durable, Weight (75%)</t>
  </si>
  <si>
    <t>Leather</t>
  </si>
  <si>
    <t>   Leather</t>
  </si>
  <si>
    <t>Animal Hide</t>
  </si>
  <si>
    <t>   Darkleaf Weave</t>
  </si>
  <si>
    <t>Treated darkwood leaves</t>
  </si>
  <si>
    <t>   Hide, Monster</t>
  </si>
  <si>
    <t>Various monsters</t>
  </si>
  <si>
    <t>Varies</t>
  </si>
  <si>
    <t>Durable, Varies</t>
  </si>
  <si>
    <t>Cloth</t>
  </si>
  <si>
    <t>   Cotton</t>
  </si>
  <si>
    <t>Cotton</t>
  </si>
  <si>
    <t xml:space="preserve">1 gp / lb </t>
  </si>
  <si>
    <t>   Canvas</t>
  </si>
  <si>
    <t>2 sp / lb</t>
  </si>
  <si>
    <t>Weight (120%), Weight (80%)*</t>
  </si>
  <si>
    <t>Cloth, Leather*</t>
  </si>
  <si>
    <t>   Linen</t>
  </si>
  <si>
    <t>Flax</t>
  </si>
  <si>
    <t>10 gp /lb</t>
  </si>
  <si>
    <t>Durable, Weight (120%), Weight (80%)*</t>
  </si>
  <si>
    <t>Cloth. Leather*</t>
  </si>
  <si>
    <t>   Mummy Wrap</t>
  </si>
  <si>
    <t>Mummies</t>
  </si>
  <si>
    <t>Durable, Resistance (Necrotic)</t>
  </si>
  <si>
    <t>   Shadowsilk</t>
  </si>
  <si>
    <t>Shadows</t>
  </si>
  <si>
    <t>Camouflage, Durable, Lithe, Valuable (x5), Weight (50%)</t>
  </si>
  <si>
    <t>   Silk</t>
  </si>
  <si>
    <t>Silkworms</t>
  </si>
  <si>
    <t>40 gp / lb</t>
  </si>
  <si>
    <t>Weight (50%)</t>
  </si>
  <si>
    <t>   Spider Silk</t>
  </si>
  <si>
    <t>Giant spiders</t>
  </si>
  <si>
    <t>Durable, Lithe, Weight (50%)</t>
  </si>
  <si>
    <t>Wood</t>
  </si>
  <si>
    <t>   Hardwood</t>
  </si>
  <si>
    <t>Mahogany, Ash, Birch, Oak</t>
  </si>
  <si>
    <t>1 cp / lb</t>
  </si>
  <si>
    <t>   Darkwood</t>
  </si>
  <si>
    <t>Darkwood trees</t>
  </si>
  <si>
    <t>Durable, Exceptional, Valuable (x10), Weight (50%)</t>
  </si>
  <si>
    <t>   Ironwood</t>
  </si>
  <si>
    <t>Ironwood trees</t>
  </si>
  <si>
    <t>Adaptable, Indestructible, Exceptional, Valuable (x2), Weight (80%)*</t>
  </si>
  <si>
    <t>Wood, Metal*</t>
  </si>
  <si>
    <t>   Softwood</t>
  </si>
  <si>
    <t>Cedar, Pine, Fir, Redwood</t>
  </si>
  <si>
    <t>5 cp / lb</t>
  </si>
  <si>
    <t>Weight (80%)</t>
  </si>
  <si>
    <t>Bone</t>
  </si>
  <si>
    <t>   Bone</t>
  </si>
  <si>
    <t>Beasts</t>
  </si>
  <si>
    <t>Adaptable, Malleable, Fragile, Inferior</t>
  </si>
  <si>
    <t>   Bone, Monster</t>
  </si>
  <si>
    <t>Adaptable, Durable, Varies</t>
  </si>
  <si>
    <t>   Treantwood</t>
  </si>
  <si>
    <t>Adaptable, Durable</t>
  </si>
  <si>
    <t>Other</t>
  </si>
  <si>
    <t>   Glass</t>
  </si>
  <si>
    <t>Heating sand</t>
  </si>
  <si>
    <t>Fragile, Inferior*, Weight (50%)*</t>
  </si>
  <si>
    <t>Glass, Metal*</t>
  </si>
  <si>
    <t>+2/+4*</t>
  </si>
  <si>
    <t>   Obsidian</t>
  </si>
  <si>
    <t>Volcanic areas</t>
  </si>
  <si>
    <t>Fragile, Keen, Valuable (x5), Weight (50%)*</t>
  </si>
  <si>
    <t>+2/+5*</t>
  </si>
  <si>
    <t>   Stone</t>
  </si>
  <si>
    <t>Naturally occurring</t>
  </si>
  <si>
    <t>Malleable, Fragile, Inferior, Weight (300%)*</t>
  </si>
  <si>
    <t>Stone, Metal*</t>
  </si>
  <si>
    <t xml:space="preserve">Altered Weights are compared to the bolded material for each Material Type. </t>
  </si>
  <si>
    <t>Materials have an Armor Class, which represents their resilience. (Cloth: 11, Glass: 13, Wood and Bone: 15, Stone: 17, Metal: 19). Durable materials have +2, and Indestructible materials have +4 (see page 246-247 of the DMG for more information).</t>
  </si>
  <si>
    <t>*This property only applies when the material is being used in place of a material of a different type. For example, using a glass in place of a metal, or bone in place of wood.</t>
  </si>
  <si>
    <t>Monster *</t>
  </si>
  <si>
    <t>Armor #</t>
  </si>
  <si>
    <t xml:space="preserve">Armor Class &amp; AC </t>
  </si>
  <si>
    <t>Magic Bonus</t>
  </si>
  <si>
    <t xml:space="preserve">Stength </t>
  </si>
  <si>
    <t xml:space="preserve">Stealth </t>
  </si>
  <si>
    <t>Cost</t>
  </si>
  <si>
    <t>Ankheg (4)</t>
  </si>
  <si>
    <t>Chitinous Plate</t>
  </si>
  <si>
    <t xml:space="preserve"> </t>
  </si>
  <si>
    <t xml:space="preserve">- </t>
  </si>
  <si>
    <t xml:space="preserve">Str 15 </t>
  </si>
  <si>
    <t xml:space="preserve">Disadvantage </t>
  </si>
  <si>
    <t xml:space="preserve">4,000 gp </t>
  </si>
  <si>
    <t>Bulette (2)</t>
  </si>
  <si>
    <t>Shell Plate</t>
  </si>
  <si>
    <t xml:space="preserve">Heavy  18  </t>
  </si>
  <si>
    <t xml:space="preserve">- - </t>
  </si>
  <si>
    <t>4,000 gp</t>
  </si>
  <si>
    <t>Chuul (2)</t>
  </si>
  <si>
    <t>Chitinous Half plate</t>
  </si>
  <si>
    <t>3,000 gp</t>
  </si>
  <si>
    <t xml:space="preserve">Medium 15 + Dex Mod (Max 2) </t>
  </si>
  <si>
    <t xml:space="preserve">Dragon </t>
  </si>
  <si>
    <t>Black dragon scale mail Blue dragon scale mail</t>
  </si>
  <si>
    <t>4,000 gp ! 4,000 gp !</t>
  </si>
  <si>
    <r>
      <t>-</t>
    </r>
    <r>
      <rPr>
        <sz val="7"/>
        <color rgb="FF181717"/>
        <rFont val="Times New Roman"/>
        <family val="1"/>
        <charset val="204"/>
      </rPr>
      <t xml:space="preserve"> </t>
    </r>
    <r>
      <rPr>
        <b/>
        <sz val="9"/>
        <color theme="1"/>
        <rFont val="Calibri"/>
        <family val="2"/>
        <charset val="204"/>
        <scheme val="minor"/>
      </rPr>
      <t>Black (1)</t>
    </r>
  </si>
  <si>
    <t xml:space="preserve">Medium 14 + Dex Mod (Max 2) </t>
  </si>
  <si>
    <r>
      <t>-</t>
    </r>
    <r>
      <rPr>
        <sz val="7"/>
        <color rgb="FF181717"/>
        <rFont val="Times New Roman"/>
        <family val="1"/>
        <charset val="204"/>
      </rPr>
      <t xml:space="preserve"> </t>
    </r>
    <r>
      <rPr>
        <b/>
        <sz val="9"/>
        <color theme="1"/>
        <rFont val="Calibri"/>
        <family val="2"/>
        <charset val="204"/>
        <scheme val="minor"/>
      </rPr>
      <t>Blue (1)</t>
    </r>
  </si>
  <si>
    <r>
      <t>-</t>
    </r>
    <r>
      <rPr>
        <sz val="7"/>
        <color rgb="FF181717"/>
        <rFont val="Times New Roman"/>
        <family val="1"/>
        <charset val="204"/>
      </rPr>
      <t xml:space="preserve"> </t>
    </r>
    <r>
      <rPr>
        <b/>
        <sz val="9"/>
        <color theme="1"/>
        <rFont val="Calibri"/>
        <family val="2"/>
        <charset val="204"/>
        <scheme val="minor"/>
      </rPr>
      <t>Green (1)</t>
    </r>
  </si>
  <si>
    <t>Green dragon scale mail</t>
  </si>
  <si>
    <t>4,000 gp !</t>
  </si>
  <si>
    <r>
      <t>-</t>
    </r>
    <r>
      <rPr>
        <sz val="7"/>
        <color rgb="FF181717"/>
        <rFont val="Times New Roman"/>
        <family val="1"/>
        <charset val="204"/>
      </rPr>
      <t xml:space="preserve"> </t>
    </r>
    <r>
      <rPr>
        <b/>
        <sz val="9"/>
        <color theme="1"/>
        <rFont val="Calibri"/>
        <family val="2"/>
        <charset val="204"/>
        <scheme val="minor"/>
      </rPr>
      <t>Red (1)</t>
    </r>
  </si>
  <si>
    <t>Red dragon scale mail</t>
  </si>
  <si>
    <r>
      <t>-</t>
    </r>
    <r>
      <rPr>
        <sz val="7"/>
        <color rgb="FF181717"/>
        <rFont val="Times New Roman"/>
        <family val="1"/>
        <charset val="204"/>
      </rPr>
      <t xml:space="preserve"> </t>
    </r>
    <r>
      <rPr>
        <b/>
        <sz val="9"/>
        <color theme="1"/>
        <rFont val="Calibri"/>
        <family val="2"/>
        <charset val="204"/>
        <scheme val="minor"/>
      </rPr>
      <t>White (1)</t>
    </r>
  </si>
  <si>
    <t>White dragon scale mail</t>
  </si>
  <si>
    <r>
      <t>-</t>
    </r>
    <r>
      <rPr>
        <sz val="7"/>
        <color rgb="FF181717"/>
        <rFont val="Times New Roman"/>
        <family val="1"/>
        <charset val="204"/>
      </rPr>
      <t xml:space="preserve"> </t>
    </r>
    <r>
      <rPr>
        <b/>
        <sz val="9"/>
        <color theme="1"/>
        <rFont val="Calibri"/>
        <family val="2"/>
        <charset val="204"/>
        <scheme val="minor"/>
      </rPr>
      <t>Brass (1)</t>
    </r>
  </si>
  <si>
    <t>Brass dragon scale mail</t>
  </si>
  <si>
    <r>
      <t>-</t>
    </r>
    <r>
      <rPr>
        <sz val="7"/>
        <color rgb="FF181717"/>
        <rFont val="Times New Roman"/>
        <family val="1"/>
        <charset val="204"/>
      </rPr>
      <t xml:space="preserve"> </t>
    </r>
    <r>
      <rPr>
        <b/>
        <sz val="9"/>
        <color theme="1"/>
        <rFont val="Calibri"/>
        <family val="2"/>
        <charset val="204"/>
        <scheme val="minor"/>
      </rPr>
      <t>Bronze (1)</t>
    </r>
  </si>
  <si>
    <t>Bronze dragon scale mail</t>
  </si>
  <si>
    <r>
      <t>-</t>
    </r>
    <r>
      <rPr>
        <sz val="7"/>
        <color rgb="FF181717"/>
        <rFont val="Times New Roman"/>
        <family val="1"/>
        <charset val="204"/>
      </rPr>
      <t xml:space="preserve"> </t>
    </r>
    <r>
      <rPr>
        <b/>
        <sz val="9"/>
        <color theme="1"/>
        <rFont val="Calibri"/>
        <family val="2"/>
        <charset val="204"/>
        <scheme val="minor"/>
      </rPr>
      <t>Copper (1)</t>
    </r>
  </si>
  <si>
    <t>Copper dragon scale mail</t>
  </si>
  <si>
    <r>
      <t>-</t>
    </r>
    <r>
      <rPr>
        <sz val="7"/>
        <color rgb="FF181717"/>
        <rFont val="Times New Roman"/>
        <family val="1"/>
        <charset val="204"/>
      </rPr>
      <t xml:space="preserve"> </t>
    </r>
    <r>
      <rPr>
        <b/>
        <sz val="9"/>
        <color theme="1"/>
        <rFont val="Calibri"/>
        <family val="2"/>
        <charset val="204"/>
        <scheme val="minor"/>
      </rPr>
      <t>Gold (1)</t>
    </r>
  </si>
  <si>
    <t>Gold dragon scale mail</t>
  </si>
  <si>
    <r>
      <t>-</t>
    </r>
    <r>
      <rPr>
        <sz val="7"/>
        <color rgb="FF181717"/>
        <rFont val="Times New Roman"/>
        <family val="1"/>
        <charset val="204"/>
      </rPr>
      <t xml:space="preserve"> </t>
    </r>
    <r>
      <rPr>
        <b/>
        <sz val="9"/>
        <color theme="1"/>
        <rFont val="Calibri"/>
        <family val="2"/>
        <charset val="204"/>
        <scheme val="minor"/>
      </rPr>
      <t>Silver (1)</t>
    </r>
  </si>
  <si>
    <t>Silver dragon scale mail Shell Breastplate</t>
  </si>
  <si>
    <t>Dragon Turtle (1)</t>
  </si>
  <si>
    <r>
      <t xml:space="preserve">Lizardfolk (4) </t>
    </r>
    <r>
      <rPr>
        <sz val="7.5"/>
        <color theme="1"/>
        <rFont val="Calibri"/>
        <family val="2"/>
        <charset val="204"/>
        <scheme val="minor"/>
      </rPr>
      <t>Lizard scale mail</t>
    </r>
  </si>
  <si>
    <t xml:space="preserve">Medium 14 + Dex Mod (Max 2) L </t>
  </si>
  <si>
    <t xml:space="preserve">3,000 gp </t>
  </si>
  <si>
    <t>2,000 gp</t>
  </si>
  <si>
    <t>Hydra (1)</t>
  </si>
  <si>
    <t>Hydra Leather</t>
  </si>
  <si>
    <t>ight</t>
  </si>
  <si>
    <t>13 + Dex Mod</t>
  </si>
  <si>
    <t>Жаргонное название</t>
  </si>
  <si>
    <t>Спосот употребления</t>
  </si>
  <si>
    <t>Основной эффект</t>
  </si>
  <si>
    <t>Доп эффект</t>
  </si>
  <si>
    <t>Недостаток</t>
  </si>
  <si>
    <t>Постэффект</t>
  </si>
  <si>
    <t>УС на привыкание</t>
  </si>
  <si>
    <t>Уровень привыкания</t>
  </si>
  <si>
    <t>Эффект ломки</t>
  </si>
  <si>
    <t>Дополнение</t>
  </si>
  <si>
    <t>Изготовление</t>
  </si>
  <si>
    <t>Инструменты</t>
  </si>
  <si>
    <t>Кровавое наслаждение</t>
  </si>
  <si>
    <t>+ 2 на Силу, Телосложение, темновидение 60, возможность кастовать арканические заклинания (в зависимости от степени привыкания) на 30 минут</t>
  </si>
  <si>
    <t>дыхание</t>
  </si>
  <si>
    <t>Увеличение безумия на 1, ослабление воли против демонических заклинаний контроля, увеличение Порчи на 1</t>
  </si>
  <si>
    <t>Увеличение усталости на 1 уровень, красные глаза</t>
  </si>
  <si>
    <t>высокий</t>
  </si>
  <si>
    <t>Снижение силы и телосложения на 4, дизадвантажи на проверки Силы, Ловкости, Интеллекта</t>
  </si>
  <si>
    <t>Делается на крови не рожавших женщин, пытаемых в течении 24 часов</t>
  </si>
  <si>
    <t>Ярость мертвеца</t>
  </si>
  <si>
    <t>внутреннее</t>
  </si>
  <si>
    <t>Дает временные хиты в размере половины хит-дайса персонажа на 30 минут</t>
  </si>
  <si>
    <t>Увеличение усталости на 1 уровень</t>
  </si>
  <si>
    <t>нет</t>
  </si>
  <si>
    <t>Увеличение порчи на 1</t>
  </si>
  <si>
    <t>Делается из мускульной массы ритуально замученных жертв с добавлением крови демонов</t>
  </si>
  <si>
    <t>Rating</t>
  </si>
  <si>
    <t>Satiation Time</t>
  </si>
  <si>
    <t>Condition</t>
  </si>
  <si>
    <t>Recovery</t>
  </si>
  <si>
    <t>Only by going through a full withdrawal and accruing the necessary number of saves in question can an addict overthrow the grip of addiction. However, the Addiction DC of that drug is increased by +2 for that character forevermore - once lured to a given vice, it is harder to break free if the character becomes an addict once more</t>
  </si>
  <si>
    <t>Псай</t>
  </si>
  <si>
    <t xml:space="preserve"> Крак, Балда, Кровь, Кровавый Фердинанд</t>
  </si>
  <si>
    <t>Помеха на И. Бонус урона от С +5. “Восставший”, 1р/сцена: урон, приводящий к смерти УУ до 1 ЖС, после чего триггер “действие рукопашная атака” от С с преимуществом и уроном +10, усталость +1.</t>
  </si>
  <si>
    <t>1) Помеха [И]. 2) Глаза наливаются кровью. Дополнительная аддикция:[Т]12/либо получи очко безумия, накопи Х очков получи: 3 Очка безумия: при использовании атакующего действия, атака всегда рандомна. 5 Очков безумия: недостаток на [И] становиться перманентным. 7 Очков безумия: [И]=3. Постоянный статус (аналогичный) заклинания “Конфуз”.</t>
  </si>
  <si>
    <t xml:space="preserve">Вещество получаемое из взгонки элементов крови живого существа, которого для извлечения этих препаратов предварительно отравляют сильнейшим ядом Каракурут. Полученную субстанцию пьют или вводят в кровь.
Фармакологические свойства: взрыв мышечного тонуса.
Побочные свойства: безумие
</t>
  </si>
  <si>
    <t>Low</t>
  </si>
  <si>
    <t>10 days</t>
  </si>
  <si>
    <t>Withdrawal (Low)</t>
  </si>
  <si>
    <t>DC 12 (2)</t>
  </si>
  <si>
    <t>You suffer a -1 penalty to all Wisdom ability checks and saves until you accrue 2 successful saves or consume one dose of the drug to which you are addicted. This penalty increases by 1 for every three full days in withdrawal, to a maximum of -4.</t>
  </si>
  <si>
    <t>Слад</t>
  </si>
  <si>
    <t>дрель, синька, шмулька, харч, гниль, тошниловка</t>
  </si>
  <si>
    <t>чувствительность к свету,  УУ 5/5 (кроме свечения). “Ядовитый укус”: рукопашная атака, 18+ критична, 3(К6) кол.ур, Т10/ 5(2К6) ядом. В начале сл. хода, повтрная защита Т или получение урона. Нежить становиться нейтральна, усталость +1.</t>
  </si>
  <si>
    <t xml:space="preserve">Выдержанная в алхимических реактивах Синяя Плесень (произрастающая на трупах или в местах захоронения). Потребляемая в внутрь вязкая субстанция, часто закатанная в восковые шарики из-за своего отвратительного вкуса. 
В странах старого света запрещен под страхом смертной казни за распространение и принудительное лечение или каторга за применение (если процесс метамарфозы не вошел в заключительную фазу).
Фармакологические свойства: приближение к нижнему миру, возможность общаться с его обитателями (слышать их голоса), не чувствительность к боли, пропадает потребность в отдыхе, сне, пищи (приобретение свойств нежити).
Побочные свойства: голод мертвеца, превращение в нежить 
</t>
  </si>
  <si>
    <t>Medium</t>
  </si>
  <si>
    <t>5 days</t>
  </si>
  <si>
    <t>Withdrawal (Medium)</t>
  </si>
  <si>
    <t>DC 16 (5)</t>
  </si>
  <si>
    <t xml:space="preserve">You suffer a -2 penalty to all Wisdom ability checks and saves and a -1 to all Dexterity ability checks and saves until you accrue 5 successful saves or consume one dose of the drug to which you are addicted. On day three, double these penalties. On day six, this becomes disadvantage on all Wisdom checks and saves, and a -4 to Dexterity checks and saves. On day 10, this becomes disadvantage to both Wisdom and Dexterity. Additionally, on the third day of withdrawal, you must make a DC 5 Wisdom save or take actions to seek out a dose of the drug. This save must be repeated every day, with the DC increasing by 1 for each day.
</t>
  </si>
  <si>
    <t>Эландж</t>
  </si>
  <si>
    <t>Желтуха, моча, прель, сіпь</t>
  </si>
  <si>
    <t xml:space="preserve">Вещество выделяемое из некоторых видов растений (например болотная орхидея) и синтезируемое из некоторых видов волшебных существ (крылья цветочных вей, рог единорога, когти драконоидов). Расфасовывается в двух видах, желтый крупнозернистый порошок или жидкость все желтого цвета. Применяется вдыханием порошка, курением либо распитием/вводом в кровь при помощи шипов живоглота. 
В странах старого света частично запрещен. 
За грамм вещества(доза) часто просят от 15  до 30  (И)*
Фармакологические свойства: интенсификация работы мозга на высоких скоростях, сопряженных с его поступательным разрушением. Сопровождается сильнейшими галлюцинациями, озарениями и откровениями. 
Побочные свойства: снижение мышечного тонуса 
</t>
  </si>
  <si>
    <t>High</t>
  </si>
  <si>
    <t>2 days</t>
  </si>
  <si>
    <t>Withdrawal (High)</t>
  </si>
  <si>
    <t>DC 18 (10)</t>
  </si>
  <si>
    <t>You suffer disadvantage on all Wisdom checks and saves until you accrue 10 successful saves or consume one dose of the drug to which you are addicted. On day three, you gain disadvantage to Dexterity checks and saves as well. On day six, you gain the Poisoned condition in addition to having disadvantage to Dexterity and Wisdom checks and saves.
On day eight, you have all of the previous penalties, plus you lose the ability to regain hit dice from a long rest. On day twelve, you lose 1 hit die per day in addition to all the previous penalties. If you run out of hit dice, you must make an immediate Death Save instead of losing the hit die; this continues until you accumulate three total failures, no matter how many successes you accrue.
Additionally, on the first day of withdrawal, you must make a DC 8 Wisdom save or take actions to seek out a dose of the drug. This save must be repeated every day, with the DC increasing by 1 for each day.</t>
  </si>
  <si>
    <t xml:space="preserve">Фиштех </t>
  </si>
  <si>
    <t>Фиштех (Действие, вещество): недостаток Т. БР +1, +5ф., скорость, преимущество на защиту Л. , усталость +1.</t>
  </si>
  <si>
    <t>1) Недостаток [Т] 2) Лиловая сыпь, спутанность сознания.</t>
  </si>
  <si>
    <t>Транк</t>
  </si>
  <si>
    <t xml:space="preserve">Транк (Действие, вещество): иммунитет от восстановления ЖС. Бонус атаки +1, бонус временных ЖС +15, усталость +1 спустя 3 приема. </t>
  </si>
  <si>
    <t>Арлун</t>
  </si>
  <si>
    <t xml:space="preserve">Арлун (Действие, вещество): недостаток на Т и Х, преимущество на М. Бонус получаемого опыта 50%. </t>
  </si>
  <si>
    <t>Штрих</t>
  </si>
  <si>
    <t>Штрих (Действие, вещество): сопротивление не магическому урону. Усталость +2.</t>
  </si>
  <si>
    <t>1.       Концентрация Т10 на любое действие или действие контрится. 2.       Тремор</t>
  </si>
  <si>
    <t>Гарлик</t>
  </si>
  <si>
    <t>сопротивление магическому урону. Усталость +2.</t>
  </si>
  <si>
    <t>Нойз</t>
  </si>
  <si>
    <t>Безоружный удар К12 дроб.урона. Для каждой атаки можно нанести себе рану К12 урона, чтобы получить преимущество на текущую атаку или защитую Для поддержания эффекта проверка концентрации в начале хода и при получчении урона итп. Усталость +1.</t>
  </si>
  <si>
    <t>Реактиво</t>
  </si>
  <si>
    <t xml:space="preserve"> чувствительность к серебру. Если ранен, то получаешь преимущество на защиту, а враги недостаток на атаку, преимущество на атаку оружием, скорость +50%. Усталость +1.</t>
  </si>
  <si>
    <t>Alindulth</t>
  </si>
  <si>
    <t>10gp (dose)</t>
  </si>
  <si>
    <t>Chaunsel</t>
  </si>
  <si>
    <t>20gp (dose)</t>
  </si>
  <si>
    <t>Oruighen</t>
  </si>
  <si>
    <t>Rhul</t>
  </si>
  <si>
    <t>25gp (dose)</t>
  </si>
  <si>
    <t>Sakrash</t>
  </si>
  <si>
    <t>250gp (dose)</t>
  </si>
  <si>
    <t>Tansabra</t>
  </si>
  <si>
    <t>100gp (dose)</t>
  </si>
  <si>
    <t>Ziran</t>
  </si>
  <si>
    <t>50gp (dose)</t>
  </si>
  <si>
    <t>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</si>
  <si>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DISEASE</t>
  </si>
  <si>
    <t>Skinrot</t>
  </si>
  <si>
    <t>Filth Fever</t>
  </si>
  <si>
    <t>Shakes</t>
  </si>
  <si>
    <t>Moontusk Fever</t>
  </si>
  <si>
    <t>Slavering Canker</t>
  </si>
  <si>
    <t>Verdant Whispers</t>
  </si>
  <si>
    <t>Lockjaw</t>
  </si>
  <si>
    <t>Moon Fever</t>
  </si>
  <si>
    <t>Moon Frenzy</t>
  </si>
  <si>
    <t>Mummy Rot (Mummy Guardian)</t>
  </si>
  <si>
    <t>Rusty Paralysis</t>
  </si>
  <si>
    <t>Mummy Rot</t>
  </si>
  <si>
    <t>Blinding Sickness</t>
  </si>
  <si>
    <t>Festering Doom</t>
  </si>
  <si>
    <t>Cemetery Rot</t>
  </si>
  <si>
    <t>Halruaan Consumption</t>
  </si>
  <si>
    <t>Moon Rage</t>
  </si>
  <si>
    <t>Mournland Affliction</t>
  </si>
  <si>
    <t>Soul Rot</t>
  </si>
  <si>
    <t>Worms of Kyuss</t>
  </si>
  <si>
    <t>Cackle Fever</t>
  </si>
  <si>
    <t>Twisted Domination</t>
  </si>
  <si>
    <t>Brain Fluke</t>
  </si>
  <si>
    <t>Greater Moon Frenzy</t>
  </si>
  <si>
    <t>Mummy Rot (Mummy Lord)</t>
  </si>
  <si>
    <t>Tear Transformation</t>
  </si>
  <si>
    <t>Filth Plague</t>
  </si>
  <si>
    <t>Chaos Phage</t>
  </si>
  <si>
    <t>Mindfire</t>
  </si>
  <si>
    <t>Mind Seed</t>
  </si>
  <si>
    <t>Hellfever</t>
  </si>
  <si>
    <t>Mummy Rot (Giant Mummy)</t>
  </si>
  <si>
    <t>Slimy Doom</t>
  </si>
  <si>
    <t>Silvery Sleep</t>
  </si>
  <si>
    <t>Pact Broken Curse</t>
  </si>
  <si>
    <t>Sun Sickness</t>
  </si>
  <si>
    <t>Athrakitis</t>
  </si>
  <si>
    <t>Basidirond Spores</t>
  </si>
  <si>
    <t>Blightburn Sickness</t>
  </si>
  <si>
    <t>Blister Phage</t>
  </si>
  <si>
    <t>Bluespit</t>
  </si>
  <si>
    <t>Bog Rot</t>
  </si>
  <si>
    <t>Bonecrusher (Dengue) Fever</t>
  </si>
  <si>
    <t>Boot Soup</t>
  </si>
  <si>
    <t>Brainworms</t>
  </si>
  <si>
    <t>Bubonic Plague</t>
  </si>
  <si>
    <t>Cholera</t>
  </si>
  <si>
    <t>Coward's Mark</t>
  </si>
  <si>
    <t>Demon Fever</t>
  </si>
  <si>
    <t>Devil Chills</t>
  </si>
  <si>
    <t>Dysentery</t>
  </si>
  <si>
    <t>Enteric Fever</t>
  </si>
  <si>
    <t>Final Rest</t>
  </si>
  <si>
    <t>Firegut</t>
  </si>
  <si>
    <t>Green Haze</t>
  </si>
  <si>
    <t>Greenscale</t>
  </si>
  <si>
    <t>Leprosy</t>
  </si>
  <si>
    <t>Malaria (Jungle Fever)</t>
  </si>
  <si>
    <t>Pulsing Puffs</t>
  </si>
  <si>
    <t>Rabies</t>
  </si>
  <si>
    <t>Rapture Pox</t>
  </si>
  <si>
    <t>Red Ache</t>
  </si>
  <si>
    <t>Red Drip</t>
  </si>
  <si>
    <t>Scarlet Leprosy</t>
  </si>
  <si>
    <t>Seasickness</t>
  </si>
  <si>
    <t>Shattermind</t>
  </si>
  <si>
    <t>Sleeping Sickness</t>
  </si>
  <si>
    <t>Tetanus</t>
  </si>
  <si>
    <t>Tuberculosis</t>
  </si>
  <si>
    <t>Typhoid Fever</t>
  </si>
  <si>
    <t>Zombie Rot</t>
  </si>
  <si>
    <t>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t>
  </si>
  <si>
    <t>Coward’s Mark</t>
  </si>
  <si>
    <t>A creature that is exposed to airborne spores or corpses of those killed by coward’s mark must succeed on a DC 12 Constitution saving throw or become infected.</t>
  </si>
  <si>
    <t>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t>
  </si>
  <si>
    <r>
      <t>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t>
    </r>
    <r>
      <rPr>
        <i/>
        <sz val="12"/>
        <color rgb="FF333333"/>
        <rFont val="Inherit"/>
      </rPr>
      <t>Dungeon Master’s Guide</t>
    </r>
    <r>
      <rPr>
        <sz val="12"/>
        <color rgb="FF333333"/>
        <rFont val="Arial"/>
        <family val="2"/>
        <charset val="204"/>
      </rPr>
      <t>) and only feels safe in total solitude.</t>
    </r>
  </si>
  <si>
    <t>When a creature comes into contact with an area or creature infected by final rest, the creature must succeed on a DC 14 Constitution saving throw or become infected.</t>
  </si>
  <si>
    <t>It takes one week for final rest’s symptoms to manifest in an infected creature. Symptoms include lack of motivation and flatness of affect. The infected creature disadvantage on all Charisma ability checks.</t>
  </si>
  <si>
    <t>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t>
  </si>
  <si>
    <t>Fractal Etch</t>
  </si>
  <si>
    <t>A creature that is exposed to an area or creature infected by fractal etch, or who is injected with fractal etch nanites, must succeed on a DC 15 Constitution saving throw or become infected by this high technology disease.</t>
  </si>
  <si>
    <t>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t>
  </si>
  <si>
    <t>If, while infected, the creature is exposed to 10 or more points of lightning damage from a single effect, it makes a DC 15 Constitution saving throw. On a success, it is cured of fractal etch, and on a failure it is stunned until the end of its next turn.</t>
  </si>
  <si>
    <t>Spells or other abilities that suppress or affect high technology effect fractal etch.</t>
  </si>
  <si>
    <t>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</si>
  <si>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A creature that comes into physical contact with a creature infected by shattermind must succeed on a DC 14 Charisma saving throw or become infected.</t>
  </si>
  <si>
    <t>Starting one day after becoming infected, the creature suffers disadvantage on Wisdom ability checks and saving throws.</t>
  </si>
  <si>
    <r>
      <t>At the end of each long rest, the infected creature can make a DC 14 Charisma saving throw. On a failure, the creature suffers the effects of long-term madness (found on pages 259-260 of the </t>
    </r>
    <r>
      <rPr>
        <i/>
        <sz val="12"/>
        <color rgb="FF333333"/>
        <rFont val="Inherit"/>
      </rPr>
      <t>Dungeon Master’s Guide</t>
    </r>
    <r>
      <rPr>
        <sz val="12"/>
        <color rgb="FF333333"/>
        <rFont val="Arial"/>
        <family val="2"/>
        <charset val="204"/>
      </rPr>
      <t>) until it completes a long rest. Once the infected creature succeeds on three saving throws, it is cured of shattermind.</t>
    </r>
  </si>
  <si>
    <r>
      <t>The </t>
    </r>
    <r>
      <rPr>
        <i/>
        <sz val="12"/>
        <color rgb="FF333333"/>
        <rFont val="Inherit"/>
      </rPr>
      <t>lesser restoration </t>
    </r>
    <r>
      <rPr>
        <sz val="12"/>
        <color rgb="FF333333"/>
        <rFont val="Arial"/>
        <family val="2"/>
        <charset val="204"/>
      </rPr>
      <t>spell does not cure shattermind, it simply allows the infected creature to make another DC 14 Charisma saving throw, as if it had completed a long rest.</t>
    </r>
  </si>
  <si>
    <t>Soldier’s Peace</t>
  </si>
  <si>
    <t>A creature that is bitten by a creature infected by soldier’s peace, or who is injected with soldier’s peace nanites, must succeed on a DC 14 Charisma saving throw or become infected by this high technology disease.</t>
  </si>
  <si>
    <t>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t>
  </si>
  <si>
    <t>Spells or other abilities that suppress or affect high technology effect soldier’s peace.</t>
  </si>
  <si>
    <t>Soldier’s peace can only be cured by magical or high technology means.</t>
  </si>
  <si>
    <t>Thought Crawlers</t>
  </si>
  <si>
    <t>A creature that is bitten by a creature infected by thought crawlers, or who is injected with thought crawlers, must succeed on a DC 14 Constitution saving throw or become infected by this disease.</t>
  </si>
  <si>
    <r>
      <t>One day after becoming infected, the infected creature become easily influenced and treats any request as though delivered with a </t>
    </r>
    <r>
      <rPr>
        <i/>
        <sz val="12"/>
        <color rgb="FF333333"/>
        <rFont val="Inherit"/>
      </rPr>
      <t>suggestion </t>
    </r>
    <r>
      <rPr>
        <sz val="12"/>
        <color rgb="FF333333"/>
        <rFont val="Arial"/>
        <family val="2"/>
        <charset val="204"/>
      </rPr>
      <t>spell. The infected creature can resist this with a successful DC 12 Wisdom saving throw.</t>
    </r>
  </si>
  <si>
    <t>At the end of each long rest, the infected creature can make a DC 14 Constitution saving throw. On a successful save, the DC for this save drops by 1d6. When the saving throw DC reaches 0, the creature recovers from the disease. On a failure, the Wisdom saving throw DC increases by 1.</t>
  </si>
  <si>
    <t>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t>
  </si>
  <si>
    <t>When the Wisdom save reaches DC 20, the infected creature must succeed on a DC 14 Constitution saving throw each round it is under stress (such as being in combat) or be poisoned until the end of its next turn.</t>
  </si>
  <si>
    <t>Bird Flu</t>
  </si>
  <si>
    <t>Boggle Madness</t>
  </si>
  <si>
    <t>Common Cold</t>
  </si>
  <si>
    <t>Dryad Pox</t>
  </si>
  <si>
    <t>Fairie Fever</t>
  </si>
  <si>
    <t>Frostbite</t>
  </si>
  <si>
    <t>Gangrene</t>
  </si>
  <si>
    <t>Gloomtouched</t>
  </si>
  <si>
    <t>Influenza</t>
  </si>
  <si>
    <t>Mountain Air Plague</t>
  </si>
  <si>
    <t>Owlbear Filth</t>
  </si>
  <si>
    <t>River Sickness</t>
  </si>
  <si>
    <t>Snow Blindness</t>
  </si>
  <si>
    <t>Vivification Virus</t>
  </si>
  <si>
    <t>Wendigo Fever</t>
  </si>
  <si>
    <t>Группа</t>
  </si>
  <si>
    <t>activation</t>
  </si>
  <si>
    <t>Rarity</t>
  </si>
  <si>
    <t>Boost increases the recipient’s reactions (+4 bonus to SPD) to hyperactive levels; they are now jumpy and in constant motion and must eat twice as much to sustain themselves. Arti­fice Furnaces incorporated into Boosts are gen­erally accessed through the small of the back with a tiny grate.</t>
  </si>
  <si>
    <t xml:space="preserve"> Cerebral boosts enhance the recipient’s mental capacities (+4 bonus to INT); their cranium becomes grotesquely enlarged and their eyes develop constant tics. Artifice Furnaces incorporated into cerebral boosts are ac­cessed by a metal hatch usually placed at the base of the skull.</t>
  </si>
  <si>
    <t>The recipient’s eye is replaced by a clockwork eye; the new eye is plainly artificial. Each clockwork eye may add up to one additional enhancement. There are many enhancements avail­able for clockwork eyes, detailed below. Artifice Furnaces incorporated into clockwork eyes are ac­cessed by extrusion of the eye and removal of the front of the eye.</t>
  </si>
  <si>
    <t xml:space="preserve">Engine        Housing:        Theengine housing holds all the mechanisms of the arcantrik engine and contains the rune plates, power source, and attachments that connect the engine to any adaptors that might be required to use it. </t>
  </si>
  <si>
    <t>Size</t>
  </si>
  <si>
    <t>Generator</t>
  </si>
  <si>
    <t>size of servitor</t>
  </si>
  <si>
    <t>enhancements</t>
  </si>
  <si>
    <t>Sandleton’s Steam-Charged Coil engine</t>
  </si>
  <si>
    <t>s/m</t>
  </si>
  <si>
    <t>tiny</t>
  </si>
  <si>
    <t>By utilizing special alchemical substances admixed within an accumulator casing and attuning the coils to a specific arcane wavelength, a mechanik can track the path a servitor has traveled by sight. This particular enhancement also requires alchemical goggles used to view the servitor’s trail. These must be different goggles from those used in a sight link. 
The tracer leaves a glowing alchemical trail only visible to the wearer of the goggles. The alchemical tracer is slightly heavier than air and slowly settles to the ground. Recent passage is indicated by a vaporous glowing cloud floating above the ground while older trails settle on the ground and leave a glowing smudge where the servitor has passed.
The trace enhancement grants the wearer of the goggles a +10 equipment bonus to tracking the servitor. The servitor must be instructed to leave a trail, and the trail left by the servitor persists for 48 hours.</t>
  </si>
  <si>
    <t>Devenrew Crank engine</t>
  </si>
  <si>
    <t>small</t>
  </si>
  <si>
    <t xml:space="preserve">The sight link is often used by mechaniks who must make repairs on locomotives and steamjacks and have to get access to locations within a machine that are simply not reachable even through an access panel or hatch. Typically used with a tiny mite servitor, the Burdewelle sight link uses sympathetic arcane anomalies to broadcast visual data from a servitor’s lens to a set of alchemical goggles. This is an expensive rig typically only used in such elite foundries as Engines East or Bartley Mechanika Foundry &amp; ‘Jack Works.
With salvaged resonance coils and a special focus built by the mechanik, the mechanik can form a sensory link between the servitor and a pair of alchemical goggles allowing the wearer of the goggles to see anything the servitor sees as long as the wearer remains within 30 feet of the servitor. This allows the wearer to make visually related skill checks from the servitor’s location with a -2 skill check modifier. The cost of the enhancement does not cover the cost of the goggles (4800 gp). A mechanik can have the same set of goggles connect ed to more than one servitor with this enhancement, and he may switch between multiple sight links as a move equivalent action.
</t>
  </si>
  <si>
    <t>Novotski Accumulo-inducer</t>
  </si>
  <si>
    <t>t/s/m</t>
  </si>
  <si>
    <t>medium</t>
  </si>
  <si>
    <t>An equipment mount grants the servitor the ability to use such a piece of equipment for its intended purpose or as an improvised weapon.</t>
  </si>
  <si>
    <t>ac &gt;, speed &lt;</t>
  </si>
  <si>
    <t xml:space="preserve"> This allows a mechanik to add an array of tasks to expand the abilities of the servitor.</t>
  </si>
  <si>
    <t>This special optical focus, made from salvaged mechanika, lenses, and various focal and optical manipulators, allows the servitor to manipulate intricate mechanisms with greater accuracy. The servitor gains a +4 equipment bonus to Pick Lock or Disable Device checks.</t>
  </si>
  <si>
    <t>A glyph gate is a combination of specific arcane glyphs and a specialized task plate that allows only one specific individual to issue orders to the servitor.</t>
  </si>
  <si>
    <t>Using stronger and sturdier clockwork coils, springs, and gears, the mechanist can increase a single physical ability of the servitor to improve its power or reflexes.</t>
  </si>
  <si>
    <t>The porter’s scabbard is a simple bit of mechanika added to a servitor to allow it to conceal an array of tools, weapons, and gear with little difficulty.</t>
  </si>
  <si>
    <t>The arcantrik torch is handheld but usually connects to a heavy accumulator worn in a shielded harness hanging from the mechanik’s belt. It can cut through armor plate, and eventually it can even shear serricsteel.</t>
  </si>
  <si>
    <t>: Simple mechanisms often work the best, and the simpler a machine, the more reliable it is—or so the mechanik’s adage goes. The Arcantrik torch is deadly simple. An elemental filament called a firethread is placed in the arcantrik torch, and accumulator energy is run through the torch across a simple rune plate and then through the fire thread. The resulting evocation magic creates an adjustable and continuous burst of elemental fire that can vary from a moderate sized burst of flame to a fine superheated lance of white-hot fire.</t>
  </si>
  <si>
    <t xml:space="preserve"> Though not used by mechaniks typically, large versions of buzz cutters can be found attached to industrial laborjacks used for the purposes of forestry and harvesting lumber. The buzz cutter is a steam-powered spinning circular saw blade either attached to a bulky two-handed assembly a ‘jack can swing back and forth to cut timber or mounted on the end of a steamjack’s arm. It is an obvious choice for a weapon, and a medium-sized creature can use a smaller two-handed version as long as the buzz cutter is connected to a functional steam plant.</t>
  </si>
  <si>
    <t>&gt;carr cap</t>
  </si>
  <si>
    <t>This adventurer’s favorite is a simple design utilizing the same technology as the collapsible baton and staff. It has three extendable legs each attached to one corner of a cloth triangle. The legs extend and spread into a tripod, creating a quick, comfortable seat. It packs easily and is light enough that most comfort-minded adventurers insist on carrying one.</t>
  </si>
  <si>
    <t>This bandolier is specially designed to hold magical and alchemical potion bottles and jars for quick and easy access. The cushioned variety grants a +2 bonus to hardness to all of the belt’s contents to avoid breakage.</t>
  </si>
  <si>
    <t>Alchemical Gauntlets</t>
  </si>
  <si>
    <t>4,800 gp</t>
  </si>
  <si>
    <t>/2,400 gp + 192 XP</t>
  </si>
  <si>
    <t>Mechanikal wondrous items</t>
  </si>
  <si>
    <t>Alchemical Goggles</t>
  </si>
  <si>
    <t>2,400 gp + 192 XP</t>
  </si>
  <si>
    <t>Arcantrik convergence engines</t>
  </si>
  <si>
    <t>Arcane Condenser</t>
  </si>
  <si>
    <r>
      <t>(</t>
    </r>
    <r>
      <rPr>
        <sz val="8"/>
        <color rgb="FFFFFFFF"/>
        <rFont val="Century Schoolbook"/>
        <family val="1"/>
        <charset val="204"/>
      </rPr>
      <t>1500 gp + 120 XP</t>
    </r>
  </si>
  <si>
    <t>Recharging accumulators</t>
  </si>
  <si>
    <t>Arcano-conduction Coil</t>
  </si>
  <si>
    <t>1,000 gp</t>
  </si>
  <si>
    <t>500 gp + 40 XP</t>
  </si>
  <si>
    <t>Connecting devise to accumulators, arcantrik engines, or other devices.</t>
  </si>
  <si>
    <t>Archronograph</t>
  </si>
  <si>
    <t>2400 gp</t>
  </si>
  <si>
    <t>1220 gp + 96 XP</t>
  </si>
  <si>
    <t>Arcantrik Convergence Engine Housing</t>
  </si>
  <si>
    <t>300 gp</t>
  </si>
  <si>
    <t>—</t>
  </si>
  <si>
    <t>Cabalic Crucible</t>
  </si>
  <si>
    <t>450 gp</t>
  </si>
  <si>
    <t>225 gp + 18 XP^Hf</t>
  </si>
  <si>
    <t>Mechanikal rods, staves, and wands</t>
  </si>
  <si>
    <t>Chronometric Trigger</t>
  </si>
  <si>
    <t>200 gp</t>
  </si>
  <si>
    <t>100 gp</t>
  </si>
  <si>
    <t>Arcantrik convergence engines.</t>
  </si>
  <si>
    <t>Conduits</t>
  </si>
  <si>
    <t>—Basic</t>
  </si>
  <si>
    <t>1,000 gp/spell level/plate</t>
  </si>
  <si>
    <t>500gp + 40 XP/spell level/ plate</t>
  </si>
  <si>
    <t>Arcantrik engines</t>
  </si>
  <si>
    <t>—Wand Conduits</t>
  </si>
  <si>
    <t>200 gp/spell level</t>
  </si>
  <si>
    <t>100 gp + 8 XP/spell level</t>
  </si>
  <si>
    <t>Mechanikal Wands</t>
  </si>
  <si>
    <t>Elemental Emitter</t>
  </si>
  <si>
    <t>2000 gp</t>
  </si>
  <si>
    <t>1,000gp + 80 XP</t>
  </si>
  <si>
    <t>Elemental Chamber</t>
  </si>
  <si>
    <t>||2,000 gp + 160 XP</t>
  </si>
  <si>
    <t>Glyphweave Garment</t>
  </si>
  <si>
    <t>6,400 gp</t>
  </si>
  <si>
    <t>3200 gp + 256 XP</t>
  </si>
  <si>
    <t>Induction Belt</t>
  </si>
  <si>
    <t>150 gp + 12 XP</t>
  </si>
  <si>
    <t>Mechanikal Triggers</t>
  </si>
  <si>
    <t>—Mechanikal Trigger</t>
  </si>
  <si>
    <r>
      <t xml:space="preserve">200 gp/effective bonus </t>
    </r>
    <r>
      <rPr>
        <vertAlign val="superscript"/>
        <sz val="8"/>
        <color rgb="FF000000"/>
        <rFont val="Century Schoolbook"/>
        <family val="1"/>
        <charset val="204"/>
      </rPr>
      <t>1</t>
    </r>
  </si>
  <si>
    <t>100gp+ 8 XP/effective bonus</t>
  </si>
  <si>
    <t>Mechanikal weapons</t>
  </si>
  <si>
    <t>Cloak, waterproof</t>
  </si>
  <si>
    <t>adventuring gear</t>
  </si>
  <si>
    <t>This hooded cloak has been alchemically treated to repel water.</t>
  </si>
  <si>
    <t>Cloak, weighted</t>
  </si>
  <si>
    <t>These cloaks are particularly popular with Llaelese duelists who use them in conjunction with longswords, short swords, or other light dueling blades. Made from heavy canvas, the cloak has a series of heavy lead weights sewn into the hem making it a useful tool when fighting. Not particularly useful on the battlefield, the weighted cloak is most often seen on the streets and is sometimes carried as an off hand weapon by adventurers. When used in the off hand, it grants a +2 bonus to any trip or disarm check the character makes. If the cloak is worn, it requires a move action to ready. More expensive cloaks (15+ gp), equipped with quick release clasps, can be readied as a free action.</t>
  </si>
  <si>
    <t>Greatcoat, rain slicked</t>
  </si>
  <si>
    <t>Alchemist apron</t>
  </si>
  <si>
    <t>An alchemist’s apron provides an armor bonus of 1 and energy resistance 3 against fire, cold, and acid.  This simple garment is built with a thick felt backing and a mesh of fibers rendered from an alchemical process that admixes a durable material called diuturn with fibers of cotton and canvas. The result is a garment that insulates against extreme heat, cold, and acid with a great amount of success. Often used by alchemists working with volatile chemicals or by foundry workers who handle heated metals and deal with crucibles full of caustic material, the aprons have become a common sight in mechanika foundries across the Iron Kingdoms.</t>
  </si>
  <si>
    <t>Stormchamber</t>
  </si>
  <si>
    <t>power source</t>
  </si>
  <si>
    <t xml:space="preserve">The stormchamber is a specialized power source used by the Cygnaran military for the continuous power of devices relying on electrical energy. The smaller versions used in hand-to-hand weaponry by the elite warriors of Cygnar are orbs of glass held in strong cages of aurum-manufactured brass and copper. Larger stormchambers of the sort used in elemental emitters, large mechanikal weaponry, and mechanikal rods and staves are built from large coils of the same alchemical brass and copper, wrapped around chambers of glass containing spindles of alchemical filament. Alchemically treated to the strength of steel, the glass can only be cracked by the most powerful 
of direct blows. If breached the vessel will release the energy potential within. Together the brass and copper contain the charge while the alchemical glass prevents the voltaic energy from escaping. The filament simply acts as an anchor for the energy; the electrical forces latching on to the alchemical aurum are held fast in place by the container’s own properties.
Energy is drawn from the stormchamber by two metal contacts at either end of the orb versions or from a single screw-type contact point in coil versions. As the energy flows from the stormchamber, its activity increases in intensity—the orbs suddenlyjump to life and fire tendrils of electric energy across the inside of the glass surface. This hypnotic display of light presents no danger to the wielder of the device powered by the stormchamber; it is the energy flowing out of the chamber and into the device that should draw concern. When activated, the coils are suffused with a bright blue light and crackle as if the forces within seek escape.
The device perpetually provides energy usable only with rune plates with electrical-based spells, magical weapon bonuses, or weapon properties that produce the electrical energy type. It can fit in a standard accumulator socket and can be used to power electrical effects in series with an arcanodynamic accumulator that powers the other abilities of a weapon or suit of armor.
If an item requires more energy than a stormchamber can provide, only its least demanding attributes will function (if the stormchamber is able to provide that portion of the mechanikal item with sufficient power).
Stormchambers can be breeched like arcane accumulators. A volatile stormchamber releases an electrical pulse of energy that deals an amount of damage to its wielder based on the number of charges it can provide per round (1d6 points for each charge it can produce per round). There is no saving throw.
</t>
  </si>
  <si>
    <t>arcano-conduction coil</t>
  </si>
  <si>
    <t>elemental emitte</t>
  </si>
  <si>
    <t>An elemental emitter is a stave-like device roughly three to five feet in length attached to an arcantrik convergence engine by a length of arcano-conduction coil. It functions as a point of origin for arcantrikally generated instantaneous offensive spells that use an energy type from one of the following categories:
acid, cold, electricity, fire, or force. The device is held upright or aimed directly at the target of the spell.</t>
  </si>
  <si>
    <t>elemental chamber</t>
  </si>
  <si>
    <t xml:space="preserve">Elemental chambers are treated as the source of origin for specific effects relying on an energy type. Spells such as wall of force, wall of fire, and acid fog all use the elemental chamber as a point of origin for the spell’s effect. These engines are typically set in place and then triggered with an offensive spell trigger attached to the engine by an arcano-conduction coil </t>
  </si>
  <si>
    <t>Alchemical gauntlets</t>
  </si>
  <si>
    <t>Alchemical gauntlets are somewhat bulky metal and leather gloves. Conduits and a mesh of aurum and alchemical copper line the glove between the metallic protective outer shell of armor and the internal leather lining. These gloves count as gauntlets for purposes of hand-to-hand damage when used without power as melee weapons. Spiked versions exist for the more barbaric designs, and alchemical gauntlets can have spikes added for a negligible increase in cost.</t>
  </si>
  <si>
    <t>Arcantrik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</si>
</sst>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family val="2"/>
      <charset val="204"/>
      <scheme val="minor"/>
    </font>
    <font>
      <sz val="11"/>
      <color rgb="FF000000"/>
      <name val="Calibri"/>
      <family val="2"/>
      <charset val="204"/>
      <scheme val="minor"/>
    </font>
    <font>
      <sz val="11"/>
      <color theme="1"/>
      <name val="Calibri"/>
      <family val="2"/>
      <charset val="204"/>
    </font>
    <font>
      <b/>
      <sz val="9"/>
      <color rgb="FF000000"/>
      <name val="Mate"/>
    </font>
    <font>
      <sz val="9"/>
      <color rgb="FF000000"/>
      <name val="Mate"/>
    </font>
    <font>
      <b/>
      <sz val="12"/>
      <color rgb="FF000000"/>
      <name val="Mate SC"/>
    </font>
    <font>
      <i/>
      <sz val="9"/>
      <color rgb="FF000000"/>
      <name val="Mate"/>
    </font>
    <font>
      <b/>
      <i/>
      <sz val="9"/>
      <color rgb="FF000000"/>
      <name val="Mate"/>
    </font>
    <font>
      <i/>
      <sz val="8"/>
      <color rgb="FF000000"/>
      <name val="Mate"/>
    </font>
    <font>
      <sz val="11"/>
      <color rgb="FF000000"/>
      <name val="Mate"/>
    </font>
    <font>
      <b/>
      <i/>
      <sz val="11"/>
      <color rgb="FF000000"/>
      <name val="Mate"/>
    </font>
    <font>
      <b/>
      <sz val="9"/>
      <color theme="1"/>
      <name val="Calibri"/>
      <family val="2"/>
      <charset val="204"/>
      <scheme val="minor"/>
    </font>
    <font>
      <sz val="7.5"/>
      <color theme="1"/>
      <name val="Calibri"/>
      <family val="2"/>
      <charset val="204"/>
      <scheme val="minor"/>
    </font>
    <font>
      <sz val="7"/>
      <color rgb="FF181717"/>
      <name val="Times New Roman"/>
      <family val="1"/>
      <charset val="204"/>
    </font>
    <font>
      <sz val="16"/>
      <color rgb="FF262626"/>
      <name val="Calibri Light"/>
      <family val="2"/>
      <charset val="204"/>
    </font>
    <font>
      <sz val="10.5"/>
      <color theme="1"/>
      <name val="Calibri Light"/>
      <family val="2"/>
      <charset val="204"/>
    </font>
    <font>
      <vertAlign val="superscript"/>
      <sz val="10"/>
      <color theme="1"/>
      <name val="Calibri Light"/>
      <family val="2"/>
      <charset val="204"/>
    </font>
    <font>
      <sz val="8"/>
      <color rgb="FFFFFFFF"/>
      <name val="Century Schoolbook"/>
      <family val="1"/>
      <charset val="204"/>
    </font>
    <font>
      <vertAlign val="superscript"/>
      <sz val="8"/>
      <color rgb="FF000000"/>
      <name val="Century Schoolbook"/>
      <family val="1"/>
      <charset val="204"/>
    </font>
    <font>
      <b/>
      <sz val="8"/>
      <color rgb="FF000000"/>
      <name val="Century Schoolbook"/>
      <family val="1"/>
      <charset val="204"/>
    </font>
    <font>
      <sz val="12"/>
      <color theme="1"/>
      <name val="Calibri"/>
      <family val="2"/>
      <charset val="204"/>
      <scheme val="minor"/>
    </font>
    <font>
      <b/>
      <sz val="12"/>
      <color theme="1"/>
      <name val="Calibri"/>
      <family val="2"/>
      <charset val="204"/>
      <scheme val="minor"/>
    </font>
    <font>
      <u/>
      <sz val="11"/>
      <color theme="10"/>
      <name val="Calibri"/>
      <family val="2"/>
      <charset val="204"/>
      <scheme val="minor"/>
    </font>
    <font>
      <sz val="12"/>
      <color rgb="FF333333"/>
      <name val="Arial"/>
      <family val="2"/>
      <charset val="204"/>
    </font>
    <font>
      <b/>
      <sz val="12"/>
      <color rgb="FF333333"/>
      <name val="Inherit"/>
    </font>
    <font>
      <i/>
      <sz val="12"/>
      <color rgb="FF333333"/>
      <name val="Inherit"/>
    </font>
    <font>
      <sz val="10"/>
      <color theme="1"/>
      <name val="Arial"/>
      <family val="2"/>
      <charset val="204"/>
    </font>
    <font>
      <sz val="11"/>
      <color rgb="FF000000"/>
      <name val="Trebuchet MS"/>
      <family val="2"/>
      <charset val="204"/>
    </font>
    <font>
      <sz val="9.9"/>
      <color rgb="FF000000"/>
      <name val="Trebuchet MS"/>
      <family val="2"/>
      <charset val="204"/>
    </font>
    <font>
      <b/>
      <sz val="9.9"/>
      <color rgb="FF000000"/>
      <name val="Trebuchet MS"/>
      <family val="2"/>
      <charset val="204"/>
    </font>
    <font>
      <sz val="6.6"/>
      <color rgb="FF000000"/>
      <name val="Trebuchet MS"/>
      <family val="2"/>
      <charset val="204"/>
    </font>
    <font>
      <sz val="8.8000000000000007"/>
      <color rgb="FF000000"/>
      <name val="Trebuchet MS"/>
      <family val="2"/>
      <charset val="204"/>
    </font>
    <font>
      <b/>
      <sz val="11"/>
      <color rgb="FF000000"/>
      <name val="Trebuchet MS"/>
      <family val="2"/>
      <charset val="204"/>
    </font>
    <font>
      <sz val="9.9"/>
      <color theme="1"/>
      <name val="Trebuchet MS"/>
      <family val="2"/>
      <charset val="204"/>
    </font>
    <font>
      <sz val="9.9"/>
      <color rgb="FFE69138"/>
      <name val="Trebuchet MS"/>
      <family val="2"/>
      <charset val="204"/>
    </font>
    <font>
      <b/>
      <sz val="9.9"/>
      <color rgb="FFBF9000"/>
      <name val="Trebuchet MS"/>
      <family val="2"/>
      <charset val="204"/>
    </font>
    <font>
      <sz val="9.9"/>
      <color rgb="FF6FA8DC"/>
      <name val="Trebuchet MS"/>
      <family val="2"/>
      <charset val="204"/>
    </font>
    <font>
      <b/>
      <sz val="9.9"/>
      <color theme="1"/>
      <name val="Trebuchet MS"/>
      <family val="2"/>
      <charset val="204"/>
    </font>
    <font>
      <sz val="11"/>
      <color theme="1"/>
      <name val="Trebuchet MS"/>
      <family val="2"/>
      <charset val="204"/>
    </font>
    <font>
      <b/>
      <sz val="11"/>
      <color theme="1"/>
      <name val="Trebuchet MS"/>
      <family val="2"/>
      <charset val="204"/>
    </font>
    <font>
      <sz val="9.9"/>
      <color rgb="FFFF0000"/>
      <name val="Trebuchet MS"/>
      <family val="2"/>
      <charset val="204"/>
    </font>
    <font>
      <sz val="9.9"/>
      <color rgb="FF9900FF"/>
      <name val="Trebuchet MS"/>
      <family val="2"/>
      <charset val="204"/>
    </font>
    <font>
      <sz val="8.8000000000000007"/>
      <color rgb="FF9900FF"/>
      <name val="Trebuchet MS"/>
      <family val="2"/>
      <charset val="204"/>
    </font>
    <font>
      <sz val="9.9"/>
      <color rgb="FFFF00FF"/>
      <name val="Trebuchet MS"/>
      <family val="2"/>
      <charset val="204"/>
    </font>
    <font>
      <sz val="9.9"/>
      <color rgb="FFBF9000"/>
      <name val="Trebuchet MS"/>
      <family val="2"/>
      <charset val="204"/>
    </font>
    <font>
      <sz val="9.9"/>
      <color rgb="FF00FFFF"/>
      <name val="Trebuchet MS"/>
      <family val="2"/>
      <charset val="204"/>
    </font>
    <font>
      <sz val="9.9"/>
      <color rgb="FF8E7CC3"/>
      <name val="Trebuchet MS"/>
      <family val="2"/>
      <charset val="204"/>
    </font>
    <font>
      <sz val="9.9"/>
      <color rgb="FF00FF00"/>
      <name val="Trebuchet MS"/>
      <family val="2"/>
      <charset val="204"/>
    </font>
    <font>
      <b/>
      <sz val="9.9"/>
      <color rgb="FFFF0000"/>
      <name val="Trebuchet MS"/>
      <family val="2"/>
      <charset val="204"/>
    </font>
    <font>
      <sz val="11"/>
      <color rgb="FFFF0000"/>
      <name val="Calibri"/>
      <family val="2"/>
      <charset val="204"/>
      <scheme val="minor"/>
    </font>
    <font>
      <sz val="11"/>
      <color theme="9" tint="-0.499984740745262"/>
      <name val="Calibri"/>
      <family val="2"/>
      <charset val="204"/>
      <scheme val="minor"/>
    </font>
    <font>
      <b/>
      <sz val="11"/>
      <color theme="0"/>
      <name val="Book Antiqua"/>
      <family val="1"/>
      <charset val="204"/>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rgb="FFEFEFEF"/>
      </left>
      <right style="medium">
        <color rgb="FFEFEFEF"/>
      </right>
      <top style="medium">
        <color rgb="FFEFEFEF"/>
      </top>
      <bottom style="medium">
        <color rgb="FFEFEFEF"/>
      </bottom>
      <diagonal/>
    </border>
    <border>
      <left style="medium">
        <color rgb="FFEFEFEF"/>
      </left>
      <right/>
      <top style="medium">
        <color rgb="FFEFEFEF"/>
      </top>
      <bottom style="medium">
        <color rgb="FFEFEFEF"/>
      </bottom>
      <diagonal/>
    </border>
    <border>
      <left/>
      <right/>
      <top style="medium">
        <color rgb="FFEFEFEF"/>
      </top>
      <bottom style="medium">
        <color rgb="FFEFEFEF"/>
      </bottom>
      <diagonal/>
    </border>
    <border>
      <left/>
      <right style="medium">
        <color rgb="FFEFEFEF"/>
      </right>
      <top style="medium">
        <color rgb="FFEFEFEF"/>
      </top>
      <bottom style="medium">
        <color rgb="FFEFEFEF"/>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style="medium">
        <color rgb="FFCCCCCC"/>
      </left>
      <right style="medium">
        <color rgb="FFCCCCCC"/>
      </right>
      <top/>
      <bottom/>
      <diagonal/>
    </border>
  </borders>
  <cellStyleXfs count="3">
    <xf numFmtId="0" fontId="0" fillId="0" borderId="0"/>
    <xf numFmtId="0" fontId="22" fillId="0" borderId="0" applyNumberFormat="0" applyFill="0" applyBorder="0" applyAlignment="0" applyProtection="0"/>
    <xf numFmtId="0" fontId="22" fillId="0" borderId="0" applyNumberFormat="0" applyFill="0" applyBorder="0" applyAlignment="0" applyProtection="0"/>
  </cellStyleXfs>
  <cellXfs count="165">
    <xf numFmtId="0" fontId="0" fillId="0" borderId="0" xfId="0"/>
    <xf numFmtId="0" fontId="1" fillId="2" borderId="1" xfId="0" applyFont="1" applyFill="1" applyBorder="1" applyAlignment="1">
      <alignment vertical="center"/>
    </xf>
    <xf numFmtId="0" fontId="0" fillId="0" borderId="1" xfId="0" applyBorder="1"/>
    <xf numFmtId="0" fontId="0" fillId="0" borderId="0" xfId="0" applyAlignment="1">
      <alignment vertical="center"/>
    </xf>
    <xf numFmtId="0" fontId="0" fillId="0" borderId="1" xfId="0" quotePrefix="1" applyBorder="1"/>
    <xf numFmtId="0" fontId="2" fillId="0" borderId="1" xfId="0" applyFont="1" applyBorder="1" applyAlignment="1">
      <alignment vertical="center"/>
    </xf>
    <xf numFmtId="0" fontId="0" fillId="0" borderId="0" xfId="0" applyAlignment="1"/>
    <xf numFmtId="0" fontId="0" fillId="0" borderId="1" xfId="0" applyBorder="1" applyAlignment="1"/>
    <xf numFmtId="0" fontId="0" fillId="0" borderId="0" xfId="0" applyAlignment="1">
      <alignment wrapText="1"/>
    </xf>
    <xf numFmtId="0" fontId="3" fillId="0" borderId="2" xfId="0" applyFont="1" applyBorder="1" applyAlignment="1">
      <alignment vertical="center"/>
    </xf>
    <xf numFmtId="0" fontId="3" fillId="0" borderId="2" xfId="0" applyFont="1" applyBorder="1" applyAlignment="1">
      <alignment horizontal="center" vertical="center"/>
    </xf>
    <xf numFmtId="0" fontId="4" fillId="0" borderId="2" xfId="0" applyFont="1" applyBorder="1" applyAlignment="1">
      <alignment vertical="center"/>
    </xf>
    <xf numFmtId="0" fontId="0" fillId="0" borderId="2" xfId="0" applyBorder="1" applyAlignment="1">
      <alignment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4" fillId="0" borderId="0" xfId="0" applyFont="1" applyAlignment="1">
      <alignment vertical="center"/>
    </xf>
    <xf numFmtId="0" fontId="15" fillId="0" borderId="0" xfId="0" applyFont="1" applyAlignment="1">
      <alignment vertical="center"/>
    </xf>
    <xf numFmtId="0" fontId="15" fillId="0" borderId="0" xfId="0" applyFont="1"/>
    <xf numFmtId="0" fontId="0" fillId="0" borderId="1" xfId="0" applyBorder="1" applyAlignment="1">
      <alignment vertical="center"/>
    </xf>
    <xf numFmtId="0" fontId="0" fillId="0" borderId="1" xfId="0" applyBorder="1" applyAlignment="1">
      <alignment wrapText="1"/>
    </xf>
    <xf numFmtId="0" fontId="0" fillId="0" borderId="10" xfId="0" applyBorder="1" applyAlignment="1"/>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Fill="1" applyBorder="1" applyAlignment="1"/>
    <xf numFmtId="0" fontId="19" fillId="0" borderId="0" xfId="0" applyFont="1" applyAlignment="1"/>
    <xf numFmtId="0" fontId="20" fillId="0" borderId="0" xfId="0" applyFont="1" applyAlignment="1">
      <alignment horizontal="left" vertical="center" indent="3"/>
    </xf>
    <xf numFmtId="0" fontId="22" fillId="0" borderId="0" xfId="1" applyAlignment="1">
      <alignment horizontal="left" vertical="center" indent="4"/>
    </xf>
    <xf numFmtId="0" fontId="22" fillId="0" borderId="0" xfId="1" applyAlignment="1">
      <alignment horizontal="left" vertical="center" indent="2"/>
    </xf>
    <xf numFmtId="0" fontId="22" fillId="0" borderId="0" xfId="1" applyAlignment="1">
      <alignment vertical="center"/>
    </xf>
    <xf numFmtId="0" fontId="21" fillId="0" borderId="0" xfId="0" applyFont="1" applyAlignment="1">
      <alignment vertical="center"/>
    </xf>
    <xf numFmtId="0" fontId="24" fillId="0" borderId="0" xfId="0" applyFont="1" applyAlignment="1">
      <alignment vertical="center"/>
    </xf>
    <xf numFmtId="0" fontId="23" fillId="2" borderId="0" xfId="0" applyFont="1" applyFill="1" applyAlignment="1">
      <alignment vertical="center"/>
    </xf>
    <xf numFmtId="0" fontId="23" fillId="0" borderId="0" xfId="0" applyFont="1" applyAlignment="1">
      <alignment vertical="center"/>
    </xf>
    <xf numFmtId="0" fontId="27" fillId="4" borderId="12" xfId="0" applyFont="1" applyFill="1" applyBorder="1" applyAlignment="1">
      <alignment vertical="center"/>
    </xf>
    <xf numFmtId="0" fontId="26" fillId="4" borderId="12" xfId="0" applyFont="1" applyFill="1" applyBorder="1" applyAlignment="1"/>
    <xf numFmtId="0" fontId="28" fillId="4" borderId="13" xfId="0" applyFont="1" applyFill="1" applyBorder="1" applyAlignment="1">
      <alignment vertical="center"/>
    </xf>
    <xf numFmtId="0" fontId="28" fillId="4" borderId="12" xfId="0" applyFont="1" applyFill="1" applyBorder="1" applyAlignment="1">
      <alignment vertical="center"/>
    </xf>
    <xf numFmtId="0" fontId="29" fillId="4" borderId="13" xfId="0" applyFont="1" applyFill="1" applyBorder="1" applyAlignment="1">
      <alignment horizontal="center" vertical="center"/>
    </xf>
    <xf numFmtId="0" fontId="28" fillId="4" borderId="12" xfId="0" applyFont="1" applyFill="1" applyBorder="1" applyAlignment="1">
      <alignment horizontal="left" vertical="center"/>
    </xf>
    <xf numFmtId="0" fontId="26" fillId="4" borderId="13" xfId="0" applyFont="1" applyFill="1" applyBorder="1" applyAlignment="1"/>
    <xf numFmtId="0" fontId="30" fillId="4" borderId="12" xfId="0" applyFont="1" applyFill="1" applyBorder="1" applyAlignment="1">
      <alignment horizontal="right" vertical="center"/>
    </xf>
    <xf numFmtId="0" fontId="27" fillId="4" borderId="12" xfId="0" applyFont="1" applyFill="1" applyBorder="1" applyAlignment="1">
      <alignment horizontal="right" vertical="center"/>
    </xf>
    <xf numFmtId="0" fontId="31" fillId="4" borderId="12" xfId="0" applyFont="1" applyFill="1" applyBorder="1" applyAlignment="1">
      <alignment horizontal="right" vertical="center"/>
    </xf>
    <xf numFmtId="0" fontId="32" fillId="4" borderId="12" xfId="0" applyFont="1" applyFill="1" applyBorder="1" applyAlignment="1">
      <alignment horizontal="right" vertical="center"/>
    </xf>
    <xf numFmtId="0" fontId="27" fillId="0" borderId="12" xfId="0" applyFont="1" applyBorder="1" applyAlignment="1">
      <alignment vertical="center"/>
    </xf>
    <xf numFmtId="0" fontId="33" fillId="0" borderId="12" xfId="0" applyFont="1" applyBorder="1" applyAlignment="1">
      <alignment vertical="center"/>
    </xf>
    <xf numFmtId="0" fontId="33" fillId="0" borderId="13" xfId="0" applyFont="1" applyBorder="1" applyAlignment="1">
      <alignment vertical="center"/>
    </xf>
    <xf numFmtId="0" fontId="28" fillId="0" borderId="12" xfId="0" applyFont="1" applyBorder="1" applyAlignment="1">
      <alignment vertical="center"/>
    </xf>
    <xf numFmtId="0" fontId="26" fillId="0" borderId="12" xfId="0" applyFont="1" applyBorder="1" applyAlignment="1"/>
    <xf numFmtId="0" fontId="29" fillId="0" borderId="13" xfId="0" applyFont="1" applyBorder="1" applyAlignment="1">
      <alignment horizontal="center" vertical="center"/>
    </xf>
    <xf numFmtId="0" fontId="28" fillId="0" borderId="12" xfId="0" applyFont="1" applyBorder="1" applyAlignment="1">
      <alignment horizontal="left" vertical="center"/>
    </xf>
    <xf numFmtId="0" fontId="26" fillId="0" borderId="13" xfId="0" applyFont="1" applyBorder="1" applyAlignment="1"/>
    <xf numFmtId="0" fontId="30" fillId="0" borderId="12" xfId="0" applyFont="1" applyBorder="1" applyAlignment="1">
      <alignment horizontal="right" vertical="center"/>
    </xf>
    <xf numFmtId="0" fontId="27" fillId="0" borderId="12" xfId="0" applyFont="1" applyBorder="1" applyAlignment="1">
      <alignment horizontal="right" vertical="center"/>
    </xf>
    <xf numFmtId="0" fontId="32" fillId="0" borderId="12" xfId="0" applyFont="1" applyBorder="1" applyAlignment="1">
      <alignment horizontal="right" vertical="center"/>
    </xf>
    <xf numFmtId="0" fontId="33" fillId="4" borderId="12" xfId="0" applyFont="1" applyFill="1" applyBorder="1" applyAlignment="1">
      <alignment vertical="center"/>
    </xf>
    <xf numFmtId="0" fontId="33" fillId="4" borderId="13" xfId="0" applyFont="1" applyFill="1" applyBorder="1" applyAlignment="1">
      <alignment vertical="center"/>
    </xf>
    <xf numFmtId="0" fontId="33" fillId="4" borderId="12" xfId="0" applyFont="1" applyFill="1" applyBorder="1" applyAlignment="1"/>
    <xf numFmtId="0" fontId="33" fillId="4" borderId="12" xfId="0" applyFont="1" applyFill="1" applyBorder="1" applyAlignment="1">
      <alignment horizontal="left"/>
    </xf>
    <xf numFmtId="0" fontId="28" fillId="0" borderId="13" xfId="0" applyFont="1" applyBorder="1" applyAlignment="1">
      <alignment vertical="center"/>
    </xf>
    <xf numFmtId="0" fontId="28" fillId="0" borderId="12" xfId="0" applyFont="1" applyBorder="1" applyAlignment="1">
      <alignment horizontal="center" vertical="center"/>
    </xf>
    <xf numFmtId="0" fontId="34" fillId="0" borderId="13" xfId="0" applyFont="1" applyBorder="1" applyAlignment="1">
      <alignment horizontal="left" vertical="center"/>
    </xf>
    <xf numFmtId="0" fontId="31" fillId="0" borderId="12" xfId="0" applyFont="1" applyBorder="1" applyAlignment="1">
      <alignment horizontal="right" vertical="center"/>
    </xf>
    <xf numFmtId="0" fontId="28" fillId="4" borderId="12" xfId="0" applyFont="1" applyFill="1" applyBorder="1" applyAlignment="1">
      <alignment horizontal="center" vertical="center"/>
    </xf>
    <xf numFmtId="0" fontId="34" fillId="4" borderId="13" xfId="0" applyFont="1" applyFill="1" applyBorder="1" applyAlignment="1">
      <alignment horizontal="left" vertical="center"/>
    </xf>
    <xf numFmtId="0" fontId="35" fillId="4" borderId="13" xfId="0" applyFont="1" applyFill="1" applyBorder="1" applyAlignment="1">
      <alignment horizontal="center" vertical="center"/>
    </xf>
    <xf numFmtId="0" fontId="35" fillId="0" borderId="13" xfId="0" applyFont="1" applyBorder="1" applyAlignment="1">
      <alignment horizontal="center" vertical="center"/>
    </xf>
    <xf numFmtId="0" fontId="36" fillId="0" borderId="13" xfId="0" applyFont="1" applyBorder="1" applyAlignment="1">
      <alignment vertical="center"/>
    </xf>
    <xf numFmtId="0" fontId="36" fillId="4" borderId="13" xfId="0" applyFont="1" applyFill="1" applyBorder="1" applyAlignment="1">
      <alignment vertical="center"/>
    </xf>
    <xf numFmtId="0" fontId="37" fillId="0" borderId="13" xfId="0" applyFont="1" applyBorder="1" applyAlignment="1">
      <alignment horizontal="center" vertical="center"/>
    </xf>
    <xf numFmtId="0" fontId="38" fillId="4" borderId="12" xfId="0" applyFont="1" applyFill="1" applyBorder="1" applyAlignment="1"/>
    <xf numFmtId="0" fontId="33" fillId="4" borderId="13" xfId="0" applyFont="1" applyFill="1" applyBorder="1" applyAlignment="1"/>
    <xf numFmtId="0" fontId="37" fillId="4" borderId="13" xfId="0" applyFont="1" applyFill="1" applyBorder="1" applyAlignment="1">
      <alignment horizontal="center"/>
    </xf>
    <xf numFmtId="0" fontId="36" fillId="4" borderId="13" xfId="0" applyFont="1" applyFill="1" applyBorder="1" applyAlignment="1"/>
    <xf numFmtId="0" fontId="38" fillId="4" borderId="12" xfId="0" applyFont="1" applyFill="1" applyBorder="1" applyAlignment="1">
      <alignment horizontal="right"/>
    </xf>
    <xf numFmtId="0" fontId="39" fillId="4" borderId="12" xfId="0" applyFont="1" applyFill="1" applyBorder="1" applyAlignment="1">
      <alignment horizontal="right"/>
    </xf>
    <xf numFmtId="0" fontId="33" fillId="0" borderId="12" xfId="0" applyFont="1" applyBorder="1" applyAlignment="1"/>
    <xf numFmtId="0" fontId="33" fillId="0" borderId="12" xfId="0" applyFont="1" applyBorder="1" applyAlignment="1">
      <alignment horizontal="left"/>
    </xf>
    <xf numFmtId="0" fontId="36" fillId="0" borderId="13" xfId="0" applyFont="1" applyBorder="1" applyAlignment="1"/>
    <xf numFmtId="0" fontId="40" fillId="0" borderId="13" xfId="0" applyFont="1" applyBorder="1" applyAlignment="1">
      <alignment horizontal="left" vertical="center"/>
    </xf>
    <xf numFmtId="0" fontId="40" fillId="4" borderId="13" xfId="0" applyFont="1" applyFill="1" applyBorder="1" applyAlignment="1">
      <alignment horizontal="left" vertical="center"/>
    </xf>
    <xf numFmtId="0" fontId="41" fillId="0" borderId="13" xfId="0" applyFont="1" applyBorder="1" applyAlignment="1">
      <alignment vertical="center"/>
    </xf>
    <xf numFmtId="0" fontId="28" fillId="0" borderId="14" xfId="0" applyFont="1" applyBorder="1" applyAlignment="1">
      <alignment horizontal="left" vertical="center"/>
    </xf>
    <xf numFmtId="0" fontId="42" fillId="0" borderId="12" xfId="0" applyFont="1" applyBorder="1" applyAlignment="1">
      <alignment horizontal="right" vertical="center"/>
    </xf>
    <xf numFmtId="0" fontId="28" fillId="4" borderId="14" xfId="0" applyFont="1" applyFill="1" applyBorder="1" applyAlignment="1">
      <alignment horizontal="left" vertical="center"/>
    </xf>
    <xf numFmtId="0" fontId="38" fillId="0" borderId="12" xfId="0" applyFont="1" applyBorder="1" applyAlignment="1"/>
    <xf numFmtId="0" fontId="33" fillId="0" borderId="13" xfId="0" applyFont="1" applyBorder="1" applyAlignment="1"/>
    <xf numFmtId="0" fontId="37" fillId="0" borderId="13" xfId="0" applyFont="1" applyBorder="1" applyAlignment="1">
      <alignment horizontal="center"/>
    </xf>
    <xf numFmtId="0" fontId="38" fillId="0" borderId="12" xfId="0" applyFont="1" applyBorder="1" applyAlignment="1">
      <alignment horizontal="right"/>
    </xf>
    <xf numFmtId="0" fontId="39" fillId="0" borderId="12" xfId="0" applyFont="1" applyBorder="1" applyAlignment="1">
      <alignment horizontal="right"/>
    </xf>
    <xf numFmtId="0" fontId="43" fillId="0" borderId="13" xfId="0" applyFont="1" applyBorder="1" applyAlignment="1">
      <alignment horizontal="left" vertical="center"/>
    </xf>
    <xf numFmtId="0" fontId="43" fillId="4" borderId="13" xfId="0" applyFont="1" applyFill="1" applyBorder="1" applyAlignment="1">
      <alignment horizontal="left" vertical="center"/>
    </xf>
    <xf numFmtId="0" fontId="44" fillId="0" borderId="12" xfId="0" applyFont="1" applyBorder="1" applyAlignment="1">
      <alignment horizontal="left" vertical="center"/>
    </xf>
    <xf numFmtId="0" fontId="41" fillId="4" borderId="13" xfId="0" applyFont="1" applyFill="1" applyBorder="1" applyAlignment="1">
      <alignment vertical="center"/>
    </xf>
    <xf numFmtId="0" fontId="42" fillId="4" borderId="12" xfId="0" applyFont="1" applyFill="1" applyBorder="1" applyAlignment="1">
      <alignment horizontal="right" vertical="center"/>
    </xf>
    <xf numFmtId="0" fontId="26" fillId="0" borderId="14" xfId="0" applyFont="1" applyBorder="1" applyAlignment="1"/>
    <xf numFmtId="0" fontId="45" fillId="4" borderId="13" xfId="0" applyFont="1" applyFill="1" applyBorder="1" applyAlignment="1">
      <alignment horizontal="left" vertical="center"/>
    </xf>
    <xf numFmtId="0" fontId="38" fillId="0" borderId="12" xfId="0" applyFont="1" applyBorder="1" applyAlignment="1">
      <alignment horizontal="left"/>
    </xf>
    <xf numFmtId="0" fontId="37" fillId="4" borderId="13" xfId="0" applyFont="1" applyFill="1" applyBorder="1" applyAlignment="1">
      <alignment horizontal="center" vertical="center"/>
    </xf>
    <xf numFmtId="0" fontId="44" fillId="4" borderId="13" xfId="0" applyFont="1" applyFill="1" applyBorder="1" applyAlignment="1">
      <alignment vertical="center"/>
    </xf>
    <xf numFmtId="0" fontId="44" fillId="0" borderId="13" xfId="0" applyFont="1" applyBorder="1" applyAlignment="1">
      <alignment vertical="center"/>
    </xf>
    <xf numFmtId="0" fontId="46" fillId="0" borderId="13" xfId="0" applyFont="1" applyBorder="1" applyAlignment="1">
      <alignment horizontal="left"/>
    </xf>
    <xf numFmtId="0" fontId="46" fillId="4" borderId="13" xfId="0" applyFont="1" applyFill="1" applyBorder="1" applyAlignment="1">
      <alignment horizontal="left" vertical="center"/>
    </xf>
    <xf numFmtId="0" fontId="46" fillId="0" borderId="13" xfId="0" applyFont="1" applyBorder="1" applyAlignment="1">
      <alignment horizontal="left" vertical="center"/>
    </xf>
    <xf numFmtId="0" fontId="27" fillId="0" borderId="14" xfId="0" applyFont="1" applyBorder="1" applyAlignment="1">
      <alignment vertical="center"/>
    </xf>
    <xf numFmtId="0" fontId="47" fillId="4" borderId="13" xfId="0" applyFont="1" applyFill="1" applyBorder="1" applyAlignment="1"/>
    <xf numFmtId="0" fontId="47" fillId="0" borderId="13" xfId="0" applyFont="1" applyBorder="1" applyAlignment="1"/>
    <xf numFmtId="0" fontId="44" fillId="4" borderId="12" xfId="0" applyFont="1" applyFill="1" applyBorder="1" applyAlignment="1">
      <alignment vertical="center"/>
    </xf>
    <xf numFmtId="0" fontId="26" fillId="4" borderId="14" xfId="0" applyFont="1" applyFill="1" applyBorder="1" applyAlignment="1"/>
    <xf numFmtId="0" fontId="45" fillId="0" borderId="13" xfId="0" applyFont="1" applyBorder="1" applyAlignment="1">
      <alignment horizontal="left" vertical="center"/>
    </xf>
    <xf numFmtId="0" fontId="44" fillId="0" borderId="12" xfId="0" applyFont="1" applyBorder="1" applyAlignment="1">
      <alignment vertical="center"/>
    </xf>
    <xf numFmtId="0" fontId="29" fillId="4" borderId="12" xfId="0" applyFont="1" applyFill="1" applyBorder="1" applyAlignment="1">
      <alignment horizontal="center" vertical="center"/>
    </xf>
    <xf numFmtId="0" fontId="48" fillId="4" borderId="13" xfId="0" applyFont="1" applyFill="1" applyBorder="1" applyAlignment="1">
      <alignment horizontal="center" vertical="center"/>
    </xf>
    <xf numFmtId="0" fontId="28" fillId="4" borderId="15" xfId="0" applyFont="1" applyFill="1" applyBorder="1" applyAlignment="1">
      <alignment vertical="center"/>
    </xf>
    <xf numFmtId="0" fontId="33" fillId="0" borderId="15" xfId="0" applyFont="1" applyBorder="1" applyAlignment="1">
      <alignment vertical="center"/>
    </xf>
    <xf numFmtId="0" fontId="33" fillId="4" borderId="15" xfId="0" applyFont="1" applyFill="1" applyBorder="1" applyAlignment="1">
      <alignment vertical="center"/>
    </xf>
    <xf numFmtId="0" fontId="28" fillId="0" borderId="15" xfId="0" applyFont="1" applyBorder="1" applyAlignment="1">
      <alignment vertical="center"/>
    </xf>
    <xf numFmtId="0" fontId="33" fillId="4" borderId="15" xfId="0" applyFont="1" applyFill="1" applyBorder="1" applyAlignment="1"/>
    <xf numFmtId="0" fontId="41" fillId="0" borderId="15" xfId="0" applyFont="1" applyBorder="1" applyAlignment="1">
      <alignment vertical="center"/>
    </xf>
    <xf numFmtId="0" fontId="33" fillId="0" borderId="15" xfId="0" applyFont="1" applyBorder="1" applyAlignment="1"/>
    <xf numFmtId="0" fontId="41" fillId="4" borderId="15" xfId="0" applyFont="1" applyFill="1" applyBorder="1" applyAlignment="1">
      <alignment vertical="center"/>
    </xf>
    <xf numFmtId="0" fontId="44" fillId="4" borderId="15" xfId="0" applyFont="1" applyFill="1" applyBorder="1" applyAlignment="1">
      <alignment vertical="center"/>
    </xf>
    <xf numFmtId="0" fontId="44" fillId="0" borderId="15" xfId="0" applyFont="1" applyBorder="1" applyAlignment="1">
      <alignment vertical="center"/>
    </xf>
    <xf numFmtId="0" fontId="0" fillId="3" borderId="0" xfId="0" applyFill="1"/>
    <xf numFmtId="0" fontId="49" fillId="0" borderId="0" xfId="0" applyFont="1"/>
    <xf numFmtId="0" fontId="50" fillId="0" borderId="0" xfId="0" applyFont="1"/>
    <xf numFmtId="0" fontId="0" fillId="5" borderId="0" xfId="0" applyFill="1"/>
    <xf numFmtId="0" fontId="22" fillId="0" borderId="1" xfId="2" applyBorder="1" applyAlignment="1"/>
    <xf numFmtId="0" fontId="28" fillId="4" borderId="15" xfId="0" applyFont="1" applyFill="1" applyBorder="1" applyAlignment="1">
      <alignment horizontal="left" vertical="center"/>
    </xf>
    <xf numFmtId="0" fontId="28" fillId="0" borderId="15" xfId="0" applyFont="1" applyBorder="1" applyAlignment="1">
      <alignment horizontal="left" vertical="center"/>
    </xf>
    <xf numFmtId="0" fontId="33" fillId="4" borderId="15" xfId="0" applyFont="1" applyFill="1" applyBorder="1" applyAlignment="1">
      <alignment horizontal="left"/>
    </xf>
    <xf numFmtId="0" fontId="33" fillId="0" borderId="15" xfId="0" applyFont="1" applyBorder="1" applyAlignment="1">
      <alignment horizontal="left"/>
    </xf>
    <xf numFmtId="0" fontId="28" fillId="0" borderId="16" xfId="0" applyFont="1" applyBorder="1" applyAlignment="1">
      <alignment horizontal="left" vertical="center"/>
    </xf>
    <xf numFmtId="0" fontId="28" fillId="4" borderId="16" xfId="0" applyFont="1" applyFill="1" applyBorder="1" applyAlignment="1">
      <alignment horizontal="left" vertical="center"/>
    </xf>
    <xf numFmtId="0" fontId="51" fillId="5" borderId="13" xfId="0" applyFont="1" applyFill="1" applyBorder="1" applyAlignment="1">
      <alignment horizontal="center" vertical="center" wrapText="1"/>
    </xf>
    <xf numFmtId="0" fontId="0" fillId="0" borderId="0" xfId="0" applyBorder="1"/>
    <xf numFmtId="0" fontId="28" fillId="0" borderId="17" xfId="0" applyFont="1" applyFill="1" applyBorder="1" applyAlignment="1">
      <alignment vertical="center"/>
    </xf>
    <xf numFmtId="0" fontId="28" fillId="4" borderId="17" xfId="0" applyFont="1" applyFill="1" applyBorder="1" applyAlignment="1">
      <alignment vertical="center"/>
    </xf>
    <xf numFmtId="0" fontId="51" fillId="5" borderId="1" xfId="0" applyFont="1" applyFill="1" applyBorder="1" applyAlignment="1">
      <alignment horizontal="center" vertical="center" wrapText="1"/>
    </xf>
    <xf numFmtId="0" fontId="51" fillId="5" borderId="0" xfId="0" applyFont="1" applyFill="1" applyAlignment="1">
      <alignment horizontal="center" vertical="center" wrapText="1"/>
    </xf>
    <xf numFmtId="0" fontId="51" fillId="5" borderId="6" xfId="0" applyFont="1" applyFill="1" applyBorder="1" applyAlignment="1">
      <alignment horizontal="center" vertical="center" wrapText="1"/>
    </xf>
    <xf numFmtId="0" fontId="1" fillId="7" borderId="1" xfId="0" applyFont="1" applyFill="1" applyBorder="1" applyAlignment="1">
      <alignment vertical="center"/>
    </xf>
    <xf numFmtId="0" fontId="0" fillId="7" borderId="1" xfId="0" applyFill="1" applyBorder="1" applyAlignment="1"/>
    <xf numFmtId="0" fontId="51" fillId="6" borderId="0" xfId="0" applyFont="1" applyFill="1" applyAlignment="1">
      <alignment horizontal="center" vertical="center"/>
    </xf>
    <xf numFmtId="0" fontId="51" fillId="6" borderId="1" xfId="0" applyFont="1" applyFill="1" applyBorder="1" applyAlignment="1">
      <alignment horizontal="center" vertical="center" wrapText="1"/>
    </xf>
    <xf numFmtId="0" fontId="51" fillId="6" borderId="11" xfId="0" applyFont="1" applyFill="1" applyBorder="1" applyAlignment="1">
      <alignment horizontal="center" vertical="center" wrapText="1"/>
    </xf>
    <xf numFmtId="0" fontId="51" fillId="6" borderId="6" xfId="0" applyFont="1" applyFill="1" applyBorder="1" applyAlignment="1">
      <alignment horizontal="center" vertical="center" wrapText="1"/>
    </xf>
    <xf numFmtId="0" fontId="0" fillId="0" borderId="0" xfId="0" applyBorder="1" applyAlignment="1"/>
    <xf numFmtId="0" fontId="28" fillId="4" borderId="0" xfId="0" applyFont="1" applyFill="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8" fillId="0" borderId="3" xfId="0" applyFont="1" applyBorder="1" applyAlignment="1">
      <alignment horizontal="justify" vertical="center"/>
    </xf>
    <xf numFmtId="0" fontId="8" fillId="0" borderId="4" xfId="0" applyFont="1" applyBorder="1" applyAlignment="1">
      <alignment horizontal="justify" vertical="center"/>
    </xf>
    <xf numFmtId="0" fontId="8" fillId="0" borderId="5" xfId="0" applyFont="1" applyBorder="1" applyAlignment="1">
      <alignment horizontal="justify"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cellXfs>
  <cellStyles count="3">
    <cellStyle name="Hyperlink" xfId="2" xr:uid="{00000000-0005-0000-0000-000000000000}"/>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480390</xdr:colOff>
      <xdr:row>930</xdr:row>
      <xdr:rowOff>82827</xdr:rowOff>
    </xdr:from>
    <xdr:to>
      <xdr:col>8</xdr:col>
      <xdr:colOff>313548</xdr:colOff>
      <xdr:row>938</xdr:row>
      <xdr:rowOff>41414</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5086" y="1987827"/>
          <a:ext cx="2442179" cy="1482587"/>
        </a:xfrm>
        <a:prstGeom prst="rect">
          <a:avLst/>
        </a:prstGeom>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www.d20pfsrd.com/gamemastering/afflictions/diseases/3rd-party-diseases/snow-blindness" TargetMode="External"/><Relationship Id="rId18" Type="http://schemas.openxmlformats.org/officeDocument/2006/relationships/hyperlink" Target="http://www.d20pfsrd.com/gamemastering/afflictions/diseases/blightburn-sickness" TargetMode="External"/><Relationship Id="rId26" Type="http://schemas.openxmlformats.org/officeDocument/2006/relationships/hyperlink" Target="http://www.d20pfsrd.com/gamemastering/afflictions/diseases/bubonic-plague" TargetMode="External"/><Relationship Id="rId39" Type="http://schemas.openxmlformats.org/officeDocument/2006/relationships/hyperlink" Target="http://www.d20pfsrd.com/gamemastering/afflictions/diseases/leprosy" TargetMode="External"/><Relationship Id="rId21" Type="http://schemas.openxmlformats.org/officeDocument/2006/relationships/hyperlink" Target="http://www.d20pfsrd.com/gamemastering/afflictions/diseases/bluespit" TargetMode="External"/><Relationship Id="rId34" Type="http://schemas.openxmlformats.org/officeDocument/2006/relationships/hyperlink" Target="http://www.d20pfsrd.com/gamemastering/afflictions/diseases/filth-fever" TargetMode="External"/><Relationship Id="rId42" Type="http://schemas.openxmlformats.org/officeDocument/2006/relationships/hyperlink" Target="http://www.d20pfsrd.com/gamemastering/afflictions/diseases/pulsing-puffs" TargetMode="External"/><Relationship Id="rId47" Type="http://schemas.openxmlformats.org/officeDocument/2006/relationships/hyperlink" Target="http://www.d20pfsrd.com/gamemastering/afflictions/diseases/scarlet-leprosy" TargetMode="External"/><Relationship Id="rId50" Type="http://schemas.openxmlformats.org/officeDocument/2006/relationships/hyperlink" Target="http://www.d20pfsrd.com/gamemastering/afflictions/diseases/shattermind" TargetMode="External"/><Relationship Id="rId55" Type="http://schemas.openxmlformats.org/officeDocument/2006/relationships/hyperlink" Target="http://www.d20pfsrd.com/gamemastering/afflictions/diseases/typhoid-fever" TargetMode="External"/><Relationship Id="rId7" Type="http://schemas.openxmlformats.org/officeDocument/2006/relationships/hyperlink" Target="http://www.d20pfsrd.com/gamemastering/afflictions/diseases/3rd-party-diseases/gangrene" TargetMode="External"/><Relationship Id="rId2" Type="http://schemas.openxmlformats.org/officeDocument/2006/relationships/hyperlink" Target="http://www.d20pfsrd.com/gamemastering/afflictions/diseases/3rd-party-diseases/boggle-madness" TargetMode="External"/><Relationship Id="rId16" Type="http://schemas.openxmlformats.org/officeDocument/2006/relationships/hyperlink" Target="http://www.d20pfsrd.com/gamemastering/afflictions/diseases/athrakitis" TargetMode="External"/><Relationship Id="rId29" Type="http://schemas.openxmlformats.org/officeDocument/2006/relationships/hyperlink" Target="http://www.d20pfsrd.com/gamemastering/afflictions/diseases/coward-s-mark" TargetMode="External"/><Relationship Id="rId11" Type="http://schemas.openxmlformats.org/officeDocument/2006/relationships/hyperlink" Target="http://www.d20pfsrd.com/gamemastering/afflictions/diseases/3rd-party-diseases/owlbear-filth" TargetMode="External"/><Relationship Id="rId24" Type="http://schemas.openxmlformats.org/officeDocument/2006/relationships/hyperlink" Target="http://www.d20pfsrd.com/gamemastering/afflictions/diseases/boot-soup" TargetMode="External"/><Relationship Id="rId32" Type="http://schemas.openxmlformats.org/officeDocument/2006/relationships/hyperlink" Target="http://www.d20pfsrd.com/gamemastering/afflictions/diseases/dysentery" TargetMode="External"/><Relationship Id="rId37" Type="http://schemas.openxmlformats.org/officeDocument/2006/relationships/hyperlink" Target="http://www.d20pfsrd.com/gamemastering/afflictions/diseases/green-haze" TargetMode="External"/><Relationship Id="rId40" Type="http://schemas.openxmlformats.org/officeDocument/2006/relationships/hyperlink" Target="http://www.d20pfsrd.com/gamemastering/afflictions/diseases/malaria-jungle-fever" TargetMode="External"/><Relationship Id="rId45" Type="http://schemas.openxmlformats.org/officeDocument/2006/relationships/hyperlink" Target="http://www.d20pfsrd.com/gamemastering/afflictions/diseases/red-ache" TargetMode="External"/><Relationship Id="rId53" Type="http://schemas.openxmlformats.org/officeDocument/2006/relationships/hyperlink" Target="http://www.d20pfsrd.com/gamemastering/afflictions/diseases/tetanus" TargetMode="External"/><Relationship Id="rId5" Type="http://schemas.openxmlformats.org/officeDocument/2006/relationships/hyperlink" Target="http://www.d20pfsrd.com/gamemastering/afflictions/diseases/3rd-party-diseases/fairie-fever" TargetMode="External"/><Relationship Id="rId10" Type="http://schemas.openxmlformats.org/officeDocument/2006/relationships/hyperlink" Target="http://www.d20pfsrd.com/gamemastering/afflictions/diseases/3rd-party-diseases/mountain-air-plague" TargetMode="External"/><Relationship Id="rId19" Type="http://schemas.openxmlformats.org/officeDocument/2006/relationships/hyperlink" Target="http://www.d20pfsrd.com/gamemastering/afflictions/diseases/blinding-sickness" TargetMode="External"/><Relationship Id="rId31" Type="http://schemas.openxmlformats.org/officeDocument/2006/relationships/hyperlink" Target="http://www.d20pfsrd.com/gamemastering/afflictions/diseases/devil-chills" TargetMode="External"/><Relationship Id="rId44" Type="http://schemas.openxmlformats.org/officeDocument/2006/relationships/hyperlink" Target="http://www.d20pfsrd.com/gamemastering/afflictions/diseases/rapture-pox" TargetMode="External"/><Relationship Id="rId52" Type="http://schemas.openxmlformats.org/officeDocument/2006/relationships/hyperlink" Target="http://www.d20pfsrd.com/gamemastering/afflictions/diseases/slimy-doom" TargetMode="External"/><Relationship Id="rId4" Type="http://schemas.openxmlformats.org/officeDocument/2006/relationships/hyperlink" Target="http://www.d20pfsrd.com/gamemastering/afflictions/diseases/3rd-party-diseases/dryad-pox" TargetMode="External"/><Relationship Id="rId9" Type="http://schemas.openxmlformats.org/officeDocument/2006/relationships/hyperlink" Target="http://www.d20pfsrd.com/gamemastering/afflictions/diseases/3rd-party-diseases/influenza" TargetMode="External"/><Relationship Id="rId14" Type="http://schemas.openxmlformats.org/officeDocument/2006/relationships/hyperlink" Target="http://www.d20pfsrd.com/gamemastering/afflictions/diseases/3rd-party-diseases/vivification-virus" TargetMode="External"/><Relationship Id="rId22" Type="http://schemas.openxmlformats.org/officeDocument/2006/relationships/hyperlink" Target="http://www.d20pfsrd.com/gamemastering/afflictions/diseases/bog-rot" TargetMode="External"/><Relationship Id="rId27" Type="http://schemas.openxmlformats.org/officeDocument/2006/relationships/hyperlink" Target="http://www.d20pfsrd.com/gamemastering/afflictions/diseases/cackle-fever" TargetMode="External"/><Relationship Id="rId30" Type="http://schemas.openxmlformats.org/officeDocument/2006/relationships/hyperlink" Target="http://www.d20pfsrd.com/gamemastering/afflictions/diseases/demon-fever" TargetMode="External"/><Relationship Id="rId35" Type="http://schemas.openxmlformats.org/officeDocument/2006/relationships/hyperlink" Target="http://www.d20pfsrd.com/gamemastering/afflictions/diseases/final-rest" TargetMode="External"/><Relationship Id="rId43" Type="http://schemas.openxmlformats.org/officeDocument/2006/relationships/hyperlink" Target="http://www.d20pfsrd.com/gamemastering/afflictions/diseases/rabies" TargetMode="External"/><Relationship Id="rId48" Type="http://schemas.openxmlformats.org/officeDocument/2006/relationships/hyperlink" Target="http://www.d20pfsrd.com/gamemastering/afflictions/diseases/seasickness" TargetMode="External"/><Relationship Id="rId56" Type="http://schemas.openxmlformats.org/officeDocument/2006/relationships/hyperlink" Target="http://www.d20pfsrd.com/gamemastering/afflictions/diseases/zombie-rot" TargetMode="External"/><Relationship Id="rId8" Type="http://schemas.openxmlformats.org/officeDocument/2006/relationships/hyperlink" Target="http://www.d20pfsrd.com/gamemastering/afflictions/diseases/3rd-party-diseases/bregar-s-gloom" TargetMode="External"/><Relationship Id="rId51" Type="http://schemas.openxmlformats.org/officeDocument/2006/relationships/hyperlink" Target="http://www.d20pfsrd.com/gamemastering/afflictions/diseases/sleeping-sickness" TargetMode="External"/><Relationship Id="rId3" Type="http://schemas.openxmlformats.org/officeDocument/2006/relationships/hyperlink" Target="http://www.d20pfsrd.com/gamemastering/afflictions/diseases/3rd-party-diseases/common-cold" TargetMode="External"/><Relationship Id="rId12" Type="http://schemas.openxmlformats.org/officeDocument/2006/relationships/hyperlink" Target="http://www.d20pfsrd.com/gamemastering/afflictions/diseases/3rd-party-diseases/river-sickness" TargetMode="External"/><Relationship Id="rId17" Type="http://schemas.openxmlformats.org/officeDocument/2006/relationships/hyperlink" Target="http://www.d20pfsrd.com/gamemastering/afflictions/diseases/basidirond-spores" TargetMode="External"/><Relationship Id="rId25" Type="http://schemas.openxmlformats.org/officeDocument/2006/relationships/hyperlink" Target="http://www.d20pfsrd.com/gamemastering/afflictions/diseases/brainworms" TargetMode="External"/><Relationship Id="rId33" Type="http://schemas.openxmlformats.org/officeDocument/2006/relationships/hyperlink" Target="http://www.d20pfsrd.com/gamemastering/afflictions/diseases/enteric-fever" TargetMode="External"/><Relationship Id="rId38" Type="http://schemas.openxmlformats.org/officeDocument/2006/relationships/hyperlink" Target="http://www.d20pfsrd.com/gamemastering/afflictions/diseases/greenscale" TargetMode="External"/><Relationship Id="rId46" Type="http://schemas.openxmlformats.org/officeDocument/2006/relationships/hyperlink" Target="http://www.d20pfsrd.com/gamemastering/afflictions/diseases/red-drip" TargetMode="External"/><Relationship Id="rId20" Type="http://schemas.openxmlformats.org/officeDocument/2006/relationships/hyperlink" Target="http://www.d20pfsrd.com/gamemastering/afflictions/diseases/vorel-s-phage" TargetMode="External"/><Relationship Id="rId41" Type="http://schemas.openxmlformats.org/officeDocument/2006/relationships/hyperlink" Target="http://www.d20pfsrd.com/gamemastering/afflictions/diseases/mindfire" TargetMode="External"/><Relationship Id="rId54" Type="http://schemas.openxmlformats.org/officeDocument/2006/relationships/hyperlink" Target="http://www.d20pfsrd.com/gamemastering/afflictions/diseases/tuberculosis" TargetMode="External"/><Relationship Id="rId1" Type="http://schemas.openxmlformats.org/officeDocument/2006/relationships/hyperlink" Target="http://www.d20pfsrd.com/gamemastering/afflictions/diseases/3rd-party-diseases/bird-flu" TargetMode="External"/><Relationship Id="rId6" Type="http://schemas.openxmlformats.org/officeDocument/2006/relationships/hyperlink" Target="http://www.d20pfsrd.com/gamemastering/afflictions/diseases/3rd-party-diseases/frostbite" TargetMode="External"/><Relationship Id="rId15" Type="http://schemas.openxmlformats.org/officeDocument/2006/relationships/hyperlink" Target="http://www.d20pfsrd.com/gamemastering/afflictions/diseases/3rd-party-diseases/wendigo-fever" TargetMode="External"/><Relationship Id="rId23" Type="http://schemas.openxmlformats.org/officeDocument/2006/relationships/hyperlink" Target="http://www.d20pfsrd.com/gamemastering/afflictions/diseases/bonecrusher-dengue-fever" TargetMode="External"/><Relationship Id="rId28" Type="http://schemas.openxmlformats.org/officeDocument/2006/relationships/hyperlink" Target="http://www.d20pfsrd.com/gamemastering/afflictions/diseases/cholera" TargetMode="External"/><Relationship Id="rId36" Type="http://schemas.openxmlformats.org/officeDocument/2006/relationships/hyperlink" Target="http://www.d20pfsrd.com/gamemastering/afflictions/diseases/firegut" TargetMode="External"/><Relationship Id="rId49" Type="http://schemas.openxmlformats.org/officeDocument/2006/relationships/hyperlink" Target="http://www.d20pfsrd.com/gamemastering/afflictions/diseases/shak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B926"/>
  <sheetViews>
    <sheetView topLeftCell="B1" zoomScale="115" zoomScaleNormal="115" workbookViewId="0" xr3:uid="{AEA406A1-0E4B-5B11-9CD5-51D6E497D94C}">
      <pane ySplit="1" topLeftCell="A581" activePane="bottomLeft" state="frozen"/>
      <selection pane="bottomLeft" activeCell="E1" sqref="E1"/>
    </sheetView>
  </sheetViews>
  <sheetFormatPr defaultColWidth="9.140625" defaultRowHeight="15"/>
  <cols>
    <col min="1" max="2" width="9.140625" style="6" customWidth="1"/>
    <col min="3" max="3" width="21.28515625" style="6" customWidth="1"/>
    <col min="4" max="4" width="20.7109375" style="6" customWidth="1"/>
    <col min="5" max="5" width="15.42578125" style="6" customWidth="1"/>
    <col min="6" max="6" width="14.7109375" style="6" customWidth="1"/>
    <col min="7" max="7" width="9.140625" style="6" customWidth="1"/>
    <col min="8" max="8" width="10.42578125" style="6" customWidth="1"/>
    <col min="9" max="9" width="16.7109375" style="6" customWidth="1"/>
    <col min="10" max="10" width="11.7109375" style="6" customWidth="1"/>
    <col min="11" max="11" width="9.7109375" style="6" customWidth="1"/>
    <col min="12" max="12" width="25" style="6" customWidth="1"/>
    <col min="13" max="13" width="13" style="6" customWidth="1"/>
    <col min="14" max="14" width="12.85546875" style="6" customWidth="1"/>
    <col min="15" max="15" width="12.28515625" style="6" customWidth="1"/>
    <col min="16" max="16" width="10.5703125" style="6" customWidth="1"/>
    <col min="17" max="16384" width="9.140625" style="6"/>
  </cols>
  <sheetData>
    <row r="1" spans="1:28" ht="30">
      <c r="A1" s="145" t="s">
        <v>0</v>
      </c>
      <c r="B1" s="145" t="s">
        <v>1</v>
      </c>
      <c r="C1" s="145" t="s">
        <v>2</v>
      </c>
      <c r="D1" s="145" t="s">
        <v>2</v>
      </c>
      <c r="E1" s="145" t="s">
        <v>3</v>
      </c>
      <c r="F1" s="145" t="s">
        <v>4</v>
      </c>
      <c r="G1" s="145"/>
      <c r="H1" s="145" t="s">
        <v>5</v>
      </c>
      <c r="I1" s="145" t="s">
        <v>6</v>
      </c>
      <c r="J1" s="145" t="s">
        <v>7</v>
      </c>
      <c r="K1" s="145" t="s">
        <v>8</v>
      </c>
      <c r="L1" s="145"/>
      <c r="M1" s="145" t="s">
        <v>9</v>
      </c>
      <c r="N1" s="145" t="s">
        <v>10</v>
      </c>
      <c r="O1" s="145" t="s">
        <v>11</v>
      </c>
      <c r="P1" s="145" t="s">
        <v>12</v>
      </c>
      <c r="Q1" s="145"/>
      <c r="R1" s="145" t="s">
        <v>13</v>
      </c>
      <c r="S1" s="147" t="s">
        <v>14</v>
      </c>
    </row>
    <row r="2" spans="1:28">
      <c r="A2" s="7" t="s">
        <v>15</v>
      </c>
      <c r="B2" s="7"/>
      <c r="C2" s="1" t="s">
        <v>16</v>
      </c>
      <c r="D2" s="1" t="s">
        <v>17</v>
      </c>
      <c r="E2" s="1" t="s">
        <v>18</v>
      </c>
      <c r="F2" s="1"/>
      <c r="G2" s="1"/>
      <c r="H2" s="7" t="s">
        <v>19</v>
      </c>
      <c r="I2" s="7"/>
      <c r="J2" s="7" t="s">
        <v>20</v>
      </c>
      <c r="K2" s="7" t="s">
        <v>21</v>
      </c>
      <c r="L2" s="7"/>
      <c r="M2" s="7">
        <v>10</v>
      </c>
      <c r="N2" s="27">
        <v>160</v>
      </c>
      <c r="O2" s="7"/>
      <c r="P2" s="7"/>
      <c r="Q2" s="7"/>
      <c r="R2" s="7"/>
      <c r="AB2" s="6" t="s">
        <v>22</v>
      </c>
    </row>
    <row r="3" spans="1:28">
      <c r="A3" s="7" t="s">
        <v>15</v>
      </c>
      <c r="B3" s="7"/>
      <c r="C3" s="1" t="s">
        <v>23</v>
      </c>
      <c r="D3" s="1" t="s">
        <v>24</v>
      </c>
      <c r="E3" s="1"/>
      <c r="F3" s="1"/>
      <c r="G3" s="1"/>
      <c r="H3" s="7" t="s">
        <v>19</v>
      </c>
      <c r="I3" s="7"/>
      <c r="J3" s="7" t="s">
        <v>25</v>
      </c>
      <c r="K3" s="7" t="s">
        <v>26</v>
      </c>
      <c r="L3" s="7"/>
      <c r="M3" s="7">
        <v>580</v>
      </c>
      <c r="N3" s="27">
        <v>9280</v>
      </c>
      <c r="O3" s="7"/>
      <c r="P3" s="7"/>
      <c r="Q3" s="7"/>
      <c r="R3" s="7"/>
      <c r="AB3" s="6" t="s">
        <v>27</v>
      </c>
    </row>
    <row r="4" spans="1:28">
      <c r="A4" s="7" t="s">
        <v>15</v>
      </c>
      <c r="B4" s="7"/>
      <c r="C4" s="1" t="s">
        <v>28</v>
      </c>
      <c r="D4" s="1" t="s">
        <v>29</v>
      </c>
      <c r="E4" s="1"/>
      <c r="F4" s="1"/>
      <c r="G4" s="1"/>
      <c r="H4" s="7" t="s">
        <v>30</v>
      </c>
      <c r="I4" s="7"/>
      <c r="J4" s="7" t="s">
        <v>31</v>
      </c>
      <c r="K4" s="7" t="s">
        <v>32</v>
      </c>
      <c r="L4" s="7"/>
      <c r="M4" s="7">
        <v>4</v>
      </c>
      <c r="N4" s="27">
        <v>64</v>
      </c>
      <c r="O4" s="7"/>
      <c r="P4" s="7"/>
      <c r="Q4" s="7"/>
      <c r="R4" s="7"/>
      <c r="AB4" s="6" t="s">
        <v>33</v>
      </c>
    </row>
    <row r="5" spans="1:28">
      <c r="A5" s="7" t="s">
        <v>15</v>
      </c>
      <c r="B5" s="7"/>
      <c r="C5" s="1" t="s">
        <v>34</v>
      </c>
      <c r="D5" s="1" t="s">
        <v>35</v>
      </c>
      <c r="E5" s="1"/>
      <c r="F5" s="1"/>
      <c r="G5" s="1"/>
      <c r="H5" s="7" t="s">
        <v>30</v>
      </c>
      <c r="I5" s="7"/>
      <c r="J5" s="7" t="s">
        <v>31</v>
      </c>
      <c r="K5" s="7" t="s">
        <v>36</v>
      </c>
      <c r="L5" s="7"/>
      <c r="M5" s="7">
        <v>2</v>
      </c>
      <c r="N5" s="27">
        <v>32</v>
      </c>
      <c r="O5" s="7"/>
      <c r="P5" s="7"/>
      <c r="Q5" s="7"/>
      <c r="R5" s="7"/>
      <c r="AB5" s="6" t="s">
        <v>37</v>
      </c>
    </row>
    <row r="6" spans="1:28">
      <c r="A6" s="7" t="s">
        <v>15</v>
      </c>
      <c r="B6" s="7"/>
      <c r="C6" s="1" t="s">
        <v>38</v>
      </c>
      <c r="D6" s="1" t="s">
        <v>39</v>
      </c>
      <c r="E6" s="1"/>
      <c r="F6" s="1"/>
      <c r="G6" s="1"/>
      <c r="H6" s="7" t="s">
        <v>30</v>
      </c>
      <c r="I6" s="7"/>
      <c r="J6" s="7" t="s">
        <v>25</v>
      </c>
      <c r="K6" s="7" t="s">
        <v>40</v>
      </c>
      <c r="L6" s="7"/>
      <c r="M6" s="7">
        <v>500</v>
      </c>
      <c r="N6" s="27">
        <v>8000</v>
      </c>
      <c r="O6" s="7"/>
      <c r="P6" s="7"/>
      <c r="Q6" s="7"/>
      <c r="R6" s="7"/>
      <c r="AB6" s="6" t="s">
        <v>41</v>
      </c>
    </row>
    <row r="7" spans="1:28">
      <c r="A7" s="7" t="s">
        <v>15</v>
      </c>
      <c r="B7" s="7"/>
      <c r="C7" s="1" t="s">
        <v>42</v>
      </c>
      <c r="D7" s="1" t="s">
        <v>43</v>
      </c>
      <c r="E7" s="1"/>
      <c r="F7" s="1"/>
      <c r="G7" s="1"/>
      <c r="H7" s="7" t="s">
        <v>44</v>
      </c>
      <c r="I7" s="7"/>
      <c r="J7" s="7" t="s">
        <v>25</v>
      </c>
      <c r="K7" s="7" t="s">
        <v>45</v>
      </c>
      <c r="L7" s="7"/>
      <c r="M7" s="7">
        <v>17</v>
      </c>
      <c r="N7" s="27">
        <v>272</v>
      </c>
      <c r="O7" s="7"/>
      <c r="P7" s="7"/>
      <c r="Q7" s="7"/>
      <c r="R7" s="7"/>
      <c r="AB7" s="6" t="s">
        <v>46</v>
      </c>
    </row>
    <row r="8" spans="1:28">
      <c r="A8" s="7" t="s">
        <v>15</v>
      </c>
      <c r="B8" s="7"/>
      <c r="C8" s="1" t="s">
        <v>47</v>
      </c>
      <c r="D8" s="1" t="s">
        <v>48</v>
      </c>
      <c r="E8" s="1"/>
      <c r="F8" s="1"/>
      <c r="G8" s="1"/>
      <c r="H8" s="7" t="s">
        <v>19</v>
      </c>
      <c r="I8" s="7"/>
      <c r="J8" s="7" t="s">
        <v>25</v>
      </c>
      <c r="K8" s="7" t="s">
        <v>49</v>
      </c>
      <c r="L8" s="7"/>
      <c r="M8" s="7">
        <v>10</v>
      </c>
      <c r="N8" s="27">
        <v>160</v>
      </c>
      <c r="O8" s="7"/>
      <c r="P8" s="7"/>
      <c r="Q8" s="7"/>
      <c r="R8" s="7"/>
      <c r="AB8" s="6" t="s">
        <v>50</v>
      </c>
    </row>
    <row r="9" spans="1:28">
      <c r="A9" s="7" t="s">
        <v>15</v>
      </c>
      <c r="B9" s="7"/>
      <c r="C9" s="1" t="s">
        <v>51</v>
      </c>
      <c r="D9" s="1" t="s">
        <v>52</v>
      </c>
      <c r="E9" s="1"/>
      <c r="F9" s="1"/>
      <c r="G9" s="1"/>
      <c r="H9" s="7" t="s">
        <v>53</v>
      </c>
      <c r="I9" s="7"/>
      <c r="J9" s="7" t="s">
        <v>25</v>
      </c>
      <c r="K9" s="7" t="s">
        <v>54</v>
      </c>
      <c r="L9" s="7"/>
      <c r="M9" s="7">
        <v>100</v>
      </c>
      <c r="N9" s="27">
        <v>1600</v>
      </c>
      <c r="O9" s="7"/>
      <c r="P9" s="7"/>
      <c r="Q9" s="7"/>
      <c r="R9" s="7"/>
      <c r="AB9" s="6" t="s">
        <v>55</v>
      </c>
    </row>
    <row r="10" spans="1:28">
      <c r="A10" s="7" t="s">
        <v>15</v>
      </c>
      <c r="B10" s="7"/>
      <c r="C10" s="1" t="s">
        <v>56</v>
      </c>
      <c r="D10" s="1" t="s">
        <v>57</v>
      </c>
      <c r="E10" s="1"/>
      <c r="F10" s="1"/>
      <c r="G10" s="1"/>
      <c r="H10" s="7" t="s">
        <v>30</v>
      </c>
      <c r="I10" s="7"/>
      <c r="J10" s="7" t="s">
        <v>25</v>
      </c>
      <c r="K10" s="7" t="s">
        <v>58</v>
      </c>
      <c r="L10" s="7"/>
      <c r="M10" s="7">
        <v>18</v>
      </c>
      <c r="N10" s="27">
        <v>288</v>
      </c>
      <c r="O10" s="7"/>
      <c r="P10" s="7"/>
      <c r="Q10" s="7"/>
      <c r="R10" s="7"/>
      <c r="AB10" s="6" t="s">
        <v>59</v>
      </c>
    </row>
    <row r="11" spans="1:28">
      <c r="A11" s="7" t="s">
        <v>15</v>
      </c>
      <c r="B11" s="7"/>
      <c r="C11" s="1" t="s">
        <v>60</v>
      </c>
      <c r="D11" s="1" t="s">
        <v>61</v>
      </c>
      <c r="E11" s="1"/>
      <c r="F11" s="1"/>
      <c r="G11" s="1"/>
      <c r="H11" s="7" t="s">
        <v>30</v>
      </c>
      <c r="I11" s="7"/>
      <c r="J11" s="7" t="s">
        <v>25</v>
      </c>
      <c r="K11" s="7" t="s">
        <v>62</v>
      </c>
      <c r="L11" s="7"/>
      <c r="M11" s="7">
        <v>100</v>
      </c>
      <c r="N11" s="27">
        <v>1600</v>
      </c>
      <c r="O11" s="7"/>
      <c r="P11" s="7"/>
      <c r="Q11" s="7"/>
      <c r="R11" s="7"/>
      <c r="AB11" s="6" t="s">
        <v>63</v>
      </c>
    </row>
    <row r="12" spans="1:28">
      <c r="A12" s="7" t="s">
        <v>15</v>
      </c>
      <c r="B12" s="7"/>
      <c r="C12" s="1" t="s">
        <v>64</v>
      </c>
      <c r="D12" s="1" t="s">
        <v>65</v>
      </c>
      <c r="E12" s="1"/>
      <c r="F12" s="1"/>
      <c r="G12" s="1"/>
      <c r="H12" s="7" t="s">
        <v>19</v>
      </c>
      <c r="I12" s="7"/>
      <c r="J12" s="7" t="s">
        <v>25</v>
      </c>
      <c r="K12" s="7" t="s">
        <v>66</v>
      </c>
      <c r="L12" s="7"/>
      <c r="M12" s="7">
        <v>12</v>
      </c>
      <c r="N12" s="27">
        <v>192</v>
      </c>
      <c r="O12" s="7"/>
      <c r="P12" s="7"/>
      <c r="Q12" s="7"/>
      <c r="R12" s="7"/>
      <c r="AB12" s="6" t="s">
        <v>67</v>
      </c>
    </row>
    <row r="13" spans="1:28">
      <c r="A13" s="7" t="s">
        <v>15</v>
      </c>
      <c r="B13" s="7"/>
      <c r="C13" s="1" t="s">
        <v>68</v>
      </c>
      <c r="D13" s="1" t="s">
        <v>69</v>
      </c>
      <c r="E13" s="1"/>
      <c r="F13" s="1"/>
      <c r="G13" s="1"/>
      <c r="H13" s="7" t="s">
        <v>30</v>
      </c>
      <c r="I13" s="7"/>
      <c r="J13" s="7" t="s">
        <v>25</v>
      </c>
      <c r="K13" s="7" t="s">
        <v>70</v>
      </c>
      <c r="L13" s="7"/>
      <c r="M13" s="7">
        <v>16</v>
      </c>
      <c r="N13" s="27">
        <v>256</v>
      </c>
      <c r="O13" s="7"/>
      <c r="P13" s="7"/>
      <c r="Q13" s="7"/>
      <c r="R13" s="7"/>
      <c r="AB13" s="6" t="s">
        <v>71</v>
      </c>
    </row>
    <row r="14" spans="1:28">
      <c r="A14" s="7" t="s">
        <v>15</v>
      </c>
      <c r="B14" s="7"/>
      <c r="C14" s="1" t="s">
        <v>72</v>
      </c>
      <c r="D14" s="1" t="s">
        <v>73</v>
      </c>
      <c r="E14" s="1"/>
      <c r="F14" s="1"/>
      <c r="G14" s="1"/>
      <c r="H14" s="7" t="s">
        <v>30</v>
      </c>
      <c r="I14" s="7"/>
      <c r="J14" s="7" t="s">
        <v>25</v>
      </c>
      <c r="K14" s="7" t="s">
        <v>74</v>
      </c>
      <c r="L14" s="7"/>
      <c r="M14" s="7">
        <v>2</v>
      </c>
      <c r="N14" s="27">
        <v>32</v>
      </c>
      <c r="O14" s="7"/>
      <c r="P14" s="7"/>
      <c r="Q14" s="7"/>
      <c r="R14" s="7"/>
      <c r="AB14" s="6" t="s">
        <v>75</v>
      </c>
    </row>
    <row r="15" spans="1:28">
      <c r="A15" s="7" t="s">
        <v>15</v>
      </c>
      <c r="B15" s="7"/>
      <c r="C15" s="1" t="s">
        <v>76</v>
      </c>
      <c r="D15" s="1" t="s">
        <v>77</v>
      </c>
      <c r="E15" s="1"/>
      <c r="F15" s="1"/>
      <c r="G15" s="1"/>
      <c r="H15" s="7" t="s">
        <v>19</v>
      </c>
      <c r="I15" s="7"/>
      <c r="J15" s="7" t="s">
        <v>25</v>
      </c>
      <c r="K15" s="7" t="s">
        <v>78</v>
      </c>
      <c r="L15" s="7"/>
      <c r="M15" s="7">
        <v>8</v>
      </c>
      <c r="N15" s="27">
        <v>128</v>
      </c>
      <c r="O15" s="7"/>
      <c r="P15" s="7"/>
      <c r="Q15" s="7"/>
      <c r="R15" s="7"/>
      <c r="AB15" s="6" t="s">
        <v>79</v>
      </c>
    </row>
    <row r="16" spans="1:28">
      <c r="A16" s="7" t="s">
        <v>15</v>
      </c>
      <c r="B16" s="7"/>
      <c r="C16" s="1" t="s">
        <v>80</v>
      </c>
      <c r="D16" s="1" t="s">
        <v>80</v>
      </c>
      <c r="E16" s="1"/>
      <c r="F16" s="1"/>
      <c r="G16" s="1"/>
      <c r="H16" s="7" t="s">
        <v>30</v>
      </c>
      <c r="I16" s="7"/>
      <c r="J16" s="7" t="s">
        <v>25</v>
      </c>
      <c r="K16" s="7" t="s">
        <v>81</v>
      </c>
      <c r="L16" s="7"/>
      <c r="M16" s="7">
        <v>16</v>
      </c>
      <c r="N16" s="27">
        <v>256</v>
      </c>
      <c r="O16" s="7"/>
      <c r="P16" s="7"/>
      <c r="Q16" s="7"/>
      <c r="R16" s="7"/>
      <c r="AB16" s="6" t="s">
        <v>82</v>
      </c>
    </row>
    <row r="17" spans="1:28">
      <c r="A17" s="7" t="s">
        <v>15</v>
      </c>
      <c r="B17" s="7"/>
      <c r="C17" s="1" t="s">
        <v>83</v>
      </c>
      <c r="D17" s="1" t="s">
        <v>84</v>
      </c>
      <c r="E17" s="1"/>
      <c r="F17" s="1"/>
      <c r="G17" s="1"/>
      <c r="H17" s="7" t="s">
        <v>53</v>
      </c>
      <c r="I17" s="7"/>
      <c r="J17" s="7" t="s">
        <v>25</v>
      </c>
      <c r="K17" s="7" t="s">
        <v>85</v>
      </c>
      <c r="L17" s="7"/>
      <c r="M17" s="7"/>
      <c r="N17" s="27">
        <v>1</v>
      </c>
      <c r="O17" s="7"/>
      <c r="P17" s="7"/>
      <c r="Q17" s="7"/>
      <c r="R17" s="7"/>
      <c r="AB17" s="6" t="s">
        <v>86</v>
      </c>
    </row>
    <row r="18" spans="1:28">
      <c r="A18" s="7" t="s">
        <v>15</v>
      </c>
      <c r="B18" s="7"/>
      <c r="C18" s="1" t="s">
        <v>87</v>
      </c>
      <c r="D18" s="1" t="s">
        <v>88</v>
      </c>
      <c r="E18" s="1"/>
      <c r="F18" s="1"/>
      <c r="G18" s="1"/>
      <c r="H18" s="7" t="s">
        <v>44</v>
      </c>
      <c r="I18" s="7"/>
      <c r="J18" s="7" t="s">
        <v>25</v>
      </c>
      <c r="K18" s="7" t="s">
        <v>89</v>
      </c>
      <c r="L18" s="7"/>
      <c r="M18" s="7"/>
      <c r="N18" s="27">
        <v>1</v>
      </c>
      <c r="O18" s="7"/>
      <c r="P18" s="7"/>
      <c r="Q18" s="7"/>
      <c r="R18" s="7"/>
      <c r="AB18" s="6" t="s">
        <v>90</v>
      </c>
    </row>
    <row r="19" spans="1:28">
      <c r="A19" s="7" t="s">
        <v>15</v>
      </c>
      <c r="B19" s="7"/>
      <c r="C19" s="1" t="s">
        <v>91</v>
      </c>
      <c r="D19" s="1" t="s">
        <v>92</v>
      </c>
      <c r="E19" s="1"/>
      <c r="F19" s="1"/>
      <c r="G19" s="1"/>
      <c r="H19" s="7" t="s">
        <v>44</v>
      </c>
      <c r="I19" s="7"/>
      <c r="J19" s="7" t="s">
        <v>25</v>
      </c>
      <c r="K19" s="7" t="s">
        <v>93</v>
      </c>
      <c r="L19" s="7"/>
      <c r="M19" s="7">
        <v>5</v>
      </c>
      <c r="N19" s="27">
        <v>80</v>
      </c>
      <c r="O19" s="7"/>
      <c r="P19" s="7"/>
      <c r="Q19" s="7"/>
      <c r="R19" s="7"/>
      <c r="AB19" s="6" t="s">
        <v>94</v>
      </c>
    </row>
    <row r="20" spans="1:28">
      <c r="A20" s="7" t="s">
        <v>15</v>
      </c>
      <c r="B20" s="7"/>
      <c r="C20" s="1" t="s">
        <v>95</v>
      </c>
      <c r="D20" s="1" t="s">
        <v>96</v>
      </c>
      <c r="E20" s="1" t="s">
        <v>97</v>
      </c>
      <c r="F20" s="1"/>
      <c r="G20" s="1"/>
      <c r="H20" s="7" t="s">
        <v>19</v>
      </c>
      <c r="I20" s="7"/>
      <c r="J20" s="7" t="s">
        <v>25</v>
      </c>
      <c r="K20" s="7" t="s">
        <v>98</v>
      </c>
      <c r="L20" s="7"/>
      <c r="M20" s="7"/>
      <c r="N20" s="27">
        <v>1</v>
      </c>
      <c r="O20" s="7"/>
      <c r="P20" s="7"/>
      <c r="Q20" s="7"/>
      <c r="R20" s="7"/>
      <c r="AB20" s="6" t="s">
        <v>99</v>
      </c>
    </row>
    <row r="21" spans="1:28">
      <c r="A21" s="7" t="s">
        <v>15</v>
      </c>
      <c r="B21" s="7"/>
      <c r="C21" s="1" t="s">
        <v>100</v>
      </c>
      <c r="D21" s="1" t="s">
        <v>101</v>
      </c>
      <c r="E21" s="1"/>
      <c r="F21" s="1"/>
      <c r="G21" s="1"/>
      <c r="H21" s="7" t="s">
        <v>44</v>
      </c>
      <c r="I21" s="7"/>
      <c r="J21" s="7" t="s">
        <v>25</v>
      </c>
      <c r="K21" s="7" t="s">
        <v>102</v>
      </c>
      <c r="L21" s="7"/>
      <c r="M21" s="7"/>
      <c r="N21" s="27">
        <v>1</v>
      </c>
      <c r="O21" s="7"/>
      <c r="P21" s="7"/>
      <c r="Q21" s="7"/>
      <c r="R21" s="7"/>
      <c r="AB21" s="6" t="s">
        <v>103</v>
      </c>
    </row>
    <row r="22" spans="1:28">
      <c r="A22" s="7" t="s">
        <v>15</v>
      </c>
      <c r="B22" s="7"/>
      <c r="C22" s="1" t="s">
        <v>104</v>
      </c>
      <c r="D22" s="1" t="s">
        <v>105</v>
      </c>
      <c r="E22" s="1"/>
      <c r="F22" s="1"/>
      <c r="G22" s="1"/>
      <c r="H22" s="7" t="s">
        <v>19</v>
      </c>
      <c r="I22" s="7"/>
      <c r="J22" s="7" t="s">
        <v>25</v>
      </c>
      <c r="K22" s="7" t="s">
        <v>106</v>
      </c>
      <c r="L22" s="7"/>
      <c r="M22" s="7">
        <v>60</v>
      </c>
      <c r="N22" s="27">
        <v>960</v>
      </c>
      <c r="O22" s="7"/>
      <c r="P22" s="7"/>
      <c r="Q22" s="7"/>
      <c r="R22" s="7"/>
    </row>
    <row r="23" spans="1:28">
      <c r="A23" s="7" t="s">
        <v>15</v>
      </c>
      <c r="B23" s="7"/>
      <c r="C23" s="1" t="s">
        <v>107</v>
      </c>
      <c r="D23" s="1" t="s">
        <v>108</v>
      </c>
      <c r="E23" s="1"/>
      <c r="F23" s="1"/>
      <c r="G23" s="1"/>
      <c r="H23" s="7" t="s">
        <v>44</v>
      </c>
      <c r="I23" s="7"/>
      <c r="J23" s="7" t="s">
        <v>25</v>
      </c>
      <c r="K23" s="7" t="s">
        <v>109</v>
      </c>
      <c r="L23" s="7"/>
      <c r="M23" s="7">
        <v>80</v>
      </c>
      <c r="N23" s="27">
        <v>1280</v>
      </c>
      <c r="O23" s="7"/>
      <c r="P23" s="7"/>
      <c r="Q23" s="7"/>
      <c r="R23" s="7"/>
    </row>
    <row r="24" spans="1:28">
      <c r="A24" s="7" t="s">
        <v>15</v>
      </c>
      <c r="B24" s="7"/>
      <c r="C24" s="1" t="s">
        <v>110</v>
      </c>
      <c r="D24" s="1" t="s">
        <v>111</v>
      </c>
      <c r="E24" s="1"/>
      <c r="F24" s="1"/>
      <c r="G24" s="1"/>
      <c r="H24" s="7" t="s">
        <v>19</v>
      </c>
      <c r="I24" s="7"/>
      <c r="J24" s="7" t="s">
        <v>25</v>
      </c>
      <c r="K24" s="7" t="s">
        <v>112</v>
      </c>
      <c r="L24" s="7"/>
      <c r="M24" s="7">
        <v>14</v>
      </c>
      <c r="N24" s="27">
        <v>224</v>
      </c>
      <c r="O24" s="7"/>
      <c r="P24" s="7"/>
      <c r="Q24" s="7"/>
      <c r="R24" s="7"/>
    </row>
    <row r="25" spans="1:28">
      <c r="A25" s="7" t="s">
        <v>15</v>
      </c>
      <c r="B25" s="7"/>
      <c r="C25" s="1" t="s">
        <v>113</v>
      </c>
      <c r="D25" s="1" t="s">
        <v>114</v>
      </c>
      <c r="E25" s="1"/>
      <c r="F25" s="1"/>
      <c r="G25" s="1"/>
      <c r="H25" s="7" t="s">
        <v>19</v>
      </c>
      <c r="I25" s="7"/>
      <c r="J25" s="7" t="s">
        <v>25</v>
      </c>
      <c r="K25" s="7" t="s">
        <v>115</v>
      </c>
      <c r="L25" s="7"/>
      <c r="M25" s="7">
        <v>500</v>
      </c>
      <c r="N25" s="27">
        <v>8000</v>
      </c>
      <c r="O25" s="7"/>
      <c r="P25" s="7"/>
      <c r="Q25" s="7"/>
      <c r="R25" s="7"/>
    </row>
    <row r="26" spans="1:28">
      <c r="A26" s="7" t="s">
        <v>15</v>
      </c>
      <c r="B26" s="7"/>
      <c r="C26" s="1" t="s">
        <v>116</v>
      </c>
      <c r="D26" s="1" t="s">
        <v>117</v>
      </c>
      <c r="E26" s="1"/>
      <c r="F26" s="1"/>
      <c r="G26" s="1"/>
      <c r="H26" s="7" t="s">
        <v>53</v>
      </c>
      <c r="I26" s="7"/>
      <c r="J26" s="7" t="s">
        <v>25</v>
      </c>
      <c r="K26" s="7" t="s">
        <v>118</v>
      </c>
      <c r="L26" s="7"/>
      <c r="M26" s="7">
        <v>16</v>
      </c>
      <c r="N26" s="27">
        <v>256</v>
      </c>
      <c r="O26" s="7"/>
      <c r="P26" s="7"/>
      <c r="Q26" s="7"/>
      <c r="R26" s="7"/>
    </row>
    <row r="27" spans="1:28">
      <c r="A27" s="7" t="s">
        <v>15</v>
      </c>
      <c r="B27" s="7"/>
      <c r="C27" s="1" t="s">
        <v>119</v>
      </c>
      <c r="D27" s="1" t="s">
        <v>120</v>
      </c>
      <c r="E27" s="1"/>
      <c r="F27" s="1"/>
      <c r="G27" s="1"/>
      <c r="H27" s="7" t="s">
        <v>53</v>
      </c>
      <c r="I27" s="7"/>
      <c r="J27" s="7" t="s">
        <v>25</v>
      </c>
      <c r="K27" s="7" t="s">
        <v>121</v>
      </c>
      <c r="L27" s="7"/>
      <c r="M27" s="7">
        <v>45</v>
      </c>
      <c r="N27" s="27">
        <v>720</v>
      </c>
      <c r="O27" s="7"/>
      <c r="P27" s="7"/>
      <c r="Q27" s="7"/>
      <c r="R27" s="7"/>
    </row>
    <row r="28" spans="1:28">
      <c r="A28" s="7" t="s">
        <v>15</v>
      </c>
      <c r="B28" s="7"/>
      <c r="C28" s="1" t="s">
        <v>122</v>
      </c>
      <c r="D28" s="1" t="s">
        <v>122</v>
      </c>
      <c r="E28" s="1"/>
      <c r="F28" s="1"/>
      <c r="G28" s="1"/>
      <c r="H28" s="7" t="s">
        <v>44</v>
      </c>
      <c r="I28" s="7"/>
      <c r="J28" s="7" t="s">
        <v>25</v>
      </c>
      <c r="K28" s="7" t="s">
        <v>123</v>
      </c>
      <c r="L28" s="7"/>
      <c r="M28" s="7">
        <v>2</v>
      </c>
      <c r="N28" s="27">
        <v>32</v>
      </c>
      <c r="O28" s="7"/>
      <c r="P28" s="7"/>
      <c r="Q28" s="7"/>
      <c r="R28" s="7"/>
    </row>
    <row r="29" spans="1:28">
      <c r="A29" s="7" t="s">
        <v>15</v>
      </c>
      <c r="B29" s="7"/>
      <c r="C29" s="1" t="s">
        <v>124</v>
      </c>
      <c r="D29" s="1" t="s">
        <v>125</v>
      </c>
      <c r="E29" s="1"/>
      <c r="F29" s="1"/>
      <c r="G29" s="1"/>
      <c r="H29" s="7" t="s">
        <v>44</v>
      </c>
      <c r="I29" s="7"/>
      <c r="J29" s="7" t="s">
        <v>25</v>
      </c>
      <c r="K29" s="7" t="s">
        <v>126</v>
      </c>
      <c r="L29" s="7"/>
      <c r="M29" s="7">
        <v>14</v>
      </c>
      <c r="N29" s="27">
        <v>224</v>
      </c>
      <c r="O29" s="7"/>
      <c r="P29" s="7"/>
      <c r="Q29" s="7"/>
      <c r="R29" s="7"/>
    </row>
    <row r="30" spans="1:28">
      <c r="A30" s="7" t="s">
        <v>15</v>
      </c>
      <c r="B30" s="7"/>
      <c r="C30" s="1" t="s">
        <v>127</v>
      </c>
      <c r="D30" s="1" t="s">
        <v>128</v>
      </c>
      <c r="E30" s="1"/>
      <c r="F30" s="1"/>
      <c r="G30" s="1"/>
      <c r="H30" s="7" t="s">
        <v>30</v>
      </c>
      <c r="I30" s="7"/>
      <c r="J30" s="7" t="s">
        <v>25</v>
      </c>
      <c r="K30" s="7" t="s">
        <v>129</v>
      </c>
      <c r="L30" s="7"/>
      <c r="M30" s="7">
        <v>10</v>
      </c>
      <c r="N30" s="27">
        <v>160</v>
      </c>
      <c r="O30" s="7"/>
      <c r="P30" s="7"/>
      <c r="Q30" s="7"/>
      <c r="R30" s="7"/>
    </row>
    <row r="31" spans="1:28">
      <c r="A31" s="7" t="s">
        <v>15</v>
      </c>
      <c r="B31" s="7"/>
      <c r="C31" s="1" t="s">
        <v>130</v>
      </c>
      <c r="D31" s="148" t="s">
        <v>131</v>
      </c>
      <c r="E31" s="1"/>
      <c r="F31" s="1"/>
      <c r="G31" s="1"/>
      <c r="H31" s="7" t="s">
        <v>53</v>
      </c>
      <c r="I31" s="7"/>
      <c r="J31" s="7" t="s">
        <v>25</v>
      </c>
      <c r="K31" s="7" t="s">
        <v>132</v>
      </c>
      <c r="L31" s="7"/>
      <c r="M31" s="7">
        <v>20</v>
      </c>
      <c r="N31" s="27">
        <v>320</v>
      </c>
      <c r="O31" s="7"/>
      <c r="P31" s="7"/>
      <c r="Q31" s="7"/>
      <c r="R31" s="7"/>
    </row>
    <row r="32" spans="1:28">
      <c r="A32" s="7" t="s">
        <v>15</v>
      </c>
      <c r="B32" s="7"/>
      <c r="C32" s="1" t="s">
        <v>133</v>
      </c>
      <c r="D32" s="1" t="s">
        <v>134</v>
      </c>
      <c r="E32" s="1"/>
      <c r="F32" s="1"/>
      <c r="G32" s="1"/>
      <c r="H32" s="7" t="s">
        <v>19</v>
      </c>
      <c r="I32" s="7"/>
      <c r="J32" s="7" t="s">
        <v>25</v>
      </c>
      <c r="K32" s="7" t="s">
        <v>135</v>
      </c>
      <c r="L32" s="7"/>
      <c r="M32" s="7">
        <v>4</v>
      </c>
      <c r="N32" s="27">
        <v>64</v>
      </c>
      <c r="O32" s="7"/>
      <c r="P32" s="7"/>
      <c r="Q32" s="7"/>
      <c r="R32" s="7"/>
    </row>
    <row r="33" spans="1:18">
      <c r="A33" s="7" t="s">
        <v>15</v>
      </c>
      <c r="B33" s="7"/>
      <c r="C33" s="1" t="s">
        <v>136</v>
      </c>
      <c r="D33" s="1" t="s">
        <v>137</v>
      </c>
      <c r="E33" s="1"/>
      <c r="F33" s="1"/>
      <c r="G33" s="1"/>
      <c r="H33" s="7" t="s">
        <v>30</v>
      </c>
      <c r="I33" s="7"/>
      <c r="J33" s="7" t="s">
        <v>25</v>
      </c>
      <c r="K33" s="7" t="s">
        <v>138</v>
      </c>
      <c r="L33" s="7"/>
      <c r="M33" s="7">
        <v>2</v>
      </c>
      <c r="N33" s="27">
        <v>32</v>
      </c>
      <c r="O33" s="7"/>
      <c r="P33" s="7"/>
      <c r="Q33" s="7"/>
      <c r="R33" s="7"/>
    </row>
    <row r="34" spans="1:18">
      <c r="A34" s="7" t="s">
        <v>15</v>
      </c>
      <c r="B34" s="7"/>
      <c r="C34" s="1" t="s">
        <v>139</v>
      </c>
      <c r="D34" s="1" t="s">
        <v>140</v>
      </c>
      <c r="E34" s="1"/>
      <c r="F34" s="1"/>
      <c r="G34" s="1"/>
      <c r="H34" s="7" t="s">
        <v>19</v>
      </c>
      <c r="I34" s="7"/>
      <c r="J34" s="7" t="s">
        <v>25</v>
      </c>
      <c r="K34" s="7" t="s">
        <v>141</v>
      </c>
      <c r="L34" s="7"/>
      <c r="M34" s="7">
        <v>130</v>
      </c>
      <c r="N34" s="27">
        <v>2080</v>
      </c>
      <c r="O34" s="7"/>
      <c r="P34" s="7"/>
      <c r="Q34" s="7"/>
      <c r="R34" s="7"/>
    </row>
    <row r="35" spans="1:18">
      <c r="A35" s="7" t="s">
        <v>15</v>
      </c>
      <c r="B35" s="7"/>
      <c r="C35" s="1" t="s">
        <v>142</v>
      </c>
      <c r="D35" s="1" t="s">
        <v>143</v>
      </c>
      <c r="E35" s="1"/>
      <c r="F35" s="1"/>
      <c r="G35" s="1"/>
      <c r="H35" s="7" t="s">
        <v>30</v>
      </c>
      <c r="I35" s="7"/>
      <c r="J35" s="7" t="s">
        <v>25</v>
      </c>
      <c r="K35" s="7" t="e">
        <v>#VALUE!</v>
      </c>
      <c r="L35" s="7"/>
      <c r="M35" s="7">
        <v>10</v>
      </c>
      <c r="N35" s="27">
        <v>160</v>
      </c>
      <c r="O35" s="7"/>
      <c r="P35" s="7"/>
      <c r="Q35" s="7"/>
      <c r="R35" s="7"/>
    </row>
    <row r="36" spans="1:18">
      <c r="A36" s="7" t="s">
        <v>15</v>
      </c>
      <c r="B36" s="7"/>
      <c r="C36" s="1" t="s">
        <v>144</v>
      </c>
      <c r="D36" s="1" t="s">
        <v>145</v>
      </c>
      <c r="E36" s="1"/>
      <c r="F36" s="1"/>
      <c r="G36" s="1"/>
      <c r="H36" s="7" t="s">
        <v>30</v>
      </c>
      <c r="I36" s="7"/>
      <c r="J36" s="7" t="s">
        <v>25</v>
      </c>
      <c r="K36" s="7" t="s">
        <v>146</v>
      </c>
      <c r="L36" s="7"/>
      <c r="M36" s="7">
        <v>11</v>
      </c>
      <c r="N36" s="27">
        <v>176</v>
      </c>
      <c r="O36" s="7"/>
      <c r="P36" s="7"/>
      <c r="Q36" s="7"/>
      <c r="R36" s="7"/>
    </row>
    <row r="37" spans="1:18">
      <c r="A37" s="7" t="s">
        <v>15</v>
      </c>
      <c r="B37" s="7"/>
      <c r="C37" s="1" t="s">
        <v>147</v>
      </c>
      <c r="D37" s="1" t="s">
        <v>148</v>
      </c>
      <c r="E37" s="1"/>
      <c r="F37" s="1"/>
      <c r="G37" s="1"/>
      <c r="H37" s="7" t="s">
        <v>30</v>
      </c>
      <c r="I37" s="7"/>
      <c r="J37" s="7" t="s">
        <v>25</v>
      </c>
      <c r="K37" s="7" t="s">
        <v>149</v>
      </c>
      <c r="L37" s="7"/>
      <c r="M37" s="7">
        <v>300</v>
      </c>
      <c r="N37" s="27">
        <v>4800</v>
      </c>
      <c r="O37" s="7"/>
      <c r="P37" s="7"/>
      <c r="Q37" s="7"/>
      <c r="R37" s="7"/>
    </row>
    <row r="38" spans="1:18">
      <c r="A38" s="7" t="s">
        <v>15</v>
      </c>
      <c r="B38" s="7"/>
      <c r="C38" s="1" t="s">
        <v>150</v>
      </c>
      <c r="D38" s="148" t="s">
        <v>151</v>
      </c>
      <c r="E38" s="1"/>
      <c r="F38" s="1"/>
      <c r="G38" s="1"/>
      <c r="H38" s="7" t="s">
        <v>44</v>
      </c>
      <c r="I38" s="7"/>
      <c r="J38" s="7" t="s">
        <v>25</v>
      </c>
      <c r="K38" s="7" t="s">
        <v>152</v>
      </c>
      <c r="L38" s="7"/>
      <c r="M38" s="7">
        <v>50</v>
      </c>
      <c r="N38" s="27">
        <v>800</v>
      </c>
      <c r="O38" s="7"/>
      <c r="P38" s="7"/>
      <c r="Q38" s="7"/>
      <c r="R38" s="7"/>
    </row>
    <row r="39" spans="1:18">
      <c r="A39" s="7" t="s">
        <v>15</v>
      </c>
      <c r="B39" s="7"/>
      <c r="C39" s="1" t="s">
        <v>153</v>
      </c>
      <c r="D39" s="148" t="s">
        <v>154</v>
      </c>
      <c r="E39" s="1"/>
      <c r="F39" s="1"/>
      <c r="G39" s="1"/>
      <c r="H39" s="7" t="s">
        <v>30</v>
      </c>
      <c r="I39" s="7"/>
      <c r="J39" s="7" t="s">
        <v>25</v>
      </c>
      <c r="K39" s="7" t="s">
        <v>155</v>
      </c>
      <c r="L39" s="7"/>
      <c r="M39" s="7">
        <v>3</v>
      </c>
      <c r="N39" s="27">
        <v>48</v>
      </c>
      <c r="O39" s="7"/>
      <c r="P39" s="7"/>
      <c r="Q39" s="7"/>
      <c r="R39" s="7"/>
    </row>
    <row r="40" spans="1:18">
      <c r="A40" s="7" t="s">
        <v>15</v>
      </c>
      <c r="B40" s="7"/>
      <c r="C40" s="1" t="s">
        <v>156</v>
      </c>
      <c r="D40" s="148" t="s">
        <v>157</v>
      </c>
      <c r="E40" s="1"/>
      <c r="F40" s="1"/>
      <c r="G40" s="1"/>
      <c r="H40" s="7" t="s">
        <v>19</v>
      </c>
      <c r="I40" s="7"/>
      <c r="J40" s="7" t="s">
        <v>25</v>
      </c>
      <c r="K40" s="7" t="s">
        <v>158</v>
      </c>
      <c r="L40" s="7"/>
      <c r="M40" s="7">
        <v>450</v>
      </c>
      <c r="N40" s="27">
        <v>7200</v>
      </c>
      <c r="O40" s="7"/>
      <c r="P40" s="7"/>
      <c r="Q40" s="7"/>
      <c r="R40" s="7"/>
    </row>
    <row r="41" spans="1:18">
      <c r="A41" s="7" t="s">
        <v>15</v>
      </c>
      <c r="B41" s="7"/>
      <c r="C41" s="1" t="s">
        <v>159</v>
      </c>
      <c r="D41" s="148" t="s">
        <v>160</v>
      </c>
      <c r="E41" s="1"/>
      <c r="F41" s="1"/>
      <c r="G41" s="1"/>
      <c r="H41" s="7" t="s">
        <v>30</v>
      </c>
      <c r="I41" s="7"/>
      <c r="J41" s="7" t="s">
        <v>25</v>
      </c>
      <c r="K41" s="7" t="s">
        <v>161</v>
      </c>
      <c r="L41" s="7"/>
      <c r="M41" s="7">
        <v>12</v>
      </c>
      <c r="N41" s="27">
        <v>192</v>
      </c>
      <c r="O41" s="7"/>
      <c r="P41" s="7"/>
      <c r="Q41" s="7"/>
      <c r="R41" s="7"/>
    </row>
    <row r="42" spans="1:18">
      <c r="A42" s="7" t="s">
        <v>15</v>
      </c>
      <c r="B42" s="7"/>
      <c r="C42" s="1" t="s">
        <v>162</v>
      </c>
      <c r="D42" s="148" t="s">
        <v>163</v>
      </c>
      <c r="E42" s="1"/>
      <c r="F42" s="1"/>
      <c r="G42" s="1"/>
      <c r="H42" s="7" t="s">
        <v>53</v>
      </c>
      <c r="I42" s="7"/>
      <c r="J42" s="7" t="s">
        <v>25</v>
      </c>
      <c r="K42" s="7" t="s">
        <v>164</v>
      </c>
      <c r="L42" s="7"/>
      <c r="M42" s="7">
        <v>2</v>
      </c>
      <c r="N42" s="27">
        <v>32</v>
      </c>
      <c r="O42" s="7"/>
      <c r="P42" s="7"/>
      <c r="Q42" s="7"/>
      <c r="R42" s="7"/>
    </row>
    <row r="43" spans="1:18">
      <c r="A43" s="7" t="s">
        <v>15</v>
      </c>
      <c r="B43" s="7"/>
      <c r="C43" s="1" t="s">
        <v>165</v>
      </c>
      <c r="D43" s="1" t="s">
        <v>166</v>
      </c>
      <c r="E43" s="1"/>
      <c r="F43" s="1"/>
      <c r="G43" s="1"/>
      <c r="H43" s="7" t="s">
        <v>30</v>
      </c>
      <c r="I43" s="7"/>
      <c r="J43" s="7" t="s">
        <v>25</v>
      </c>
      <c r="K43" s="7" t="s">
        <v>135</v>
      </c>
      <c r="L43" s="7"/>
      <c r="M43" s="7">
        <v>4</v>
      </c>
      <c r="N43" s="27">
        <v>64</v>
      </c>
      <c r="O43" s="7"/>
      <c r="P43" s="7"/>
      <c r="Q43" s="7"/>
      <c r="R43" s="7"/>
    </row>
    <row r="44" spans="1:18">
      <c r="A44" s="7" t="s">
        <v>15</v>
      </c>
      <c r="B44" s="7"/>
      <c r="C44" s="1" t="s">
        <v>167</v>
      </c>
      <c r="D44" s="1" t="s">
        <v>168</v>
      </c>
      <c r="E44" s="1"/>
      <c r="F44" s="1"/>
      <c r="G44" s="1"/>
      <c r="H44" s="7" t="s">
        <v>30</v>
      </c>
      <c r="I44" s="7"/>
      <c r="J44" s="7" t="s">
        <v>25</v>
      </c>
      <c r="K44" s="7" t="s">
        <v>169</v>
      </c>
      <c r="L44" s="7"/>
      <c r="M44" s="7">
        <v>9</v>
      </c>
      <c r="N44" s="27">
        <v>144</v>
      </c>
      <c r="O44" s="7"/>
      <c r="P44" s="7"/>
      <c r="Q44" s="7"/>
      <c r="R44" s="7"/>
    </row>
    <row r="45" spans="1:18">
      <c r="A45" s="7" t="s">
        <v>15</v>
      </c>
      <c r="B45" s="7"/>
      <c r="C45" s="1" t="s">
        <v>170</v>
      </c>
      <c r="D45" s="1" t="s">
        <v>171</v>
      </c>
      <c r="E45" s="1"/>
      <c r="F45" s="1"/>
      <c r="G45" s="1"/>
      <c r="H45" s="7" t="s">
        <v>30</v>
      </c>
      <c r="I45" s="7"/>
      <c r="J45" s="7" t="s">
        <v>25</v>
      </c>
      <c r="K45" s="7" t="s">
        <v>172</v>
      </c>
      <c r="L45" s="7"/>
      <c r="M45" s="7">
        <v>10</v>
      </c>
      <c r="N45" s="27">
        <v>160</v>
      </c>
      <c r="O45" s="7"/>
      <c r="P45" s="7"/>
      <c r="Q45" s="7"/>
      <c r="R45" s="7"/>
    </row>
    <row r="46" spans="1:18">
      <c r="A46" s="7" t="s">
        <v>15</v>
      </c>
      <c r="B46" s="7"/>
      <c r="C46" s="1" t="s">
        <v>173</v>
      </c>
      <c r="D46" s="1" t="s">
        <v>174</v>
      </c>
      <c r="E46" s="1"/>
      <c r="F46" s="1"/>
      <c r="G46" s="1"/>
      <c r="H46" s="7" t="s">
        <v>53</v>
      </c>
      <c r="I46" s="7"/>
      <c r="J46" s="7" t="s">
        <v>25</v>
      </c>
      <c r="K46" s="7" t="s">
        <v>175</v>
      </c>
      <c r="L46" s="7"/>
      <c r="M46" s="7">
        <v>50</v>
      </c>
      <c r="N46" s="27">
        <v>800</v>
      </c>
      <c r="O46" s="7"/>
      <c r="P46" s="7"/>
      <c r="Q46" s="7"/>
      <c r="R46" s="7"/>
    </row>
    <row r="47" spans="1:18">
      <c r="A47" s="7" t="s">
        <v>15</v>
      </c>
      <c r="B47" s="7"/>
      <c r="C47" s="1" t="s">
        <v>176</v>
      </c>
      <c r="D47" s="1" t="s">
        <v>177</v>
      </c>
      <c r="E47" s="1"/>
      <c r="F47" s="1"/>
      <c r="G47" s="1"/>
      <c r="H47" s="7" t="s">
        <v>19</v>
      </c>
      <c r="I47" s="7"/>
      <c r="J47" s="7" t="s">
        <v>25</v>
      </c>
      <c r="K47" s="7" t="s">
        <v>178</v>
      </c>
      <c r="L47" s="7"/>
      <c r="M47" s="7"/>
      <c r="N47" s="27">
        <v>1</v>
      </c>
      <c r="O47" s="7"/>
      <c r="P47" s="7"/>
      <c r="Q47" s="7"/>
      <c r="R47" s="7"/>
    </row>
    <row r="48" spans="1:18">
      <c r="A48" s="7" t="s">
        <v>15</v>
      </c>
      <c r="B48" s="7"/>
      <c r="C48" s="1" t="s">
        <v>179</v>
      </c>
      <c r="D48" s="1" t="s">
        <v>180</v>
      </c>
      <c r="E48" s="1"/>
      <c r="F48" s="1"/>
      <c r="G48" s="1"/>
      <c r="H48" s="7" t="s">
        <v>30</v>
      </c>
      <c r="I48" s="7"/>
      <c r="J48" s="7" t="s">
        <v>25</v>
      </c>
      <c r="K48" s="7" t="s">
        <v>181</v>
      </c>
      <c r="L48" s="7"/>
      <c r="M48" s="7">
        <v>17</v>
      </c>
      <c r="N48" s="27">
        <v>272</v>
      </c>
      <c r="O48" s="7"/>
      <c r="P48" s="7"/>
      <c r="Q48" s="7"/>
      <c r="R48" s="7"/>
    </row>
    <row r="49" spans="1:18">
      <c r="A49" s="7" t="s">
        <v>15</v>
      </c>
      <c r="B49" s="7"/>
      <c r="C49" s="1" t="s">
        <v>182</v>
      </c>
      <c r="D49" s="1" t="s">
        <v>182</v>
      </c>
      <c r="E49" s="1"/>
      <c r="F49" s="1"/>
      <c r="G49" s="1"/>
      <c r="H49" s="7" t="s">
        <v>44</v>
      </c>
      <c r="I49" s="7"/>
      <c r="J49" s="7" t="s">
        <v>25</v>
      </c>
      <c r="K49" s="7" t="s">
        <v>70</v>
      </c>
      <c r="L49" s="7"/>
      <c r="M49" s="7">
        <v>2</v>
      </c>
      <c r="N49" s="27">
        <v>32</v>
      </c>
      <c r="O49" s="7"/>
      <c r="P49" s="7"/>
      <c r="Q49" s="7"/>
      <c r="R49" s="7"/>
    </row>
    <row r="50" spans="1:18">
      <c r="A50" s="7" t="s">
        <v>15</v>
      </c>
      <c r="B50" s="7"/>
      <c r="C50" s="1" t="s">
        <v>183</v>
      </c>
      <c r="D50" s="1" t="s">
        <v>184</v>
      </c>
      <c r="E50" s="1"/>
      <c r="F50" s="1"/>
      <c r="G50" s="1"/>
      <c r="H50" s="7" t="s">
        <v>44</v>
      </c>
      <c r="I50" s="7"/>
      <c r="J50" s="7" t="s">
        <v>25</v>
      </c>
      <c r="K50" s="7" t="s">
        <v>185</v>
      </c>
      <c r="L50" s="7"/>
      <c r="M50" s="7">
        <v>50</v>
      </c>
      <c r="N50" s="27">
        <v>800</v>
      </c>
      <c r="O50" s="7"/>
      <c r="P50" s="7"/>
      <c r="Q50" s="7"/>
      <c r="R50" s="7"/>
    </row>
    <row r="51" spans="1:18">
      <c r="A51" s="7" t="s">
        <v>15</v>
      </c>
      <c r="B51" s="7"/>
      <c r="C51" s="1" t="s">
        <v>186</v>
      </c>
      <c r="D51" s="1" t="s">
        <v>187</v>
      </c>
      <c r="E51" s="1"/>
      <c r="F51" s="1"/>
      <c r="G51" s="1"/>
      <c r="H51" s="7" t="s">
        <v>53</v>
      </c>
      <c r="I51" s="7"/>
      <c r="J51" s="7" t="s">
        <v>25</v>
      </c>
      <c r="K51" s="7" t="s">
        <v>188</v>
      </c>
      <c r="L51" s="7"/>
      <c r="M51" s="7">
        <v>10</v>
      </c>
      <c r="N51" s="27">
        <v>160</v>
      </c>
      <c r="O51" s="7"/>
      <c r="P51" s="7"/>
      <c r="Q51" s="7"/>
      <c r="R51" s="7"/>
    </row>
    <row r="52" spans="1:18">
      <c r="A52" s="7" t="s">
        <v>15</v>
      </c>
      <c r="B52" s="7"/>
      <c r="C52" s="1" t="s">
        <v>189</v>
      </c>
      <c r="D52" s="1" t="s">
        <v>190</v>
      </c>
      <c r="E52" s="1"/>
      <c r="F52" s="1"/>
      <c r="G52" s="1"/>
      <c r="H52" s="7" t="s">
        <v>19</v>
      </c>
      <c r="I52" s="7"/>
      <c r="J52" s="7" t="s">
        <v>25</v>
      </c>
      <c r="K52" s="7" t="s">
        <v>191</v>
      </c>
      <c r="L52" s="7"/>
      <c r="M52" s="7">
        <v>18</v>
      </c>
      <c r="N52" s="27">
        <v>288</v>
      </c>
      <c r="O52" s="7"/>
      <c r="P52" s="7"/>
      <c r="Q52" s="7"/>
      <c r="R52" s="7"/>
    </row>
    <row r="53" spans="1:18">
      <c r="A53" s="7" t="s">
        <v>15</v>
      </c>
      <c r="B53" s="7"/>
      <c r="C53" s="1" t="s">
        <v>192</v>
      </c>
      <c r="D53" s="148" t="s">
        <v>192</v>
      </c>
      <c r="E53" s="1"/>
      <c r="F53" s="1"/>
      <c r="G53" s="1"/>
      <c r="H53" s="7" t="s">
        <v>30</v>
      </c>
      <c r="I53" s="7"/>
      <c r="J53" s="7" t="s">
        <v>25</v>
      </c>
      <c r="K53" s="7" t="s">
        <v>193</v>
      </c>
      <c r="L53" s="7"/>
      <c r="M53" s="7">
        <v>25</v>
      </c>
      <c r="N53" s="27">
        <v>400</v>
      </c>
      <c r="O53" s="7"/>
      <c r="P53" s="7"/>
      <c r="Q53" s="7"/>
      <c r="R53" s="7"/>
    </row>
    <row r="54" spans="1:18">
      <c r="A54" s="7" t="s">
        <v>15</v>
      </c>
      <c r="B54" s="7"/>
      <c r="C54" s="1" t="s">
        <v>194</v>
      </c>
      <c r="D54" s="148" t="s">
        <v>195</v>
      </c>
      <c r="E54" s="1"/>
      <c r="F54" s="1"/>
      <c r="G54" s="1"/>
      <c r="H54" s="7" t="s">
        <v>19</v>
      </c>
      <c r="I54" s="7"/>
      <c r="J54" s="7" t="s">
        <v>25</v>
      </c>
      <c r="K54" s="7" t="s">
        <v>196</v>
      </c>
      <c r="L54" s="7"/>
      <c r="M54" s="7">
        <v>200</v>
      </c>
      <c r="N54" s="27">
        <v>3200</v>
      </c>
      <c r="O54" s="7"/>
      <c r="P54" s="7"/>
      <c r="Q54" s="7"/>
      <c r="R54" s="7"/>
    </row>
    <row r="55" spans="1:18">
      <c r="A55" s="7" t="s">
        <v>15</v>
      </c>
      <c r="B55" s="7"/>
      <c r="C55" s="1" t="s">
        <v>197</v>
      </c>
      <c r="D55" s="1" t="s">
        <v>197</v>
      </c>
      <c r="E55" s="1"/>
      <c r="F55" s="1"/>
      <c r="G55" s="1"/>
      <c r="H55" s="7" t="s">
        <v>19</v>
      </c>
      <c r="I55" s="7"/>
      <c r="J55" s="7" t="s">
        <v>25</v>
      </c>
      <c r="K55" s="7" t="s">
        <v>198</v>
      </c>
      <c r="L55" s="7"/>
      <c r="M55" s="7">
        <v>2</v>
      </c>
      <c r="N55" s="27">
        <v>32</v>
      </c>
      <c r="O55" s="7"/>
      <c r="P55" s="7"/>
      <c r="Q55" s="7"/>
      <c r="R55" s="7"/>
    </row>
    <row r="56" spans="1:18">
      <c r="A56" s="7" t="s">
        <v>15</v>
      </c>
      <c r="B56" s="7"/>
      <c r="C56" s="1" t="s">
        <v>199</v>
      </c>
      <c r="D56" s="1" t="s">
        <v>200</v>
      </c>
      <c r="E56" s="1"/>
      <c r="F56" s="1"/>
      <c r="G56" s="1"/>
      <c r="H56" s="7" t="s">
        <v>53</v>
      </c>
      <c r="I56" s="7"/>
      <c r="J56" s="7" t="s">
        <v>25</v>
      </c>
      <c r="K56" s="7" t="s">
        <v>201</v>
      </c>
      <c r="L56" s="7"/>
      <c r="M56" s="7">
        <v>70</v>
      </c>
      <c r="N56" s="27">
        <v>1120</v>
      </c>
      <c r="O56" s="7"/>
      <c r="P56" s="7"/>
      <c r="Q56" s="7"/>
      <c r="R56" s="7"/>
    </row>
    <row r="57" spans="1:18">
      <c r="A57" s="7" t="s">
        <v>15</v>
      </c>
      <c r="B57" s="7"/>
      <c r="C57" s="1" t="s">
        <v>202</v>
      </c>
      <c r="D57" s="1" t="s">
        <v>203</v>
      </c>
      <c r="E57" s="1"/>
      <c r="F57" s="1"/>
      <c r="G57" s="1"/>
      <c r="H57" s="7" t="s">
        <v>44</v>
      </c>
      <c r="I57" s="7"/>
      <c r="J57" s="7" t="s">
        <v>25</v>
      </c>
      <c r="K57" s="7" t="s">
        <v>204</v>
      </c>
      <c r="L57" s="7"/>
      <c r="M57" s="7">
        <v>50</v>
      </c>
      <c r="N57" s="27">
        <v>800</v>
      </c>
      <c r="O57" s="7"/>
      <c r="P57" s="7"/>
      <c r="Q57" s="7"/>
      <c r="R57" s="7"/>
    </row>
    <row r="58" spans="1:18">
      <c r="A58" s="7" t="s">
        <v>15</v>
      </c>
      <c r="B58" s="7"/>
      <c r="C58" s="1" t="s">
        <v>205</v>
      </c>
      <c r="D58" s="1" t="s">
        <v>206</v>
      </c>
      <c r="E58" s="1"/>
      <c r="F58" s="1"/>
      <c r="G58" s="1"/>
      <c r="H58" s="7" t="s">
        <v>53</v>
      </c>
      <c r="I58" s="7"/>
      <c r="J58" s="7" t="s">
        <v>25</v>
      </c>
      <c r="K58" s="7" t="s">
        <v>181</v>
      </c>
      <c r="L58" s="7"/>
      <c r="M58" s="7">
        <v>50</v>
      </c>
      <c r="N58" s="27">
        <v>800</v>
      </c>
      <c r="O58" s="7"/>
      <c r="P58" s="7"/>
      <c r="Q58" s="7"/>
      <c r="R58" s="7"/>
    </row>
    <row r="59" spans="1:18">
      <c r="A59" s="7" t="s">
        <v>15</v>
      </c>
      <c r="B59" s="7"/>
      <c r="C59" s="1" t="s">
        <v>207</v>
      </c>
      <c r="D59" s="1" t="s">
        <v>208</v>
      </c>
      <c r="E59" s="1"/>
      <c r="F59" s="1"/>
      <c r="G59" s="1"/>
      <c r="H59" s="7" t="s">
        <v>19</v>
      </c>
      <c r="I59" s="7"/>
      <c r="J59" s="7" t="s">
        <v>25</v>
      </c>
      <c r="K59" s="7" t="s">
        <v>209</v>
      </c>
      <c r="L59" s="7"/>
      <c r="M59" s="7"/>
      <c r="N59" s="27">
        <v>1</v>
      </c>
      <c r="O59" s="7"/>
      <c r="P59" s="7"/>
      <c r="Q59" s="7"/>
      <c r="R59" s="7"/>
    </row>
    <row r="60" spans="1:18">
      <c r="A60" s="7" t="s">
        <v>15</v>
      </c>
      <c r="B60" s="7"/>
      <c r="C60" s="1" t="s">
        <v>210</v>
      </c>
      <c r="D60" s="1" t="s">
        <v>211</v>
      </c>
      <c r="E60" s="1"/>
      <c r="F60" s="1"/>
      <c r="G60" s="1"/>
      <c r="H60" s="7" t="s">
        <v>19</v>
      </c>
      <c r="I60" s="7"/>
      <c r="J60" s="7" t="s">
        <v>25</v>
      </c>
      <c r="K60" s="7" t="s">
        <v>212</v>
      </c>
      <c r="L60" s="7"/>
      <c r="M60" s="7">
        <v>100</v>
      </c>
      <c r="N60" s="27">
        <v>1600</v>
      </c>
      <c r="O60" s="7"/>
      <c r="P60" s="7"/>
      <c r="Q60" s="7"/>
      <c r="R60" s="7"/>
    </row>
    <row r="61" spans="1:18">
      <c r="A61" s="7" t="s">
        <v>15</v>
      </c>
      <c r="B61" s="7"/>
      <c r="C61" s="1" t="s">
        <v>213</v>
      </c>
      <c r="D61" s="148" t="s">
        <v>214</v>
      </c>
      <c r="E61" s="1"/>
      <c r="F61" s="1"/>
      <c r="G61" s="1"/>
      <c r="H61" s="7" t="s">
        <v>19</v>
      </c>
      <c r="I61" s="7"/>
      <c r="J61" s="7" t="s">
        <v>25</v>
      </c>
      <c r="K61" s="7" t="s">
        <v>78</v>
      </c>
      <c r="L61" s="7"/>
      <c r="M61" s="7">
        <v>120</v>
      </c>
      <c r="N61" s="27">
        <v>1920</v>
      </c>
      <c r="O61" s="7"/>
      <c r="P61" s="7"/>
      <c r="Q61" s="7"/>
      <c r="R61" s="7"/>
    </row>
    <row r="62" spans="1:18">
      <c r="A62" s="7" t="s">
        <v>15</v>
      </c>
      <c r="B62" s="7"/>
      <c r="C62" s="1" t="s">
        <v>215</v>
      </c>
      <c r="D62" s="1" t="s">
        <v>216</v>
      </c>
      <c r="E62" s="1"/>
      <c r="F62" s="1"/>
      <c r="G62" s="1"/>
      <c r="H62" s="7" t="s">
        <v>44</v>
      </c>
      <c r="I62" s="7"/>
      <c r="J62" s="7" t="s">
        <v>25</v>
      </c>
      <c r="K62" s="7" t="s">
        <v>217</v>
      </c>
      <c r="L62" s="7"/>
      <c r="M62" s="7">
        <v>20</v>
      </c>
      <c r="N62" s="27">
        <v>320</v>
      </c>
      <c r="O62" s="7"/>
      <c r="P62" s="7"/>
      <c r="Q62" s="7"/>
      <c r="R62" s="7"/>
    </row>
    <row r="63" spans="1:18">
      <c r="A63" s="7" t="s">
        <v>15</v>
      </c>
      <c r="B63" s="7"/>
      <c r="C63" s="1" t="s">
        <v>218</v>
      </c>
      <c r="D63" s="1" t="s">
        <v>219</v>
      </c>
      <c r="E63" s="1"/>
      <c r="F63" s="1"/>
      <c r="G63" s="1"/>
      <c r="H63" s="7" t="s">
        <v>19</v>
      </c>
      <c r="I63" s="7"/>
      <c r="J63" s="7" t="s">
        <v>25</v>
      </c>
      <c r="K63" s="7" t="s">
        <v>98</v>
      </c>
      <c r="L63" s="7"/>
      <c r="M63" s="7">
        <v>200</v>
      </c>
      <c r="N63" s="27">
        <v>3200</v>
      </c>
      <c r="O63" s="7"/>
      <c r="P63" s="7"/>
      <c r="Q63" s="7"/>
      <c r="R63" s="7"/>
    </row>
    <row r="64" spans="1:18">
      <c r="A64" s="7" t="s">
        <v>15</v>
      </c>
      <c r="B64" s="7"/>
      <c r="C64" s="1" t="s">
        <v>220</v>
      </c>
      <c r="D64" s="148" t="s">
        <v>221</v>
      </c>
      <c r="E64" s="1"/>
      <c r="F64" s="1"/>
      <c r="G64" s="1"/>
      <c r="H64" s="7" t="s">
        <v>44</v>
      </c>
      <c r="I64" s="7"/>
      <c r="J64" s="7" t="s">
        <v>25</v>
      </c>
      <c r="K64" s="7" t="e">
        <v>#VALUE!</v>
      </c>
      <c r="L64" s="7"/>
      <c r="M64" s="7">
        <v>16</v>
      </c>
      <c r="N64" s="27">
        <v>256</v>
      </c>
      <c r="O64" s="7"/>
      <c r="P64" s="7"/>
      <c r="Q64" s="7"/>
      <c r="R64" s="7"/>
    </row>
    <row r="65" spans="1:18">
      <c r="A65" s="7" t="s">
        <v>15</v>
      </c>
      <c r="B65" s="7"/>
      <c r="C65" s="1" t="s">
        <v>222</v>
      </c>
      <c r="D65" s="148" t="s">
        <v>223</v>
      </c>
      <c r="E65" s="1"/>
      <c r="F65" s="1"/>
      <c r="G65" s="1"/>
      <c r="H65" s="7" t="s">
        <v>44</v>
      </c>
      <c r="I65" s="7"/>
      <c r="J65" s="7" t="s">
        <v>25</v>
      </c>
      <c r="K65" s="7" t="s">
        <v>224</v>
      </c>
      <c r="L65" s="7"/>
      <c r="M65" s="7">
        <v>360</v>
      </c>
      <c r="N65" s="27">
        <v>5760</v>
      </c>
      <c r="O65" s="7"/>
      <c r="P65" s="7"/>
      <c r="Q65" s="7"/>
      <c r="R65" s="7"/>
    </row>
    <row r="66" spans="1:18">
      <c r="A66" s="7" t="s">
        <v>15</v>
      </c>
      <c r="B66" s="7"/>
      <c r="C66" s="1" t="s">
        <v>225</v>
      </c>
      <c r="D66" s="148" t="s">
        <v>225</v>
      </c>
      <c r="E66" s="1"/>
      <c r="F66" s="1"/>
      <c r="G66" s="1"/>
      <c r="H66" s="7" t="s">
        <v>19</v>
      </c>
      <c r="I66" s="7"/>
      <c r="J66" s="7" t="s">
        <v>25</v>
      </c>
      <c r="K66" s="7" t="s">
        <v>224</v>
      </c>
      <c r="L66" s="7"/>
      <c r="M66" s="7">
        <v>30</v>
      </c>
      <c r="N66" s="27">
        <v>480</v>
      </c>
      <c r="O66" s="7"/>
      <c r="P66" s="7"/>
      <c r="Q66" s="7"/>
      <c r="R66" s="7"/>
    </row>
    <row r="67" spans="1:18">
      <c r="A67" s="7" t="s">
        <v>15</v>
      </c>
      <c r="B67" s="7"/>
      <c r="C67" s="1" t="s">
        <v>226</v>
      </c>
      <c r="D67" s="1" t="s">
        <v>227</v>
      </c>
      <c r="E67" s="1"/>
      <c r="F67" s="1"/>
      <c r="G67" s="1"/>
      <c r="H67" s="7" t="s">
        <v>53</v>
      </c>
      <c r="I67" s="7"/>
      <c r="J67" s="7" t="s">
        <v>25</v>
      </c>
      <c r="K67" s="7" t="s">
        <v>228</v>
      </c>
      <c r="L67" s="7"/>
      <c r="M67" s="7">
        <v>80</v>
      </c>
      <c r="N67" s="27">
        <v>1280</v>
      </c>
      <c r="O67" s="7"/>
      <c r="P67" s="7"/>
      <c r="Q67" s="7"/>
      <c r="R67" s="7"/>
    </row>
    <row r="68" spans="1:18">
      <c r="A68" s="7" t="s">
        <v>15</v>
      </c>
      <c r="B68" s="7"/>
      <c r="C68" s="1" t="s">
        <v>229</v>
      </c>
      <c r="D68" s="1" t="s">
        <v>230</v>
      </c>
      <c r="E68" s="1"/>
      <c r="F68" s="1"/>
      <c r="G68" s="1"/>
      <c r="H68" s="7" t="s">
        <v>53</v>
      </c>
      <c r="I68" s="7"/>
      <c r="J68" s="7" t="s">
        <v>25</v>
      </c>
      <c r="K68" s="7" t="s">
        <v>231</v>
      </c>
      <c r="L68" s="7"/>
      <c r="M68" s="7">
        <v>30</v>
      </c>
      <c r="N68" s="27">
        <v>480</v>
      </c>
      <c r="O68" s="7"/>
      <c r="P68" s="7"/>
      <c r="Q68" s="7"/>
      <c r="R68" s="7"/>
    </row>
    <row r="69" spans="1:18">
      <c r="A69" s="7" t="s">
        <v>15</v>
      </c>
      <c r="B69" s="7"/>
      <c r="C69" s="1" t="s">
        <v>232</v>
      </c>
      <c r="D69" s="1" t="s">
        <v>233</v>
      </c>
      <c r="E69" s="1"/>
      <c r="F69" s="1"/>
      <c r="G69" s="1"/>
      <c r="H69" s="7" t="s">
        <v>53</v>
      </c>
      <c r="I69" s="7"/>
      <c r="J69" s="7" t="s">
        <v>25</v>
      </c>
      <c r="K69" s="7" t="s">
        <v>234</v>
      </c>
      <c r="L69" s="7"/>
      <c r="M69" s="7">
        <v>10</v>
      </c>
      <c r="N69" s="27">
        <v>160</v>
      </c>
      <c r="O69" s="7"/>
      <c r="P69" s="7"/>
      <c r="Q69" s="7"/>
      <c r="R69" s="7"/>
    </row>
    <row r="70" spans="1:18">
      <c r="A70" s="7" t="s">
        <v>15</v>
      </c>
      <c r="B70" s="7"/>
      <c r="C70" s="1" t="s">
        <v>235</v>
      </c>
      <c r="D70" s="1" t="s">
        <v>236</v>
      </c>
      <c r="E70" s="1"/>
      <c r="F70" s="1"/>
      <c r="G70" s="1"/>
      <c r="H70" s="7" t="s">
        <v>53</v>
      </c>
      <c r="I70" s="7"/>
      <c r="J70" s="7" t="s">
        <v>25</v>
      </c>
      <c r="K70" s="7" t="s">
        <v>237</v>
      </c>
      <c r="L70" s="7"/>
      <c r="M70" s="7">
        <v>10</v>
      </c>
      <c r="N70" s="27">
        <v>160</v>
      </c>
      <c r="O70" s="7"/>
      <c r="P70" s="7"/>
      <c r="Q70" s="7"/>
      <c r="R70" s="7"/>
    </row>
    <row r="71" spans="1:18">
      <c r="A71" s="7" t="s">
        <v>15</v>
      </c>
      <c r="B71" s="7"/>
      <c r="C71" s="1" t="s">
        <v>238</v>
      </c>
      <c r="D71" s="1" t="s">
        <v>239</v>
      </c>
      <c r="E71" s="1"/>
      <c r="F71" s="1"/>
      <c r="G71" s="1"/>
      <c r="H71" s="7" t="s">
        <v>53</v>
      </c>
      <c r="I71" s="7"/>
      <c r="J71" s="7" t="s">
        <v>25</v>
      </c>
      <c r="K71" s="7" t="s">
        <v>81</v>
      </c>
      <c r="L71" s="7"/>
      <c r="M71" s="7">
        <v>12</v>
      </c>
      <c r="N71" s="27">
        <v>192</v>
      </c>
      <c r="O71" s="7"/>
      <c r="P71" s="7"/>
      <c r="Q71" s="7"/>
      <c r="R71" s="7"/>
    </row>
    <row r="72" spans="1:18">
      <c r="A72" s="7" t="s">
        <v>15</v>
      </c>
      <c r="B72" s="7"/>
      <c r="C72" s="1" t="s">
        <v>240</v>
      </c>
      <c r="D72" s="1" t="s">
        <v>241</v>
      </c>
      <c r="E72" s="1"/>
      <c r="F72" s="1"/>
      <c r="G72" s="1"/>
      <c r="H72" s="7" t="s">
        <v>53</v>
      </c>
      <c r="I72" s="7"/>
      <c r="J72" s="7" t="s">
        <v>25</v>
      </c>
      <c r="K72" s="7" t="s">
        <v>242</v>
      </c>
      <c r="L72" s="7"/>
      <c r="M72" s="7">
        <v>5</v>
      </c>
      <c r="N72" s="27">
        <v>80</v>
      </c>
      <c r="O72" s="7"/>
      <c r="P72" s="7"/>
      <c r="Q72" s="7"/>
      <c r="R72" s="7"/>
    </row>
    <row r="73" spans="1:18">
      <c r="A73" s="7" t="s">
        <v>15</v>
      </c>
      <c r="B73" s="7"/>
      <c r="C73" s="1" t="s">
        <v>243</v>
      </c>
      <c r="D73" s="1" t="s">
        <v>244</v>
      </c>
      <c r="E73" s="1"/>
      <c r="F73" s="1"/>
      <c r="G73" s="1"/>
      <c r="H73" s="7" t="s">
        <v>30</v>
      </c>
      <c r="I73" s="7"/>
      <c r="J73" s="7" t="s">
        <v>25</v>
      </c>
      <c r="K73" s="7" t="s">
        <v>245</v>
      </c>
      <c r="L73" s="7"/>
      <c r="M73" s="7">
        <v>3</v>
      </c>
      <c r="N73" s="27">
        <v>48</v>
      </c>
      <c r="O73" s="7"/>
      <c r="P73" s="7"/>
      <c r="Q73" s="7"/>
      <c r="R73" s="7"/>
    </row>
    <row r="74" spans="1:18">
      <c r="A74" s="7" t="s">
        <v>15</v>
      </c>
      <c r="B74" s="7"/>
      <c r="C74" s="1" t="s">
        <v>246</v>
      </c>
      <c r="D74" s="1" t="s">
        <v>247</v>
      </c>
      <c r="E74" s="1"/>
      <c r="F74" s="1"/>
      <c r="G74" s="1"/>
      <c r="H74" s="7" t="s">
        <v>19</v>
      </c>
      <c r="I74" s="7"/>
      <c r="J74" s="7" t="s">
        <v>25</v>
      </c>
      <c r="K74" s="7" t="s">
        <v>248</v>
      </c>
      <c r="L74" s="7"/>
      <c r="M74" s="7">
        <v>4</v>
      </c>
      <c r="N74" s="27">
        <v>64</v>
      </c>
      <c r="O74" s="7"/>
      <c r="P74" s="7"/>
      <c r="Q74" s="7"/>
      <c r="R74" s="7"/>
    </row>
    <row r="75" spans="1:18">
      <c r="A75" s="7" t="s">
        <v>15</v>
      </c>
      <c r="B75" s="7"/>
      <c r="C75" s="1" t="s">
        <v>249</v>
      </c>
      <c r="D75" s="1" t="s">
        <v>250</v>
      </c>
      <c r="E75" s="1"/>
      <c r="F75" s="1"/>
      <c r="G75" s="1"/>
      <c r="H75" s="7" t="s">
        <v>19</v>
      </c>
      <c r="I75" s="7"/>
      <c r="J75" s="7" t="s">
        <v>25</v>
      </c>
      <c r="K75" s="7" t="s">
        <v>251</v>
      </c>
      <c r="L75" s="7"/>
      <c r="M75" s="7">
        <v>90</v>
      </c>
      <c r="N75" s="27">
        <v>1440</v>
      </c>
      <c r="O75" s="7"/>
      <c r="P75" s="7"/>
      <c r="Q75" s="7"/>
      <c r="R75" s="7"/>
    </row>
    <row r="76" spans="1:18">
      <c r="A76" s="7" t="s">
        <v>15</v>
      </c>
      <c r="B76" s="7"/>
      <c r="C76" s="1" t="s">
        <v>252</v>
      </c>
      <c r="D76" s="1" t="s">
        <v>252</v>
      </c>
      <c r="E76" s="1"/>
      <c r="F76" s="1"/>
      <c r="G76" s="1"/>
      <c r="H76" s="7" t="s">
        <v>53</v>
      </c>
      <c r="I76" s="7"/>
      <c r="J76" s="7" t="s">
        <v>25</v>
      </c>
      <c r="K76" s="7" t="s">
        <v>253</v>
      </c>
      <c r="L76" s="7"/>
      <c r="M76" s="7">
        <v>60</v>
      </c>
      <c r="N76" s="27">
        <v>960</v>
      </c>
      <c r="O76" s="7"/>
      <c r="P76" s="7"/>
      <c r="Q76" s="7"/>
      <c r="R76" s="7"/>
    </row>
    <row r="77" spans="1:18">
      <c r="A77" s="7" t="s">
        <v>15</v>
      </c>
      <c r="B77" s="7"/>
      <c r="C77" s="1" t="s">
        <v>254</v>
      </c>
      <c r="D77" s="1" t="s">
        <v>255</v>
      </c>
      <c r="E77" s="1"/>
      <c r="F77" s="1"/>
      <c r="G77" s="1"/>
      <c r="H77" s="7" t="s">
        <v>19</v>
      </c>
      <c r="I77" s="7"/>
      <c r="J77" s="7" t="s">
        <v>25</v>
      </c>
      <c r="K77" s="7" t="s">
        <v>256</v>
      </c>
      <c r="L77" s="7"/>
      <c r="M77" s="7">
        <v>60</v>
      </c>
      <c r="N77" s="27">
        <v>960</v>
      </c>
      <c r="O77" s="7"/>
      <c r="P77" s="7"/>
      <c r="Q77" s="7"/>
      <c r="R77" s="7"/>
    </row>
    <row r="78" spans="1:18">
      <c r="A78" s="7" t="s">
        <v>15</v>
      </c>
      <c r="B78" s="7"/>
      <c r="C78" s="1" t="s">
        <v>257</v>
      </c>
      <c r="D78" s="1" t="s">
        <v>258</v>
      </c>
      <c r="E78" s="1"/>
      <c r="F78" s="1"/>
      <c r="G78" s="1"/>
      <c r="H78" s="7" t="s">
        <v>30</v>
      </c>
      <c r="I78" s="7"/>
      <c r="J78" s="7" t="s">
        <v>25</v>
      </c>
      <c r="K78" s="7" t="s">
        <v>259</v>
      </c>
      <c r="L78" s="7"/>
      <c r="M78" s="7">
        <v>60</v>
      </c>
      <c r="N78" s="27">
        <v>960</v>
      </c>
      <c r="O78" s="7"/>
      <c r="P78" s="7"/>
      <c r="Q78" s="7"/>
      <c r="R78" s="7"/>
    </row>
    <row r="79" spans="1:18">
      <c r="A79" s="7" t="s">
        <v>15</v>
      </c>
      <c r="B79" s="7"/>
      <c r="C79" s="1" t="s">
        <v>260</v>
      </c>
      <c r="D79" s="1" t="s">
        <v>260</v>
      </c>
      <c r="E79" s="1"/>
      <c r="F79" s="1"/>
      <c r="G79" s="1"/>
      <c r="H79" s="7" t="s">
        <v>44</v>
      </c>
      <c r="I79" s="7"/>
      <c r="J79" s="7" t="s">
        <v>25</v>
      </c>
      <c r="K79" s="7" t="s">
        <v>261</v>
      </c>
      <c r="L79" s="7"/>
      <c r="M79" s="7">
        <v>60</v>
      </c>
      <c r="N79" s="27">
        <v>960</v>
      </c>
      <c r="O79" s="7"/>
      <c r="P79" s="7"/>
      <c r="Q79" s="7"/>
      <c r="R79" s="7"/>
    </row>
    <row r="80" spans="1:18">
      <c r="A80" s="7" t="s">
        <v>15</v>
      </c>
      <c r="B80" s="7"/>
      <c r="C80" s="1" t="s">
        <v>262</v>
      </c>
      <c r="D80" s="1" t="s">
        <v>263</v>
      </c>
      <c r="E80" s="1"/>
      <c r="F80" s="1"/>
      <c r="G80" s="1"/>
      <c r="H80" s="7" t="s">
        <v>44</v>
      </c>
      <c r="I80" s="7"/>
      <c r="J80" s="7" t="s">
        <v>25</v>
      </c>
      <c r="K80" s="7" t="s">
        <v>264</v>
      </c>
      <c r="L80" s="7"/>
      <c r="M80" s="7">
        <v>1</v>
      </c>
      <c r="N80" s="27">
        <v>16</v>
      </c>
      <c r="O80" s="7"/>
      <c r="P80" s="7"/>
      <c r="Q80" s="7"/>
      <c r="R80" s="7"/>
    </row>
    <row r="81" spans="1:18">
      <c r="A81" s="7" t="s">
        <v>15</v>
      </c>
      <c r="B81" s="7"/>
      <c r="C81" s="1" t="s">
        <v>265</v>
      </c>
      <c r="D81" s="1" t="s">
        <v>266</v>
      </c>
      <c r="E81" s="1"/>
      <c r="F81" s="1"/>
      <c r="G81" s="1"/>
      <c r="H81" s="7" t="s">
        <v>19</v>
      </c>
      <c r="I81" s="7"/>
      <c r="J81" s="7" t="s">
        <v>25</v>
      </c>
      <c r="K81" s="7" t="s">
        <v>261</v>
      </c>
      <c r="L81" s="7"/>
      <c r="M81" s="7">
        <v>800</v>
      </c>
      <c r="N81" s="27">
        <v>12800</v>
      </c>
      <c r="O81" s="7"/>
      <c r="P81" s="7"/>
      <c r="Q81" s="7"/>
      <c r="R81" s="7"/>
    </row>
    <row r="82" spans="1:18">
      <c r="A82" s="7" t="s">
        <v>15</v>
      </c>
      <c r="B82" s="7"/>
      <c r="C82" s="1" t="s">
        <v>267</v>
      </c>
      <c r="D82" s="1" t="s">
        <v>267</v>
      </c>
      <c r="E82" s="1"/>
      <c r="F82" s="1"/>
      <c r="G82" s="1"/>
      <c r="H82" s="7" t="s">
        <v>30</v>
      </c>
      <c r="I82" s="7"/>
      <c r="J82" s="7" t="s">
        <v>25</v>
      </c>
      <c r="K82" s="7" t="s">
        <v>268</v>
      </c>
      <c r="L82" s="7"/>
      <c r="M82" s="7">
        <v>60</v>
      </c>
      <c r="N82" s="27">
        <v>960</v>
      </c>
      <c r="O82" s="7"/>
      <c r="P82" s="7"/>
      <c r="Q82" s="7"/>
      <c r="R82" s="7"/>
    </row>
    <row r="83" spans="1:18">
      <c r="A83" s="7" t="s">
        <v>15</v>
      </c>
      <c r="B83" s="7"/>
      <c r="C83" s="1" t="s">
        <v>269</v>
      </c>
      <c r="D83" s="1" t="s">
        <v>270</v>
      </c>
      <c r="E83" s="1"/>
      <c r="F83" s="1"/>
      <c r="G83" s="1"/>
      <c r="H83" s="7" t="s">
        <v>19</v>
      </c>
      <c r="I83" s="7"/>
      <c r="J83" s="7" t="s">
        <v>25</v>
      </c>
      <c r="K83" s="7" t="s">
        <v>271</v>
      </c>
      <c r="L83" s="7"/>
      <c r="M83" s="7">
        <v>3</v>
      </c>
      <c r="N83" s="27">
        <v>48</v>
      </c>
      <c r="O83" s="7"/>
      <c r="P83" s="7"/>
      <c r="Q83" s="7"/>
      <c r="R83" s="7"/>
    </row>
    <row r="84" spans="1:18">
      <c r="A84" s="7" t="s">
        <v>15</v>
      </c>
      <c r="B84" s="7"/>
      <c r="C84" s="1" t="s">
        <v>272</v>
      </c>
      <c r="D84" s="1" t="s">
        <v>273</v>
      </c>
      <c r="E84" s="1"/>
      <c r="F84" s="1"/>
      <c r="G84" s="1"/>
      <c r="H84" s="7" t="s">
        <v>53</v>
      </c>
      <c r="I84" s="7"/>
      <c r="J84" s="7" t="s">
        <v>25</v>
      </c>
      <c r="K84" s="7" t="s">
        <v>201</v>
      </c>
      <c r="L84" s="7"/>
      <c r="M84" s="7">
        <v>3</v>
      </c>
      <c r="N84" s="27">
        <v>48</v>
      </c>
      <c r="O84" s="7"/>
      <c r="P84" s="7"/>
      <c r="Q84" s="7"/>
      <c r="R84" s="7"/>
    </row>
    <row r="85" spans="1:18">
      <c r="A85" s="7" t="s">
        <v>15</v>
      </c>
      <c r="B85" s="7"/>
      <c r="C85" s="1" t="s">
        <v>274</v>
      </c>
      <c r="D85" s="1" t="s">
        <v>275</v>
      </c>
      <c r="E85" s="1"/>
      <c r="F85" s="1"/>
      <c r="G85" s="1"/>
      <c r="H85" s="7" t="s">
        <v>30</v>
      </c>
      <c r="I85" s="7"/>
      <c r="J85" s="7" t="s">
        <v>25</v>
      </c>
      <c r="K85" s="7" t="s">
        <v>276</v>
      </c>
      <c r="L85" s="7"/>
      <c r="M85" s="7">
        <v>5</v>
      </c>
      <c r="N85" s="27">
        <v>80</v>
      </c>
      <c r="O85" s="7"/>
      <c r="P85" s="7"/>
      <c r="Q85" s="7"/>
      <c r="R85" s="7"/>
    </row>
    <row r="86" spans="1:18">
      <c r="A86" s="7" t="s">
        <v>15</v>
      </c>
      <c r="B86" s="7"/>
      <c r="C86" s="1" t="s">
        <v>277</v>
      </c>
      <c r="D86" s="1" t="s">
        <v>278</v>
      </c>
      <c r="E86" s="1"/>
      <c r="F86" s="1"/>
      <c r="G86" s="1"/>
      <c r="H86" s="7" t="s">
        <v>44</v>
      </c>
      <c r="I86" s="7"/>
      <c r="J86" s="7" t="s">
        <v>25</v>
      </c>
      <c r="K86" s="7" t="s">
        <v>279</v>
      </c>
      <c r="L86" s="7"/>
      <c r="M86" s="7">
        <v>14</v>
      </c>
      <c r="N86" s="27">
        <v>224</v>
      </c>
      <c r="O86" s="7"/>
      <c r="P86" s="7"/>
      <c r="Q86" s="7"/>
      <c r="R86" s="7"/>
    </row>
    <row r="87" spans="1:18">
      <c r="A87" s="7" t="s">
        <v>15</v>
      </c>
      <c r="B87" s="7"/>
      <c r="C87" s="1" t="s">
        <v>280</v>
      </c>
      <c r="D87" s="1" t="s">
        <v>281</v>
      </c>
      <c r="E87" s="1"/>
      <c r="F87" s="1"/>
      <c r="G87" s="1"/>
      <c r="H87" s="7" t="s">
        <v>53</v>
      </c>
      <c r="I87" s="7"/>
      <c r="J87" s="7" t="s">
        <v>25</v>
      </c>
      <c r="K87" s="7" t="s">
        <v>282</v>
      </c>
      <c r="L87" s="7"/>
      <c r="M87" s="7">
        <v>100</v>
      </c>
      <c r="N87" s="27">
        <v>1600</v>
      </c>
      <c r="O87" s="7"/>
      <c r="P87" s="7"/>
      <c r="Q87" s="7"/>
      <c r="R87" s="7"/>
    </row>
    <row r="88" spans="1:18">
      <c r="A88" s="7" t="s">
        <v>15</v>
      </c>
      <c r="B88" s="7"/>
      <c r="C88" s="1" t="s">
        <v>283</v>
      </c>
      <c r="D88" s="1" t="s">
        <v>283</v>
      </c>
      <c r="E88" s="1"/>
      <c r="F88" s="1"/>
      <c r="G88" s="1"/>
      <c r="H88" s="7" t="s">
        <v>44</v>
      </c>
      <c r="I88" s="7"/>
      <c r="J88" s="7" t="s">
        <v>25</v>
      </c>
      <c r="K88" s="7" t="s">
        <v>284</v>
      </c>
      <c r="L88" s="7"/>
      <c r="M88" s="7">
        <v>12</v>
      </c>
      <c r="N88" s="27">
        <v>192</v>
      </c>
      <c r="O88" s="7"/>
      <c r="P88" s="7"/>
      <c r="Q88" s="7"/>
      <c r="R88" s="7"/>
    </row>
    <row r="89" spans="1:18">
      <c r="A89" s="7" t="s">
        <v>15</v>
      </c>
      <c r="B89" s="7"/>
      <c r="C89" s="1" t="s">
        <v>285</v>
      </c>
      <c r="D89" s="1" t="s">
        <v>286</v>
      </c>
      <c r="E89" s="1"/>
      <c r="F89" s="1"/>
      <c r="G89" s="1"/>
      <c r="H89" s="7" t="s">
        <v>44</v>
      </c>
      <c r="I89" s="7"/>
      <c r="J89" s="7" t="s">
        <v>25</v>
      </c>
      <c r="K89" s="7" t="s">
        <v>287</v>
      </c>
      <c r="L89" s="7"/>
      <c r="M89" s="7">
        <v>4</v>
      </c>
      <c r="N89" s="27">
        <v>64</v>
      </c>
      <c r="O89" s="7"/>
      <c r="P89" s="7"/>
      <c r="Q89" s="7"/>
      <c r="R89" s="7"/>
    </row>
    <row r="90" spans="1:18">
      <c r="A90" s="7" t="s">
        <v>15</v>
      </c>
      <c r="B90" s="7"/>
      <c r="C90" s="1" t="s">
        <v>288</v>
      </c>
      <c r="D90" s="1" t="s">
        <v>289</v>
      </c>
      <c r="E90" s="1"/>
      <c r="F90" s="1"/>
      <c r="G90" s="1"/>
      <c r="H90" s="7" t="s">
        <v>53</v>
      </c>
      <c r="I90" s="7"/>
      <c r="J90" s="7" t="s">
        <v>25</v>
      </c>
      <c r="K90" s="7" t="s">
        <v>198</v>
      </c>
      <c r="L90" s="7"/>
      <c r="M90" s="7">
        <v>20</v>
      </c>
      <c r="N90" s="27">
        <v>320</v>
      </c>
      <c r="O90" s="7"/>
      <c r="P90" s="7"/>
      <c r="Q90" s="7"/>
      <c r="R90" s="7"/>
    </row>
    <row r="91" spans="1:18">
      <c r="A91" s="7" t="s">
        <v>15</v>
      </c>
      <c r="B91" s="7"/>
      <c r="C91" s="1" t="s">
        <v>290</v>
      </c>
      <c r="D91" s="1" t="s">
        <v>290</v>
      </c>
      <c r="E91" s="1"/>
      <c r="F91" s="1"/>
      <c r="G91" s="1"/>
      <c r="H91" s="7" t="s">
        <v>30</v>
      </c>
      <c r="I91" s="7"/>
      <c r="J91" s="7" t="s">
        <v>25</v>
      </c>
      <c r="K91" s="7" t="s">
        <v>291</v>
      </c>
      <c r="L91" s="7"/>
      <c r="M91" s="7">
        <v>6</v>
      </c>
      <c r="N91" s="27">
        <v>96</v>
      </c>
      <c r="O91" s="7"/>
      <c r="P91" s="7"/>
      <c r="Q91" s="7"/>
      <c r="R91" s="7"/>
    </row>
    <row r="92" spans="1:18">
      <c r="A92" s="7" t="s">
        <v>15</v>
      </c>
      <c r="B92" s="7"/>
      <c r="C92" s="1" t="s">
        <v>292</v>
      </c>
      <c r="D92" s="1" t="s">
        <v>293</v>
      </c>
      <c r="E92" s="1"/>
      <c r="F92" s="1"/>
      <c r="G92" s="1"/>
      <c r="H92" s="7" t="s">
        <v>44</v>
      </c>
      <c r="I92" s="7"/>
      <c r="J92" s="7" t="s">
        <v>25</v>
      </c>
      <c r="K92" s="7" t="s">
        <v>294</v>
      </c>
      <c r="L92" s="7"/>
      <c r="M92" s="7">
        <v>4</v>
      </c>
      <c r="N92" s="27">
        <v>64</v>
      </c>
      <c r="O92" s="7"/>
      <c r="P92" s="7"/>
      <c r="Q92" s="7"/>
      <c r="R92" s="7"/>
    </row>
    <row r="93" spans="1:18">
      <c r="A93" s="7" t="s">
        <v>15</v>
      </c>
      <c r="B93" s="7"/>
      <c r="C93" s="1" t="s">
        <v>295</v>
      </c>
      <c r="D93" s="1" t="s">
        <v>296</v>
      </c>
      <c r="E93" s="1"/>
      <c r="F93" s="1"/>
      <c r="G93" s="1"/>
      <c r="H93" s="7" t="s">
        <v>44</v>
      </c>
      <c r="I93" s="7"/>
      <c r="J93" s="7" t="s">
        <v>25</v>
      </c>
      <c r="K93" s="7" t="s">
        <v>297</v>
      </c>
      <c r="L93" s="7"/>
      <c r="M93" s="7">
        <v>6</v>
      </c>
      <c r="N93" s="27">
        <v>96</v>
      </c>
      <c r="O93" s="7"/>
      <c r="P93" s="7"/>
      <c r="Q93" s="7"/>
      <c r="R93" s="7"/>
    </row>
    <row r="94" spans="1:18">
      <c r="A94" s="7" t="s">
        <v>15</v>
      </c>
      <c r="B94" s="7"/>
      <c r="C94" s="1" t="s">
        <v>298</v>
      </c>
      <c r="D94" s="1" t="s">
        <v>299</v>
      </c>
      <c r="E94" s="1"/>
      <c r="F94" s="1"/>
      <c r="G94" s="1"/>
      <c r="H94" s="7" t="s">
        <v>44</v>
      </c>
      <c r="I94" s="7"/>
      <c r="J94" s="7" t="s">
        <v>25</v>
      </c>
      <c r="K94" s="7" t="s">
        <v>300</v>
      </c>
      <c r="L94" s="7"/>
      <c r="M94" s="7">
        <v>12</v>
      </c>
      <c r="N94" s="27">
        <v>192</v>
      </c>
      <c r="O94" s="7"/>
      <c r="P94" s="7"/>
      <c r="Q94" s="7"/>
      <c r="R94" s="7"/>
    </row>
    <row r="95" spans="1:18">
      <c r="A95" s="7" t="s">
        <v>15</v>
      </c>
      <c r="B95" s="7"/>
      <c r="C95" s="1" t="s">
        <v>301</v>
      </c>
      <c r="D95" s="1" t="s">
        <v>302</v>
      </c>
      <c r="E95" s="1"/>
      <c r="F95" s="1"/>
      <c r="G95" s="1"/>
      <c r="H95" s="7" t="s">
        <v>44</v>
      </c>
      <c r="I95" s="7"/>
      <c r="J95" s="7" t="s">
        <v>25</v>
      </c>
      <c r="K95" s="7" t="s">
        <v>212</v>
      </c>
      <c r="L95" s="7"/>
      <c r="M95" s="7"/>
      <c r="N95" s="27">
        <v>1</v>
      </c>
      <c r="O95" s="7"/>
      <c r="P95" s="7"/>
      <c r="Q95" s="7"/>
      <c r="R95" s="7"/>
    </row>
    <row r="96" spans="1:18">
      <c r="A96" s="7" t="s">
        <v>15</v>
      </c>
      <c r="B96" s="7"/>
      <c r="C96" s="1" t="s">
        <v>303</v>
      </c>
      <c r="D96" s="1" t="s">
        <v>303</v>
      </c>
      <c r="E96" s="1"/>
      <c r="F96" s="1"/>
      <c r="G96" s="1"/>
      <c r="H96" s="7" t="s">
        <v>30</v>
      </c>
      <c r="I96" s="7"/>
      <c r="J96" s="7" t="s">
        <v>25</v>
      </c>
      <c r="K96" s="7" t="s">
        <v>304</v>
      </c>
      <c r="L96" s="7"/>
      <c r="M96" s="7">
        <v>8</v>
      </c>
      <c r="N96" s="27">
        <v>128</v>
      </c>
      <c r="O96" s="7"/>
      <c r="P96" s="7"/>
      <c r="Q96" s="7"/>
      <c r="R96" s="7"/>
    </row>
    <row r="97" spans="1:18">
      <c r="A97" s="7" t="s">
        <v>15</v>
      </c>
      <c r="B97" s="7"/>
      <c r="C97" s="1" t="s">
        <v>305</v>
      </c>
      <c r="D97" s="1" t="s">
        <v>151</v>
      </c>
      <c r="E97" s="1"/>
      <c r="F97" s="1"/>
      <c r="G97" s="1"/>
      <c r="H97" s="7" t="s">
        <v>53</v>
      </c>
      <c r="I97" s="7"/>
      <c r="J97" s="7" t="s">
        <v>25</v>
      </c>
      <c r="K97" s="7" t="s">
        <v>306</v>
      </c>
      <c r="L97" s="7"/>
      <c r="M97" s="7">
        <v>60</v>
      </c>
      <c r="N97" s="27">
        <v>960</v>
      </c>
      <c r="O97" s="7"/>
      <c r="P97" s="7"/>
      <c r="Q97" s="7"/>
      <c r="R97" s="7"/>
    </row>
    <row r="98" spans="1:18">
      <c r="A98" s="7" t="s">
        <v>15</v>
      </c>
      <c r="B98" s="7"/>
      <c r="C98" s="1" t="s">
        <v>307</v>
      </c>
      <c r="D98" s="1" t="s">
        <v>308</v>
      </c>
      <c r="E98" s="1"/>
      <c r="F98" s="1"/>
      <c r="G98" s="1"/>
      <c r="H98" s="7" t="s">
        <v>53</v>
      </c>
      <c r="I98" s="7"/>
      <c r="J98" s="7" t="s">
        <v>25</v>
      </c>
      <c r="K98" s="7" t="s">
        <v>309</v>
      </c>
      <c r="L98" s="7"/>
      <c r="M98" s="7">
        <v>10</v>
      </c>
      <c r="N98" s="27">
        <v>160</v>
      </c>
      <c r="O98" s="7"/>
      <c r="P98" s="7"/>
      <c r="Q98" s="7"/>
      <c r="R98" s="7"/>
    </row>
    <row r="99" spans="1:18">
      <c r="A99" s="7" t="s">
        <v>15</v>
      </c>
      <c r="B99" s="7"/>
      <c r="C99" s="1" t="s">
        <v>310</v>
      </c>
      <c r="D99" s="1" t="s">
        <v>311</v>
      </c>
      <c r="E99" s="1"/>
      <c r="F99" s="1"/>
      <c r="G99" s="1"/>
      <c r="H99" s="7" t="s">
        <v>30</v>
      </c>
      <c r="I99" s="7"/>
      <c r="J99" s="7" t="s">
        <v>25</v>
      </c>
      <c r="K99" s="7" t="s">
        <v>312</v>
      </c>
      <c r="L99" s="7"/>
      <c r="M99" s="7">
        <v>11</v>
      </c>
      <c r="N99" s="27">
        <v>176</v>
      </c>
      <c r="O99" s="7"/>
      <c r="P99" s="7"/>
      <c r="Q99" s="7"/>
      <c r="R99" s="7"/>
    </row>
    <row r="100" spans="1:18">
      <c r="A100" s="7" t="s">
        <v>15</v>
      </c>
      <c r="B100" s="7"/>
      <c r="C100" s="1" t="s">
        <v>313</v>
      </c>
      <c r="D100" s="1" t="s">
        <v>313</v>
      </c>
      <c r="E100" s="1"/>
      <c r="F100" s="1"/>
      <c r="G100" s="1"/>
      <c r="H100" s="7" t="s">
        <v>30</v>
      </c>
      <c r="I100" s="7"/>
      <c r="J100" s="7" t="s">
        <v>25</v>
      </c>
      <c r="K100" s="7" t="s">
        <v>314</v>
      </c>
      <c r="L100" s="7"/>
      <c r="M100" s="7">
        <v>17</v>
      </c>
      <c r="N100" s="27">
        <v>272</v>
      </c>
      <c r="O100" s="7"/>
      <c r="P100" s="7"/>
      <c r="Q100" s="7"/>
      <c r="R100" s="7"/>
    </row>
    <row r="101" spans="1:18">
      <c r="A101" s="7" t="s">
        <v>15</v>
      </c>
      <c r="B101" s="7"/>
      <c r="C101" s="1" t="s">
        <v>315</v>
      </c>
      <c r="D101" s="1" t="s">
        <v>316</v>
      </c>
      <c r="E101" s="1"/>
      <c r="F101" s="1"/>
      <c r="G101" s="1"/>
      <c r="H101" s="7" t="s">
        <v>30</v>
      </c>
      <c r="I101" s="7"/>
      <c r="J101" s="7" t="s">
        <v>25</v>
      </c>
      <c r="K101" s="7" t="s">
        <v>317</v>
      </c>
      <c r="L101" s="7"/>
      <c r="M101" s="7">
        <v>10</v>
      </c>
      <c r="N101" s="27">
        <v>160</v>
      </c>
      <c r="O101" s="7"/>
      <c r="P101" s="7"/>
      <c r="Q101" s="7"/>
      <c r="R101" s="7"/>
    </row>
    <row r="102" spans="1:18">
      <c r="A102" s="7" t="s">
        <v>15</v>
      </c>
      <c r="B102" s="7"/>
      <c r="C102" s="1" t="s">
        <v>318</v>
      </c>
      <c r="D102" s="1" t="s">
        <v>319</v>
      </c>
      <c r="E102" s="1"/>
      <c r="F102" s="1"/>
      <c r="G102" s="1"/>
      <c r="H102" s="7" t="s">
        <v>19</v>
      </c>
      <c r="I102" s="7"/>
      <c r="J102" s="7" t="s">
        <v>25</v>
      </c>
      <c r="K102" s="7" t="s">
        <v>320</v>
      </c>
      <c r="L102" s="7"/>
      <c r="M102" s="7">
        <v>45</v>
      </c>
      <c r="N102" s="27">
        <v>720</v>
      </c>
      <c r="O102" s="7"/>
      <c r="P102" s="7"/>
      <c r="Q102" s="7"/>
      <c r="R102" s="7"/>
    </row>
    <row r="103" spans="1:18">
      <c r="A103" s="7" t="s">
        <v>15</v>
      </c>
      <c r="B103" s="7"/>
      <c r="C103" s="1" t="s">
        <v>321</v>
      </c>
      <c r="D103" s="1" t="s">
        <v>322</v>
      </c>
      <c r="E103" s="1"/>
      <c r="F103" s="1"/>
      <c r="G103" s="1"/>
      <c r="H103" s="7" t="s">
        <v>53</v>
      </c>
      <c r="I103" s="7"/>
      <c r="J103" s="7" t="s">
        <v>25</v>
      </c>
      <c r="K103" s="7" t="s">
        <v>323</v>
      </c>
      <c r="L103" s="7"/>
      <c r="M103" s="7">
        <v>4</v>
      </c>
      <c r="N103" s="27">
        <v>64</v>
      </c>
      <c r="O103" s="7"/>
      <c r="P103" s="7"/>
      <c r="Q103" s="7"/>
      <c r="R103" s="7"/>
    </row>
    <row r="104" spans="1:18">
      <c r="A104" s="7" t="s">
        <v>15</v>
      </c>
      <c r="B104" s="7"/>
      <c r="C104" s="1" t="s">
        <v>324</v>
      </c>
      <c r="D104" s="1" t="s">
        <v>325</v>
      </c>
      <c r="E104" s="1"/>
      <c r="F104" s="1"/>
      <c r="G104" s="1"/>
      <c r="H104" s="7" t="s">
        <v>44</v>
      </c>
      <c r="I104" s="7"/>
      <c r="J104" s="7" t="s">
        <v>25</v>
      </c>
      <c r="K104" s="7" t="s">
        <v>326</v>
      </c>
      <c r="L104" s="7"/>
      <c r="M104" s="7">
        <v>8</v>
      </c>
      <c r="N104" s="27">
        <v>128</v>
      </c>
      <c r="O104" s="7"/>
      <c r="P104" s="7"/>
      <c r="Q104" s="7"/>
      <c r="R104" s="7"/>
    </row>
    <row r="105" spans="1:18">
      <c r="A105" s="7" t="s">
        <v>15</v>
      </c>
      <c r="B105" s="7"/>
      <c r="C105" s="1" t="s">
        <v>327</v>
      </c>
      <c r="D105" s="1" t="s">
        <v>328</v>
      </c>
      <c r="E105" s="1"/>
      <c r="F105" s="1"/>
      <c r="G105" s="1"/>
      <c r="H105" s="7" t="s">
        <v>30</v>
      </c>
      <c r="I105" s="7"/>
      <c r="J105" s="7" t="s">
        <v>25</v>
      </c>
      <c r="K105" s="7" t="s">
        <v>329</v>
      </c>
      <c r="L105" s="7"/>
      <c r="M105" s="7">
        <v>5</v>
      </c>
      <c r="N105" s="27">
        <v>80</v>
      </c>
      <c r="O105" s="7"/>
      <c r="P105" s="7"/>
      <c r="Q105" s="7"/>
      <c r="R105" s="7"/>
    </row>
    <row r="106" spans="1:18">
      <c r="A106" s="7" t="s">
        <v>15</v>
      </c>
      <c r="B106" s="7"/>
      <c r="C106" s="1" t="s">
        <v>330</v>
      </c>
      <c r="D106" s="1" t="s">
        <v>331</v>
      </c>
      <c r="E106" s="1"/>
      <c r="F106" s="1"/>
      <c r="G106" s="1"/>
      <c r="H106" s="7" t="s">
        <v>44</v>
      </c>
      <c r="I106" s="7"/>
      <c r="J106" s="7" t="s">
        <v>25</v>
      </c>
      <c r="K106" s="7" t="s">
        <v>332</v>
      </c>
      <c r="L106" s="7"/>
      <c r="M106" s="7">
        <v>100</v>
      </c>
      <c r="N106" s="27">
        <v>1600</v>
      </c>
      <c r="O106" s="7"/>
      <c r="P106" s="7"/>
      <c r="Q106" s="7"/>
      <c r="R106" s="7"/>
    </row>
    <row r="107" spans="1:18">
      <c r="A107" s="7" t="s">
        <v>15</v>
      </c>
      <c r="B107" s="7"/>
      <c r="C107" s="1" t="s">
        <v>333</v>
      </c>
      <c r="D107" s="1" t="s">
        <v>334</v>
      </c>
      <c r="E107" s="1"/>
      <c r="F107" s="1"/>
      <c r="G107" s="1"/>
      <c r="H107" s="7" t="s">
        <v>44</v>
      </c>
      <c r="I107" s="7"/>
      <c r="J107" s="7" t="s">
        <v>25</v>
      </c>
      <c r="K107" s="7" t="s">
        <v>335</v>
      </c>
      <c r="L107" s="7"/>
      <c r="M107" s="7">
        <v>100</v>
      </c>
      <c r="N107" s="27">
        <v>1600</v>
      </c>
      <c r="O107" s="7"/>
      <c r="P107" s="7"/>
      <c r="Q107" s="7"/>
      <c r="R107" s="7"/>
    </row>
    <row r="108" spans="1:18">
      <c r="A108" s="7" t="s">
        <v>15</v>
      </c>
      <c r="B108" s="7"/>
      <c r="C108" s="1" t="s">
        <v>336</v>
      </c>
      <c r="D108" s="1" t="s">
        <v>337</v>
      </c>
      <c r="E108" s="1"/>
      <c r="F108" s="1"/>
      <c r="G108" s="1"/>
      <c r="H108" s="7" t="s">
        <v>44</v>
      </c>
      <c r="I108" s="7"/>
      <c r="J108" s="7" t="s">
        <v>25</v>
      </c>
      <c r="K108" s="7" t="s">
        <v>338</v>
      </c>
      <c r="L108" s="7"/>
      <c r="M108" s="7">
        <v>35</v>
      </c>
      <c r="N108" s="27">
        <v>560</v>
      </c>
      <c r="O108" s="7"/>
      <c r="P108" s="7"/>
      <c r="Q108" s="7"/>
      <c r="R108" s="7"/>
    </row>
    <row r="109" spans="1:18">
      <c r="A109" s="7" t="s">
        <v>15</v>
      </c>
      <c r="B109" s="7"/>
      <c r="C109" s="1" t="s">
        <v>339</v>
      </c>
      <c r="D109" s="1" t="s">
        <v>340</v>
      </c>
      <c r="E109" s="1"/>
      <c r="F109" s="1"/>
      <c r="G109" s="1"/>
      <c r="H109" s="7" t="s">
        <v>44</v>
      </c>
      <c r="I109" s="7"/>
      <c r="J109" s="7" t="s">
        <v>25</v>
      </c>
      <c r="K109" s="7" t="s">
        <v>341</v>
      </c>
      <c r="L109" s="7"/>
      <c r="M109" s="7">
        <v>4</v>
      </c>
      <c r="N109" s="27">
        <v>64</v>
      </c>
      <c r="O109" s="7"/>
      <c r="P109" s="7"/>
      <c r="Q109" s="7"/>
      <c r="R109" s="7"/>
    </row>
    <row r="110" spans="1:18">
      <c r="A110" s="7" t="s">
        <v>15</v>
      </c>
      <c r="B110" s="7"/>
      <c r="C110" s="1" t="s">
        <v>342</v>
      </c>
      <c r="D110" s="1" t="s">
        <v>343</v>
      </c>
      <c r="E110" s="1"/>
      <c r="F110" s="1"/>
      <c r="G110" s="1"/>
      <c r="H110" s="7" t="s">
        <v>44</v>
      </c>
      <c r="I110" s="7"/>
      <c r="J110" s="7" t="s">
        <v>25</v>
      </c>
      <c r="K110" s="7" t="s">
        <v>261</v>
      </c>
      <c r="L110" s="7"/>
      <c r="M110" s="7">
        <v>65</v>
      </c>
      <c r="N110" s="27">
        <v>1040</v>
      </c>
      <c r="O110" s="7"/>
      <c r="P110" s="7"/>
      <c r="Q110" s="7"/>
      <c r="R110" s="7"/>
    </row>
    <row r="111" spans="1:18">
      <c r="A111" s="7" t="s">
        <v>15</v>
      </c>
      <c r="B111" s="7"/>
      <c r="C111" s="1" t="s">
        <v>344</v>
      </c>
      <c r="D111" s="1" t="s">
        <v>345</v>
      </c>
      <c r="E111" s="1"/>
      <c r="F111" s="1"/>
      <c r="G111" s="1"/>
      <c r="H111" s="7" t="s">
        <v>44</v>
      </c>
      <c r="I111" s="7"/>
      <c r="J111" s="7" t="s">
        <v>25</v>
      </c>
      <c r="K111" s="7" t="s">
        <v>346</v>
      </c>
      <c r="L111" s="7"/>
      <c r="M111" s="7">
        <v>85</v>
      </c>
      <c r="N111" s="27">
        <v>1360</v>
      </c>
      <c r="O111" s="7"/>
      <c r="P111" s="7"/>
      <c r="Q111" s="7"/>
      <c r="R111" s="7"/>
    </row>
    <row r="112" spans="1:18">
      <c r="A112" s="7" t="s">
        <v>15</v>
      </c>
      <c r="B112" s="7"/>
      <c r="C112" s="1" t="s">
        <v>347</v>
      </c>
      <c r="D112" s="1" t="s">
        <v>348</v>
      </c>
      <c r="E112" s="1"/>
      <c r="F112" s="1"/>
      <c r="G112" s="1"/>
      <c r="H112" s="7" t="s">
        <v>44</v>
      </c>
      <c r="I112" s="7"/>
      <c r="J112" s="7" t="s">
        <v>25</v>
      </c>
      <c r="K112" s="7" t="s">
        <v>349</v>
      </c>
      <c r="L112" s="7"/>
      <c r="M112" s="7">
        <v>50</v>
      </c>
      <c r="N112" s="27">
        <v>800</v>
      </c>
      <c r="O112" s="7"/>
      <c r="P112" s="7"/>
      <c r="Q112" s="7"/>
      <c r="R112" s="7"/>
    </row>
    <row r="113" spans="1:18">
      <c r="A113" s="7" t="s">
        <v>15</v>
      </c>
      <c r="B113" s="7"/>
      <c r="C113" s="1" t="s">
        <v>350</v>
      </c>
      <c r="D113" s="1" t="s">
        <v>351</v>
      </c>
      <c r="E113" s="1"/>
      <c r="F113" s="1"/>
      <c r="G113" s="1"/>
      <c r="H113" s="7" t="s">
        <v>44</v>
      </c>
      <c r="I113" s="7"/>
      <c r="J113" s="7" t="s">
        <v>25</v>
      </c>
      <c r="K113" s="7" t="s">
        <v>352</v>
      </c>
      <c r="L113" s="7"/>
      <c r="M113" s="7">
        <v>9</v>
      </c>
      <c r="N113" s="27">
        <v>144</v>
      </c>
      <c r="O113" s="7"/>
      <c r="P113" s="7"/>
      <c r="Q113" s="7"/>
      <c r="R113" s="7"/>
    </row>
    <row r="114" spans="1:18">
      <c r="A114" s="7" t="s">
        <v>15</v>
      </c>
      <c r="B114" s="7"/>
      <c r="C114" s="1" t="s">
        <v>353</v>
      </c>
      <c r="D114" s="1" t="s">
        <v>354</v>
      </c>
      <c r="E114" s="1"/>
      <c r="F114" s="1"/>
      <c r="G114" s="1"/>
      <c r="H114" s="7" t="s">
        <v>44</v>
      </c>
      <c r="I114" s="7"/>
      <c r="J114" s="7" t="s">
        <v>25</v>
      </c>
      <c r="K114" s="7" t="s">
        <v>355</v>
      </c>
      <c r="L114" s="7"/>
      <c r="M114" s="7">
        <v>100</v>
      </c>
      <c r="N114" s="27">
        <v>1600</v>
      </c>
      <c r="O114" s="7"/>
      <c r="P114" s="7"/>
      <c r="Q114" s="7"/>
      <c r="R114" s="7"/>
    </row>
    <row r="115" spans="1:18">
      <c r="A115" s="7" t="s">
        <v>15</v>
      </c>
      <c r="B115" s="7"/>
      <c r="C115" s="1" t="s">
        <v>356</v>
      </c>
      <c r="D115" s="1" t="s">
        <v>357</v>
      </c>
      <c r="E115" s="1"/>
      <c r="F115" s="1"/>
      <c r="G115" s="1"/>
      <c r="H115" s="7" t="s">
        <v>30</v>
      </c>
      <c r="I115" s="7"/>
      <c r="J115" s="7" t="s">
        <v>25</v>
      </c>
      <c r="K115" s="7" t="s">
        <v>358</v>
      </c>
      <c r="L115" s="7"/>
      <c r="M115" s="7">
        <v>16</v>
      </c>
      <c r="N115" s="27">
        <v>256</v>
      </c>
      <c r="O115" s="7"/>
      <c r="P115" s="7"/>
      <c r="Q115" s="7"/>
      <c r="R115" s="7"/>
    </row>
    <row r="116" spans="1:18">
      <c r="A116" s="7" t="s">
        <v>15</v>
      </c>
      <c r="B116" s="7"/>
      <c r="C116" s="1" t="s">
        <v>359</v>
      </c>
      <c r="D116" s="1" t="s">
        <v>360</v>
      </c>
      <c r="E116" s="1"/>
      <c r="F116" s="1"/>
      <c r="G116" s="1"/>
      <c r="H116" s="7" t="s">
        <v>30</v>
      </c>
      <c r="I116" s="7"/>
      <c r="J116" s="7" t="s">
        <v>25</v>
      </c>
      <c r="K116" s="7" t="s">
        <v>361</v>
      </c>
      <c r="L116" s="7"/>
      <c r="M116" s="7">
        <v>11</v>
      </c>
      <c r="N116" s="27">
        <v>176</v>
      </c>
      <c r="O116" s="7"/>
      <c r="P116" s="7"/>
      <c r="Q116" s="7"/>
      <c r="R116" s="7"/>
    </row>
    <row r="117" spans="1:18">
      <c r="A117" s="7" t="s">
        <v>15</v>
      </c>
      <c r="B117" s="7"/>
      <c r="C117" s="1" t="s">
        <v>362</v>
      </c>
      <c r="D117" s="1" t="s">
        <v>363</v>
      </c>
      <c r="E117" s="1"/>
      <c r="F117" s="1"/>
      <c r="G117" s="1"/>
      <c r="H117" s="7" t="s">
        <v>30</v>
      </c>
      <c r="I117" s="7"/>
      <c r="J117" s="7" t="s">
        <v>25</v>
      </c>
      <c r="K117" s="7" t="s">
        <v>364</v>
      </c>
      <c r="L117" s="7"/>
      <c r="M117" s="7">
        <v>10</v>
      </c>
      <c r="N117" s="27">
        <v>160</v>
      </c>
      <c r="O117" s="7"/>
      <c r="P117" s="7"/>
      <c r="Q117" s="7"/>
      <c r="R117" s="7"/>
    </row>
    <row r="118" spans="1:18">
      <c r="A118" s="7" t="s">
        <v>15</v>
      </c>
      <c r="B118" s="7"/>
      <c r="C118" s="1" t="s">
        <v>365</v>
      </c>
      <c r="D118" s="1" t="s">
        <v>366</v>
      </c>
      <c r="E118" s="1"/>
      <c r="F118" s="1"/>
      <c r="G118" s="1"/>
      <c r="H118" s="7" t="s">
        <v>19</v>
      </c>
      <c r="I118" s="7"/>
      <c r="J118" s="7" t="s">
        <v>25</v>
      </c>
      <c r="K118" s="7" t="s">
        <v>135</v>
      </c>
      <c r="L118" s="7"/>
      <c r="M118" s="7">
        <v>4</v>
      </c>
      <c r="N118" s="27">
        <v>64</v>
      </c>
      <c r="O118" s="7"/>
      <c r="P118" s="7"/>
      <c r="Q118" s="7"/>
      <c r="R118" s="7"/>
    </row>
    <row r="119" spans="1:18">
      <c r="A119" s="7" t="s">
        <v>15</v>
      </c>
      <c r="B119" s="7"/>
      <c r="C119" s="1" t="s">
        <v>367</v>
      </c>
      <c r="D119" s="1" t="s">
        <v>363</v>
      </c>
      <c r="E119" s="1"/>
      <c r="F119" s="1"/>
      <c r="G119" s="1"/>
      <c r="H119" s="7" t="s">
        <v>30</v>
      </c>
      <c r="I119" s="7"/>
      <c r="J119" s="7" t="s">
        <v>25</v>
      </c>
      <c r="K119" s="7" t="s">
        <v>368</v>
      </c>
      <c r="L119" s="7"/>
      <c r="M119" s="7">
        <v>2</v>
      </c>
      <c r="N119" s="27">
        <v>32</v>
      </c>
      <c r="O119" s="7"/>
      <c r="P119" s="7"/>
      <c r="Q119" s="7"/>
      <c r="R119" s="7"/>
    </row>
    <row r="120" spans="1:18">
      <c r="A120" s="7" t="s">
        <v>15</v>
      </c>
      <c r="B120" s="7"/>
      <c r="C120" s="1" t="s">
        <v>369</v>
      </c>
      <c r="D120" s="1" t="s">
        <v>369</v>
      </c>
      <c r="E120" s="1"/>
      <c r="F120" s="1"/>
      <c r="G120" s="1"/>
      <c r="H120" s="7" t="s">
        <v>53</v>
      </c>
      <c r="I120" s="7"/>
      <c r="J120" s="7" t="s">
        <v>25</v>
      </c>
      <c r="K120" s="7" t="s">
        <v>370</v>
      </c>
      <c r="L120" s="7"/>
      <c r="M120" s="7">
        <v>13</v>
      </c>
      <c r="N120" s="27">
        <v>208</v>
      </c>
      <c r="O120" s="7"/>
      <c r="P120" s="7"/>
      <c r="Q120" s="7"/>
      <c r="R120" s="7"/>
    </row>
    <row r="121" spans="1:18">
      <c r="A121" s="7" t="s">
        <v>15</v>
      </c>
      <c r="B121" s="7"/>
      <c r="C121" s="1" t="s">
        <v>371</v>
      </c>
      <c r="D121" s="1" t="s">
        <v>372</v>
      </c>
      <c r="E121" s="1"/>
      <c r="F121" s="1"/>
      <c r="G121" s="1"/>
      <c r="H121" s="7" t="s">
        <v>19</v>
      </c>
      <c r="I121" s="7"/>
      <c r="J121" s="7" t="s">
        <v>25</v>
      </c>
      <c r="K121" s="7" t="s">
        <v>237</v>
      </c>
      <c r="L121" s="7"/>
      <c r="M121" s="7">
        <v>2</v>
      </c>
      <c r="N121" s="27">
        <v>32</v>
      </c>
      <c r="O121" s="7"/>
      <c r="P121" s="7"/>
      <c r="Q121" s="7"/>
      <c r="R121" s="7"/>
    </row>
    <row r="122" spans="1:18">
      <c r="A122" s="7" t="s">
        <v>15</v>
      </c>
      <c r="B122" s="7"/>
      <c r="C122" s="1" t="s">
        <v>373</v>
      </c>
      <c r="D122" s="1" t="s">
        <v>374</v>
      </c>
      <c r="E122" s="1"/>
      <c r="F122" s="1"/>
      <c r="G122" s="1"/>
      <c r="H122" s="7" t="s">
        <v>30</v>
      </c>
      <c r="I122" s="7"/>
      <c r="J122" s="7" t="s">
        <v>25</v>
      </c>
      <c r="K122" s="7" t="s">
        <v>375</v>
      </c>
      <c r="L122" s="7"/>
      <c r="M122" s="7">
        <v>6</v>
      </c>
      <c r="N122" s="27">
        <v>96</v>
      </c>
      <c r="O122" s="7"/>
      <c r="P122" s="7"/>
      <c r="Q122" s="7"/>
      <c r="R122" s="7"/>
    </row>
    <row r="123" spans="1:18">
      <c r="A123" s="7" t="s">
        <v>15</v>
      </c>
      <c r="B123" s="7"/>
      <c r="C123" s="1" t="s">
        <v>376</v>
      </c>
      <c r="D123" s="1" t="s">
        <v>377</v>
      </c>
      <c r="E123" s="1"/>
      <c r="F123" s="1"/>
      <c r="G123" s="1"/>
      <c r="H123" s="7" t="s">
        <v>19</v>
      </c>
      <c r="I123" s="7"/>
      <c r="J123" s="7" t="s">
        <v>25</v>
      </c>
      <c r="K123" s="7" t="s">
        <v>378</v>
      </c>
      <c r="L123" s="7"/>
      <c r="M123" s="7">
        <v>5</v>
      </c>
      <c r="N123" s="27">
        <v>80</v>
      </c>
      <c r="O123" s="7"/>
      <c r="P123" s="7"/>
      <c r="Q123" s="7"/>
      <c r="R123" s="7"/>
    </row>
    <row r="124" spans="1:18">
      <c r="A124" s="7" t="s">
        <v>15</v>
      </c>
      <c r="B124" s="7"/>
      <c r="C124" s="1" t="s">
        <v>379</v>
      </c>
      <c r="D124" s="1" t="s">
        <v>380</v>
      </c>
      <c r="E124" s="1"/>
      <c r="F124" s="1"/>
      <c r="G124" s="1"/>
      <c r="H124" s="7" t="s">
        <v>53</v>
      </c>
      <c r="I124" s="7"/>
      <c r="J124" s="7" t="s">
        <v>25</v>
      </c>
      <c r="K124" s="7" t="s">
        <v>381</v>
      </c>
      <c r="L124" s="7"/>
      <c r="M124" s="7">
        <v>6</v>
      </c>
      <c r="N124" s="27">
        <v>96</v>
      </c>
      <c r="O124" s="7"/>
      <c r="P124" s="7"/>
      <c r="Q124" s="7"/>
      <c r="R124" s="7"/>
    </row>
    <row r="125" spans="1:18">
      <c r="A125" s="7" t="s">
        <v>15</v>
      </c>
      <c r="B125" s="7"/>
      <c r="C125" s="1" t="s">
        <v>382</v>
      </c>
      <c r="D125" s="1" t="s">
        <v>383</v>
      </c>
      <c r="E125" s="1"/>
      <c r="F125" s="1"/>
      <c r="G125" s="1"/>
      <c r="H125" s="7" t="s">
        <v>19</v>
      </c>
      <c r="I125" s="7"/>
      <c r="J125" s="7" t="s">
        <v>25</v>
      </c>
      <c r="K125" s="7" t="s">
        <v>287</v>
      </c>
      <c r="L125" s="7"/>
      <c r="M125" s="7">
        <v>10</v>
      </c>
      <c r="N125" s="27">
        <v>160</v>
      </c>
      <c r="O125" s="7"/>
      <c r="P125" s="7"/>
      <c r="Q125" s="7"/>
      <c r="R125" s="7"/>
    </row>
    <row r="126" spans="1:18">
      <c r="A126" s="7" t="s">
        <v>15</v>
      </c>
      <c r="B126" s="7"/>
      <c r="C126" s="1" t="s">
        <v>384</v>
      </c>
      <c r="D126" s="1" t="s">
        <v>385</v>
      </c>
      <c r="E126" s="1"/>
      <c r="F126" s="1"/>
      <c r="G126" s="1"/>
      <c r="H126" s="7" t="s">
        <v>19</v>
      </c>
      <c r="I126" s="7"/>
      <c r="J126" s="7" t="s">
        <v>25</v>
      </c>
      <c r="K126" s="7" t="s">
        <v>386</v>
      </c>
      <c r="L126" s="7"/>
      <c r="M126" s="7">
        <v>6</v>
      </c>
      <c r="N126" s="27">
        <v>96</v>
      </c>
      <c r="O126" s="7"/>
      <c r="P126" s="7"/>
      <c r="Q126" s="7"/>
      <c r="R126" s="7"/>
    </row>
    <row r="127" spans="1:18">
      <c r="A127" s="7" t="s">
        <v>15</v>
      </c>
      <c r="B127" s="7"/>
      <c r="C127" s="1" t="s">
        <v>387</v>
      </c>
      <c r="D127" s="1" t="s">
        <v>388</v>
      </c>
      <c r="E127" s="1"/>
      <c r="F127" s="1"/>
      <c r="G127" s="1"/>
      <c r="H127" s="7" t="s">
        <v>53</v>
      </c>
      <c r="I127" s="7"/>
      <c r="J127" s="7" t="s">
        <v>25</v>
      </c>
      <c r="K127" s="7" t="s">
        <v>389</v>
      </c>
      <c r="L127" s="7"/>
      <c r="M127" s="7">
        <v>10</v>
      </c>
      <c r="N127" s="27">
        <v>160</v>
      </c>
      <c r="O127" s="7"/>
      <c r="P127" s="7"/>
      <c r="Q127" s="7"/>
      <c r="R127" s="7"/>
    </row>
    <row r="128" spans="1:18">
      <c r="A128" s="7" t="s">
        <v>15</v>
      </c>
      <c r="B128" s="7"/>
      <c r="C128" s="1" t="s">
        <v>390</v>
      </c>
      <c r="D128" s="1" t="s">
        <v>391</v>
      </c>
      <c r="E128" s="1"/>
      <c r="F128" s="1"/>
      <c r="G128" s="1"/>
      <c r="H128" s="7" t="s">
        <v>44</v>
      </c>
      <c r="I128" s="7"/>
      <c r="J128" s="7" t="s">
        <v>25</v>
      </c>
      <c r="K128" s="7" t="s">
        <v>392</v>
      </c>
      <c r="L128" s="7"/>
      <c r="M128" s="7">
        <v>3</v>
      </c>
      <c r="N128" s="27">
        <v>48</v>
      </c>
      <c r="O128" s="7"/>
      <c r="P128" s="7"/>
      <c r="Q128" s="7"/>
      <c r="R128" s="7"/>
    </row>
    <row r="129" spans="1:18">
      <c r="A129" s="7" t="s">
        <v>15</v>
      </c>
      <c r="B129" s="7"/>
      <c r="C129" s="1" t="s">
        <v>393</v>
      </c>
      <c r="D129" s="1" t="s">
        <v>394</v>
      </c>
      <c r="E129" s="1"/>
      <c r="F129" s="1"/>
      <c r="G129" s="1"/>
      <c r="H129" s="7" t="s">
        <v>53</v>
      </c>
      <c r="I129" s="7"/>
      <c r="J129" s="7" t="s">
        <v>25</v>
      </c>
      <c r="K129" s="7" t="s">
        <v>395</v>
      </c>
      <c r="L129" s="7"/>
      <c r="M129" s="7">
        <v>7</v>
      </c>
      <c r="N129" s="27">
        <v>112</v>
      </c>
      <c r="O129" s="7"/>
      <c r="P129" s="7"/>
      <c r="Q129" s="7"/>
      <c r="R129" s="7"/>
    </row>
    <row r="130" spans="1:18">
      <c r="A130" s="7" t="s">
        <v>15</v>
      </c>
      <c r="B130" s="7"/>
      <c r="C130" s="1" t="s">
        <v>396</v>
      </c>
      <c r="D130" s="1" t="s">
        <v>396</v>
      </c>
      <c r="E130" s="1"/>
      <c r="F130" s="1"/>
      <c r="G130" s="1"/>
      <c r="H130" s="7" t="s">
        <v>53</v>
      </c>
      <c r="I130" s="7"/>
      <c r="J130" s="7" t="s">
        <v>25</v>
      </c>
      <c r="K130" s="7" t="s">
        <v>397</v>
      </c>
      <c r="L130" s="7"/>
      <c r="M130" s="7">
        <v>8</v>
      </c>
      <c r="N130" s="27">
        <v>128</v>
      </c>
      <c r="O130" s="7"/>
      <c r="P130" s="7"/>
      <c r="Q130" s="7"/>
      <c r="R130" s="7"/>
    </row>
    <row r="131" spans="1:18">
      <c r="A131" s="7" t="s">
        <v>15</v>
      </c>
      <c r="B131" s="7"/>
      <c r="C131" s="1" t="s">
        <v>398</v>
      </c>
      <c r="D131" s="1" t="s">
        <v>399</v>
      </c>
      <c r="E131" s="1"/>
      <c r="F131" s="1"/>
      <c r="G131" s="1"/>
      <c r="H131" s="7" t="s">
        <v>53</v>
      </c>
      <c r="I131" s="7"/>
      <c r="J131" s="7" t="s">
        <v>25</v>
      </c>
      <c r="K131" s="7" t="s">
        <v>261</v>
      </c>
      <c r="L131" s="7"/>
      <c r="M131" s="7">
        <v>85</v>
      </c>
      <c r="N131" s="27">
        <v>1360</v>
      </c>
      <c r="O131" s="7"/>
      <c r="P131" s="7"/>
      <c r="Q131" s="7"/>
      <c r="R131" s="7"/>
    </row>
    <row r="132" spans="1:18">
      <c r="A132" s="7" t="s">
        <v>15</v>
      </c>
      <c r="B132" s="7"/>
      <c r="C132" s="1" t="s">
        <v>400</v>
      </c>
      <c r="D132" s="1" t="s">
        <v>401</v>
      </c>
      <c r="E132" s="1"/>
      <c r="F132" s="1"/>
      <c r="G132" s="1"/>
      <c r="H132" s="7" t="s">
        <v>30</v>
      </c>
      <c r="I132" s="7"/>
      <c r="J132" s="7" t="s">
        <v>25</v>
      </c>
      <c r="K132" s="7" t="s">
        <v>402</v>
      </c>
      <c r="L132" s="7"/>
      <c r="M132" s="7">
        <v>10</v>
      </c>
      <c r="N132" s="27">
        <v>160</v>
      </c>
      <c r="O132" s="7"/>
      <c r="P132" s="7"/>
      <c r="Q132" s="7"/>
      <c r="R132" s="7"/>
    </row>
    <row r="133" spans="1:18">
      <c r="A133" s="7" t="s">
        <v>15</v>
      </c>
      <c r="B133" s="7"/>
      <c r="C133" s="1" t="s">
        <v>403</v>
      </c>
      <c r="D133" s="1" t="s">
        <v>404</v>
      </c>
      <c r="E133" s="1"/>
      <c r="F133" s="1"/>
      <c r="G133" s="1"/>
      <c r="H133" s="7" t="s">
        <v>53</v>
      </c>
      <c r="I133" s="7"/>
      <c r="J133" s="7" t="s">
        <v>25</v>
      </c>
      <c r="K133" s="7" t="s">
        <v>405</v>
      </c>
      <c r="L133" s="7"/>
      <c r="M133" s="7">
        <v>90</v>
      </c>
      <c r="N133" s="27">
        <v>1440</v>
      </c>
      <c r="O133" s="7"/>
      <c r="P133" s="7"/>
      <c r="Q133" s="7"/>
      <c r="R133" s="7"/>
    </row>
    <row r="134" spans="1:18">
      <c r="A134" s="7" t="s">
        <v>15</v>
      </c>
      <c r="B134" s="7"/>
      <c r="C134" s="1" t="s">
        <v>406</v>
      </c>
      <c r="D134" s="1" t="s">
        <v>407</v>
      </c>
      <c r="E134" s="1"/>
      <c r="F134" s="1"/>
      <c r="G134" s="1"/>
      <c r="H134" s="7" t="s">
        <v>19</v>
      </c>
      <c r="I134" s="7"/>
      <c r="J134" s="7" t="s">
        <v>25</v>
      </c>
      <c r="K134" s="7" t="s">
        <v>408</v>
      </c>
      <c r="L134" s="7"/>
      <c r="M134" s="7">
        <v>50</v>
      </c>
      <c r="N134" s="27">
        <v>800</v>
      </c>
      <c r="O134" s="7"/>
      <c r="P134" s="7"/>
      <c r="Q134" s="7"/>
      <c r="R134" s="7"/>
    </row>
    <row r="135" spans="1:18">
      <c r="A135" s="7" t="s">
        <v>15</v>
      </c>
      <c r="B135" s="7"/>
      <c r="C135" s="1" t="s">
        <v>409</v>
      </c>
      <c r="D135" s="1" t="s">
        <v>410</v>
      </c>
      <c r="E135" s="1"/>
      <c r="F135" s="1"/>
      <c r="G135" s="1"/>
      <c r="H135" s="7" t="s">
        <v>30</v>
      </c>
      <c r="I135" s="7"/>
      <c r="J135" s="7" t="s">
        <v>25</v>
      </c>
      <c r="K135" s="7" t="s">
        <v>411</v>
      </c>
      <c r="L135" s="7"/>
      <c r="M135" s="7">
        <v>4</v>
      </c>
      <c r="N135" s="27">
        <v>64</v>
      </c>
      <c r="O135" s="7"/>
      <c r="P135" s="7"/>
      <c r="Q135" s="7"/>
      <c r="R135" s="7"/>
    </row>
    <row r="136" spans="1:18">
      <c r="A136" s="7" t="s">
        <v>15</v>
      </c>
      <c r="B136" s="7"/>
      <c r="C136" s="1" t="s">
        <v>412</v>
      </c>
      <c r="D136" s="1" t="s">
        <v>413</v>
      </c>
      <c r="E136" s="1"/>
      <c r="F136" s="1"/>
      <c r="G136" s="1"/>
      <c r="H136" s="7" t="s">
        <v>44</v>
      </c>
      <c r="I136" s="7"/>
      <c r="J136" s="7" t="s">
        <v>25</v>
      </c>
      <c r="K136" s="7" t="s">
        <v>414</v>
      </c>
      <c r="L136" s="7"/>
      <c r="M136" s="7">
        <v>10</v>
      </c>
      <c r="N136" s="27">
        <v>160</v>
      </c>
      <c r="O136" s="7"/>
      <c r="P136" s="7"/>
      <c r="Q136" s="7"/>
      <c r="R136" s="7"/>
    </row>
    <row r="137" spans="1:18">
      <c r="A137" s="7" t="s">
        <v>15</v>
      </c>
      <c r="B137" s="7"/>
      <c r="C137" s="1" t="s">
        <v>415</v>
      </c>
      <c r="D137" s="1" t="s">
        <v>416</v>
      </c>
      <c r="E137" s="1"/>
      <c r="F137" s="1"/>
      <c r="G137" s="1"/>
      <c r="H137" s="7" t="s">
        <v>19</v>
      </c>
      <c r="I137" s="7"/>
      <c r="J137" s="7" t="s">
        <v>25</v>
      </c>
      <c r="K137" s="7" t="s">
        <v>417</v>
      </c>
      <c r="L137" s="7"/>
      <c r="M137" s="7">
        <v>6</v>
      </c>
      <c r="N137" s="27">
        <v>96</v>
      </c>
      <c r="O137" s="7"/>
      <c r="P137" s="7"/>
      <c r="Q137" s="7"/>
      <c r="R137" s="7"/>
    </row>
    <row r="138" spans="1:18">
      <c r="A138" s="7" t="s">
        <v>15</v>
      </c>
      <c r="B138" s="7"/>
      <c r="C138" s="1" t="s">
        <v>418</v>
      </c>
      <c r="D138" s="1" t="s">
        <v>419</v>
      </c>
      <c r="E138" s="1"/>
      <c r="F138" s="1"/>
      <c r="G138" s="1"/>
      <c r="H138" s="7" t="s">
        <v>19</v>
      </c>
      <c r="I138" s="7"/>
      <c r="J138" s="7" t="s">
        <v>25</v>
      </c>
      <c r="K138" s="7" t="s">
        <v>417</v>
      </c>
      <c r="L138" s="7"/>
      <c r="M138" s="7">
        <v>13</v>
      </c>
      <c r="N138" s="27">
        <v>208</v>
      </c>
      <c r="O138" s="7"/>
      <c r="P138" s="7"/>
      <c r="Q138" s="7"/>
      <c r="R138" s="7"/>
    </row>
    <row r="139" spans="1:18">
      <c r="A139" s="7" t="s">
        <v>15</v>
      </c>
      <c r="B139" s="7"/>
      <c r="C139" s="1" t="s">
        <v>420</v>
      </c>
      <c r="D139" s="1" t="s">
        <v>421</v>
      </c>
      <c r="E139" s="1"/>
      <c r="F139" s="1"/>
      <c r="G139" s="1"/>
      <c r="H139" s="7" t="s">
        <v>44</v>
      </c>
      <c r="I139" s="7"/>
      <c r="J139" s="7" t="s">
        <v>25</v>
      </c>
      <c r="K139" s="7" t="s">
        <v>422</v>
      </c>
      <c r="L139" s="7"/>
      <c r="M139" s="7">
        <v>12</v>
      </c>
      <c r="N139" s="27">
        <v>192</v>
      </c>
      <c r="O139" s="7"/>
      <c r="P139" s="7"/>
      <c r="Q139" s="7"/>
      <c r="R139" s="7"/>
    </row>
    <row r="140" spans="1:18">
      <c r="A140" s="7" t="s">
        <v>15</v>
      </c>
      <c r="B140" s="7"/>
      <c r="C140" s="1" t="s">
        <v>423</v>
      </c>
      <c r="D140" s="1" t="s">
        <v>424</v>
      </c>
      <c r="E140" s="1"/>
      <c r="F140" s="1"/>
      <c r="G140" s="1"/>
      <c r="H140" s="7" t="s">
        <v>53</v>
      </c>
      <c r="I140" s="7"/>
      <c r="J140" s="7" t="s">
        <v>25</v>
      </c>
      <c r="K140" s="7" t="s">
        <v>425</v>
      </c>
      <c r="L140" s="7"/>
      <c r="M140" s="7">
        <v>4</v>
      </c>
      <c r="N140" s="27">
        <v>64</v>
      </c>
      <c r="O140" s="7"/>
      <c r="P140" s="7"/>
      <c r="Q140" s="7"/>
      <c r="R140" s="7"/>
    </row>
    <row r="141" spans="1:18">
      <c r="A141" s="7" t="s">
        <v>15</v>
      </c>
      <c r="B141" s="7"/>
      <c r="C141" s="1" t="s">
        <v>426</v>
      </c>
      <c r="D141" s="1" t="s">
        <v>427</v>
      </c>
      <c r="E141" s="1"/>
      <c r="F141" s="1"/>
      <c r="G141" s="1"/>
      <c r="H141" s="7" t="s">
        <v>53</v>
      </c>
      <c r="I141" s="7"/>
      <c r="J141" s="7" t="s">
        <v>25</v>
      </c>
      <c r="K141" s="7" t="s">
        <v>428</v>
      </c>
      <c r="L141" s="7"/>
      <c r="M141" s="7">
        <v>10</v>
      </c>
      <c r="N141" s="27">
        <v>160</v>
      </c>
      <c r="O141" s="7"/>
      <c r="P141" s="7"/>
      <c r="Q141" s="7"/>
      <c r="R141" s="7"/>
    </row>
    <row r="142" spans="1:18">
      <c r="A142" s="7" t="s">
        <v>15</v>
      </c>
      <c r="B142" s="7"/>
      <c r="C142" s="1" t="s">
        <v>429</v>
      </c>
      <c r="D142" s="1" t="s">
        <v>430</v>
      </c>
      <c r="E142" s="1"/>
      <c r="F142" s="1"/>
      <c r="G142" s="1"/>
      <c r="H142" s="7" t="s">
        <v>53</v>
      </c>
      <c r="I142" s="7"/>
      <c r="J142" s="7" t="s">
        <v>25</v>
      </c>
      <c r="K142" s="7" t="s">
        <v>431</v>
      </c>
      <c r="L142" s="7"/>
      <c r="M142" s="7">
        <v>14</v>
      </c>
      <c r="N142" s="27">
        <v>224</v>
      </c>
      <c r="O142" s="7"/>
      <c r="P142" s="7"/>
      <c r="Q142" s="7"/>
      <c r="R142" s="7"/>
    </row>
    <row r="143" spans="1:18">
      <c r="A143" s="7" t="s">
        <v>15</v>
      </c>
      <c r="B143" s="7"/>
      <c r="C143" s="1" t="s">
        <v>432</v>
      </c>
      <c r="D143" s="1" t="s">
        <v>433</v>
      </c>
      <c r="E143" s="1"/>
      <c r="F143" s="1"/>
      <c r="G143" s="1"/>
      <c r="H143" s="7" t="s">
        <v>53</v>
      </c>
      <c r="I143" s="7"/>
      <c r="J143" s="7" t="s">
        <v>25</v>
      </c>
      <c r="K143" s="7" t="s">
        <v>434</v>
      </c>
      <c r="L143" s="7"/>
      <c r="M143" s="7">
        <v>18</v>
      </c>
      <c r="N143" s="27">
        <v>288</v>
      </c>
      <c r="O143" s="7"/>
      <c r="P143" s="7"/>
      <c r="Q143" s="7"/>
      <c r="R143" s="7"/>
    </row>
    <row r="144" spans="1:18">
      <c r="A144" s="7" t="s">
        <v>15</v>
      </c>
      <c r="B144" s="7"/>
      <c r="C144" s="1" t="s">
        <v>435</v>
      </c>
      <c r="D144" s="1" t="s">
        <v>435</v>
      </c>
      <c r="E144" s="1"/>
      <c r="F144" s="1"/>
      <c r="G144" s="1"/>
      <c r="H144" s="7" t="s">
        <v>44</v>
      </c>
      <c r="I144" s="7"/>
      <c r="J144" s="7" t="s">
        <v>25</v>
      </c>
      <c r="K144" s="7" t="s">
        <v>436</v>
      </c>
      <c r="L144" s="7"/>
      <c r="M144" s="7">
        <v>14</v>
      </c>
      <c r="N144" s="27">
        <v>224</v>
      </c>
      <c r="O144" s="7"/>
      <c r="P144" s="7"/>
      <c r="Q144" s="7"/>
      <c r="R144" s="7"/>
    </row>
    <row r="145" spans="1:18">
      <c r="A145" s="7" t="s">
        <v>15</v>
      </c>
      <c r="B145" s="7"/>
      <c r="C145" s="1" t="s">
        <v>437</v>
      </c>
      <c r="D145" s="1" t="s">
        <v>437</v>
      </c>
      <c r="E145" s="1"/>
      <c r="F145" s="1"/>
      <c r="G145" s="1"/>
      <c r="H145" s="7" t="s">
        <v>44</v>
      </c>
      <c r="I145" s="7"/>
      <c r="J145" s="7" t="s">
        <v>25</v>
      </c>
      <c r="K145" s="7" t="s">
        <v>438</v>
      </c>
      <c r="L145" s="7"/>
      <c r="M145" s="7">
        <v>50</v>
      </c>
      <c r="N145" s="27">
        <v>800</v>
      </c>
      <c r="O145" s="7"/>
      <c r="P145" s="7"/>
      <c r="Q145" s="7"/>
      <c r="R145" s="7"/>
    </row>
    <row r="146" spans="1:18">
      <c r="A146" s="7" t="s">
        <v>15</v>
      </c>
      <c r="B146" s="7"/>
      <c r="C146" s="1" t="s">
        <v>439</v>
      </c>
      <c r="D146" s="1" t="s">
        <v>440</v>
      </c>
      <c r="E146" s="1"/>
      <c r="F146" s="1"/>
      <c r="G146" s="1"/>
      <c r="H146" s="7" t="s">
        <v>44</v>
      </c>
      <c r="I146" s="7"/>
      <c r="J146" s="7" t="s">
        <v>25</v>
      </c>
      <c r="K146" s="7" t="s">
        <v>441</v>
      </c>
      <c r="L146" s="7"/>
      <c r="M146" s="7">
        <v>50</v>
      </c>
      <c r="N146" s="27">
        <v>800</v>
      </c>
      <c r="O146" s="7"/>
      <c r="P146" s="7"/>
      <c r="Q146" s="7"/>
      <c r="R146" s="7"/>
    </row>
    <row r="147" spans="1:18">
      <c r="A147" s="7" t="s">
        <v>15</v>
      </c>
      <c r="B147" s="7"/>
      <c r="C147" s="1" t="s">
        <v>442</v>
      </c>
      <c r="D147" s="1" t="s">
        <v>443</v>
      </c>
      <c r="E147" s="1"/>
      <c r="F147" s="1"/>
      <c r="G147" s="1"/>
      <c r="H147" s="7" t="s">
        <v>53</v>
      </c>
      <c r="I147" s="7"/>
      <c r="J147" s="7" t="s">
        <v>25</v>
      </c>
      <c r="K147" s="7" t="s">
        <v>291</v>
      </c>
      <c r="L147" s="7"/>
      <c r="M147" s="7">
        <v>1</v>
      </c>
      <c r="N147" s="27">
        <v>16</v>
      </c>
      <c r="O147" s="7"/>
      <c r="P147" s="7"/>
      <c r="Q147" s="7"/>
      <c r="R147" s="7"/>
    </row>
    <row r="148" spans="1:18">
      <c r="A148" s="7" t="s">
        <v>15</v>
      </c>
      <c r="B148" s="7"/>
      <c r="C148" s="148" t="s">
        <v>444</v>
      </c>
      <c r="D148" s="148" t="s">
        <v>445</v>
      </c>
      <c r="E148" s="1"/>
      <c r="F148" s="1"/>
      <c r="G148" s="1"/>
      <c r="H148" s="7" t="s">
        <v>19</v>
      </c>
      <c r="I148" s="7"/>
      <c r="J148" s="7" t="s">
        <v>25</v>
      </c>
      <c r="K148" s="7" t="s">
        <v>314</v>
      </c>
      <c r="L148" s="7"/>
      <c r="M148" s="7">
        <v>100</v>
      </c>
      <c r="N148" s="27">
        <v>1600</v>
      </c>
      <c r="O148" s="7"/>
      <c r="P148" s="7"/>
      <c r="Q148" s="7"/>
      <c r="R148" s="7"/>
    </row>
    <row r="149" spans="1:18">
      <c r="A149" s="7" t="s">
        <v>15</v>
      </c>
      <c r="B149" s="7"/>
      <c r="C149" s="1" t="s">
        <v>446</v>
      </c>
      <c r="D149" s="1" t="s">
        <v>447</v>
      </c>
      <c r="E149" s="1"/>
      <c r="F149" s="1"/>
      <c r="G149" s="1"/>
      <c r="H149" s="7" t="s">
        <v>30</v>
      </c>
      <c r="I149" s="7"/>
      <c r="J149" s="7" t="s">
        <v>25</v>
      </c>
      <c r="K149" s="7" t="s">
        <v>448</v>
      </c>
      <c r="L149" s="7"/>
      <c r="M149" s="7">
        <v>500</v>
      </c>
      <c r="N149" s="27">
        <v>8000</v>
      </c>
      <c r="O149" s="7"/>
      <c r="P149" s="7"/>
      <c r="Q149" s="7"/>
      <c r="R149" s="7"/>
    </row>
    <row r="150" spans="1:18">
      <c r="A150" s="7" t="s">
        <v>15</v>
      </c>
      <c r="B150" s="7"/>
      <c r="C150" s="1" t="s">
        <v>449</v>
      </c>
      <c r="D150" s="1" t="s">
        <v>450</v>
      </c>
      <c r="E150" s="1"/>
      <c r="F150" s="1"/>
      <c r="G150" s="1"/>
      <c r="H150" s="7" t="s">
        <v>30</v>
      </c>
      <c r="I150" s="7"/>
      <c r="J150" s="7" t="s">
        <v>25</v>
      </c>
      <c r="K150" s="7" t="s">
        <v>451</v>
      </c>
      <c r="L150" s="7"/>
      <c r="M150" s="7">
        <v>13</v>
      </c>
      <c r="N150" s="27">
        <v>208</v>
      </c>
      <c r="O150" s="7"/>
      <c r="P150" s="7"/>
      <c r="Q150" s="7"/>
      <c r="R150" s="7"/>
    </row>
    <row r="151" spans="1:18">
      <c r="A151" s="7" t="s">
        <v>15</v>
      </c>
      <c r="B151" s="7"/>
      <c r="C151" s="1" t="s">
        <v>452</v>
      </c>
      <c r="D151" s="1" t="s">
        <v>453</v>
      </c>
      <c r="E151" s="1"/>
      <c r="F151" s="1"/>
      <c r="G151" s="1"/>
      <c r="H151" s="7" t="s">
        <v>53</v>
      </c>
      <c r="I151" s="7"/>
      <c r="J151" s="7" t="s">
        <v>25</v>
      </c>
      <c r="K151" s="7" t="s">
        <v>454</v>
      </c>
      <c r="L151" s="7"/>
      <c r="M151" s="7">
        <v>8</v>
      </c>
      <c r="N151" s="27">
        <v>128</v>
      </c>
      <c r="O151" s="7"/>
      <c r="P151" s="7"/>
      <c r="Q151" s="7"/>
      <c r="R151" s="7"/>
    </row>
    <row r="152" spans="1:18">
      <c r="A152" s="7" t="s">
        <v>15</v>
      </c>
      <c r="B152" s="7"/>
      <c r="C152" s="1" t="s">
        <v>455</v>
      </c>
      <c r="D152" s="1" t="s">
        <v>456</v>
      </c>
      <c r="E152" s="1"/>
      <c r="F152" s="1"/>
      <c r="G152" s="1"/>
      <c r="H152" s="7" t="s">
        <v>30</v>
      </c>
      <c r="I152" s="7"/>
      <c r="J152" s="7" t="s">
        <v>25</v>
      </c>
      <c r="K152" s="7" t="s">
        <v>106</v>
      </c>
      <c r="L152" s="7"/>
      <c r="M152" s="7"/>
      <c r="N152" s="27">
        <v>1</v>
      </c>
      <c r="O152" s="7"/>
      <c r="P152" s="7"/>
      <c r="Q152" s="7"/>
      <c r="R152" s="7"/>
    </row>
    <row r="153" spans="1:18">
      <c r="A153" s="7" t="s">
        <v>15</v>
      </c>
      <c r="B153" s="7"/>
      <c r="C153" s="1" t="s">
        <v>457</v>
      </c>
      <c r="D153" s="1" t="s">
        <v>458</v>
      </c>
      <c r="E153" s="1"/>
      <c r="F153" s="1"/>
      <c r="G153" s="1"/>
      <c r="H153" s="7" t="s">
        <v>53</v>
      </c>
      <c r="I153" s="7"/>
      <c r="J153" s="7" t="s">
        <v>25</v>
      </c>
      <c r="K153" s="7" t="s">
        <v>459</v>
      </c>
      <c r="L153" s="7"/>
      <c r="M153" s="7"/>
      <c r="N153" s="27">
        <v>1</v>
      </c>
      <c r="O153" s="7"/>
      <c r="P153" s="7"/>
      <c r="Q153" s="7"/>
      <c r="R153" s="7"/>
    </row>
    <row r="154" spans="1:18">
      <c r="A154" s="7" t="s">
        <v>15</v>
      </c>
      <c r="B154" s="7"/>
      <c r="C154" s="148" t="s">
        <v>460</v>
      </c>
      <c r="D154" s="148" t="s">
        <v>461</v>
      </c>
      <c r="E154" s="1"/>
      <c r="F154" s="1"/>
      <c r="G154" s="1"/>
      <c r="H154" s="7" t="s">
        <v>53</v>
      </c>
      <c r="I154" s="7"/>
      <c r="J154" s="7" t="s">
        <v>25</v>
      </c>
      <c r="K154" s="7" t="s">
        <v>462</v>
      </c>
      <c r="L154" s="7"/>
      <c r="M154" s="7">
        <v>8</v>
      </c>
      <c r="N154" s="27">
        <v>128</v>
      </c>
      <c r="O154" s="7"/>
      <c r="P154" s="7"/>
      <c r="Q154" s="7"/>
      <c r="R154" s="7"/>
    </row>
    <row r="155" spans="1:18">
      <c r="A155" s="7" t="s">
        <v>15</v>
      </c>
      <c r="B155" s="7"/>
      <c r="C155" s="148" t="s">
        <v>463</v>
      </c>
      <c r="D155" s="148" t="s">
        <v>464</v>
      </c>
      <c r="E155" s="1"/>
      <c r="F155" s="1"/>
      <c r="G155" s="1"/>
      <c r="H155" s="7" t="s">
        <v>53</v>
      </c>
      <c r="I155" s="7"/>
      <c r="J155" s="7" t="s">
        <v>25</v>
      </c>
      <c r="K155" s="7" t="s">
        <v>465</v>
      </c>
      <c r="L155" s="7"/>
      <c r="M155" s="7">
        <v>3</v>
      </c>
      <c r="N155" s="27">
        <v>48</v>
      </c>
      <c r="O155" s="7"/>
      <c r="P155" s="7"/>
      <c r="Q155" s="7"/>
      <c r="R155" s="7"/>
    </row>
    <row r="156" spans="1:18">
      <c r="A156" s="7" t="s">
        <v>15</v>
      </c>
      <c r="B156" s="7"/>
      <c r="C156" s="1" t="s">
        <v>466</v>
      </c>
      <c r="D156" s="1" t="s">
        <v>466</v>
      </c>
      <c r="E156" s="1"/>
      <c r="F156" s="1"/>
      <c r="G156" s="1"/>
      <c r="H156" s="7" t="s">
        <v>44</v>
      </c>
      <c r="I156" s="7"/>
      <c r="J156" s="7" t="s">
        <v>25</v>
      </c>
      <c r="K156" s="7" t="s">
        <v>358</v>
      </c>
      <c r="L156" s="7"/>
      <c r="M156" s="7">
        <v>17</v>
      </c>
      <c r="N156" s="27">
        <v>272</v>
      </c>
      <c r="O156" s="7"/>
      <c r="P156" s="7"/>
      <c r="Q156" s="7"/>
      <c r="R156" s="7"/>
    </row>
    <row r="157" spans="1:18">
      <c r="A157" s="7" t="s">
        <v>15</v>
      </c>
      <c r="B157" s="7"/>
      <c r="C157" s="1" t="s">
        <v>467</v>
      </c>
      <c r="D157" s="1" t="s">
        <v>468</v>
      </c>
      <c r="E157" s="1"/>
      <c r="F157" s="1"/>
      <c r="G157" s="1"/>
      <c r="H157" s="7" t="s">
        <v>19</v>
      </c>
      <c r="I157" s="7"/>
      <c r="J157" s="7" t="s">
        <v>25</v>
      </c>
      <c r="K157" s="7" t="s">
        <v>106</v>
      </c>
      <c r="L157" s="7"/>
      <c r="M157" s="7">
        <v>230</v>
      </c>
      <c r="N157" s="27">
        <v>3680</v>
      </c>
      <c r="O157" s="7"/>
      <c r="P157" s="7"/>
      <c r="Q157" s="7"/>
      <c r="R157" s="7"/>
    </row>
    <row r="158" spans="1:18">
      <c r="A158" s="7" t="s">
        <v>15</v>
      </c>
      <c r="B158" s="7"/>
      <c r="C158" s="1" t="s">
        <v>469</v>
      </c>
      <c r="D158" s="1" t="s">
        <v>470</v>
      </c>
      <c r="E158" s="1"/>
      <c r="F158" s="1"/>
      <c r="G158" s="1"/>
      <c r="H158" s="7" t="s">
        <v>19</v>
      </c>
      <c r="I158" s="7"/>
      <c r="J158" s="7" t="s">
        <v>25</v>
      </c>
      <c r="K158" s="7" t="s">
        <v>471</v>
      </c>
      <c r="L158" s="7"/>
      <c r="M158" s="7">
        <v>230</v>
      </c>
      <c r="N158" s="27">
        <v>3680</v>
      </c>
      <c r="O158" s="7"/>
      <c r="P158" s="7"/>
      <c r="Q158" s="7"/>
      <c r="R158" s="7"/>
    </row>
    <row r="159" spans="1:18">
      <c r="A159" s="7" t="s">
        <v>15</v>
      </c>
      <c r="B159" s="7"/>
      <c r="C159" s="1" t="s">
        <v>472</v>
      </c>
      <c r="D159" s="1" t="s">
        <v>473</v>
      </c>
      <c r="E159" s="1"/>
      <c r="F159" s="1"/>
      <c r="G159" s="1"/>
      <c r="H159" s="7" t="s">
        <v>30</v>
      </c>
      <c r="I159" s="7"/>
      <c r="J159" s="7" t="s">
        <v>25</v>
      </c>
      <c r="K159" s="7" t="s">
        <v>405</v>
      </c>
      <c r="L159" s="7"/>
      <c r="M159" s="7">
        <v>50</v>
      </c>
      <c r="N159" s="27">
        <v>800</v>
      </c>
      <c r="O159" s="7"/>
      <c r="P159" s="7"/>
      <c r="Q159" s="7"/>
      <c r="R159" s="7"/>
    </row>
    <row r="160" spans="1:18">
      <c r="A160" s="7" t="s">
        <v>15</v>
      </c>
      <c r="B160" s="7"/>
      <c r="C160" s="1" t="s">
        <v>474</v>
      </c>
      <c r="D160" s="1" t="s">
        <v>475</v>
      </c>
      <c r="E160" s="1"/>
      <c r="F160" s="1"/>
      <c r="G160" s="1"/>
      <c r="H160" s="7" t="s">
        <v>30</v>
      </c>
      <c r="I160" s="7"/>
      <c r="J160" s="7" t="s">
        <v>25</v>
      </c>
      <c r="K160" s="7" t="s">
        <v>476</v>
      </c>
      <c r="L160" s="7"/>
      <c r="M160" s="7">
        <v>12</v>
      </c>
      <c r="N160" s="27">
        <v>192</v>
      </c>
      <c r="O160" s="7"/>
      <c r="P160" s="7"/>
      <c r="Q160" s="7"/>
      <c r="R160" s="7"/>
    </row>
    <row r="161" spans="1:18">
      <c r="A161" s="7" t="s">
        <v>15</v>
      </c>
      <c r="B161" s="7"/>
      <c r="C161" s="1" t="s">
        <v>477</v>
      </c>
      <c r="D161" s="1" t="s">
        <v>478</v>
      </c>
      <c r="E161" s="1"/>
      <c r="F161" s="1"/>
      <c r="G161" s="1"/>
      <c r="H161" s="7" t="s">
        <v>30</v>
      </c>
      <c r="I161" s="7"/>
      <c r="J161" s="7" t="s">
        <v>25</v>
      </c>
      <c r="K161" s="7" t="s">
        <v>479</v>
      </c>
      <c r="L161" s="7"/>
      <c r="M161" s="7">
        <v>30</v>
      </c>
      <c r="N161" s="27">
        <v>480</v>
      </c>
      <c r="O161" s="7"/>
      <c r="P161" s="7"/>
      <c r="Q161" s="7"/>
      <c r="R161" s="7"/>
    </row>
    <row r="162" spans="1:18">
      <c r="A162" s="7" t="s">
        <v>15</v>
      </c>
      <c r="B162" s="7"/>
      <c r="C162" s="1" t="s">
        <v>480</v>
      </c>
      <c r="D162" s="1" t="s">
        <v>481</v>
      </c>
      <c r="E162" s="1"/>
      <c r="F162" s="1"/>
      <c r="G162" s="1"/>
      <c r="H162" s="7" t="s">
        <v>30</v>
      </c>
      <c r="I162" s="7"/>
      <c r="J162" s="7" t="s">
        <v>25</v>
      </c>
      <c r="K162" s="7" t="s">
        <v>405</v>
      </c>
      <c r="L162" s="7"/>
      <c r="M162" s="7">
        <v>24</v>
      </c>
      <c r="N162" s="27">
        <v>384</v>
      </c>
      <c r="O162" s="7"/>
      <c r="P162" s="7"/>
      <c r="Q162" s="7"/>
      <c r="R162" s="7"/>
    </row>
    <row r="163" spans="1:18">
      <c r="A163" s="7" t="s">
        <v>15</v>
      </c>
      <c r="B163" s="7"/>
      <c r="C163" s="1" t="s">
        <v>482</v>
      </c>
      <c r="D163" s="1" t="s">
        <v>483</v>
      </c>
      <c r="E163" s="1"/>
      <c r="F163" s="1"/>
      <c r="G163" s="1"/>
      <c r="H163" s="7" t="s">
        <v>30</v>
      </c>
      <c r="I163" s="7"/>
      <c r="J163" s="7" t="s">
        <v>25</v>
      </c>
      <c r="K163" s="7" t="s">
        <v>484</v>
      </c>
      <c r="L163" s="7"/>
      <c r="M163" s="7">
        <v>6</v>
      </c>
      <c r="N163" s="27">
        <v>96</v>
      </c>
      <c r="O163" s="7"/>
      <c r="P163" s="7"/>
      <c r="Q163" s="7"/>
      <c r="R163" s="7"/>
    </row>
    <row r="164" spans="1:18">
      <c r="A164" s="7" t="s">
        <v>15</v>
      </c>
      <c r="B164" s="7"/>
      <c r="C164" s="1" t="s">
        <v>485</v>
      </c>
      <c r="D164" s="1" t="s">
        <v>486</v>
      </c>
      <c r="E164" s="1"/>
      <c r="F164" s="1"/>
      <c r="G164" s="1"/>
      <c r="H164" s="7" t="s">
        <v>30</v>
      </c>
      <c r="I164" s="7"/>
      <c r="J164" s="7" t="s">
        <v>25</v>
      </c>
      <c r="K164" s="7" t="s">
        <v>364</v>
      </c>
      <c r="L164" s="7"/>
      <c r="M164" s="7">
        <v>15</v>
      </c>
      <c r="N164" s="27">
        <v>240</v>
      </c>
      <c r="O164" s="7"/>
      <c r="P164" s="7"/>
      <c r="Q164" s="7"/>
      <c r="R164" s="7"/>
    </row>
    <row r="165" spans="1:18">
      <c r="A165" s="7" t="s">
        <v>15</v>
      </c>
      <c r="B165" s="7"/>
      <c r="C165" s="1" t="s">
        <v>487</v>
      </c>
      <c r="D165" s="1" t="s">
        <v>488</v>
      </c>
      <c r="E165" s="1"/>
      <c r="F165" s="1"/>
      <c r="G165" s="1"/>
      <c r="H165" s="7" t="s">
        <v>44</v>
      </c>
      <c r="I165" s="7"/>
      <c r="J165" s="7" t="s">
        <v>25</v>
      </c>
      <c r="K165" s="7" t="s">
        <v>489</v>
      </c>
      <c r="L165" s="7"/>
      <c r="M165" s="7">
        <v>8</v>
      </c>
      <c r="N165" s="27">
        <v>128</v>
      </c>
      <c r="O165" s="7"/>
      <c r="P165" s="7"/>
      <c r="Q165" s="7"/>
      <c r="R165" s="7"/>
    </row>
    <row r="166" spans="1:18">
      <c r="A166" s="7" t="s">
        <v>15</v>
      </c>
      <c r="B166" s="7"/>
      <c r="C166" s="1" t="s">
        <v>490</v>
      </c>
      <c r="D166" s="1" t="s">
        <v>491</v>
      </c>
      <c r="E166" s="1"/>
      <c r="F166" s="1"/>
      <c r="G166" s="1"/>
      <c r="H166" s="7" t="s">
        <v>44</v>
      </c>
      <c r="I166" s="7"/>
      <c r="J166" s="7" t="s">
        <v>25</v>
      </c>
      <c r="K166" s="7" t="s">
        <v>492</v>
      </c>
      <c r="L166" s="7"/>
      <c r="M166" s="7">
        <v>50</v>
      </c>
      <c r="N166" s="27">
        <v>800</v>
      </c>
      <c r="O166" s="7"/>
      <c r="P166" s="7"/>
      <c r="Q166" s="7"/>
      <c r="R166" s="7"/>
    </row>
    <row r="167" spans="1:18">
      <c r="A167" s="7" t="s">
        <v>15</v>
      </c>
      <c r="B167" s="7"/>
      <c r="C167" s="1" t="s">
        <v>493</v>
      </c>
      <c r="D167" s="1" t="s">
        <v>494</v>
      </c>
      <c r="E167" s="1"/>
      <c r="F167" s="1"/>
      <c r="G167" s="1"/>
      <c r="H167" s="7" t="s">
        <v>30</v>
      </c>
      <c r="I167" s="7"/>
      <c r="J167" s="7" t="s">
        <v>25</v>
      </c>
      <c r="K167" s="7" t="s">
        <v>495</v>
      </c>
      <c r="L167" s="7"/>
      <c r="M167" s="7">
        <v>50</v>
      </c>
      <c r="N167" s="27">
        <v>800</v>
      </c>
      <c r="O167" s="7"/>
      <c r="P167" s="7"/>
      <c r="Q167" s="7"/>
      <c r="R167" s="7"/>
    </row>
    <row r="168" spans="1:18">
      <c r="A168" s="7" t="s">
        <v>15</v>
      </c>
      <c r="B168" s="7"/>
      <c r="C168" s="1" t="s">
        <v>496</v>
      </c>
      <c r="D168" s="1" t="s">
        <v>497</v>
      </c>
      <c r="E168" s="1"/>
      <c r="F168" s="1"/>
      <c r="G168" s="1"/>
      <c r="H168" s="7" t="s">
        <v>30</v>
      </c>
      <c r="I168" s="7"/>
      <c r="J168" s="7" t="s">
        <v>25</v>
      </c>
      <c r="K168" s="7" t="s">
        <v>498</v>
      </c>
      <c r="L168" s="7"/>
      <c r="M168" s="7">
        <v>4</v>
      </c>
      <c r="N168" s="27">
        <v>64</v>
      </c>
      <c r="O168" s="7"/>
      <c r="P168" s="7"/>
      <c r="Q168" s="7"/>
      <c r="R168" s="7"/>
    </row>
    <row r="169" spans="1:18">
      <c r="A169" s="7" t="s">
        <v>15</v>
      </c>
      <c r="B169" s="7"/>
      <c r="C169" s="148" t="s">
        <v>499</v>
      </c>
      <c r="D169" s="148" t="s">
        <v>500</v>
      </c>
      <c r="E169" s="1"/>
      <c r="F169" s="1"/>
      <c r="G169" s="1"/>
      <c r="H169" s="7" t="s">
        <v>30</v>
      </c>
      <c r="I169" s="7"/>
      <c r="J169" s="7" t="s">
        <v>25</v>
      </c>
      <c r="K169" s="7" t="s">
        <v>501</v>
      </c>
      <c r="L169" s="7"/>
      <c r="M169" s="7">
        <v>31</v>
      </c>
      <c r="N169" s="27">
        <v>496</v>
      </c>
      <c r="O169" s="7"/>
      <c r="P169" s="7"/>
      <c r="Q169" s="7"/>
      <c r="R169" s="7"/>
    </row>
    <row r="170" spans="1:18">
      <c r="A170" s="7" t="s">
        <v>15</v>
      </c>
      <c r="B170" s="7"/>
      <c r="C170" s="1" t="s">
        <v>502</v>
      </c>
      <c r="D170" s="1" t="s">
        <v>503</v>
      </c>
      <c r="E170" s="1"/>
      <c r="F170" s="1"/>
      <c r="G170" s="1"/>
      <c r="H170" s="7" t="s">
        <v>19</v>
      </c>
      <c r="I170" s="7"/>
      <c r="J170" s="7" t="s">
        <v>25</v>
      </c>
      <c r="K170" s="7" t="s">
        <v>504</v>
      </c>
      <c r="L170" s="7"/>
      <c r="M170" s="7">
        <v>10</v>
      </c>
      <c r="N170" s="27">
        <v>160</v>
      </c>
      <c r="O170" s="7"/>
      <c r="P170" s="7"/>
      <c r="Q170" s="7"/>
      <c r="R170" s="7"/>
    </row>
    <row r="171" spans="1:18">
      <c r="A171" s="7" t="s">
        <v>15</v>
      </c>
      <c r="B171" s="7"/>
      <c r="C171" s="1" t="s">
        <v>505</v>
      </c>
      <c r="D171" s="1" t="s">
        <v>506</v>
      </c>
      <c r="E171" s="1"/>
      <c r="F171" s="1"/>
      <c r="G171" s="1"/>
      <c r="H171" s="7" t="s">
        <v>44</v>
      </c>
      <c r="I171" s="7"/>
      <c r="J171" s="7" t="s">
        <v>25</v>
      </c>
      <c r="K171" s="7" t="s">
        <v>507</v>
      </c>
      <c r="L171" s="7"/>
      <c r="M171" s="7">
        <v>10</v>
      </c>
      <c r="N171" s="27">
        <v>160</v>
      </c>
      <c r="O171" s="7"/>
      <c r="P171" s="7"/>
      <c r="Q171" s="7"/>
      <c r="R171" s="7"/>
    </row>
    <row r="172" spans="1:18">
      <c r="A172" s="7" t="s">
        <v>15</v>
      </c>
      <c r="B172" s="7"/>
      <c r="C172" s="1" t="s">
        <v>508</v>
      </c>
      <c r="D172" s="1" t="s">
        <v>509</v>
      </c>
      <c r="E172" s="1"/>
      <c r="F172" s="1"/>
      <c r="G172" s="1"/>
      <c r="H172" s="7" t="s">
        <v>53</v>
      </c>
      <c r="I172" s="7"/>
      <c r="J172" s="7" t="s">
        <v>25</v>
      </c>
      <c r="K172" s="7" t="s">
        <v>510</v>
      </c>
      <c r="L172" s="7"/>
      <c r="M172" s="7">
        <v>5</v>
      </c>
      <c r="N172" s="27">
        <v>80</v>
      </c>
      <c r="O172" s="7"/>
      <c r="P172" s="7"/>
      <c r="Q172" s="7"/>
      <c r="R172" s="7"/>
    </row>
    <row r="173" spans="1:18">
      <c r="A173" s="7" t="s">
        <v>15</v>
      </c>
      <c r="B173" s="7"/>
      <c r="C173" s="1" t="s">
        <v>511</v>
      </c>
      <c r="D173" s="1" t="s">
        <v>512</v>
      </c>
      <c r="E173" s="1"/>
      <c r="F173" s="1"/>
      <c r="G173" s="1"/>
      <c r="H173" s="7" t="s">
        <v>19</v>
      </c>
      <c r="I173" s="7"/>
      <c r="J173" s="7" t="s">
        <v>25</v>
      </c>
      <c r="K173" s="7" t="s">
        <v>513</v>
      </c>
      <c r="L173" s="7"/>
      <c r="M173" s="7">
        <v>5</v>
      </c>
      <c r="N173" s="27">
        <v>80</v>
      </c>
      <c r="O173" s="7"/>
      <c r="P173" s="7"/>
      <c r="Q173" s="7"/>
      <c r="R173" s="7"/>
    </row>
    <row r="174" spans="1:18">
      <c r="A174" s="7" t="s">
        <v>15</v>
      </c>
      <c r="B174" s="7"/>
      <c r="C174" s="1" t="s">
        <v>514</v>
      </c>
      <c r="D174" s="1" t="s">
        <v>515</v>
      </c>
      <c r="E174" s="1"/>
      <c r="F174" s="1"/>
      <c r="G174" s="1"/>
      <c r="H174" s="7" t="s">
        <v>53</v>
      </c>
      <c r="I174" s="7"/>
      <c r="J174" s="7" t="s">
        <v>25</v>
      </c>
      <c r="K174" s="7" t="s">
        <v>178</v>
      </c>
      <c r="L174" s="7"/>
      <c r="M174" s="7">
        <v>5</v>
      </c>
      <c r="N174" s="27">
        <v>80</v>
      </c>
      <c r="O174" s="7"/>
      <c r="P174" s="7"/>
      <c r="Q174" s="7"/>
      <c r="R174" s="7"/>
    </row>
    <row r="175" spans="1:18">
      <c r="A175" s="7" t="s">
        <v>15</v>
      </c>
      <c r="B175" s="7"/>
      <c r="C175" s="1" t="s">
        <v>516</v>
      </c>
      <c r="D175" s="1" t="s">
        <v>517</v>
      </c>
      <c r="E175" s="1"/>
      <c r="F175" s="1"/>
      <c r="G175" s="1"/>
      <c r="H175" s="7" t="s">
        <v>53</v>
      </c>
      <c r="I175" s="7"/>
      <c r="J175" s="7" t="s">
        <v>25</v>
      </c>
      <c r="K175" s="7" t="s">
        <v>518</v>
      </c>
      <c r="L175" s="7"/>
      <c r="M175" s="7">
        <v>1</v>
      </c>
      <c r="N175" s="27">
        <v>16</v>
      </c>
      <c r="O175" s="7"/>
      <c r="P175" s="7"/>
      <c r="Q175" s="7"/>
      <c r="R175" s="7"/>
    </row>
    <row r="176" spans="1:18">
      <c r="A176" s="7" t="s">
        <v>15</v>
      </c>
      <c r="B176" s="7"/>
      <c r="C176" s="1" t="s">
        <v>519</v>
      </c>
      <c r="D176" s="1" t="s">
        <v>520</v>
      </c>
      <c r="E176" s="1"/>
      <c r="F176" s="1"/>
      <c r="G176" s="1"/>
      <c r="H176" s="7" t="s">
        <v>53</v>
      </c>
      <c r="I176" s="7"/>
      <c r="J176" s="7" t="s">
        <v>25</v>
      </c>
      <c r="K176" s="7" t="s">
        <v>521</v>
      </c>
      <c r="L176" s="7"/>
      <c r="M176" s="7">
        <v>2</v>
      </c>
      <c r="N176" s="27">
        <v>32</v>
      </c>
      <c r="O176" s="7"/>
      <c r="P176" s="7"/>
      <c r="Q176" s="7"/>
      <c r="R176" s="7"/>
    </row>
    <row r="177" spans="1:18">
      <c r="A177" s="7" t="s">
        <v>15</v>
      </c>
      <c r="B177" s="7"/>
      <c r="C177" s="1" t="s">
        <v>522</v>
      </c>
      <c r="D177" s="1" t="s">
        <v>523</v>
      </c>
      <c r="E177" s="1"/>
      <c r="F177" s="1"/>
      <c r="G177" s="1"/>
      <c r="H177" s="7" t="s">
        <v>53</v>
      </c>
      <c r="I177" s="7"/>
      <c r="J177" s="7" t="s">
        <v>25</v>
      </c>
      <c r="K177" s="7" t="s">
        <v>78</v>
      </c>
      <c r="L177" s="7"/>
      <c r="M177" s="7">
        <v>1</v>
      </c>
      <c r="N177" s="27">
        <v>16</v>
      </c>
      <c r="O177" s="7"/>
      <c r="P177" s="7"/>
      <c r="Q177" s="7"/>
      <c r="R177" s="7"/>
    </row>
    <row r="178" spans="1:18">
      <c r="A178" s="7" t="s">
        <v>15</v>
      </c>
      <c r="B178" s="7"/>
      <c r="C178" s="1" t="s">
        <v>524</v>
      </c>
      <c r="D178" s="1" t="s">
        <v>525</v>
      </c>
      <c r="E178" s="1"/>
      <c r="F178" s="1"/>
      <c r="G178" s="1"/>
      <c r="H178" s="7" t="s">
        <v>53</v>
      </c>
      <c r="I178" s="7"/>
      <c r="J178" s="7" t="s">
        <v>25</v>
      </c>
      <c r="K178" s="7" t="s">
        <v>526</v>
      </c>
      <c r="L178" s="7"/>
      <c r="M178" s="7">
        <v>1</v>
      </c>
      <c r="N178" s="27">
        <v>16</v>
      </c>
      <c r="O178" s="7"/>
      <c r="P178" s="7"/>
      <c r="Q178" s="7"/>
      <c r="R178" s="7"/>
    </row>
    <row r="179" spans="1:18">
      <c r="A179" s="7" t="s">
        <v>15</v>
      </c>
      <c r="B179" s="7"/>
      <c r="C179" s="1" t="s">
        <v>527</v>
      </c>
      <c r="D179" s="1" t="s">
        <v>528</v>
      </c>
      <c r="E179" s="1"/>
      <c r="F179" s="1"/>
      <c r="G179" s="1"/>
      <c r="H179" s="7" t="s">
        <v>53</v>
      </c>
      <c r="I179" s="7"/>
      <c r="J179" s="7" t="s">
        <v>25</v>
      </c>
      <c r="K179" s="7" t="s">
        <v>529</v>
      </c>
      <c r="L179" s="7"/>
      <c r="M179" s="7">
        <v>50</v>
      </c>
      <c r="N179" s="27">
        <v>800</v>
      </c>
      <c r="O179" s="7"/>
      <c r="P179" s="7"/>
      <c r="Q179" s="7"/>
      <c r="R179" s="7"/>
    </row>
    <row r="180" spans="1:18">
      <c r="A180" s="7" t="s">
        <v>15</v>
      </c>
      <c r="B180" s="7"/>
      <c r="C180" s="1" t="s">
        <v>530</v>
      </c>
      <c r="D180" s="1" t="s">
        <v>531</v>
      </c>
      <c r="E180" s="1"/>
      <c r="F180" s="1"/>
      <c r="G180" s="1"/>
      <c r="H180" s="7" t="s">
        <v>44</v>
      </c>
      <c r="I180" s="7"/>
      <c r="J180" s="7" t="s">
        <v>25</v>
      </c>
      <c r="K180" s="7" t="s">
        <v>358</v>
      </c>
      <c r="L180" s="7"/>
      <c r="M180" s="7">
        <v>30</v>
      </c>
      <c r="N180" s="27">
        <v>480</v>
      </c>
      <c r="O180" s="7"/>
      <c r="P180" s="7"/>
      <c r="Q180" s="7"/>
      <c r="R180" s="7"/>
    </row>
    <row r="181" spans="1:18">
      <c r="A181" s="7" t="s">
        <v>15</v>
      </c>
      <c r="B181" s="7"/>
      <c r="C181" s="1" t="s">
        <v>532</v>
      </c>
      <c r="D181" s="1" t="s">
        <v>533</v>
      </c>
      <c r="E181" s="1"/>
      <c r="F181" s="1"/>
      <c r="G181" s="1"/>
      <c r="H181" s="7" t="s">
        <v>44</v>
      </c>
      <c r="I181" s="7"/>
      <c r="J181" s="7" t="s">
        <v>25</v>
      </c>
      <c r="K181" s="7" t="s">
        <v>534</v>
      </c>
      <c r="L181" s="7"/>
      <c r="M181" s="7">
        <v>9</v>
      </c>
      <c r="N181" s="27">
        <v>144</v>
      </c>
      <c r="O181" s="7"/>
      <c r="P181" s="7"/>
      <c r="Q181" s="7"/>
      <c r="R181" s="7"/>
    </row>
    <row r="182" spans="1:18">
      <c r="A182" s="7" t="s">
        <v>15</v>
      </c>
      <c r="B182" s="7"/>
      <c r="C182" s="1" t="s">
        <v>535</v>
      </c>
      <c r="D182" s="1" t="s">
        <v>536</v>
      </c>
      <c r="E182" s="1"/>
      <c r="F182" s="1"/>
      <c r="G182" s="1"/>
      <c r="H182" s="7" t="s">
        <v>30</v>
      </c>
      <c r="I182" s="7"/>
      <c r="J182" s="7" t="s">
        <v>25</v>
      </c>
      <c r="K182" s="7" t="s">
        <v>537</v>
      </c>
      <c r="L182" s="7"/>
      <c r="M182" s="7">
        <v>11</v>
      </c>
      <c r="N182" s="27">
        <v>176</v>
      </c>
      <c r="O182" s="7"/>
      <c r="P182" s="7"/>
      <c r="Q182" s="7"/>
      <c r="R182" s="7"/>
    </row>
    <row r="183" spans="1:18">
      <c r="A183" s="7" t="s">
        <v>15</v>
      </c>
      <c r="B183" s="7"/>
      <c r="C183" s="1" t="s">
        <v>538</v>
      </c>
      <c r="D183" s="1" t="s">
        <v>539</v>
      </c>
      <c r="E183" s="1"/>
      <c r="F183" s="1"/>
      <c r="G183" s="1"/>
      <c r="H183" s="7" t="s">
        <v>44</v>
      </c>
      <c r="I183" s="7"/>
      <c r="J183" s="7" t="s">
        <v>25</v>
      </c>
      <c r="K183" s="7" t="s">
        <v>261</v>
      </c>
      <c r="L183" s="7"/>
      <c r="M183" s="7">
        <v>4</v>
      </c>
      <c r="N183" s="27">
        <v>64</v>
      </c>
      <c r="O183" s="7"/>
      <c r="P183" s="7"/>
      <c r="Q183" s="7"/>
      <c r="R183" s="7"/>
    </row>
    <row r="184" spans="1:18">
      <c r="A184" s="7" t="s">
        <v>15</v>
      </c>
      <c r="B184" s="7"/>
      <c r="C184" s="1" t="s">
        <v>540</v>
      </c>
      <c r="D184" s="1" t="s">
        <v>541</v>
      </c>
      <c r="E184" s="1"/>
      <c r="F184" s="1"/>
      <c r="G184" s="1"/>
      <c r="H184" s="7" t="s">
        <v>44</v>
      </c>
      <c r="I184" s="7"/>
      <c r="J184" s="7" t="s">
        <v>25</v>
      </c>
      <c r="K184" s="7" t="s">
        <v>70</v>
      </c>
      <c r="L184" s="7"/>
      <c r="M184" s="7">
        <v>16</v>
      </c>
      <c r="N184" s="27">
        <v>256</v>
      </c>
      <c r="O184" s="7"/>
      <c r="P184" s="7"/>
      <c r="Q184" s="7"/>
      <c r="R184" s="7"/>
    </row>
    <row r="185" spans="1:18">
      <c r="A185" s="7" t="s">
        <v>15</v>
      </c>
      <c r="B185" s="7"/>
      <c r="C185" s="1" t="s">
        <v>542</v>
      </c>
      <c r="D185" s="1" t="s">
        <v>543</v>
      </c>
      <c r="E185" s="1"/>
      <c r="F185" s="1"/>
      <c r="G185" s="1"/>
      <c r="H185" s="7" t="s">
        <v>30</v>
      </c>
      <c r="I185" s="7"/>
      <c r="J185" s="7" t="s">
        <v>25</v>
      </c>
      <c r="K185" s="7" t="s">
        <v>132</v>
      </c>
      <c r="L185" s="7"/>
      <c r="M185" s="7">
        <v>12</v>
      </c>
      <c r="N185" s="27">
        <v>192</v>
      </c>
      <c r="O185" s="7"/>
      <c r="P185" s="7"/>
      <c r="Q185" s="7"/>
      <c r="R185" s="7"/>
    </row>
    <row r="186" spans="1:18">
      <c r="A186" s="7" t="s">
        <v>15</v>
      </c>
      <c r="B186" s="7"/>
      <c r="C186" s="1" t="s">
        <v>544</v>
      </c>
      <c r="D186" s="1" t="s">
        <v>545</v>
      </c>
      <c r="E186" s="1"/>
      <c r="F186" s="1"/>
      <c r="G186" s="1"/>
      <c r="H186" s="7" t="s">
        <v>44</v>
      </c>
      <c r="I186" s="7"/>
      <c r="J186" s="7" t="s">
        <v>25</v>
      </c>
      <c r="K186" s="7" t="s">
        <v>546</v>
      </c>
      <c r="L186" s="7"/>
      <c r="M186" s="7">
        <v>4</v>
      </c>
      <c r="N186" s="27">
        <v>64</v>
      </c>
      <c r="O186" s="7"/>
      <c r="P186" s="7"/>
      <c r="Q186" s="7"/>
      <c r="R186" s="7"/>
    </row>
    <row r="187" spans="1:18">
      <c r="A187" s="7" t="s">
        <v>15</v>
      </c>
      <c r="B187" s="7"/>
      <c r="C187" s="1" t="s">
        <v>547</v>
      </c>
      <c r="D187" s="1" t="s">
        <v>548</v>
      </c>
      <c r="E187" s="1"/>
      <c r="F187" s="1"/>
      <c r="G187" s="1"/>
      <c r="H187" s="7" t="s">
        <v>44</v>
      </c>
      <c r="I187" s="7"/>
      <c r="J187" s="7" t="s">
        <v>25</v>
      </c>
      <c r="K187" s="7" t="s">
        <v>549</v>
      </c>
      <c r="L187" s="7"/>
      <c r="M187" s="7">
        <v>5</v>
      </c>
      <c r="N187" s="27">
        <v>80</v>
      </c>
      <c r="O187" s="7"/>
      <c r="P187" s="7"/>
      <c r="Q187" s="7"/>
      <c r="R187" s="7"/>
    </row>
    <row r="188" spans="1:18">
      <c r="A188" s="7" t="s">
        <v>15</v>
      </c>
      <c r="B188" s="7"/>
      <c r="C188" s="1" t="s">
        <v>550</v>
      </c>
      <c r="D188" s="1" t="s">
        <v>551</v>
      </c>
      <c r="E188" s="1"/>
      <c r="F188" s="1"/>
      <c r="G188" s="1"/>
      <c r="H188" s="7" t="s">
        <v>53</v>
      </c>
      <c r="I188" s="7"/>
      <c r="J188" s="7" t="s">
        <v>25</v>
      </c>
      <c r="K188" s="7" t="s">
        <v>392</v>
      </c>
      <c r="L188" s="7"/>
      <c r="M188" s="7">
        <v>160</v>
      </c>
      <c r="N188" s="27">
        <v>2560</v>
      </c>
      <c r="O188" s="7"/>
      <c r="P188" s="7"/>
      <c r="Q188" s="7"/>
      <c r="R188" s="7"/>
    </row>
    <row r="189" spans="1:18">
      <c r="A189" s="7" t="s">
        <v>15</v>
      </c>
      <c r="B189" s="7"/>
      <c r="C189" s="1" t="s">
        <v>552</v>
      </c>
      <c r="D189" s="1" t="s">
        <v>553</v>
      </c>
      <c r="E189" s="1"/>
      <c r="F189" s="1"/>
      <c r="G189" s="1"/>
      <c r="H189" s="7" t="s">
        <v>19</v>
      </c>
      <c r="I189" s="7"/>
      <c r="J189" s="7" t="s">
        <v>25</v>
      </c>
      <c r="K189" s="7" t="s">
        <v>554</v>
      </c>
      <c r="L189" s="7"/>
      <c r="M189" s="7">
        <v>4</v>
      </c>
      <c r="N189" s="27">
        <v>64</v>
      </c>
      <c r="O189" s="7"/>
      <c r="P189" s="7"/>
      <c r="Q189" s="7"/>
      <c r="R189" s="7"/>
    </row>
    <row r="190" spans="1:18">
      <c r="A190" s="7" t="s">
        <v>15</v>
      </c>
      <c r="B190" s="7"/>
      <c r="C190" s="1" t="s">
        <v>555</v>
      </c>
      <c r="D190" s="1" t="s">
        <v>556</v>
      </c>
      <c r="E190" s="1"/>
      <c r="F190" s="1"/>
      <c r="G190" s="1"/>
      <c r="H190" s="7" t="s">
        <v>44</v>
      </c>
      <c r="I190" s="7"/>
      <c r="J190" s="7" t="s">
        <v>25</v>
      </c>
      <c r="K190" s="7" t="s">
        <v>557</v>
      </c>
      <c r="L190" s="7"/>
      <c r="M190" s="7">
        <v>2</v>
      </c>
      <c r="N190" s="27">
        <v>32</v>
      </c>
      <c r="O190" s="7"/>
      <c r="P190" s="7"/>
      <c r="Q190" s="7"/>
      <c r="R190" s="7"/>
    </row>
    <row r="191" spans="1:18">
      <c r="A191" s="7" t="s">
        <v>15</v>
      </c>
      <c r="B191" s="7"/>
      <c r="C191" s="1" t="s">
        <v>558</v>
      </c>
      <c r="D191" s="1" t="s">
        <v>559</v>
      </c>
      <c r="E191" s="1"/>
      <c r="F191" s="1"/>
      <c r="G191" s="1"/>
      <c r="H191" s="7" t="s">
        <v>19</v>
      </c>
      <c r="I191" s="7"/>
      <c r="J191" s="7" t="s">
        <v>25</v>
      </c>
      <c r="K191" s="7" t="s">
        <v>560</v>
      </c>
      <c r="L191" s="7"/>
      <c r="M191" s="7">
        <v>9</v>
      </c>
      <c r="N191" s="27">
        <v>144</v>
      </c>
      <c r="O191" s="7"/>
      <c r="P191" s="7"/>
      <c r="Q191" s="7"/>
      <c r="R191" s="7"/>
    </row>
    <row r="192" spans="1:18">
      <c r="A192" s="7" t="s">
        <v>15</v>
      </c>
      <c r="B192" s="7"/>
      <c r="C192" s="1" t="s">
        <v>561</v>
      </c>
      <c r="D192" s="1" t="s">
        <v>562</v>
      </c>
      <c r="E192" s="1"/>
      <c r="F192" s="1"/>
      <c r="G192" s="1"/>
      <c r="H192" s="7" t="s">
        <v>30</v>
      </c>
      <c r="I192" s="7"/>
      <c r="J192" s="7" t="s">
        <v>25</v>
      </c>
      <c r="K192" s="7" t="s">
        <v>563</v>
      </c>
      <c r="L192" s="7"/>
      <c r="M192" s="7">
        <v>2</v>
      </c>
      <c r="N192" s="27">
        <v>32</v>
      </c>
      <c r="O192" s="7"/>
      <c r="P192" s="7"/>
      <c r="Q192" s="7"/>
      <c r="R192" s="7"/>
    </row>
    <row r="193" spans="1:18">
      <c r="A193" s="7" t="s">
        <v>15</v>
      </c>
      <c r="B193" s="7"/>
      <c r="C193" s="1" t="s">
        <v>564</v>
      </c>
      <c r="D193" s="1" t="s">
        <v>565</v>
      </c>
      <c r="E193" s="1"/>
      <c r="F193" s="1"/>
      <c r="G193" s="1"/>
      <c r="H193" s="7" t="s">
        <v>53</v>
      </c>
      <c r="I193" s="7"/>
      <c r="J193" s="7" t="s">
        <v>25</v>
      </c>
      <c r="K193" s="7" t="s">
        <v>375</v>
      </c>
      <c r="L193" s="7"/>
      <c r="M193" s="7">
        <v>100</v>
      </c>
      <c r="N193" s="27">
        <v>1600</v>
      </c>
      <c r="O193" s="7"/>
      <c r="P193" s="7"/>
      <c r="Q193" s="7"/>
      <c r="R193" s="7"/>
    </row>
    <row r="194" spans="1:18">
      <c r="A194" s="7" t="s">
        <v>15</v>
      </c>
      <c r="B194" s="7"/>
      <c r="C194" s="1" t="s">
        <v>566</v>
      </c>
      <c r="D194" s="1" t="s">
        <v>567</v>
      </c>
      <c r="E194" s="1"/>
      <c r="F194" s="1"/>
      <c r="G194" s="1"/>
      <c r="H194" s="7" t="s">
        <v>53</v>
      </c>
      <c r="I194" s="7"/>
      <c r="J194" s="7" t="s">
        <v>25</v>
      </c>
      <c r="K194" s="7" t="s">
        <v>568</v>
      </c>
      <c r="L194" s="7"/>
      <c r="M194" s="7">
        <v>2</v>
      </c>
      <c r="N194" s="27">
        <v>32</v>
      </c>
      <c r="O194" s="7"/>
      <c r="P194" s="7"/>
      <c r="Q194" s="7"/>
      <c r="R194" s="7"/>
    </row>
    <row r="195" spans="1:18">
      <c r="A195" s="7" t="s">
        <v>15</v>
      </c>
      <c r="B195" s="7"/>
      <c r="C195" s="1" t="s">
        <v>569</v>
      </c>
      <c r="D195" s="1" t="s">
        <v>570</v>
      </c>
      <c r="E195" s="1"/>
      <c r="F195" s="1"/>
      <c r="G195" s="1"/>
      <c r="H195" s="7" t="s">
        <v>30</v>
      </c>
      <c r="I195" s="7"/>
      <c r="J195" s="7" t="s">
        <v>25</v>
      </c>
      <c r="K195" s="7" t="s">
        <v>135</v>
      </c>
      <c r="L195" s="7"/>
      <c r="M195" s="7">
        <v>2</v>
      </c>
      <c r="N195" s="27">
        <v>32</v>
      </c>
      <c r="O195" s="7"/>
      <c r="P195" s="7"/>
      <c r="Q195" s="7"/>
      <c r="R195" s="7"/>
    </row>
    <row r="196" spans="1:18">
      <c r="A196" s="7" t="s">
        <v>15</v>
      </c>
      <c r="B196" s="7"/>
      <c r="C196" s="1" t="s">
        <v>571</v>
      </c>
      <c r="D196" s="1" t="s">
        <v>572</v>
      </c>
      <c r="E196" s="1"/>
      <c r="F196" s="1"/>
      <c r="G196" s="1"/>
      <c r="H196" s="7" t="s">
        <v>30</v>
      </c>
      <c r="I196" s="7"/>
      <c r="J196" s="7" t="s">
        <v>25</v>
      </c>
      <c r="K196" s="7" t="s">
        <v>573</v>
      </c>
      <c r="L196" s="7"/>
      <c r="M196" s="7">
        <v>8</v>
      </c>
      <c r="N196" s="27">
        <v>128</v>
      </c>
      <c r="O196" s="7"/>
      <c r="P196" s="7"/>
      <c r="Q196" s="7"/>
      <c r="R196" s="7"/>
    </row>
    <row r="197" spans="1:18">
      <c r="A197" s="7" t="s">
        <v>15</v>
      </c>
      <c r="B197" s="7"/>
      <c r="C197" s="1" t="s">
        <v>574</v>
      </c>
      <c r="D197" s="1" t="s">
        <v>575</v>
      </c>
      <c r="E197" s="1"/>
      <c r="F197" s="1"/>
      <c r="G197" s="1"/>
      <c r="H197" s="7" t="s">
        <v>53</v>
      </c>
      <c r="I197" s="7"/>
      <c r="J197" s="7" t="s">
        <v>25</v>
      </c>
      <c r="K197" s="7" t="s">
        <v>576</v>
      </c>
      <c r="L197" s="7"/>
      <c r="M197" s="7">
        <v>3</v>
      </c>
      <c r="N197" s="27">
        <v>48</v>
      </c>
      <c r="O197" s="7"/>
      <c r="P197" s="7"/>
      <c r="Q197" s="7"/>
      <c r="R197" s="7"/>
    </row>
    <row r="198" spans="1:18">
      <c r="A198" s="7" t="s">
        <v>15</v>
      </c>
      <c r="B198" s="7"/>
      <c r="C198" s="1" t="s">
        <v>577</v>
      </c>
      <c r="D198" s="1" t="s">
        <v>578</v>
      </c>
      <c r="E198" s="1"/>
      <c r="F198" s="1"/>
      <c r="G198" s="1"/>
      <c r="H198" s="7" t="s">
        <v>19</v>
      </c>
      <c r="I198" s="7"/>
      <c r="J198" s="7" t="s">
        <v>25</v>
      </c>
      <c r="K198" s="7" t="s">
        <v>579</v>
      </c>
      <c r="L198" s="7"/>
      <c r="M198" s="7">
        <v>13</v>
      </c>
      <c r="N198" s="27">
        <v>208</v>
      </c>
      <c r="O198" s="7"/>
      <c r="P198" s="7"/>
      <c r="Q198" s="7"/>
      <c r="R198" s="7"/>
    </row>
    <row r="199" spans="1:18">
      <c r="A199" s="7" t="s">
        <v>15</v>
      </c>
      <c r="B199" s="7"/>
      <c r="C199" s="1" t="s">
        <v>580</v>
      </c>
      <c r="D199" s="1" t="s">
        <v>581</v>
      </c>
      <c r="E199" s="1"/>
      <c r="F199" s="1"/>
      <c r="G199" s="1"/>
      <c r="H199" s="7" t="s">
        <v>53</v>
      </c>
      <c r="I199" s="7"/>
      <c r="J199" s="7" t="s">
        <v>25</v>
      </c>
      <c r="K199" s="7" t="s">
        <v>164</v>
      </c>
      <c r="L199" s="7"/>
      <c r="M199" s="7">
        <v>8</v>
      </c>
      <c r="N199" s="27">
        <v>128</v>
      </c>
      <c r="O199" s="7"/>
      <c r="P199" s="7"/>
      <c r="Q199" s="7"/>
      <c r="R199" s="7"/>
    </row>
    <row r="200" spans="1:18">
      <c r="A200" s="7" t="s">
        <v>15</v>
      </c>
      <c r="B200" s="7"/>
      <c r="C200" s="1" t="s">
        <v>582</v>
      </c>
      <c r="D200" s="1" t="s">
        <v>583</v>
      </c>
      <c r="E200" s="1"/>
      <c r="F200" s="1"/>
      <c r="G200" s="1"/>
      <c r="H200" s="7" t="s">
        <v>53</v>
      </c>
      <c r="I200" s="7"/>
      <c r="J200" s="7" t="s">
        <v>25</v>
      </c>
      <c r="K200" s="7" t="s">
        <v>584</v>
      </c>
      <c r="L200" s="7"/>
      <c r="M200" s="7">
        <v>6</v>
      </c>
      <c r="N200" s="27">
        <v>96</v>
      </c>
      <c r="O200" s="7"/>
      <c r="P200" s="7"/>
      <c r="Q200" s="7"/>
      <c r="R200" s="7"/>
    </row>
    <row r="201" spans="1:18">
      <c r="A201" s="7" t="s">
        <v>15</v>
      </c>
      <c r="B201" s="7"/>
      <c r="C201" s="1" t="s">
        <v>585</v>
      </c>
      <c r="D201" s="1" t="s">
        <v>586</v>
      </c>
      <c r="E201" s="1"/>
      <c r="F201" s="1"/>
      <c r="G201" s="1"/>
      <c r="H201" s="7" t="s">
        <v>30</v>
      </c>
      <c r="I201" s="7"/>
      <c r="J201" s="7" t="s">
        <v>25</v>
      </c>
      <c r="K201" s="7" t="s">
        <v>587</v>
      </c>
      <c r="L201" s="7"/>
      <c r="M201" s="7">
        <v>4</v>
      </c>
      <c r="N201" s="27">
        <v>64</v>
      </c>
      <c r="O201" s="7"/>
      <c r="P201" s="7"/>
      <c r="Q201" s="7"/>
      <c r="R201" s="7"/>
    </row>
    <row r="202" spans="1:18">
      <c r="A202" s="7" t="s">
        <v>15</v>
      </c>
      <c r="B202" s="7"/>
      <c r="C202" s="1" t="s">
        <v>588</v>
      </c>
      <c r="D202" s="1" t="s">
        <v>589</v>
      </c>
      <c r="E202" s="1"/>
      <c r="F202" s="1"/>
      <c r="G202" s="1"/>
      <c r="H202" s="7" t="s">
        <v>30</v>
      </c>
      <c r="I202" s="7"/>
      <c r="J202" s="7" t="s">
        <v>25</v>
      </c>
      <c r="K202" s="7" t="s">
        <v>590</v>
      </c>
      <c r="L202" s="7"/>
      <c r="M202" s="7">
        <v>2</v>
      </c>
      <c r="N202" s="27">
        <v>32</v>
      </c>
      <c r="O202" s="7"/>
      <c r="P202" s="7"/>
      <c r="Q202" s="7"/>
      <c r="R202" s="7"/>
    </row>
    <row r="203" spans="1:18">
      <c r="A203" s="7" t="s">
        <v>15</v>
      </c>
      <c r="B203" s="7"/>
      <c r="C203" s="1" t="s">
        <v>591</v>
      </c>
      <c r="D203" s="1" t="s">
        <v>592</v>
      </c>
      <c r="E203" s="1"/>
      <c r="F203" s="1"/>
      <c r="G203" s="1"/>
      <c r="H203" s="7" t="s">
        <v>44</v>
      </c>
      <c r="I203" s="7"/>
      <c r="J203" s="7" t="s">
        <v>25</v>
      </c>
      <c r="K203" s="7" t="s">
        <v>70</v>
      </c>
      <c r="L203" s="7"/>
      <c r="M203" s="7">
        <v>6</v>
      </c>
      <c r="N203" s="27">
        <v>96</v>
      </c>
      <c r="O203" s="7"/>
      <c r="P203" s="7"/>
      <c r="Q203" s="7"/>
      <c r="R203" s="7"/>
    </row>
    <row r="204" spans="1:18">
      <c r="A204" s="7" t="s">
        <v>15</v>
      </c>
      <c r="B204" s="7"/>
      <c r="C204" s="1" t="s">
        <v>593</v>
      </c>
      <c r="D204" s="1" t="s">
        <v>594</v>
      </c>
      <c r="E204" s="1"/>
      <c r="F204" s="1"/>
      <c r="G204" s="1"/>
      <c r="H204" s="7" t="s">
        <v>44</v>
      </c>
      <c r="I204" s="7"/>
      <c r="J204" s="7" t="s">
        <v>25</v>
      </c>
      <c r="K204" s="7" t="s">
        <v>595</v>
      </c>
      <c r="L204" s="7"/>
      <c r="M204" s="7">
        <v>13</v>
      </c>
      <c r="N204" s="27">
        <v>208</v>
      </c>
      <c r="O204" s="7"/>
      <c r="P204" s="7"/>
      <c r="Q204" s="7"/>
      <c r="R204" s="7"/>
    </row>
    <row r="205" spans="1:18">
      <c r="A205" s="7" t="s">
        <v>15</v>
      </c>
      <c r="B205" s="7"/>
      <c r="C205" s="1" t="s">
        <v>596</v>
      </c>
      <c r="D205" s="1" t="s">
        <v>597</v>
      </c>
      <c r="E205" s="1"/>
      <c r="F205" s="1"/>
      <c r="G205" s="1"/>
      <c r="H205" s="7" t="s">
        <v>44</v>
      </c>
      <c r="I205" s="7"/>
      <c r="J205" s="7" t="s">
        <v>25</v>
      </c>
      <c r="K205" s="7" t="s">
        <v>358</v>
      </c>
      <c r="L205" s="7"/>
      <c r="M205" s="7">
        <v>8</v>
      </c>
      <c r="N205" s="27">
        <v>128</v>
      </c>
      <c r="O205" s="7"/>
      <c r="P205" s="7"/>
      <c r="Q205" s="7"/>
      <c r="R205" s="7"/>
    </row>
    <row r="206" spans="1:18">
      <c r="A206" s="7" t="s">
        <v>15</v>
      </c>
      <c r="B206" s="7"/>
      <c r="C206" s="1" t="s">
        <v>598</v>
      </c>
      <c r="D206" s="1" t="s">
        <v>599</v>
      </c>
      <c r="E206" s="1"/>
      <c r="F206" s="1"/>
      <c r="G206" s="1"/>
      <c r="H206" s="7" t="s">
        <v>53</v>
      </c>
      <c r="I206" s="7"/>
      <c r="J206" s="7" t="s">
        <v>25</v>
      </c>
      <c r="K206" s="7" t="s">
        <v>600</v>
      </c>
      <c r="L206" s="7"/>
      <c r="M206" s="7">
        <v>6</v>
      </c>
      <c r="N206" s="27">
        <v>96</v>
      </c>
      <c r="O206" s="7"/>
      <c r="P206" s="7"/>
      <c r="Q206" s="7"/>
      <c r="R206" s="7"/>
    </row>
    <row r="207" spans="1:18">
      <c r="A207" s="7" t="s">
        <v>15</v>
      </c>
      <c r="B207" s="7"/>
      <c r="C207" s="1" t="s">
        <v>601</v>
      </c>
      <c r="D207" s="1" t="s">
        <v>602</v>
      </c>
      <c r="E207" s="1"/>
      <c r="F207" s="1"/>
      <c r="G207" s="1"/>
      <c r="H207" s="7" t="s">
        <v>53</v>
      </c>
      <c r="I207" s="7"/>
      <c r="J207" s="7" t="s">
        <v>25</v>
      </c>
      <c r="K207" s="7" t="s">
        <v>349</v>
      </c>
      <c r="L207" s="7"/>
      <c r="M207" s="7">
        <v>500</v>
      </c>
      <c r="N207" s="27">
        <v>8000</v>
      </c>
      <c r="O207" s="7"/>
      <c r="P207" s="7"/>
      <c r="Q207" s="7"/>
      <c r="R207" s="7"/>
    </row>
    <row r="208" spans="1:18">
      <c r="A208" s="7" t="s">
        <v>15</v>
      </c>
      <c r="B208" s="7"/>
      <c r="C208" s="1" t="s">
        <v>603</v>
      </c>
      <c r="D208" s="1" t="s">
        <v>604</v>
      </c>
      <c r="E208" s="1"/>
      <c r="F208" s="1"/>
      <c r="G208" s="1"/>
      <c r="H208" s="7" t="s">
        <v>44</v>
      </c>
      <c r="I208" s="7"/>
      <c r="J208" s="7" t="s">
        <v>25</v>
      </c>
      <c r="K208" s="7" t="s">
        <v>605</v>
      </c>
      <c r="L208" s="7"/>
      <c r="M208" s="7">
        <v>4</v>
      </c>
      <c r="N208" s="27">
        <v>64</v>
      </c>
      <c r="O208" s="7"/>
      <c r="P208" s="7"/>
      <c r="Q208" s="7"/>
      <c r="R208" s="7"/>
    </row>
    <row r="209" spans="1:18">
      <c r="A209" s="7" t="s">
        <v>15</v>
      </c>
      <c r="B209" s="7"/>
      <c r="C209" s="1" t="s">
        <v>606</v>
      </c>
      <c r="D209" s="1" t="s">
        <v>607</v>
      </c>
      <c r="E209" s="1"/>
      <c r="F209" s="1"/>
      <c r="G209" s="1"/>
      <c r="H209" s="7" t="s">
        <v>44</v>
      </c>
      <c r="I209" s="7"/>
      <c r="J209" s="7" t="s">
        <v>25</v>
      </c>
      <c r="K209" s="7" t="s">
        <v>608</v>
      </c>
      <c r="L209" s="7"/>
      <c r="M209" s="7">
        <v>100</v>
      </c>
      <c r="N209" s="27">
        <v>1600</v>
      </c>
      <c r="O209" s="7"/>
      <c r="P209" s="7"/>
      <c r="Q209" s="7"/>
      <c r="R209" s="7"/>
    </row>
    <row r="210" spans="1:18">
      <c r="A210" s="7" t="s">
        <v>15</v>
      </c>
      <c r="B210" s="7"/>
      <c r="C210" s="1" t="s">
        <v>609</v>
      </c>
      <c r="D210" s="1" t="s">
        <v>610</v>
      </c>
      <c r="E210" s="1"/>
      <c r="F210" s="1"/>
      <c r="G210" s="1"/>
      <c r="H210" s="7" t="s">
        <v>44</v>
      </c>
      <c r="I210" s="7"/>
      <c r="J210" s="7" t="s">
        <v>25</v>
      </c>
      <c r="K210" s="7" t="s">
        <v>611</v>
      </c>
      <c r="L210" s="7"/>
      <c r="M210" s="7">
        <v>12</v>
      </c>
      <c r="N210" s="27">
        <v>192</v>
      </c>
      <c r="O210" s="7"/>
      <c r="P210" s="7"/>
      <c r="Q210" s="7"/>
      <c r="R210" s="7"/>
    </row>
    <row r="211" spans="1:18">
      <c r="A211" s="7" t="s">
        <v>15</v>
      </c>
      <c r="B211" s="7"/>
      <c r="C211" s="1" t="s">
        <v>612</v>
      </c>
      <c r="D211" s="1" t="s">
        <v>613</v>
      </c>
      <c r="E211" s="1"/>
      <c r="F211" s="1"/>
      <c r="G211" s="1"/>
      <c r="H211" s="7" t="s">
        <v>44</v>
      </c>
      <c r="I211" s="7"/>
      <c r="J211" s="7" t="s">
        <v>25</v>
      </c>
      <c r="K211" s="7" t="s">
        <v>614</v>
      </c>
      <c r="L211" s="7"/>
      <c r="M211" s="7">
        <v>100</v>
      </c>
      <c r="N211" s="27">
        <v>1600</v>
      </c>
      <c r="O211" s="7"/>
      <c r="P211" s="7"/>
      <c r="Q211" s="7"/>
      <c r="R211" s="7"/>
    </row>
    <row r="212" spans="1:18">
      <c r="A212" s="7" t="s">
        <v>15</v>
      </c>
      <c r="B212" s="7"/>
      <c r="C212" s="1" t="s">
        <v>615</v>
      </c>
      <c r="D212" s="1" t="s">
        <v>616</v>
      </c>
      <c r="E212" s="1"/>
      <c r="F212" s="1"/>
      <c r="G212" s="1"/>
      <c r="H212" s="7" t="s">
        <v>44</v>
      </c>
      <c r="I212" s="7"/>
      <c r="J212" s="7" t="s">
        <v>25</v>
      </c>
      <c r="K212" s="7" t="s">
        <v>617</v>
      </c>
      <c r="L212" s="7"/>
      <c r="M212" s="7">
        <v>10</v>
      </c>
      <c r="N212" s="27">
        <v>160</v>
      </c>
      <c r="O212" s="7"/>
      <c r="P212" s="7"/>
      <c r="Q212" s="7"/>
      <c r="R212" s="7"/>
    </row>
    <row r="213" spans="1:18">
      <c r="A213" s="7" t="s">
        <v>15</v>
      </c>
      <c r="B213" s="7"/>
      <c r="C213" s="1" t="s">
        <v>618</v>
      </c>
      <c r="D213" s="1" t="s">
        <v>619</v>
      </c>
      <c r="E213" s="1"/>
      <c r="F213" s="1"/>
      <c r="G213" s="1"/>
      <c r="H213" s="7" t="s">
        <v>44</v>
      </c>
      <c r="I213" s="7"/>
      <c r="J213" s="7" t="s">
        <v>25</v>
      </c>
      <c r="K213" s="7" t="s">
        <v>261</v>
      </c>
      <c r="L213" s="7"/>
      <c r="M213" s="7">
        <v>3</v>
      </c>
      <c r="N213" s="27">
        <v>48</v>
      </c>
      <c r="O213" s="7"/>
      <c r="P213" s="7"/>
      <c r="Q213" s="7"/>
      <c r="R213" s="7"/>
    </row>
    <row r="214" spans="1:18">
      <c r="A214" s="7" t="s">
        <v>15</v>
      </c>
      <c r="B214" s="7"/>
      <c r="C214" s="1" t="s">
        <v>620</v>
      </c>
      <c r="D214" s="1" t="s">
        <v>621</v>
      </c>
      <c r="E214" s="1"/>
      <c r="F214" s="1"/>
      <c r="G214" s="1"/>
      <c r="H214" s="7" t="s">
        <v>19</v>
      </c>
      <c r="I214" s="7"/>
      <c r="J214" s="7" t="s">
        <v>25</v>
      </c>
      <c r="K214" s="7" t="s">
        <v>392</v>
      </c>
      <c r="L214" s="7"/>
      <c r="M214" s="7">
        <v>160</v>
      </c>
      <c r="N214" s="27">
        <v>2560</v>
      </c>
      <c r="O214" s="7"/>
      <c r="P214" s="7"/>
      <c r="Q214" s="7"/>
      <c r="R214" s="7"/>
    </row>
    <row r="215" spans="1:18">
      <c r="A215" s="7" t="s">
        <v>15</v>
      </c>
      <c r="B215" s="7"/>
      <c r="C215" s="1" t="s">
        <v>622</v>
      </c>
      <c r="D215" s="1" t="s">
        <v>623</v>
      </c>
      <c r="E215" s="1"/>
      <c r="F215" s="1"/>
      <c r="G215" s="1"/>
      <c r="H215" s="7" t="s">
        <v>30</v>
      </c>
      <c r="I215" s="7"/>
      <c r="J215" s="7" t="s">
        <v>25</v>
      </c>
      <c r="K215" s="7" t="s">
        <v>624</v>
      </c>
      <c r="L215" s="7"/>
      <c r="M215" s="7">
        <v>10</v>
      </c>
      <c r="N215" s="27">
        <v>160</v>
      </c>
      <c r="O215" s="7"/>
      <c r="P215" s="7"/>
      <c r="Q215" s="7"/>
      <c r="R215" s="7"/>
    </row>
    <row r="216" spans="1:18">
      <c r="A216" s="7" t="s">
        <v>15</v>
      </c>
      <c r="B216" s="7"/>
      <c r="C216" s="1" t="s">
        <v>625</v>
      </c>
      <c r="D216" s="1" t="s">
        <v>626</v>
      </c>
      <c r="E216" s="1"/>
      <c r="F216" s="1"/>
      <c r="G216" s="1"/>
      <c r="H216" s="7" t="s">
        <v>19</v>
      </c>
      <c r="I216" s="7"/>
      <c r="J216" s="7" t="s">
        <v>25</v>
      </c>
      <c r="K216" s="7" t="s">
        <v>627</v>
      </c>
      <c r="L216" s="7"/>
      <c r="M216" s="7">
        <v>8</v>
      </c>
      <c r="N216" s="27">
        <v>128</v>
      </c>
      <c r="O216" s="7"/>
      <c r="P216" s="7"/>
      <c r="Q216" s="7"/>
      <c r="R216" s="7"/>
    </row>
    <row r="217" spans="1:18">
      <c r="A217" s="7" t="s">
        <v>15</v>
      </c>
      <c r="B217" s="7"/>
      <c r="C217" s="1" t="s">
        <v>628</v>
      </c>
      <c r="D217" s="1" t="s">
        <v>628</v>
      </c>
      <c r="E217" s="1"/>
      <c r="F217" s="1"/>
      <c r="G217" s="1"/>
      <c r="H217" s="7" t="s">
        <v>53</v>
      </c>
      <c r="I217" s="7"/>
      <c r="J217" s="7" t="s">
        <v>25</v>
      </c>
      <c r="K217" s="7" t="s">
        <v>629</v>
      </c>
      <c r="L217" s="7"/>
      <c r="M217" s="7">
        <v>14</v>
      </c>
      <c r="N217" s="27">
        <v>224</v>
      </c>
      <c r="O217" s="7"/>
      <c r="P217" s="7"/>
      <c r="Q217" s="7"/>
      <c r="R217" s="7"/>
    </row>
    <row r="218" spans="1:18">
      <c r="A218" s="7" t="s">
        <v>15</v>
      </c>
      <c r="B218" s="7"/>
      <c r="C218" s="1" t="s">
        <v>630</v>
      </c>
      <c r="D218" s="1" t="s">
        <v>630</v>
      </c>
      <c r="E218" s="1"/>
      <c r="F218" s="1"/>
      <c r="G218" s="1"/>
      <c r="H218" s="7" t="s">
        <v>44</v>
      </c>
      <c r="I218" s="7"/>
      <c r="J218" s="7" t="s">
        <v>25</v>
      </c>
      <c r="K218" s="7" t="s">
        <v>70</v>
      </c>
      <c r="L218" s="7"/>
      <c r="M218" s="7">
        <v>160</v>
      </c>
      <c r="N218" s="27">
        <v>2560</v>
      </c>
      <c r="O218" s="7"/>
      <c r="P218" s="7"/>
      <c r="Q218" s="7"/>
      <c r="R218" s="7"/>
    </row>
    <row r="219" spans="1:18">
      <c r="A219" s="7" t="s">
        <v>15</v>
      </c>
      <c r="B219" s="7"/>
      <c r="C219" s="1" t="s">
        <v>631</v>
      </c>
      <c r="D219" s="1" t="s">
        <v>632</v>
      </c>
      <c r="E219" s="1"/>
      <c r="F219" s="1"/>
      <c r="G219" s="1"/>
      <c r="H219" s="7" t="s">
        <v>44</v>
      </c>
      <c r="I219" s="7"/>
      <c r="J219" s="7" t="s">
        <v>25</v>
      </c>
      <c r="K219" s="7" t="s">
        <v>633</v>
      </c>
      <c r="L219" s="7"/>
      <c r="M219" s="7">
        <v>1</v>
      </c>
      <c r="N219" s="27">
        <v>16</v>
      </c>
      <c r="O219" s="7"/>
      <c r="P219" s="7"/>
      <c r="Q219" s="7"/>
      <c r="R219" s="7"/>
    </row>
    <row r="220" spans="1:18">
      <c r="A220" s="7" t="s">
        <v>15</v>
      </c>
      <c r="B220" s="7"/>
      <c r="C220" s="1" t="s">
        <v>634</v>
      </c>
      <c r="D220" s="1" t="s">
        <v>635</v>
      </c>
      <c r="E220" s="1"/>
      <c r="F220" s="1"/>
      <c r="G220" s="1"/>
      <c r="H220" s="7" t="s">
        <v>44</v>
      </c>
      <c r="I220" s="7"/>
      <c r="J220" s="7" t="s">
        <v>25</v>
      </c>
      <c r="K220" s="7" t="s">
        <v>636</v>
      </c>
      <c r="L220" s="7"/>
      <c r="M220" s="7">
        <v>7</v>
      </c>
      <c r="N220" s="27">
        <v>112</v>
      </c>
      <c r="O220" s="7"/>
      <c r="P220" s="7"/>
      <c r="Q220" s="7"/>
      <c r="R220" s="7"/>
    </row>
    <row r="221" spans="1:18">
      <c r="A221" s="7" t="s">
        <v>15</v>
      </c>
      <c r="B221" s="7"/>
      <c r="C221" s="1" t="s">
        <v>637</v>
      </c>
      <c r="D221" s="1" t="s">
        <v>638</v>
      </c>
      <c r="E221" s="1"/>
      <c r="F221" s="1"/>
      <c r="G221" s="1"/>
      <c r="H221" s="7" t="s">
        <v>44</v>
      </c>
      <c r="I221" s="7"/>
      <c r="J221" s="7" t="s">
        <v>25</v>
      </c>
      <c r="K221" s="7" t="s">
        <v>181</v>
      </c>
      <c r="L221" s="7"/>
      <c r="M221" s="7">
        <v>5</v>
      </c>
      <c r="N221" s="27">
        <v>80</v>
      </c>
      <c r="O221" s="7"/>
      <c r="P221" s="7"/>
      <c r="Q221" s="7"/>
      <c r="R221" s="7"/>
    </row>
    <row r="222" spans="1:18">
      <c r="A222" s="7" t="s">
        <v>15</v>
      </c>
      <c r="B222" s="7"/>
      <c r="C222" s="1" t="s">
        <v>639</v>
      </c>
      <c r="D222" s="1" t="s">
        <v>639</v>
      </c>
      <c r="E222" s="1"/>
      <c r="F222" s="1"/>
      <c r="G222" s="1"/>
      <c r="H222" s="7" t="s">
        <v>44</v>
      </c>
      <c r="I222" s="7"/>
      <c r="J222" s="7" t="s">
        <v>25</v>
      </c>
      <c r="K222" s="7" t="s">
        <v>231</v>
      </c>
      <c r="L222" s="7"/>
      <c r="M222" s="7">
        <v>3</v>
      </c>
      <c r="N222" s="27">
        <v>48</v>
      </c>
      <c r="O222" s="7"/>
      <c r="P222" s="7"/>
      <c r="Q222" s="7"/>
      <c r="R222" s="7"/>
    </row>
    <row r="223" spans="1:18">
      <c r="A223" s="7" t="s">
        <v>15</v>
      </c>
      <c r="B223" s="7"/>
      <c r="C223" s="1" t="s">
        <v>640</v>
      </c>
      <c r="D223" s="1" t="s">
        <v>641</v>
      </c>
      <c r="E223" s="1"/>
      <c r="F223" s="1"/>
      <c r="G223" s="1"/>
      <c r="H223" s="7" t="s">
        <v>44</v>
      </c>
      <c r="I223" s="7"/>
      <c r="J223" s="7" t="s">
        <v>25</v>
      </c>
      <c r="K223" s="7" t="s">
        <v>579</v>
      </c>
      <c r="L223" s="7"/>
      <c r="M223" s="7">
        <v>15</v>
      </c>
      <c r="N223" s="27">
        <v>240</v>
      </c>
      <c r="O223" s="7"/>
      <c r="P223" s="7"/>
      <c r="Q223" s="7"/>
      <c r="R223" s="7"/>
    </row>
    <row r="224" spans="1:18">
      <c r="A224" s="7" t="s">
        <v>15</v>
      </c>
      <c r="B224" s="7"/>
      <c r="C224" s="148" t="s">
        <v>642</v>
      </c>
      <c r="D224" s="148" t="s">
        <v>643</v>
      </c>
      <c r="E224" s="1"/>
      <c r="F224" s="1"/>
      <c r="G224" s="1"/>
      <c r="H224" s="7" t="s">
        <v>19</v>
      </c>
      <c r="I224" s="7"/>
      <c r="J224" s="7" t="s">
        <v>25</v>
      </c>
      <c r="K224" s="7" t="s">
        <v>106</v>
      </c>
      <c r="L224" s="7"/>
      <c r="M224" s="7">
        <v>16</v>
      </c>
      <c r="N224" s="27">
        <v>256</v>
      </c>
      <c r="O224" s="7"/>
      <c r="P224" s="7"/>
      <c r="Q224" s="7"/>
      <c r="R224" s="7"/>
    </row>
    <row r="225" spans="1:18">
      <c r="A225" s="7" t="s">
        <v>15</v>
      </c>
      <c r="B225" s="7"/>
      <c r="C225" s="1" t="s">
        <v>644</v>
      </c>
      <c r="D225" s="1" t="s">
        <v>645</v>
      </c>
      <c r="E225" s="1"/>
      <c r="F225" s="1"/>
      <c r="G225" s="1"/>
      <c r="H225" s="7" t="s">
        <v>44</v>
      </c>
      <c r="I225" s="7"/>
      <c r="J225" s="7" t="s">
        <v>25</v>
      </c>
      <c r="K225" s="7" t="s">
        <v>646</v>
      </c>
      <c r="L225" s="7"/>
      <c r="M225" s="7"/>
      <c r="N225" s="27">
        <v>1</v>
      </c>
      <c r="O225" s="7"/>
      <c r="P225" s="7"/>
      <c r="Q225" s="7"/>
      <c r="R225" s="7"/>
    </row>
    <row r="226" spans="1:18">
      <c r="A226" s="7" t="s">
        <v>15</v>
      </c>
      <c r="B226" s="7"/>
      <c r="C226" s="1" t="s">
        <v>647</v>
      </c>
      <c r="D226" s="1" t="s">
        <v>648</v>
      </c>
      <c r="E226" s="1"/>
      <c r="F226" s="1"/>
      <c r="G226" s="1"/>
      <c r="H226" s="7" t="s">
        <v>53</v>
      </c>
      <c r="I226" s="7"/>
      <c r="J226" s="7" t="s">
        <v>25</v>
      </c>
      <c r="K226" s="7" t="s">
        <v>434</v>
      </c>
      <c r="L226" s="7"/>
      <c r="M226" s="7">
        <v>14</v>
      </c>
      <c r="N226" s="27">
        <v>224</v>
      </c>
      <c r="O226" s="7"/>
      <c r="P226" s="7"/>
      <c r="Q226" s="7"/>
      <c r="R226" s="7"/>
    </row>
    <row r="227" spans="1:18">
      <c r="A227" s="7" t="s">
        <v>15</v>
      </c>
      <c r="B227" s="7"/>
      <c r="C227" s="1" t="s">
        <v>649</v>
      </c>
      <c r="D227" s="1" t="s">
        <v>650</v>
      </c>
      <c r="E227" s="1"/>
      <c r="F227" s="1"/>
      <c r="G227" s="1"/>
      <c r="H227" s="7" t="s">
        <v>53</v>
      </c>
      <c r="I227" s="7"/>
      <c r="J227" s="7" t="s">
        <v>25</v>
      </c>
      <c r="K227" s="7" t="s">
        <v>651</v>
      </c>
      <c r="L227" s="7"/>
      <c r="M227" s="7">
        <v>16</v>
      </c>
      <c r="N227" s="27">
        <v>256</v>
      </c>
      <c r="O227" s="7"/>
      <c r="P227" s="7"/>
      <c r="Q227" s="7"/>
      <c r="R227" s="7"/>
    </row>
    <row r="228" spans="1:18">
      <c r="A228" s="7" t="s">
        <v>15</v>
      </c>
      <c r="B228" s="7"/>
      <c r="C228" s="1" t="s">
        <v>652</v>
      </c>
      <c r="D228" s="1" t="s">
        <v>653</v>
      </c>
      <c r="E228" s="1"/>
      <c r="F228" s="1"/>
      <c r="G228" s="1"/>
      <c r="H228" s="7" t="s">
        <v>30</v>
      </c>
      <c r="I228" s="7"/>
      <c r="J228" s="7" t="s">
        <v>25</v>
      </c>
      <c r="K228" s="7" t="s">
        <v>654</v>
      </c>
      <c r="L228" s="7"/>
      <c r="M228" s="7">
        <v>50</v>
      </c>
      <c r="N228" s="27">
        <v>800</v>
      </c>
      <c r="O228" s="7"/>
      <c r="P228" s="7"/>
      <c r="Q228" s="7"/>
      <c r="R228" s="7"/>
    </row>
    <row r="229" spans="1:18">
      <c r="A229" s="7" t="s">
        <v>15</v>
      </c>
      <c r="B229" s="7"/>
      <c r="C229" s="1" t="s">
        <v>655</v>
      </c>
      <c r="D229" s="1" t="s">
        <v>656</v>
      </c>
      <c r="E229" s="1"/>
      <c r="F229" s="1"/>
      <c r="G229" s="1"/>
      <c r="H229" s="7" t="s">
        <v>30</v>
      </c>
      <c r="I229" s="7"/>
      <c r="J229" s="7" t="s">
        <v>25</v>
      </c>
      <c r="K229" s="7" t="s">
        <v>657</v>
      </c>
      <c r="L229" s="7"/>
      <c r="M229" s="7">
        <v>24</v>
      </c>
      <c r="N229" s="27">
        <v>384</v>
      </c>
      <c r="O229" s="7"/>
      <c r="P229" s="7"/>
      <c r="Q229" s="7"/>
      <c r="R229" s="7"/>
    </row>
    <row r="230" spans="1:18">
      <c r="A230" s="7" t="s">
        <v>15</v>
      </c>
      <c r="B230" s="7"/>
      <c r="C230" s="1" t="s">
        <v>658</v>
      </c>
      <c r="D230" s="1" t="s">
        <v>659</v>
      </c>
      <c r="E230" s="1"/>
      <c r="F230" s="1"/>
      <c r="G230" s="1"/>
      <c r="H230" s="7" t="s">
        <v>30</v>
      </c>
      <c r="I230" s="7"/>
      <c r="J230" s="7" t="s">
        <v>25</v>
      </c>
      <c r="K230" s="7" t="s">
        <v>629</v>
      </c>
      <c r="L230" s="7"/>
      <c r="M230" s="7">
        <v>28</v>
      </c>
      <c r="N230" s="27">
        <v>448</v>
      </c>
      <c r="O230" s="7"/>
      <c r="P230" s="7"/>
      <c r="Q230" s="7"/>
      <c r="R230" s="7"/>
    </row>
    <row r="231" spans="1:18">
      <c r="A231" s="7" t="s">
        <v>15</v>
      </c>
      <c r="B231" s="7"/>
      <c r="C231" s="1" t="s">
        <v>660</v>
      </c>
      <c r="D231" s="1" t="s">
        <v>661</v>
      </c>
      <c r="E231" s="1"/>
      <c r="F231" s="1"/>
      <c r="G231" s="1"/>
      <c r="H231" s="7" t="s">
        <v>30</v>
      </c>
      <c r="I231" s="7"/>
      <c r="J231" s="7" t="s">
        <v>25</v>
      </c>
      <c r="K231" s="7" t="s">
        <v>662</v>
      </c>
      <c r="L231" s="7"/>
      <c r="M231" s="7">
        <v>28</v>
      </c>
      <c r="N231" s="27">
        <v>448</v>
      </c>
      <c r="O231" s="7"/>
      <c r="P231" s="7"/>
      <c r="Q231" s="7"/>
      <c r="R231" s="7"/>
    </row>
    <row r="232" spans="1:18">
      <c r="A232" s="7"/>
      <c r="B232" s="7"/>
      <c r="C232" s="1" t="str">
        <f>LEFT(E232,FIND("(",E232,1)-2)</f>
        <v>Aboleth Slime</v>
      </c>
      <c r="D232" s="1"/>
      <c r="E232" s="1" t="s">
        <v>663</v>
      </c>
      <c r="G232" s="1"/>
      <c r="H232" s="7"/>
      <c r="I232" s="7"/>
      <c r="J232" s="7" t="s">
        <v>664</v>
      </c>
      <c r="K232" s="7" t="str">
        <f>RIGHT(E232,LEN(E232)-FIND(")",E232,1)-1)</f>
        <v>Intelligence</v>
      </c>
      <c r="L232" s="7"/>
      <c r="M232" s="7"/>
      <c r="N232" s="27"/>
      <c r="O232" s="7"/>
      <c r="P232" s="7"/>
      <c r="Q232" s="7"/>
      <c r="R232" s="7"/>
    </row>
    <row r="233" spans="1:18">
      <c r="A233" s="7"/>
      <c r="B233" s="7"/>
      <c r="C233" s="1" t="str">
        <f t="shared" ref="C233:C296" si="0">LEFT(E233,FIND("(",E233,1)-2)</f>
        <v>Acacia</v>
      </c>
      <c r="D233" s="1"/>
      <c r="E233" s="1" t="s">
        <v>665</v>
      </c>
      <c r="G233" s="1"/>
      <c r="H233" s="7"/>
      <c r="I233" s="7"/>
      <c r="J233" s="7" t="s">
        <v>20</v>
      </c>
      <c r="K233" s="7" t="str">
        <f t="shared" ref="K233:K296" si="1">RIGHT(E233,LEN(E233)-FIND(")",E233,1)-1)</f>
        <v>Protection, Wisdom Aconite (C) Holy, Perception, Poison, Protection, Wisdom</v>
      </c>
      <c r="L233" s="7"/>
      <c r="M233" s="7"/>
      <c r="N233" s="27"/>
      <c r="O233" s="7"/>
      <c r="P233" s="7"/>
      <c r="Q233" s="7"/>
      <c r="R233" s="7"/>
    </row>
    <row r="234" spans="1:18">
      <c r="A234" s="7"/>
      <c r="B234" s="7"/>
      <c r="C234" s="1" t="str">
        <f t="shared" si="0"/>
        <v>African Violet</v>
      </c>
      <c r="D234" s="1"/>
      <c r="E234" s="1" t="s">
        <v>666</v>
      </c>
      <c r="G234" s="1"/>
      <c r="H234" s="7"/>
      <c r="I234" s="7"/>
      <c r="J234" s="7" t="s">
        <v>20</v>
      </c>
      <c r="K234" s="7" t="str">
        <f t="shared" si="1"/>
        <v>Protection, Strength</v>
      </c>
      <c r="L234" s="7"/>
      <c r="M234" s="7"/>
      <c r="N234" s="27"/>
      <c r="O234" s="7"/>
      <c r="P234" s="7"/>
      <c r="Q234" s="7"/>
      <c r="R234" s="7"/>
    </row>
    <row r="235" spans="1:18">
      <c r="A235" s="7" t="s">
        <v>667</v>
      </c>
      <c r="B235" s="7"/>
      <c r="C235" s="1" t="str">
        <f t="shared" si="0"/>
        <v>Agaric</v>
      </c>
      <c r="D235" s="7" t="s">
        <v>668</v>
      </c>
      <c r="E235" s="1" t="s">
        <v>669</v>
      </c>
      <c r="G235" s="7"/>
      <c r="H235" s="7"/>
      <c r="I235" s="7"/>
      <c r="J235" s="7" t="s">
        <v>31</v>
      </c>
      <c r="K235" s="7" t="str">
        <f t="shared" si="1"/>
        <v>Dexterity, Emotion,</v>
      </c>
      <c r="L235" s="7"/>
      <c r="M235" s="7"/>
      <c r="N235" s="27"/>
      <c r="O235" s="7"/>
      <c r="P235" s="7"/>
      <c r="Q235" s="7"/>
      <c r="R235" s="7"/>
    </row>
    <row r="236" spans="1:18">
      <c r="A236" s="7" t="s">
        <v>667</v>
      </c>
      <c r="B236" s="7"/>
      <c r="C236" s="1" t="str">
        <f t="shared" si="0"/>
        <v>Agrimony</v>
      </c>
      <c r="D236" s="7" t="s">
        <v>670</v>
      </c>
      <c r="E236" s="1" t="s">
        <v>671</v>
      </c>
      <c r="G236" s="7"/>
      <c r="H236" s="7"/>
      <c r="I236" s="7"/>
      <c r="J236" s="7" t="s">
        <v>25</v>
      </c>
      <c r="K236" s="7" t="str">
        <f t="shared" si="1"/>
        <v>Emotion, Healing, Poison</v>
      </c>
      <c r="L236" s="7"/>
      <c r="M236" s="7"/>
      <c r="N236" s="27"/>
      <c r="O236" s="7"/>
      <c r="P236" s="7"/>
      <c r="Q236" s="7"/>
      <c r="R236" s="7"/>
    </row>
    <row r="237" spans="1:18">
      <c r="A237" s="7" t="s">
        <v>667</v>
      </c>
      <c r="B237" s="7"/>
      <c r="C237" s="1" t="str">
        <f t="shared" si="0"/>
        <v>Alder</v>
      </c>
      <c r="D237" s="7" t="s">
        <v>672</v>
      </c>
      <c r="E237" s="1" t="s">
        <v>673</v>
      </c>
      <c r="G237" s="7"/>
      <c r="H237" s="7"/>
      <c r="I237" s="7"/>
      <c r="J237" s="7" t="s">
        <v>31</v>
      </c>
      <c r="K237" s="7" t="str">
        <f t="shared" si="1"/>
        <v>Holy, Ritual</v>
      </c>
      <c r="L237" s="7"/>
      <c r="M237" s="7"/>
      <c r="N237" s="27"/>
      <c r="O237" s="7"/>
      <c r="P237" s="7"/>
      <c r="Q237" s="7"/>
      <c r="R237" s="7"/>
    </row>
    <row r="238" spans="1:18">
      <c r="A238" s="7" t="s">
        <v>667</v>
      </c>
      <c r="B238" s="7"/>
      <c r="C238" s="1" t="str">
        <f t="shared" si="0"/>
        <v>Alfalfa</v>
      </c>
      <c r="D238" s="7" t="s">
        <v>674</v>
      </c>
      <c r="E238" s="1" t="s">
        <v>675</v>
      </c>
      <c r="G238" s="7"/>
      <c r="H238" s="7"/>
      <c r="I238" s="7"/>
      <c r="J238" s="7" t="s">
        <v>31</v>
      </c>
      <c r="K238" s="7" t="str">
        <f t="shared" si="1"/>
        <v>Prosperity, Sustenance</v>
      </c>
      <c r="L238" s="7"/>
      <c r="M238" s="7"/>
      <c r="N238" s="27"/>
      <c r="O238" s="7"/>
      <c r="P238" s="7"/>
      <c r="Q238" s="7"/>
      <c r="R238" s="7"/>
    </row>
    <row r="239" spans="1:18">
      <c r="A239" s="7" t="s">
        <v>667</v>
      </c>
      <c r="B239" s="7"/>
      <c r="C239" s="1" t="str">
        <f t="shared" si="0"/>
        <v>Allspice</v>
      </c>
      <c r="D239" s="7" t="s">
        <v>676</v>
      </c>
      <c r="E239" s="1" t="s">
        <v>677</v>
      </c>
      <c r="G239" s="7"/>
      <c r="H239" s="7"/>
      <c r="I239" s="7"/>
      <c r="J239" s="7" t="s">
        <v>664</v>
      </c>
      <c r="K239" s="7" t="str">
        <f t="shared" si="1"/>
        <v>Healing, Luck, Prosperity</v>
      </c>
      <c r="L239" s="7"/>
      <c r="M239" s="7"/>
      <c r="N239" s="27"/>
      <c r="O239" s="7"/>
      <c r="P239" s="7"/>
      <c r="Q239" s="7"/>
      <c r="R239" s="7"/>
    </row>
    <row r="240" spans="1:18">
      <c r="A240" s="7" t="s">
        <v>667</v>
      </c>
      <c r="B240" s="7"/>
      <c r="C240" s="1" t="str">
        <f t="shared" si="0"/>
        <v>Almond</v>
      </c>
      <c r="D240" s="7" t="s">
        <v>678</v>
      </c>
      <c r="E240" s="7" t="s">
        <v>679</v>
      </c>
      <c r="G240" s="7"/>
      <c r="H240" s="7"/>
      <c r="I240" s="7"/>
      <c r="J240" s="7" t="s">
        <v>31</v>
      </c>
      <c r="K240" s="7" t="str">
        <f t="shared" si="1"/>
        <v>Prosperity, Wisdom</v>
      </c>
      <c r="L240" s="7"/>
      <c r="M240" s="7"/>
      <c r="N240" s="27"/>
      <c r="O240" s="7"/>
      <c r="P240" s="7"/>
      <c r="Q240" s="7"/>
      <c r="R240" s="7"/>
    </row>
    <row r="241" spans="1:18">
      <c r="A241" s="7" t="s">
        <v>667</v>
      </c>
      <c r="B241" s="7"/>
      <c r="C241" s="1" t="str">
        <f t="shared" si="0"/>
        <v>Aloe</v>
      </c>
      <c r="D241" s="7" t="s">
        <v>680</v>
      </c>
      <c r="E241" s="7" t="s">
        <v>681</v>
      </c>
      <c r="G241" s="7"/>
      <c r="H241" s="7"/>
      <c r="I241" s="7"/>
      <c r="J241" s="7" t="s">
        <v>31</v>
      </c>
      <c r="K241" s="7" t="str">
        <f t="shared" si="1"/>
        <v>Emotion, Healing, Luck, Protection</v>
      </c>
      <c r="L241" s="7"/>
      <c r="M241" s="7"/>
      <c r="N241" s="27"/>
      <c r="O241" s="7"/>
      <c r="P241" s="7"/>
      <c r="Q241" s="7"/>
      <c r="R241" s="7"/>
    </row>
    <row r="242" spans="1:18">
      <c r="A242" s="7" t="s">
        <v>667</v>
      </c>
      <c r="B242" s="7"/>
      <c r="C242" s="1" t="str">
        <f t="shared" si="0"/>
        <v>Aloes, Wood</v>
      </c>
      <c r="D242" s="7" t="s">
        <v>682</v>
      </c>
      <c r="E242" s="7" t="s">
        <v>683</v>
      </c>
      <c r="F242" s="7"/>
      <c r="G242" s="7"/>
      <c r="H242" s="7"/>
      <c r="I242" s="7"/>
      <c r="J242" s="7" t="s">
        <v>664</v>
      </c>
      <c r="K242" s="7" t="str">
        <f t="shared" si="1"/>
        <v>Holy, Protection, Wisdom</v>
      </c>
      <c r="L242" s="7"/>
      <c r="M242" s="7"/>
      <c r="N242" s="27"/>
      <c r="O242" s="7"/>
      <c r="P242" s="7"/>
      <c r="Q242" s="7"/>
      <c r="R242" s="7"/>
    </row>
    <row r="243" spans="1:18">
      <c r="A243" s="7" t="s">
        <v>667</v>
      </c>
      <c r="B243" s="7"/>
      <c r="C243" s="1" t="str">
        <f t="shared" si="0"/>
        <v>Althea</v>
      </c>
      <c r="D243" s="7" t="s">
        <v>684</v>
      </c>
      <c r="E243" s="7" t="s">
        <v>685</v>
      </c>
      <c r="F243" s="7"/>
      <c r="G243" s="7"/>
      <c r="H243" s="7"/>
      <c r="I243" s="7"/>
      <c r="J243" s="7" t="s">
        <v>25</v>
      </c>
      <c r="K243" s="7" t="str">
        <f t="shared" si="1"/>
        <v>Charisma, Intelligence, Protection, Wisdom</v>
      </c>
      <c r="L243" s="7"/>
      <c r="M243" s="7"/>
      <c r="N243" s="27"/>
      <c r="O243" s="7"/>
      <c r="P243" s="7"/>
      <c r="Q243" s="7"/>
      <c r="R243" s="7"/>
    </row>
    <row r="244" spans="1:18">
      <c r="A244" s="7" t="s">
        <v>667</v>
      </c>
      <c r="B244" s="7"/>
      <c r="C244" s="1" t="str">
        <f t="shared" si="0"/>
        <v>Alyssum</v>
      </c>
      <c r="D244" s="7" t="s">
        <v>686</v>
      </c>
      <c r="E244" s="7" t="s">
        <v>687</v>
      </c>
      <c r="F244" s="7"/>
      <c r="G244" s="7"/>
      <c r="H244" s="7"/>
      <c r="I244" s="7"/>
      <c r="J244" s="7" t="s">
        <v>20</v>
      </c>
      <c r="K244" s="7" t="str">
        <f t="shared" si="1"/>
        <v>Emotion, Protection, Strength</v>
      </c>
      <c r="L244" s="7"/>
      <c r="M244" s="7"/>
      <c r="N244" s="27"/>
      <c r="O244" s="7"/>
      <c r="P244" s="7"/>
      <c r="Q244" s="7"/>
      <c r="R244" s="7"/>
    </row>
    <row r="245" spans="1:18">
      <c r="A245" s="7" t="s">
        <v>667</v>
      </c>
      <c r="B245" s="7"/>
      <c r="C245" s="1" t="str">
        <f t="shared" si="0"/>
        <v>Amaranth</v>
      </c>
      <c r="D245" s="7" t="s">
        <v>688</v>
      </c>
      <c r="E245" s="7" t="s">
        <v>689</v>
      </c>
      <c r="F245" s="7"/>
      <c r="G245" s="7"/>
      <c r="H245" s="7"/>
      <c r="I245" s="7"/>
      <c r="J245" s="7" t="s">
        <v>664</v>
      </c>
      <c r="K245" s="7" t="str">
        <f t="shared" si="1"/>
        <v>Healing, Holy, Strength, Perception, Wisdom</v>
      </c>
      <c r="L245" s="7"/>
      <c r="M245" s="7"/>
      <c r="N245" s="27"/>
      <c r="O245" s="7"/>
      <c r="P245" s="7"/>
      <c r="Q245" s="7"/>
      <c r="R245" s="7"/>
    </row>
    <row r="246" spans="1:18">
      <c r="A246" s="7" t="s">
        <v>667</v>
      </c>
      <c r="B246" s="7"/>
      <c r="C246" s="1" t="str">
        <f t="shared" si="0"/>
        <v>Anemone</v>
      </c>
      <c r="D246" s="7" t="s">
        <v>690</v>
      </c>
      <c r="E246" s="7" t="s">
        <v>691</v>
      </c>
      <c r="F246" s="7"/>
      <c r="G246" s="7"/>
      <c r="H246" s="7"/>
      <c r="I246" s="7"/>
      <c r="J246" s="7" t="s">
        <v>20</v>
      </c>
      <c r="K246" s="7" t="str">
        <f t="shared" si="1"/>
        <v>Constitution, Healing, Poison</v>
      </c>
      <c r="L246" s="7"/>
      <c r="M246" s="7"/>
      <c r="N246" s="27"/>
      <c r="O246" s="7"/>
      <c r="P246" s="7"/>
      <c r="Q246" s="7"/>
      <c r="R246" s="7"/>
    </row>
    <row r="247" spans="1:18">
      <c r="A247" s="7" t="s">
        <v>667</v>
      </c>
      <c r="B247" s="7"/>
      <c r="C247" s="1" t="str">
        <f t="shared" si="0"/>
        <v>Angel Hair, Solar</v>
      </c>
      <c r="D247" s="149" t="s">
        <v>692</v>
      </c>
      <c r="E247" s="7" t="s">
        <v>693</v>
      </c>
      <c r="F247" s="7"/>
      <c r="G247" s="7"/>
      <c r="H247" s="7"/>
      <c r="I247" s="7"/>
      <c r="J247" s="7" t="s">
        <v>694</v>
      </c>
      <c r="K247" s="7" t="str">
        <f t="shared" si="1"/>
        <v>Holy, Perception, Protection, Wisdom</v>
      </c>
      <c r="L247" s="7"/>
      <c r="M247" s="7"/>
      <c r="N247" s="27"/>
      <c r="O247" s="7"/>
      <c r="P247" s="7"/>
      <c r="Q247" s="7"/>
      <c r="R247" s="7"/>
    </row>
    <row r="248" spans="1:18">
      <c r="A248" s="7" t="s">
        <v>667</v>
      </c>
      <c r="B248" s="7"/>
      <c r="C248" s="1" t="str">
        <f t="shared" si="0"/>
        <v>Angelica</v>
      </c>
      <c r="D248" s="7" t="s">
        <v>695</v>
      </c>
      <c r="E248" s="7" t="s">
        <v>696</v>
      </c>
      <c r="F248" s="7"/>
      <c r="G248" s="7"/>
      <c r="H248" s="7"/>
      <c r="I248" s="7"/>
      <c r="J248" s="7" t="s">
        <v>664</v>
      </c>
      <c r="K248" s="7" t="str">
        <f t="shared" si="1"/>
        <v>Holy, Positive Energy, Wisdom</v>
      </c>
      <c r="L248" s="7"/>
      <c r="M248" s="7"/>
      <c r="N248" s="27"/>
      <c r="O248" s="7"/>
      <c r="P248" s="7"/>
      <c r="Q248" s="7"/>
      <c r="R248" s="7"/>
    </row>
    <row r="249" spans="1:18">
      <c r="A249" s="7" t="s">
        <v>667</v>
      </c>
      <c r="B249" s="7"/>
      <c r="C249" s="1" t="str">
        <f t="shared" si="0"/>
        <v>Anise Seed</v>
      </c>
      <c r="D249" s="149" t="s">
        <v>697</v>
      </c>
      <c r="E249" s="7" t="s">
        <v>698</v>
      </c>
      <c r="F249" s="7"/>
      <c r="G249" s="7"/>
      <c r="H249" s="7"/>
      <c r="I249" s="7"/>
      <c r="J249" s="7" t="s">
        <v>31</v>
      </c>
      <c r="K249" s="7" t="str">
        <f t="shared" si="1"/>
        <v>Charisma, Protection, Persuasion</v>
      </c>
      <c r="L249" s="7"/>
      <c r="M249" s="7"/>
      <c r="N249" s="27"/>
      <c r="O249" s="7"/>
      <c r="P249" s="7"/>
      <c r="Q249" s="7"/>
      <c r="R249" s="7"/>
    </row>
    <row r="250" spans="1:18">
      <c r="A250" s="7" t="s">
        <v>667</v>
      </c>
      <c r="B250" s="7"/>
      <c r="C250" s="1" t="str">
        <f t="shared" si="0"/>
        <v>Anise, Star</v>
      </c>
      <c r="D250" s="149" t="s">
        <v>699</v>
      </c>
      <c r="E250" s="7" t="s">
        <v>700</v>
      </c>
      <c r="F250" s="7"/>
      <c r="G250" s="7"/>
      <c r="H250" s="7"/>
      <c r="I250" s="7"/>
      <c r="J250" s="7" t="s">
        <v>25</v>
      </c>
      <c r="K250" s="7" t="str">
        <f t="shared" si="1"/>
        <v>Holy, Negative/Positive Energy, Wisdom</v>
      </c>
      <c r="L250" s="7"/>
      <c r="M250" s="7"/>
      <c r="N250" s="27"/>
      <c r="O250" s="7"/>
      <c r="P250" s="7"/>
      <c r="Q250" s="7"/>
      <c r="R250" s="7"/>
    </row>
    <row r="251" spans="1:18">
      <c r="A251" s="7" t="s">
        <v>667</v>
      </c>
      <c r="B251" s="7"/>
      <c r="C251" s="1" t="str">
        <f t="shared" si="0"/>
        <v>Apple</v>
      </c>
      <c r="D251" s="7" t="s">
        <v>701</v>
      </c>
      <c r="E251" s="7" t="s">
        <v>702</v>
      </c>
      <c r="F251" s="7"/>
      <c r="G251" s="7"/>
      <c r="H251" s="7"/>
      <c r="I251" s="7"/>
      <c r="J251" s="7" t="s">
        <v>31</v>
      </c>
      <c r="K251" s="7" t="str">
        <f t="shared" si="1"/>
        <v>Emotion, Healing, Intelligence,</v>
      </c>
      <c r="L251" s="7"/>
      <c r="M251" s="7"/>
      <c r="N251" s="27"/>
      <c r="O251" s="7"/>
      <c r="P251" s="7"/>
      <c r="Q251" s="7"/>
      <c r="R251" s="7"/>
    </row>
    <row r="252" spans="1:18">
      <c r="A252" s="7" t="s">
        <v>667</v>
      </c>
      <c r="B252" s="7"/>
      <c r="C252" s="1" t="str">
        <f t="shared" si="0"/>
        <v>Apricot</v>
      </c>
      <c r="D252" s="7" t="s">
        <v>703</v>
      </c>
      <c r="E252" s="7" t="s">
        <v>704</v>
      </c>
      <c r="F252" s="7"/>
      <c r="G252" s="7"/>
      <c r="H252" s="7"/>
      <c r="I252" s="7"/>
      <c r="J252" s="7" t="s">
        <v>31</v>
      </c>
      <c r="K252" s="7" t="str">
        <f t="shared" si="1"/>
        <v>Emotion, Poison, Sustenance</v>
      </c>
      <c r="L252" s="7"/>
      <c r="M252" s="7"/>
      <c r="N252" s="27"/>
      <c r="O252" s="7"/>
      <c r="P252" s="7"/>
      <c r="Q252" s="7"/>
      <c r="R252" s="7"/>
    </row>
    <row r="253" spans="1:18">
      <c r="A253" s="7" t="s">
        <v>667</v>
      </c>
      <c r="B253" s="7"/>
      <c r="C253" s="1" t="str">
        <f t="shared" si="0"/>
        <v>Arabic Gum</v>
      </c>
      <c r="D253" s="149" t="s">
        <v>705</v>
      </c>
      <c r="E253" s="7" t="s">
        <v>706</v>
      </c>
      <c r="F253" s="7"/>
      <c r="G253" s="7"/>
      <c r="H253" s="7"/>
      <c r="I253" s="7"/>
      <c r="J253" s="7" t="s">
        <v>25</v>
      </c>
      <c r="K253" s="7" t="str">
        <f t="shared" si="1"/>
        <v>Holy, Negative/Positive Energy</v>
      </c>
      <c r="L253" s="7"/>
      <c r="M253" s="7"/>
      <c r="N253" s="27"/>
      <c r="O253" s="7"/>
      <c r="P253" s="7"/>
      <c r="Q253" s="7"/>
      <c r="R253" s="7"/>
    </row>
    <row r="254" spans="1:18">
      <c r="A254" s="7" t="s">
        <v>667</v>
      </c>
      <c r="B254" s="7"/>
      <c r="C254" s="1" t="str">
        <f t="shared" si="0"/>
        <v>Arbutus</v>
      </c>
      <c r="D254" s="7" t="s">
        <v>707</v>
      </c>
      <c r="E254" s="7" t="s">
        <v>708</v>
      </c>
      <c r="F254" s="7"/>
      <c r="G254" s="7"/>
      <c r="H254" s="7"/>
      <c r="I254" s="7"/>
      <c r="J254" s="7" t="s">
        <v>20</v>
      </c>
      <c r="K254" s="7" t="str">
        <f t="shared" si="1"/>
        <v>Protection, Dexterity</v>
      </c>
      <c r="L254" s="7"/>
      <c r="M254" s="7"/>
      <c r="N254" s="27"/>
      <c r="O254" s="7"/>
      <c r="P254" s="7"/>
      <c r="Q254" s="7"/>
      <c r="R254" s="7"/>
    </row>
    <row r="255" spans="1:18">
      <c r="A255" s="7" t="s">
        <v>667</v>
      </c>
      <c r="B255" s="7"/>
      <c r="C255" s="1" t="str">
        <f t="shared" si="0"/>
        <v>Arrow Root</v>
      </c>
      <c r="D255" s="149" t="s">
        <v>709</v>
      </c>
      <c r="E255" s="7" t="s">
        <v>710</v>
      </c>
      <c r="F255" s="7"/>
      <c r="G255" s="7"/>
      <c r="H255" s="7"/>
      <c r="I255" s="7"/>
      <c r="J255" s="7" t="s">
        <v>31</v>
      </c>
      <c r="K255" s="7" t="str">
        <f t="shared" si="1"/>
        <v>Divination, Luck</v>
      </c>
      <c r="L255" s="7"/>
      <c r="M255" s="7"/>
      <c r="N255" s="27"/>
      <c r="O255" s="7"/>
      <c r="P255" s="7"/>
      <c r="Q255" s="7"/>
      <c r="R255" s="7"/>
    </row>
    <row r="256" spans="1:18">
      <c r="A256" s="7" t="s">
        <v>667</v>
      </c>
      <c r="B256" s="7"/>
      <c r="C256" s="1" t="str">
        <f t="shared" si="0"/>
        <v>Asafoetida</v>
      </c>
      <c r="D256" s="7" t="s">
        <v>711</v>
      </c>
      <c r="E256" s="7" t="s">
        <v>712</v>
      </c>
      <c r="F256" s="7"/>
      <c r="G256" s="7"/>
      <c r="H256" s="7"/>
      <c r="I256" s="7"/>
      <c r="J256" s="7" t="s">
        <v>20</v>
      </c>
      <c r="K256" s="7" t="str">
        <f t="shared" si="1"/>
        <v>Divination, Holy, Ritual, Wisdom</v>
      </c>
      <c r="L256" s="7"/>
      <c r="M256" s="7"/>
      <c r="N256" s="27"/>
      <c r="O256" s="7"/>
      <c r="P256" s="7"/>
      <c r="Q256" s="7"/>
      <c r="R256" s="7"/>
    </row>
    <row r="257" spans="1:18">
      <c r="A257" s="7" t="s">
        <v>667</v>
      </c>
      <c r="B257" s="7"/>
      <c r="C257" s="1" t="str">
        <f t="shared" si="0"/>
        <v>Ash</v>
      </c>
      <c r="D257" s="7" t="s">
        <v>713</v>
      </c>
      <c r="E257" s="7" t="s">
        <v>714</v>
      </c>
      <c r="F257" s="7"/>
      <c r="G257" s="7"/>
      <c r="H257" s="7"/>
      <c r="I257" s="7"/>
      <c r="J257" s="7" t="s">
        <v>31</v>
      </c>
      <c r="K257" s="7" t="str">
        <f t="shared" si="1"/>
        <v>Emotion, Healing, Intelligence, Wisdom</v>
      </c>
      <c r="L257" s="7"/>
      <c r="M257" s="7"/>
      <c r="N257" s="27"/>
      <c r="O257" s="7"/>
      <c r="P257" s="7"/>
      <c r="Q257" s="7"/>
      <c r="R257" s="7"/>
    </row>
    <row r="258" spans="1:18">
      <c r="A258" s="7" t="s">
        <v>667</v>
      </c>
      <c r="B258" s="7"/>
      <c r="C258" s="1" t="str">
        <f t="shared" si="0"/>
        <v>Aspen</v>
      </c>
      <c r="D258" s="7" t="s">
        <v>715</v>
      </c>
      <c r="E258" s="7" t="s">
        <v>716</v>
      </c>
      <c r="F258" s="7"/>
      <c r="G258" s="7"/>
      <c r="H258" s="7"/>
      <c r="I258" s="7"/>
      <c r="J258" s="7" t="s">
        <v>31</v>
      </c>
      <c r="K258" s="7" t="str">
        <f t="shared" si="1"/>
        <v>Charisma, Perception, Persuasion</v>
      </c>
      <c r="L258" s="7"/>
      <c r="M258" s="7"/>
      <c r="N258" s="27"/>
      <c r="O258" s="7"/>
      <c r="P258" s="7"/>
      <c r="Q258" s="7"/>
      <c r="R258" s="7"/>
    </row>
    <row r="259" spans="1:18">
      <c r="A259" s="7" t="s">
        <v>667</v>
      </c>
      <c r="B259" s="7"/>
      <c r="C259" s="1" t="str">
        <f t="shared" si="0"/>
        <v>Aster</v>
      </c>
      <c r="D259" s="7" t="s">
        <v>717</v>
      </c>
      <c r="E259" s="7" t="s">
        <v>718</v>
      </c>
      <c r="F259" s="7"/>
      <c r="G259" s="7"/>
      <c r="H259" s="7"/>
      <c r="I259" s="7"/>
      <c r="J259" s="7" t="s">
        <v>20</v>
      </c>
      <c r="K259" s="7" t="str">
        <f t="shared" si="1"/>
        <v>Emotion, Constitution</v>
      </c>
      <c r="L259" s="7"/>
      <c r="M259" s="7"/>
      <c r="N259" s="27"/>
      <c r="O259" s="7"/>
      <c r="P259" s="7"/>
      <c r="Q259" s="7"/>
      <c r="R259" s="7"/>
    </row>
    <row r="260" spans="1:18">
      <c r="A260" s="7" t="s">
        <v>667</v>
      </c>
      <c r="B260" s="7"/>
      <c r="C260" s="1" t="str">
        <f t="shared" si="0"/>
        <v>Athelas</v>
      </c>
      <c r="D260" s="7" t="s">
        <v>122</v>
      </c>
      <c r="E260" s="7" t="s">
        <v>719</v>
      </c>
      <c r="F260" s="7"/>
      <c r="G260" s="7"/>
      <c r="H260" s="7"/>
      <c r="I260" s="7"/>
      <c r="J260" s="7" t="s">
        <v>31</v>
      </c>
      <c r="K260" s="7" t="str">
        <f t="shared" si="1"/>
        <v>Constitution, Divination, Healing, Intelligence, Wisdom</v>
      </c>
      <c r="L260" s="7"/>
      <c r="M260" s="7"/>
      <c r="N260" s="27"/>
      <c r="O260" s="7"/>
      <c r="P260" s="7"/>
      <c r="Q260" s="7"/>
      <c r="R260" s="7"/>
    </row>
    <row r="261" spans="1:18">
      <c r="A261" s="7" t="s">
        <v>667</v>
      </c>
      <c r="B261" s="7"/>
      <c r="C261" s="1" t="str">
        <f t="shared" si="0"/>
        <v>Avens</v>
      </c>
      <c r="D261" s="7" t="s">
        <v>720</v>
      </c>
      <c r="E261" s="7" t="s">
        <v>721</v>
      </c>
      <c r="F261" s="7"/>
      <c r="G261" s="7"/>
      <c r="H261" s="7"/>
      <c r="I261" s="7"/>
      <c r="J261" s="7" t="s">
        <v>20</v>
      </c>
      <c r="K261" s="7" t="str">
        <f t="shared" si="1"/>
        <v>Holy, Protection</v>
      </c>
      <c r="L261" s="7"/>
      <c r="M261" s="7"/>
      <c r="N261" s="27"/>
      <c r="O261" s="7"/>
      <c r="P261" s="7"/>
      <c r="Q261" s="7"/>
      <c r="R261" s="7"/>
    </row>
    <row r="262" spans="1:18">
      <c r="A262" s="7" t="s">
        <v>667</v>
      </c>
      <c r="B262" s="7"/>
      <c r="C262" s="1" t="str">
        <f t="shared" si="0"/>
        <v>Avocado</v>
      </c>
      <c r="D262" s="7" t="s">
        <v>722</v>
      </c>
      <c r="E262" s="7" t="s">
        <v>723</v>
      </c>
      <c r="F262" s="7"/>
      <c r="G262" s="7"/>
      <c r="H262" s="7"/>
      <c r="I262" s="7"/>
      <c r="J262" s="7" t="s">
        <v>31</v>
      </c>
      <c r="K262" s="7" t="str">
        <f t="shared" si="1"/>
        <v>Charisma, Emotion, Sustenance</v>
      </c>
      <c r="L262" s="7"/>
      <c r="M262" s="7"/>
      <c r="N262" s="27"/>
      <c r="O262" s="7"/>
      <c r="P262" s="7"/>
      <c r="Q262" s="7"/>
      <c r="R262" s="7"/>
    </row>
    <row r="263" spans="1:18">
      <c r="A263" s="7" t="s">
        <v>667</v>
      </c>
      <c r="B263" s="7"/>
      <c r="C263" s="1" t="str">
        <f t="shared" si="0"/>
        <v>Bachelor's Buttons</v>
      </c>
      <c r="D263" s="149" t="s">
        <v>724</v>
      </c>
      <c r="E263" s="7" t="s">
        <v>725</v>
      </c>
      <c r="F263" s="7"/>
      <c r="G263" s="7"/>
      <c r="H263" s="7"/>
      <c r="I263" s="7"/>
      <c r="J263" s="7" t="s">
        <v>25</v>
      </c>
      <c r="K263" s="7" t="str">
        <f t="shared" si="1"/>
        <v>Constitution, Emotion</v>
      </c>
      <c r="L263" s="7"/>
      <c r="M263" s="7"/>
      <c r="N263" s="27"/>
      <c r="O263" s="7"/>
      <c r="P263" s="7"/>
      <c r="Q263" s="7"/>
      <c r="R263" s="7"/>
    </row>
    <row r="264" spans="1:18">
      <c r="A264" s="7" t="s">
        <v>667</v>
      </c>
      <c r="B264" s="7"/>
      <c r="C264" s="1" t="str">
        <f t="shared" si="0"/>
        <v>Balm, Lemon</v>
      </c>
      <c r="D264" s="149" t="s">
        <v>726</v>
      </c>
      <c r="E264" s="7" t="s">
        <v>727</v>
      </c>
      <c r="F264" s="7"/>
      <c r="G264" s="7"/>
      <c r="H264" s="7"/>
      <c r="I264" s="7"/>
      <c r="J264" s="7" t="s">
        <v>25</v>
      </c>
      <c r="K264" s="7" t="str">
        <f t="shared" si="1"/>
        <v>Charisma, Emotion, Healing</v>
      </c>
      <c r="L264" s="7"/>
      <c r="M264" s="7"/>
      <c r="N264" s="27"/>
      <c r="O264" s="7"/>
      <c r="P264" s="7"/>
      <c r="Q264" s="7"/>
      <c r="R264" s="7"/>
    </row>
    <row r="265" spans="1:18">
      <c r="A265" s="7" t="s">
        <v>667</v>
      </c>
      <c r="B265" s="7"/>
      <c r="C265" s="1" t="str">
        <f t="shared" si="0"/>
        <v>Balm of Gilead</v>
      </c>
      <c r="D265" s="149" t="s">
        <v>728</v>
      </c>
      <c r="E265" s="7" t="s">
        <v>729</v>
      </c>
      <c r="F265" s="7"/>
      <c r="G265" s="7"/>
      <c r="H265" s="7"/>
      <c r="I265" s="7"/>
      <c r="J265" s="7" t="s">
        <v>664</v>
      </c>
      <c r="K265" s="7" t="str">
        <f t="shared" si="1"/>
        <v>Healing, Protection</v>
      </c>
      <c r="L265" s="7"/>
      <c r="M265" s="7"/>
      <c r="N265" s="27"/>
      <c r="O265" s="7"/>
      <c r="P265" s="7"/>
      <c r="Q265" s="7"/>
      <c r="R265" s="7"/>
    </row>
    <row r="266" spans="1:18">
      <c r="A266" s="7" t="s">
        <v>667</v>
      </c>
      <c r="B266" s="7"/>
      <c r="C266" s="1" t="str">
        <f t="shared" si="0"/>
        <v>Bamboo</v>
      </c>
      <c r="D266" s="7" t="s">
        <v>730</v>
      </c>
      <c r="E266" s="7" t="s">
        <v>731</v>
      </c>
      <c r="F266" s="7"/>
      <c r="G266" s="7"/>
      <c r="H266" s="7"/>
      <c r="I266" s="7"/>
      <c r="J266" s="7" t="s">
        <v>31</v>
      </c>
      <c r="K266" s="7" t="str">
        <f t="shared" si="1"/>
        <v>Charisma, Constitution, Dexterity, Intelligence, Luck, Protection, Strength, Wisdom</v>
      </c>
      <c r="L266" s="7"/>
      <c r="M266" s="7"/>
      <c r="N266" s="27"/>
      <c r="O266" s="7"/>
      <c r="P266" s="7"/>
      <c r="Q266" s="7"/>
      <c r="R266" s="7"/>
    </row>
    <row r="267" spans="1:18">
      <c r="A267" s="7" t="s">
        <v>667</v>
      </c>
      <c r="B267" s="7"/>
      <c r="C267" s="1" t="str">
        <f t="shared" si="0"/>
        <v>Banana</v>
      </c>
      <c r="D267" s="7" t="s">
        <v>134</v>
      </c>
      <c r="E267" s="7" t="s">
        <v>732</v>
      </c>
      <c r="F267" s="7"/>
      <c r="G267" s="7"/>
      <c r="H267" s="7"/>
      <c r="I267" s="7"/>
      <c r="J267" s="7" t="s">
        <v>20</v>
      </c>
      <c r="K267" s="7" t="str">
        <f t="shared" si="1"/>
        <v>Healing, Prosperity, Sustenance</v>
      </c>
      <c r="L267" s="7"/>
      <c r="M267" s="7"/>
      <c r="N267" s="27"/>
      <c r="O267" s="7"/>
      <c r="P267" s="7"/>
      <c r="Q267" s="7"/>
      <c r="R267" s="7"/>
    </row>
    <row r="268" spans="1:18">
      <c r="A268" s="7" t="s">
        <v>667</v>
      </c>
      <c r="B268" s="7"/>
      <c r="C268" s="1" t="str">
        <f t="shared" si="0"/>
        <v>Banyan</v>
      </c>
      <c r="D268" s="7" t="s">
        <v>733</v>
      </c>
      <c r="E268" s="7" t="s">
        <v>734</v>
      </c>
      <c r="F268" s="7"/>
      <c r="G268" s="7"/>
      <c r="H268" s="7"/>
      <c r="I268" s="7"/>
      <c r="J268" s="7" t="s">
        <v>25</v>
      </c>
      <c r="K268" s="7" t="str">
        <f t="shared" si="1"/>
        <v>Luck, Prosperity</v>
      </c>
      <c r="L268" s="7"/>
      <c r="M268" s="7"/>
      <c r="N268" s="27"/>
      <c r="O268" s="7"/>
      <c r="P268" s="7"/>
      <c r="Q268" s="7"/>
      <c r="R268" s="7"/>
    </row>
    <row r="269" spans="1:18">
      <c r="A269" s="7" t="s">
        <v>667</v>
      </c>
      <c r="B269" s="7"/>
      <c r="C269" s="1" t="str">
        <f t="shared" si="0"/>
        <v>Barley</v>
      </c>
      <c r="D269" s="7" t="s">
        <v>735</v>
      </c>
      <c r="E269" s="7" t="s">
        <v>736</v>
      </c>
      <c r="F269" s="7"/>
      <c r="G269" s="7"/>
      <c r="H269" s="7"/>
      <c r="I269" s="7"/>
      <c r="J269" s="7" t="s">
        <v>31</v>
      </c>
      <c r="K269" s="7" t="str">
        <f t="shared" si="1"/>
        <v>Constitution, Emotion, Healing, Protection, Sustenance</v>
      </c>
      <c r="L269" s="7"/>
      <c r="M269" s="7"/>
      <c r="N269" s="27"/>
      <c r="O269" s="7"/>
      <c r="P269" s="7"/>
      <c r="Q269" s="7"/>
      <c r="R269" s="7"/>
    </row>
    <row r="270" spans="1:18">
      <c r="A270" s="7" t="s">
        <v>667</v>
      </c>
      <c r="B270" s="7"/>
      <c r="C270" s="1" t="str">
        <f t="shared" si="0"/>
        <v>Basil</v>
      </c>
      <c r="D270" s="7" t="s">
        <v>737</v>
      </c>
      <c r="E270" s="7" t="s">
        <v>738</v>
      </c>
      <c r="F270" s="7"/>
      <c r="G270" s="7"/>
      <c r="H270" s="7"/>
      <c r="I270" s="7"/>
      <c r="J270" s="7" t="s">
        <v>31</v>
      </c>
      <c r="K270" s="7" t="str">
        <f t="shared" si="1"/>
        <v>Charisma, Emotion, Holy, Protection, Wisdom</v>
      </c>
      <c r="L270" s="7"/>
      <c r="M270" s="7"/>
      <c r="N270" s="27"/>
      <c r="O270" s="7"/>
      <c r="P270" s="7"/>
      <c r="Q270" s="7"/>
      <c r="R270" s="7"/>
    </row>
    <row r="271" spans="1:18">
      <c r="A271" s="7" t="s">
        <v>667</v>
      </c>
      <c r="B271" s="7"/>
      <c r="C271" s="1" t="str">
        <f t="shared" si="0"/>
        <v>Bay</v>
      </c>
      <c r="D271" s="7" t="s">
        <v>739</v>
      </c>
      <c r="E271" s="7" t="s">
        <v>740</v>
      </c>
      <c r="F271" s="7"/>
      <c r="G271" s="7"/>
      <c r="H271" s="7"/>
      <c r="I271" s="7"/>
      <c r="J271" s="7" t="s">
        <v>20</v>
      </c>
      <c r="K271" s="7" t="str">
        <f t="shared" si="1"/>
        <v>Charisma, Divination, Intelligence, Strength, Wisdom</v>
      </c>
      <c r="L271" s="7"/>
      <c r="M271" s="7"/>
      <c r="N271" s="27"/>
      <c r="O271" s="7"/>
      <c r="P271" s="7"/>
      <c r="Q271" s="7"/>
      <c r="R271" s="7"/>
    </row>
    <row r="272" spans="1:18">
      <c r="A272" s="7" t="s">
        <v>667</v>
      </c>
      <c r="B272" s="7"/>
      <c r="C272" s="1" t="str">
        <f t="shared" si="0"/>
        <v>Bean</v>
      </c>
      <c r="D272" s="7" t="s">
        <v>741</v>
      </c>
      <c r="E272" s="7" t="s">
        <v>742</v>
      </c>
      <c r="F272" s="7"/>
      <c r="G272" s="7"/>
      <c r="H272" s="7"/>
      <c r="I272" s="7"/>
      <c r="J272" s="7" t="s">
        <v>31</v>
      </c>
      <c r="K272" s="7" t="str">
        <f t="shared" si="1"/>
        <v>Holy, Protection, Sustenance</v>
      </c>
      <c r="L272" s="7"/>
      <c r="M272" s="7"/>
      <c r="N272" s="27"/>
      <c r="O272" s="7"/>
      <c r="P272" s="7"/>
      <c r="Q272" s="7"/>
      <c r="R272" s="7"/>
    </row>
    <row r="273" spans="1:18">
      <c r="A273" s="7" t="s">
        <v>667</v>
      </c>
      <c r="B273" s="7"/>
      <c r="C273" s="1" t="str">
        <f t="shared" si="0"/>
        <v>Bedstraw</v>
      </c>
      <c r="D273" s="7" t="s">
        <v>743</v>
      </c>
      <c r="E273" s="7" t="s">
        <v>744</v>
      </c>
      <c r="F273" s="7"/>
      <c r="G273" s="7"/>
      <c r="H273" s="7"/>
      <c r="I273" s="7"/>
      <c r="J273" s="7" t="s">
        <v>31</v>
      </c>
      <c r="K273" s="7" t="str">
        <f t="shared" si="1"/>
        <v>Emotion, Constitution</v>
      </c>
      <c r="L273" s="7"/>
      <c r="M273" s="7"/>
      <c r="N273" s="27"/>
      <c r="O273" s="7"/>
      <c r="P273" s="7"/>
      <c r="Q273" s="7"/>
      <c r="R273" s="7"/>
    </row>
    <row r="274" spans="1:18">
      <c r="A274" s="7" t="s">
        <v>667</v>
      </c>
      <c r="B274" s="7"/>
      <c r="C274" s="1" t="str">
        <f t="shared" si="0"/>
        <v>Beech</v>
      </c>
      <c r="D274" s="7" t="s">
        <v>745</v>
      </c>
      <c r="E274" s="7" t="s">
        <v>746</v>
      </c>
      <c r="F274" s="7"/>
      <c r="G274" s="7"/>
      <c r="H274" s="7"/>
      <c r="I274" s="7"/>
      <c r="J274" s="7" t="s">
        <v>31</v>
      </c>
      <c r="K274" s="7" t="str">
        <f t="shared" si="1"/>
        <v>Charisma</v>
      </c>
      <c r="L274" s="7"/>
      <c r="M274" s="7"/>
      <c r="N274" s="27"/>
      <c r="O274" s="7"/>
      <c r="P274" s="7"/>
      <c r="Q274" s="7"/>
      <c r="R274" s="7"/>
    </row>
    <row r="275" spans="1:18">
      <c r="A275" s="7" t="s">
        <v>667</v>
      </c>
      <c r="B275" s="7"/>
      <c r="C275" s="1" t="str">
        <f t="shared" si="0"/>
        <v>Beet</v>
      </c>
      <c r="D275" s="7" t="s">
        <v>747</v>
      </c>
      <c r="E275" s="7" t="s">
        <v>748</v>
      </c>
      <c r="F275" s="7"/>
      <c r="G275" s="7"/>
      <c r="H275" s="7"/>
      <c r="I275" s="7"/>
      <c r="J275" s="7" t="s">
        <v>31</v>
      </c>
      <c r="K275" s="7" t="str">
        <f t="shared" si="1"/>
        <v>Emotion, Sustenance</v>
      </c>
      <c r="L275" s="7"/>
      <c r="M275" s="7"/>
      <c r="N275" s="27"/>
      <c r="O275" s="7"/>
      <c r="P275" s="7"/>
      <c r="Q275" s="7"/>
      <c r="R275" s="7"/>
    </row>
    <row r="276" spans="1:18">
      <c r="A276" s="7" t="s">
        <v>667</v>
      </c>
      <c r="B276" s="7"/>
      <c r="C276" s="1" t="str">
        <f t="shared" si="0"/>
        <v>Belladonna</v>
      </c>
      <c r="D276" s="7" t="s">
        <v>749</v>
      </c>
      <c r="E276" s="7" t="s">
        <v>750</v>
      </c>
      <c r="F276" s="7"/>
      <c r="G276" s="7"/>
      <c r="H276" s="7"/>
      <c r="I276" s="7"/>
      <c r="J276" s="7" t="s">
        <v>31</v>
      </c>
      <c r="K276" s="7" t="str">
        <f t="shared" si="1"/>
        <v>Divination, Poison,</v>
      </c>
      <c r="L276" s="7"/>
      <c r="M276" s="7"/>
      <c r="N276" s="27"/>
      <c r="O276" s="7"/>
      <c r="P276" s="7"/>
      <c r="Q276" s="7"/>
      <c r="R276" s="7"/>
    </row>
    <row r="277" spans="1:18">
      <c r="A277" s="7" t="s">
        <v>667</v>
      </c>
      <c r="B277" s="7"/>
      <c r="C277" s="1" t="str">
        <f t="shared" si="0"/>
        <v>Benzoin</v>
      </c>
      <c r="D277" s="7" t="s">
        <v>751</v>
      </c>
      <c r="E277" s="7" t="s">
        <v>752</v>
      </c>
      <c r="F277" s="7"/>
      <c r="G277" s="7"/>
      <c r="H277" s="7"/>
      <c r="I277" s="7"/>
      <c r="J277" s="7" t="s">
        <v>25</v>
      </c>
      <c r="K277" s="7" t="str">
        <f t="shared" si="1"/>
        <v>Charisma, Holy, Intelligence, Ritual, Wisdom</v>
      </c>
      <c r="L277" s="7"/>
      <c r="M277" s="7"/>
      <c r="N277" s="27"/>
      <c r="O277" s="7"/>
      <c r="P277" s="7"/>
      <c r="Q277" s="7"/>
      <c r="R277" s="7"/>
    </row>
    <row r="278" spans="1:18">
      <c r="A278" s="7" t="s">
        <v>667</v>
      </c>
      <c r="B278" s="7"/>
      <c r="C278" s="1" t="str">
        <f t="shared" si="0"/>
        <v>Bergamot, Orange</v>
      </c>
      <c r="D278" s="7" t="s">
        <v>753</v>
      </c>
      <c r="E278" s="7" t="s">
        <v>754</v>
      </c>
      <c r="F278" s="7"/>
      <c r="G278" s="7"/>
      <c r="H278" s="7"/>
      <c r="I278" s="7"/>
      <c r="J278" s="7" t="s">
        <v>25</v>
      </c>
      <c r="K278" s="7" t="str">
        <f t="shared" si="1"/>
        <v>Luck, Prosperity, Sustenance</v>
      </c>
      <c r="L278" s="7"/>
      <c r="M278" s="7"/>
      <c r="N278" s="27"/>
      <c r="O278" s="7"/>
      <c r="P278" s="7"/>
      <c r="Q278" s="7"/>
      <c r="R278" s="7"/>
    </row>
    <row r="279" spans="1:18">
      <c r="A279" s="7" t="s">
        <v>667</v>
      </c>
      <c r="B279" s="7"/>
      <c r="C279" s="1" t="str">
        <f t="shared" si="0"/>
        <v>Be-Still</v>
      </c>
      <c r="D279" s="149" t="s">
        <v>755</v>
      </c>
      <c r="E279" s="7" t="s">
        <v>756</v>
      </c>
      <c r="F279" s="7"/>
      <c r="G279" s="7"/>
      <c r="H279" s="7"/>
      <c r="I279" s="7"/>
      <c r="J279" s="7" t="s">
        <v>664</v>
      </c>
      <c r="K279" s="7" t="str">
        <f t="shared" si="1"/>
        <v>Luck, Perception</v>
      </c>
      <c r="L279" s="7"/>
      <c r="M279" s="7"/>
      <c r="N279" s="27"/>
      <c r="O279" s="7"/>
      <c r="P279" s="7"/>
      <c r="Q279" s="7"/>
      <c r="R279" s="7"/>
    </row>
    <row r="280" spans="1:18">
      <c r="A280" s="7" t="s">
        <v>667</v>
      </c>
      <c r="B280" s="7"/>
      <c r="C280" s="1" t="str">
        <f t="shared" si="0"/>
        <v>Betony, Wood</v>
      </c>
      <c r="D280" s="149" t="s">
        <v>757</v>
      </c>
      <c r="E280" s="7" t="s">
        <v>758</v>
      </c>
      <c r="F280" s="7"/>
      <c r="G280" s="7"/>
      <c r="H280" s="7"/>
      <c r="I280" s="7"/>
      <c r="J280" s="7" t="s">
        <v>664</v>
      </c>
      <c r="K280" s="7" t="str">
        <f t="shared" si="1"/>
        <v>Holy, Negative/Positive Energy, Protection, Wisdom</v>
      </c>
      <c r="L280" s="7"/>
      <c r="M280" s="7"/>
      <c r="N280" s="27"/>
      <c r="O280" s="7"/>
      <c r="P280" s="7"/>
      <c r="Q280" s="7"/>
      <c r="R280" s="7"/>
    </row>
    <row r="281" spans="1:18">
      <c r="A281" s="7" t="s">
        <v>667</v>
      </c>
      <c r="B281" s="7"/>
      <c r="C281" s="1" t="str">
        <f t="shared" si="0"/>
        <v>Bezoar</v>
      </c>
      <c r="D281" s="149" t="s">
        <v>145</v>
      </c>
      <c r="E281" s="7" t="s">
        <v>759</v>
      </c>
      <c r="F281" s="7"/>
      <c r="G281" s="7"/>
      <c r="H281" s="7"/>
      <c r="I281" s="7"/>
      <c r="J281" s="7" t="s">
        <v>25</v>
      </c>
      <c r="K281" s="7" t="str">
        <f t="shared" si="1"/>
        <v>Healing, Poison</v>
      </c>
      <c r="L281" s="7"/>
      <c r="M281" s="7"/>
      <c r="N281" s="27"/>
      <c r="O281" s="7"/>
      <c r="P281" s="7"/>
      <c r="Q281" s="7"/>
      <c r="R281" s="7"/>
    </row>
    <row r="282" spans="1:18">
      <c r="A282" s="7" t="s">
        <v>667</v>
      </c>
      <c r="B282" s="7"/>
      <c r="C282" s="1" t="str">
        <f t="shared" si="0"/>
        <v>Birch</v>
      </c>
      <c r="D282" s="7" t="s">
        <v>760</v>
      </c>
      <c r="E282" s="7" t="s">
        <v>761</v>
      </c>
      <c r="F282" s="7"/>
      <c r="G282" s="7"/>
      <c r="H282" s="7"/>
      <c r="I282" s="7"/>
      <c r="J282" s="7" t="s">
        <v>31</v>
      </c>
      <c r="K282" s="7" t="str">
        <f t="shared" si="1"/>
        <v>Holy, Ritual</v>
      </c>
      <c r="L282" s="7"/>
      <c r="M282" s="7"/>
      <c r="N282" s="27"/>
      <c r="O282" s="7"/>
      <c r="P282" s="7"/>
      <c r="Q282" s="7"/>
      <c r="R282" s="7"/>
    </row>
    <row r="283" spans="1:18">
      <c r="A283" s="7" t="s">
        <v>667</v>
      </c>
      <c r="B283" s="7"/>
      <c r="C283" s="1" t="str">
        <f t="shared" si="0"/>
        <v>Bistort</v>
      </c>
      <c r="D283" s="7" t="s">
        <v>762</v>
      </c>
      <c r="E283" s="7" t="s">
        <v>763</v>
      </c>
      <c r="F283" s="7"/>
      <c r="G283" s="7"/>
      <c r="H283" s="7"/>
      <c r="I283" s="7"/>
      <c r="J283" s="7" t="s">
        <v>25</v>
      </c>
      <c r="K283" s="7" t="str">
        <f t="shared" si="1"/>
        <v>Charisma, Divination, Intelligence, Prosperity, Wisdom</v>
      </c>
      <c r="L283" s="7"/>
      <c r="M283" s="7"/>
      <c r="N283" s="27"/>
      <c r="O283" s="7"/>
      <c r="P283" s="7"/>
      <c r="Q283" s="7"/>
      <c r="R283" s="7"/>
    </row>
    <row r="284" spans="1:18">
      <c r="A284" s="7" t="s">
        <v>667</v>
      </c>
      <c r="B284" s="7"/>
      <c r="C284" s="1" t="str">
        <f t="shared" si="0"/>
        <v>Bittersweet</v>
      </c>
      <c r="D284" s="7" t="s">
        <v>764</v>
      </c>
      <c r="E284" s="7" t="s">
        <v>765</v>
      </c>
      <c r="F284" s="7"/>
      <c r="G284" s="7"/>
      <c r="H284" s="7"/>
      <c r="I284" s="7"/>
      <c r="J284" s="7" t="s">
        <v>25</v>
      </c>
      <c r="K284" s="7" t="str">
        <f t="shared" si="1"/>
        <v>Healing, Protection</v>
      </c>
      <c r="L284" s="7"/>
      <c r="M284" s="7"/>
      <c r="N284" s="27"/>
      <c r="O284" s="7"/>
      <c r="P284" s="7"/>
      <c r="Q284" s="7"/>
      <c r="R284" s="7"/>
    </row>
    <row r="285" spans="1:18">
      <c r="A285" s="7" t="s">
        <v>667</v>
      </c>
      <c r="B285" s="7"/>
      <c r="C285" s="1" t="str">
        <f t="shared" si="0"/>
        <v>Blackberry</v>
      </c>
      <c r="D285" s="7" t="s">
        <v>766</v>
      </c>
      <c r="E285" s="7" t="s">
        <v>767</v>
      </c>
      <c r="F285" s="7"/>
      <c r="G285" s="7"/>
      <c r="H285" s="7"/>
      <c r="I285" s="7"/>
      <c r="J285" s="7" t="s">
        <v>31</v>
      </c>
      <c r="K285" s="7" t="str">
        <f t="shared" si="1"/>
        <v>Healing, Protection Prosperity</v>
      </c>
      <c r="L285" s="7"/>
      <c r="M285" s="7"/>
      <c r="N285" s="27"/>
      <c r="O285" s="7"/>
      <c r="P285" s="7"/>
      <c r="Q285" s="7"/>
      <c r="R285" s="7"/>
    </row>
    <row r="286" spans="1:18">
      <c r="A286" s="7" t="s">
        <v>667</v>
      </c>
      <c r="B286" s="7"/>
      <c r="C286" s="1" t="str">
        <f t="shared" si="0"/>
        <v>Bladderwrack</v>
      </c>
      <c r="D286" s="149" t="s">
        <v>768</v>
      </c>
      <c r="E286" s="7" t="s">
        <v>769</v>
      </c>
      <c r="F286" s="7"/>
      <c r="G286" s="7"/>
      <c r="H286" s="7"/>
      <c r="I286" s="7"/>
      <c r="J286" s="7" t="s">
        <v>664</v>
      </c>
      <c r="K286" s="7" t="str">
        <f t="shared" si="1"/>
        <v>Charisma, Intelligence, Prosperity, Wisdom</v>
      </c>
      <c r="L286" s="7"/>
      <c r="M286" s="7"/>
      <c r="N286" s="27"/>
      <c r="O286" s="7"/>
      <c r="P286" s="7"/>
      <c r="Q286" s="7"/>
      <c r="R286" s="7"/>
    </row>
    <row r="287" spans="1:18">
      <c r="A287" s="7" t="s">
        <v>667</v>
      </c>
      <c r="B287" s="7"/>
      <c r="C287" s="1" t="str">
        <f t="shared" si="0"/>
        <v>Bleeding Heart</v>
      </c>
      <c r="D287" s="7" t="s">
        <v>770</v>
      </c>
      <c r="E287" s="7" t="s">
        <v>771</v>
      </c>
      <c r="F287" s="7"/>
      <c r="G287" s="7"/>
      <c r="H287" s="7"/>
      <c r="I287" s="7"/>
      <c r="J287" s="7" t="s">
        <v>664</v>
      </c>
      <c r="K287" s="7" t="str">
        <f t="shared" si="1"/>
        <v>Emotion, Negative/Positive Energy</v>
      </c>
      <c r="L287" s="7"/>
      <c r="M287" s="7"/>
      <c r="N287" s="27"/>
      <c r="O287" s="7"/>
      <c r="P287" s="7"/>
      <c r="Q287" s="7"/>
      <c r="R287" s="7"/>
    </row>
    <row r="288" spans="1:18">
      <c r="A288" s="7" t="s">
        <v>667</v>
      </c>
      <c r="B288" s="7"/>
      <c r="C288" s="1" t="str">
        <f t="shared" si="0"/>
        <v>Bloodroot</v>
      </c>
      <c r="D288" s="7" t="s">
        <v>772</v>
      </c>
      <c r="E288" s="7" t="s">
        <v>773</v>
      </c>
      <c r="F288" s="7"/>
      <c r="G288" s="7"/>
      <c r="H288" s="7"/>
      <c r="I288" s="7"/>
      <c r="J288" s="7" t="s">
        <v>25</v>
      </c>
      <c r="K288" s="7" t="str">
        <f t="shared" si="1"/>
        <v>Emotion, Protection</v>
      </c>
      <c r="L288" s="7"/>
      <c r="M288" s="7"/>
      <c r="N288" s="27"/>
      <c r="O288" s="7"/>
      <c r="P288" s="7"/>
      <c r="Q288" s="7"/>
      <c r="R288" s="7"/>
    </row>
    <row r="289" spans="1:18">
      <c r="A289" s="7" t="s">
        <v>667</v>
      </c>
      <c r="B289" s="7"/>
      <c r="C289" s="1" t="str">
        <f t="shared" si="0"/>
        <v>Bluebell</v>
      </c>
      <c r="D289" s="7" t="s">
        <v>774</v>
      </c>
      <c r="E289" s="7" t="s">
        <v>775</v>
      </c>
      <c r="F289" s="7"/>
      <c r="G289" s="7"/>
      <c r="H289" s="7"/>
      <c r="I289" s="7"/>
      <c r="J289" s="7" t="s">
        <v>20</v>
      </c>
      <c r="K289" s="7" t="str">
        <f t="shared" si="1"/>
        <v>Emotion, Luck</v>
      </c>
      <c r="L289" s="7"/>
      <c r="M289" s="7"/>
      <c r="N289" s="27"/>
      <c r="O289" s="7"/>
      <c r="P289" s="7"/>
      <c r="Q289" s="7"/>
      <c r="R289" s="7"/>
    </row>
    <row r="290" spans="1:18">
      <c r="A290" s="7" t="s">
        <v>667</v>
      </c>
      <c r="B290" s="7"/>
      <c r="C290" s="1" t="str">
        <f t="shared" si="0"/>
        <v>Blueberry</v>
      </c>
      <c r="D290" s="7" t="s">
        <v>776</v>
      </c>
      <c r="E290" s="7" t="s">
        <v>777</v>
      </c>
      <c r="F290" s="7"/>
      <c r="G290" s="7"/>
      <c r="H290" s="7"/>
      <c r="I290" s="7"/>
      <c r="J290" s="7" t="s">
        <v>31</v>
      </c>
      <c r="K290" s="7" t="str">
        <f t="shared" si="1"/>
        <v>Protection, Sustenance</v>
      </c>
      <c r="L290" s="7"/>
      <c r="M290" s="7"/>
      <c r="N290" s="27"/>
      <c r="O290" s="7"/>
      <c r="P290" s="7"/>
      <c r="Q290" s="7"/>
      <c r="R290" s="7"/>
    </row>
    <row r="291" spans="1:18">
      <c r="A291" s="7" t="s">
        <v>667</v>
      </c>
      <c r="B291" s="7"/>
      <c r="C291" s="1" t="str">
        <f t="shared" si="0"/>
        <v>Blue Flag</v>
      </c>
      <c r="D291" s="149" t="s">
        <v>778</v>
      </c>
      <c r="E291" s="7" t="s">
        <v>779</v>
      </c>
      <c r="F291" s="7"/>
      <c r="G291" s="7"/>
      <c r="H291" s="7"/>
      <c r="I291" s="7"/>
      <c r="J291" s="7" t="s">
        <v>664</v>
      </c>
      <c r="K291" s="7" t="str">
        <f t="shared" si="1"/>
        <v>Luck, Prosperity</v>
      </c>
      <c r="L291" s="7"/>
      <c r="M291" s="7"/>
      <c r="N291" s="27"/>
      <c r="O291" s="7"/>
      <c r="P291" s="7"/>
      <c r="Q291" s="7"/>
      <c r="R291" s="7"/>
    </row>
    <row r="292" spans="1:18">
      <c r="A292" s="7" t="s">
        <v>667</v>
      </c>
      <c r="B292" s="7"/>
      <c r="C292" s="1" t="str">
        <f t="shared" si="0"/>
        <v>Bodhi</v>
      </c>
      <c r="D292" s="149" t="s">
        <v>157</v>
      </c>
      <c r="E292" s="7" t="s">
        <v>780</v>
      </c>
      <c r="F292" s="7"/>
      <c r="G292" s="7"/>
      <c r="H292" s="7"/>
      <c r="I292" s="7"/>
      <c r="J292" s="7" t="s">
        <v>664</v>
      </c>
      <c r="K292" s="7" t="str">
        <f t="shared" si="1"/>
        <v>Charisma, Constitution, Dexterity, Intelligence, Strength, Protection, Wisdom</v>
      </c>
      <c r="L292" s="7"/>
      <c r="M292" s="7"/>
      <c r="N292" s="27"/>
      <c r="O292" s="7"/>
      <c r="P292" s="7"/>
      <c r="Q292" s="7"/>
      <c r="R292" s="7"/>
    </row>
    <row r="293" spans="1:18">
      <c r="A293" s="7" t="s">
        <v>667</v>
      </c>
      <c r="B293" s="7"/>
      <c r="C293" s="1" t="str">
        <f t="shared" si="0"/>
        <v>Boneset</v>
      </c>
      <c r="D293" s="7" t="s">
        <v>781</v>
      </c>
      <c r="E293" s="7" t="s">
        <v>782</v>
      </c>
      <c r="F293" s="7"/>
      <c r="G293" s="7"/>
      <c r="H293" s="7"/>
      <c r="I293" s="7"/>
      <c r="J293" s="7" t="s">
        <v>664</v>
      </c>
      <c r="K293" s="7" t="str">
        <f t="shared" si="1"/>
        <v>Holy, Protection, Wisdom</v>
      </c>
      <c r="L293" s="7"/>
      <c r="M293" s="7"/>
      <c r="N293" s="27"/>
      <c r="O293" s="7"/>
      <c r="P293" s="7"/>
      <c r="Q293" s="7"/>
      <c r="R293" s="7"/>
    </row>
    <row r="294" spans="1:18">
      <c r="A294" s="7" t="s">
        <v>667</v>
      </c>
      <c r="B294" s="7"/>
      <c r="C294" s="1" t="str">
        <f t="shared" si="0"/>
        <v>Borage</v>
      </c>
      <c r="D294" s="7" t="s">
        <v>783</v>
      </c>
      <c r="E294" s="7" t="s">
        <v>784</v>
      </c>
      <c r="F294" s="7"/>
      <c r="G294" s="7"/>
      <c r="H294" s="7"/>
      <c r="I294" s="7"/>
      <c r="J294" s="7" t="s">
        <v>664</v>
      </c>
      <c r="K294" s="7" t="str">
        <f t="shared" si="1"/>
        <v>Charisma, Constitution, Intelligence, Wisdom</v>
      </c>
      <c r="L294" s="7"/>
      <c r="M294" s="7"/>
      <c r="N294" s="27"/>
      <c r="O294" s="7"/>
      <c r="P294" s="7"/>
      <c r="Q294" s="7"/>
      <c r="R294" s="7"/>
    </row>
    <row r="295" spans="1:18">
      <c r="A295" s="7" t="s">
        <v>667</v>
      </c>
      <c r="B295" s="7"/>
      <c r="C295" s="1" t="str">
        <f t="shared" si="0"/>
        <v>Bracken</v>
      </c>
      <c r="D295" s="7" t="s">
        <v>785</v>
      </c>
      <c r="E295" s="7" t="s">
        <v>786</v>
      </c>
      <c r="F295" s="7"/>
      <c r="G295" s="7"/>
      <c r="H295" s="7"/>
      <c r="I295" s="7"/>
      <c r="J295" s="7" t="s">
        <v>25</v>
      </c>
      <c r="K295" s="7" t="str">
        <f t="shared" si="1"/>
        <v>Divination, Healing, Protection</v>
      </c>
      <c r="L295" s="7"/>
      <c r="M295" s="7"/>
      <c r="N295" s="27"/>
      <c r="O295" s="7"/>
      <c r="P295" s="7"/>
      <c r="Q295" s="7"/>
      <c r="R295" s="7"/>
    </row>
    <row r="296" spans="1:18">
      <c r="A296" s="7" t="s">
        <v>667</v>
      </c>
      <c r="B296" s="7"/>
      <c r="C296" s="1" t="str">
        <f t="shared" si="0"/>
        <v>Brazil Nut</v>
      </c>
      <c r="D296" s="7" t="s">
        <v>787</v>
      </c>
      <c r="E296" s="7" t="s">
        <v>788</v>
      </c>
      <c r="F296" s="7"/>
      <c r="G296" s="7"/>
      <c r="H296" s="7"/>
      <c r="I296" s="7"/>
      <c r="J296" s="7" t="s">
        <v>664</v>
      </c>
      <c r="K296" s="7" t="str">
        <f t="shared" si="1"/>
        <v>Emotion, Intelligence</v>
      </c>
      <c r="L296" s="7"/>
      <c r="M296" s="7"/>
      <c r="N296" s="27"/>
      <c r="O296" s="7"/>
      <c r="P296" s="7"/>
      <c r="Q296" s="7"/>
      <c r="R296" s="7"/>
    </row>
    <row r="297" spans="1:18">
      <c r="A297" s="7" t="s">
        <v>667</v>
      </c>
      <c r="B297" s="7"/>
      <c r="C297" s="1" t="str">
        <f t="shared" ref="C297:C360" si="2">LEFT(E297,FIND("(",E297,1)-2)</f>
        <v>Briony</v>
      </c>
      <c r="D297" s="7" t="s">
        <v>789</v>
      </c>
      <c r="E297" s="7" t="s">
        <v>790</v>
      </c>
      <c r="F297" s="7"/>
      <c r="G297" s="7"/>
      <c r="H297" s="7"/>
      <c r="I297" s="7"/>
      <c r="J297" s="7" t="s">
        <v>25</v>
      </c>
      <c r="K297" s="7" t="str">
        <f t="shared" ref="K297:K360" si="3">RIGHT(E297,LEN(E297)-FIND(")",E297,1)-1)</f>
        <v>Divination, Protection, Wisdom</v>
      </c>
      <c r="L297" s="7"/>
      <c r="M297" s="7"/>
      <c r="N297" s="27"/>
      <c r="O297" s="7"/>
      <c r="P297" s="7"/>
      <c r="Q297" s="7"/>
      <c r="R297" s="7"/>
    </row>
    <row r="298" spans="1:18">
      <c r="A298" s="7" t="s">
        <v>667</v>
      </c>
      <c r="B298" s="7"/>
      <c r="C298" s="1" t="str">
        <f t="shared" si="2"/>
        <v>Bromeliad</v>
      </c>
      <c r="D298" s="7" t="s">
        <v>791</v>
      </c>
      <c r="E298" s="7" t="s">
        <v>792</v>
      </c>
      <c r="F298" s="7"/>
      <c r="G298" s="7"/>
      <c r="H298" s="7"/>
      <c r="I298" s="7"/>
      <c r="J298" s="7" t="s">
        <v>20</v>
      </c>
      <c r="K298" s="7" t="str">
        <f t="shared" si="3"/>
        <v>Protection, Prosperity</v>
      </c>
      <c r="L298" s="7"/>
      <c r="M298" s="7"/>
      <c r="N298" s="27"/>
      <c r="O298" s="7"/>
      <c r="P298" s="7"/>
      <c r="Q298" s="7"/>
      <c r="R298" s="7"/>
    </row>
    <row r="299" spans="1:18">
      <c r="A299" s="7" t="s">
        <v>667</v>
      </c>
      <c r="B299" s="7"/>
      <c r="C299" s="1" t="str">
        <f t="shared" si="2"/>
        <v>Broom</v>
      </c>
      <c r="D299" s="149" t="s">
        <v>793</v>
      </c>
      <c r="E299" s="7" t="s">
        <v>794</v>
      </c>
      <c r="F299" s="7"/>
      <c r="G299" s="7"/>
      <c r="H299" s="7"/>
      <c r="I299" s="7"/>
      <c r="J299" s="7" t="s">
        <v>664</v>
      </c>
      <c r="K299" s="7" t="str">
        <f t="shared" si="3"/>
        <v>Divination, Holy, Ritual</v>
      </c>
      <c r="L299" s="7"/>
      <c r="M299" s="7"/>
      <c r="N299" s="27"/>
      <c r="O299" s="7"/>
      <c r="P299" s="7"/>
      <c r="Q299" s="7"/>
      <c r="R299" s="7"/>
    </row>
    <row r="300" spans="1:18">
      <c r="A300" s="7" t="s">
        <v>667</v>
      </c>
      <c r="B300" s="7"/>
      <c r="C300" s="1" t="str">
        <f t="shared" si="2"/>
        <v>Buchu</v>
      </c>
      <c r="D300" s="149" t="s">
        <v>795</v>
      </c>
      <c r="E300" s="7" t="s">
        <v>796</v>
      </c>
      <c r="F300" s="7"/>
      <c r="G300" s="7"/>
      <c r="H300" s="7"/>
      <c r="I300" s="7"/>
      <c r="J300" s="7" t="s">
        <v>20</v>
      </c>
      <c r="K300" s="7" t="str">
        <f t="shared" si="3"/>
        <v>Divination, Charisma, Intelligence, Wisdom</v>
      </c>
      <c r="L300" s="7"/>
      <c r="M300" s="7"/>
      <c r="N300" s="27"/>
      <c r="O300" s="7"/>
      <c r="P300" s="7"/>
      <c r="Q300" s="7"/>
      <c r="R300" s="7"/>
    </row>
    <row r="301" spans="1:18">
      <c r="A301" s="7" t="s">
        <v>667</v>
      </c>
      <c r="B301" s="7"/>
      <c r="C301" s="1" t="str">
        <f t="shared" si="2"/>
        <v>Buckthorn</v>
      </c>
      <c r="D301" s="7" t="s">
        <v>797</v>
      </c>
      <c r="E301" s="7" t="s">
        <v>798</v>
      </c>
      <c r="F301" s="7"/>
      <c r="G301" s="7"/>
      <c r="H301" s="7"/>
      <c r="I301" s="7"/>
      <c r="J301" s="7" t="s">
        <v>31</v>
      </c>
      <c r="K301" s="7" t="str">
        <f t="shared" si="3"/>
        <v>Holy, Luck, Protection</v>
      </c>
      <c r="L301" s="7"/>
      <c r="M301" s="7"/>
      <c r="N301" s="27"/>
      <c r="O301" s="7"/>
      <c r="P301" s="7"/>
      <c r="Q301" s="7"/>
      <c r="R301" s="7"/>
    </row>
    <row r="302" spans="1:18">
      <c r="A302" s="7" t="s">
        <v>667</v>
      </c>
      <c r="B302" s="7"/>
      <c r="C302" s="1" t="str">
        <f t="shared" si="2"/>
        <v>Buckwheat</v>
      </c>
      <c r="D302" s="7" t="s">
        <v>799</v>
      </c>
      <c r="E302" s="7" t="s">
        <v>800</v>
      </c>
      <c r="F302" s="7"/>
      <c r="G302" s="7"/>
      <c r="H302" s="7"/>
      <c r="I302" s="7"/>
      <c r="J302" s="7" t="s">
        <v>31</v>
      </c>
      <c r="K302" s="7" t="str">
        <f t="shared" si="3"/>
        <v>Prosperity, Protection, Ritual</v>
      </c>
      <c r="L302" s="7"/>
      <c r="M302" s="7"/>
      <c r="N302" s="27"/>
      <c r="O302" s="7"/>
      <c r="P302" s="7"/>
      <c r="Q302" s="7"/>
      <c r="R302" s="7"/>
    </row>
    <row r="303" spans="1:18">
      <c r="A303" s="7" t="s">
        <v>667</v>
      </c>
      <c r="B303" s="7"/>
      <c r="C303" s="1" t="str">
        <f t="shared" si="2"/>
        <v>Burdock</v>
      </c>
      <c r="D303" s="7" t="s">
        <v>801</v>
      </c>
      <c r="E303" s="7" t="s">
        <v>802</v>
      </c>
      <c r="F303" s="7"/>
      <c r="G303" s="7"/>
      <c r="H303" s="7"/>
      <c r="I303" s="7"/>
      <c r="J303" s="7" t="s">
        <v>664</v>
      </c>
      <c r="K303" s="7" t="str">
        <f t="shared" si="3"/>
        <v>Healing, Protection</v>
      </c>
      <c r="L303" s="7"/>
      <c r="M303" s="7"/>
      <c r="N303" s="27"/>
      <c r="O303" s="7"/>
      <c r="P303" s="7"/>
      <c r="Q303" s="7"/>
      <c r="R303" s="7"/>
    </row>
    <row r="304" spans="1:18">
      <c r="A304" s="7" t="s">
        <v>667</v>
      </c>
      <c r="B304" s="7"/>
      <c r="C304" s="1" t="str">
        <f t="shared" si="2"/>
        <v>Cactus</v>
      </c>
      <c r="D304" s="7" t="s">
        <v>803</v>
      </c>
      <c r="E304" s="7" t="s">
        <v>804</v>
      </c>
      <c r="F304" s="7"/>
      <c r="G304" s="7"/>
      <c r="H304" s="7"/>
      <c r="I304" s="7"/>
      <c r="J304" s="7" t="s">
        <v>31</v>
      </c>
      <c r="K304" s="7" t="str">
        <f t="shared" si="3"/>
        <v>Perception, Poison, Protection, Sustenance</v>
      </c>
      <c r="L304" s="7"/>
      <c r="M304" s="7"/>
      <c r="N304" s="27"/>
      <c r="O304" s="7"/>
      <c r="P304" s="7"/>
      <c r="Q304" s="7"/>
      <c r="R304" s="7"/>
    </row>
    <row r="305" spans="1:18">
      <c r="A305" s="7" t="s">
        <v>667</v>
      </c>
      <c r="B305" s="7"/>
      <c r="C305" s="1" t="str">
        <f t="shared" si="2"/>
        <v>Calamus</v>
      </c>
      <c r="D305" s="7" t="s">
        <v>805</v>
      </c>
      <c r="E305" s="7" t="s">
        <v>806</v>
      </c>
      <c r="F305" s="7"/>
      <c r="G305" s="7"/>
      <c r="H305" s="7"/>
      <c r="I305" s="7"/>
      <c r="J305" s="7" t="s">
        <v>20</v>
      </c>
      <c r="K305" s="7" t="str">
        <f t="shared" si="3"/>
        <v>Charisma, Healing, Intelligence, Luck, Prosperity, Protection, Wisdom</v>
      </c>
      <c r="L305" s="7"/>
      <c r="M305" s="7"/>
      <c r="N305" s="27"/>
      <c r="O305" s="7"/>
      <c r="P305" s="7"/>
      <c r="Q305" s="7"/>
      <c r="R305" s="7"/>
    </row>
    <row r="306" spans="1:18">
      <c r="A306" s="7" t="s">
        <v>667</v>
      </c>
      <c r="B306" s="7"/>
      <c r="C306" s="1" t="str">
        <f t="shared" si="2"/>
        <v>Cambion Blood</v>
      </c>
      <c r="D306" s="149" t="s">
        <v>807</v>
      </c>
      <c r="E306" s="7" t="s">
        <v>808</v>
      </c>
      <c r="F306" s="7"/>
      <c r="G306" s="7"/>
      <c r="H306" s="7"/>
      <c r="I306" s="7"/>
      <c r="J306" s="7" t="s">
        <v>664</v>
      </c>
      <c r="K306" s="7" t="str">
        <f t="shared" si="3"/>
        <v>Negative/Positive Energy, Ritual</v>
      </c>
      <c r="L306" s="7"/>
      <c r="M306" s="7"/>
      <c r="N306" s="27"/>
      <c r="O306" s="7"/>
      <c r="P306" s="7"/>
      <c r="Q306" s="7"/>
      <c r="R306" s="7"/>
    </row>
    <row r="307" spans="1:18">
      <c r="A307" s="7" t="s">
        <v>667</v>
      </c>
      <c r="B307" s="7"/>
      <c r="C307" s="1" t="str">
        <f t="shared" si="2"/>
        <v>Camellia</v>
      </c>
      <c r="D307" s="7" t="s">
        <v>809</v>
      </c>
      <c r="E307" s="7" t="s">
        <v>810</v>
      </c>
      <c r="F307" s="7"/>
      <c r="G307" s="7"/>
      <c r="H307" s="7"/>
      <c r="I307" s="7"/>
      <c r="J307" s="7" t="s">
        <v>20</v>
      </c>
      <c r="K307" s="7" t="str">
        <f t="shared" si="3"/>
        <v>Luck, Prosperity</v>
      </c>
      <c r="L307" s="7"/>
      <c r="M307" s="7"/>
      <c r="N307" s="27"/>
      <c r="O307" s="7"/>
      <c r="P307" s="7"/>
      <c r="Q307" s="7"/>
      <c r="R307" s="7"/>
    </row>
    <row r="308" spans="1:18">
      <c r="A308" s="7" t="s">
        <v>667</v>
      </c>
      <c r="B308" s="7"/>
      <c r="C308" s="1" t="str">
        <f t="shared" si="2"/>
        <v>Camphor</v>
      </c>
      <c r="D308" s="7" t="s">
        <v>811</v>
      </c>
      <c r="E308" s="7" t="s">
        <v>812</v>
      </c>
      <c r="F308" s="7"/>
      <c r="G308" s="7"/>
      <c r="H308" s="7"/>
      <c r="I308" s="7"/>
      <c r="J308" s="7" t="s">
        <v>20</v>
      </c>
      <c r="K308" s="7" t="str">
        <f t="shared" si="3"/>
        <v>Divination, Healing</v>
      </c>
      <c r="L308" s="7"/>
      <c r="M308" s="7"/>
      <c r="N308" s="27"/>
      <c r="O308" s="7"/>
      <c r="P308" s="7"/>
      <c r="Q308" s="7"/>
      <c r="R308" s="7"/>
    </row>
    <row r="309" spans="1:18">
      <c r="A309" s="7" t="s">
        <v>667</v>
      </c>
      <c r="B309" s="7"/>
      <c r="C309" s="1" t="str">
        <f t="shared" si="2"/>
        <v>Caraway</v>
      </c>
      <c r="D309" s="7" t="s">
        <v>813</v>
      </c>
      <c r="E309" s="7" t="s">
        <v>814</v>
      </c>
      <c r="F309" s="7"/>
      <c r="G309" s="7"/>
      <c r="H309" s="7"/>
      <c r="I309" s="7"/>
      <c r="J309" s="7" t="s">
        <v>31</v>
      </c>
      <c r="K309" s="7" t="str">
        <f t="shared" si="3"/>
        <v>Charisma, Emotion, Intelligence, Protection, Wisdom</v>
      </c>
      <c r="L309" s="7"/>
      <c r="M309" s="7"/>
      <c r="N309" s="27"/>
      <c r="O309" s="7"/>
      <c r="P309" s="7"/>
      <c r="Q309" s="7"/>
      <c r="R309" s="7"/>
    </row>
    <row r="310" spans="1:18">
      <c r="A310" s="7" t="s">
        <v>667</v>
      </c>
      <c r="B310" s="7"/>
      <c r="C310" s="1" t="str">
        <f t="shared" si="2"/>
        <v>Cardamom</v>
      </c>
      <c r="D310" s="7" t="s">
        <v>815</v>
      </c>
      <c r="E310" s="7" t="s">
        <v>816</v>
      </c>
      <c r="F310" s="7"/>
      <c r="G310" s="7"/>
      <c r="H310" s="7"/>
      <c r="I310" s="7"/>
      <c r="J310" s="7" t="s">
        <v>31</v>
      </c>
      <c r="K310" s="7" t="str">
        <f t="shared" si="3"/>
        <v>Constitution, Emotion, Strength</v>
      </c>
      <c r="L310" s="7"/>
      <c r="M310" s="7"/>
      <c r="N310" s="27"/>
      <c r="O310" s="7"/>
      <c r="P310" s="7"/>
      <c r="Q310" s="7"/>
      <c r="R310" s="7"/>
    </row>
    <row r="311" spans="1:18">
      <c r="A311" s="7" t="s">
        <v>667</v>
      </c>
      <c r="B311" s="7"/>
      <c r="C311" s="1" t="str">
        <f t="shared" si="2"/>
        <v>Carnation</v>
      </c>
      <c r="D311" s="7" t="s">
        <v>817</v>
      </c>
      <c r="E311" s="7" t="s">
        <v>818</v>
      </c>
      <c r="F311" s="7"/>
      <c r="G311" s="7"/>
      <c r="H311" s="7"/>
      <c r="I311" s="7"/>
      <c r="J311" s="7" t="s">
        <v>20</v>
      </c>
      <c r="K311" s="7" t="str">
        <f t="shared" si="3"/>
        <v>Healing, Strength</v>
      </c>
      <c r="L311" s="7"/>
      <c r="M311" s="7"/>
      <c r="N311" s="27"/>
      <c r="O311" s="7"/>
      <c r="P311" s="7"/>
      <c r="Q311" s="7"/>
      <c r="R311" s="7"/>
    </row>
    <row r="312" spans="1:18">
      <c r="A312" s="7" t="s">
        <v>667</v>
      </c>
      <c r="B312" s="7"/>
      <c r="C312" s="1" t="str">
        <f t="shared" si="2"/>
        <v>Carob</v>
      </c>
      <c r="D312" s="7" t="s">
        <v>819</v>
      </c>
      <c r="E312" s="7" t="s">
        <v>820</v>
      </c>
      <c r="F312" s="7"/>
      <c r="G312" s="7"/>
      <c r="H312" s="7"/>
      <c r="I312" s="7"/>
      <c r="J312" s="7" t="s">
        <v>31</v>
      </c>
      <c r="K312" s="7" t="str">
        <f t="shared" si="3"/>
        <v>Healing, Intelligence, Protection</v>
      </c>
      <c r="L312" s="7"/>
      <c r="M312" s="7"/>
      <c r="N312" s="27"/>
      <c r="O312" s="7"/>
      <c r="P312" s="7"/>
      <c r="Q312" s="7"/>
      <c r="R312" s="7"/>
    </row>
    <row r="313" spans="1:18">
      <c r="A313" s="7" t="s">
        <v>667</v>
      </c>
      <c r="B313" s="7"/>
      <c r="C313" s="1" t="str">
        <f t="shared" si="2"/>
        <v>Carrot</v>
      </c>
      <c r="D313" s="7" t="s">
        <v>821</v>
      </c>
      <c r="E313" s="7" t="s">
        <v>822</v>
      </c>
      <c r="F313" s="7"/>
      <c r="G313" s="7"/>
      <c r="H313" s="7"/>
      <c r="I313" s="7"/>
      <c r="J313" s="7" t="s">
        <v>31</v>
      </c>
      <c r="K313" s="7" t="str">
        <f t="shared" si="3"/>
        <v>Emotion, Perception</v>
      </c>
      <c r="L313" s="7"/>
      <c r="M313" s="7"/>
      <c r="N313" s="27"/>
      <c r="O313" s="7"/>
      <c r="P313" s="7"/>
      <c r="Q313" s="7"/>
      <c r="R313" s="7"/>
    </row>
    <row r="314" spans="1:18">
      <c r="A314" s="7" t="s">
        <v>667</v>
      </c>
      <c r="B314" s="7"/>
      <c r="C314" s="1" t="str">
        <f t="shared" si="2"/>
        <v>Cascara Sagrada</v>
      </c>
      <c r="D314" s="7" t="s">
        <v>823</v>
      </c>
      <c r="E314" s="7" t="s">
        <v>824</v>
      </c>
      <c r="F314" s="7"/>
      <c r="G314" s="7"/>
      <c r="H314" s="7"/>
      <c r="I314" s="7"/>
      <c r="J314" s="7" t="s">
        <v>25</v>
      </c>
      <c r="K314" s="7" t="str">
        <f t="shared" si="3"/>
        <v>Holy, Positive/Negative Energy, Protection, Wisdom</v>
      </c>
      <c r="L314" s="7"/>
      <c r="M314" s="7"/>
      <c r="N314" s="27"/>
      <c r="O314" s="7"/>
      <c r="P314" s="7"/>
      <c r="Q314" s="7"/>
      <c r="R314" s="7"/>
    </row>
    <row r="315" spans="1:18">
      <c r="A315" s="7" t="s">
        <v>667</v>
      </c>
      <c r="B315" s="7"/>
      <c r="C315" s="1" t="str">
        <f t="shared" si="2"/>
        <v>Cashew</v>
      </c>
      <c r="D315" s="7" t="s">
        <v>825</v>
      </c>
      <c r="E315" s="7" t="s">
        <v>826</v>
      </c>
      <c r="F315" s="7"/>
      <c r="G315" s="7"/>
      <c r="H315" s="7"/>
      <c r="I315" s="7"/>
      <c r="J315" s="7" t="s">
        <v>31</v>
      </c>
      <c r="K315" s="7" t="str">
        <f t="shared" si="3"/>
        <v>Prosperity, Sustenance, Wisdom</v>
      </c>
      <c r="L315" s="7"/>
      <c r="M315" s="7"/>
      <c r="N315" s="27"/>
      <c r="O315" s="7"/>
      <c r="P315" s="7"/>
      <c r="Q315" s="7"/>
      <c r="R315" s="7"/>
    </row>
    <row r="316" spans="1:18">
      <c r="A316" s="7" t="s">
        <v>667</v>
      </c>
      <c r="B316" s="7"/>
      <c r="C316" s="1" t="str">
        <f t="shared" si="2"/>
        <v>Castor</v>
      </c>
      <c r="D316" s="7" t="s">
        <v>827</v>
      </c>
      <c r="E316" s="7" t="s">
        <v>828</v>
      </c>
      <c r="F316" s="7"/>
      <c r="G316" s="7"/>
      <c r="H316" s="7"/>
      <c r="I316" s="7"/>
      <c r="J316" s="7" t="s">
        <v>25</v>
      </c>
      <c r="K316" s="7" t="str">
        <f t="shared" si="3"/>
        <v>Negative/Positive Energy, Poison, Wisdom</v>
      </c>
      <c r="L316" s="7"/>
      <c r="M316" s="7"/>
      <c r="N316" s="27"/>
      <c r="O316" s="7"/>
      <c r="P316" s="7"/>
      <c r="Q316" s="7"/>
      <c r="R316" s="7"/>
    </row>
    <row r="317" spans="1:18">
      <c r="A317" s="7" t="s">
        <v>667</v>
      </c>
      <c r="B317" s="7"/>
      <c r="C317" s="1" t="str">
        <f t="shared" si="2"/>
        <v>Cat Hair</v>
      </c>
      <c r="D317" s="149" t="s">
        <v>829</v>
      </c>
      <c r="E317" s="7" t="s">
        <v>830</v>
      </c>
      <c r="F317" s="7"/>
      <c r="G317" s="7"/>
      <c r="H317" s="7"/>
      <c r="I317" s="7"/>
      <c r="J317" s="7" t="s">
        <v>31</v>
      </c>
      <c r="K317" s="7" t="str">
        <f t="shared" si="3"/>
        <v>Dexterity, Perception</v>
      </c>
      <c r="L317" s="7"/>
      <c r="M317" s="7"/>
      <c r="N317" s="27"/>
      <c r="O317" s="7"/>
      <c r="P317" s="7"/>
      <c r="Q317" s="7"/>
      <c r="R317" s="7"/>
    </row>
    <row r="318" spans="1:18">
      <c r="A318" s="7" t="s">
        <v>667</v>
      </c>
      <c r="B318" s="7"/>
      <c r="C318" s="1" t="str">
        <f t="shared" si="2"/>
        <v>Catnip</v>
      </c>
      <c r="D318" s="7" t="s">
        <v>831</v>
      </c>
      <c r="E318" s="7" t="s">
        <v>832</v>
      </c>
      <c r="F318" s="7"/>
      <c r="G318" s="7"/>
      <c r="H318" s="7"/>
      <c r="I318" s="7"/>
      <c r="J318" s="7" t="s">
        <v>20</v>
      </c>
      <c r="K318" s="7" t="str">
        <f t="shared" si="3"/>
        <v>Constitution, Emotion, Luck</v>
      </c>
      <c r="L318" s="7"/>
      <c r="M318" s="7"/>
      <c r="N318" s="27"/>
      <c r="O318" s="7"/>
      <c r="P318" s="7"/>
      <c r="Q318" s="7"/>
      <c r="R318" s="7"/>
    </row>
    <row r="319" spans="1:18">
      <c r="A319" s="7" t="s">
        <v>667</v>
      </c>
      <c r="B319" s="7"/>
      <c r="C319" s="1" t="str">
        <f t="shared" si="2"/>
        <v>Cattail</v>
      </c>
      <c r="D319" s="7" t="s">
        <v>833</v>
      </c>
      <c r="E319" s="7" t="s">
        <v>834</v>
      </c>
      <c r="F319" s="7"/>
      <c r="G319" s="7"/>
      <c r="H319" s="7"/>
      <c r="I319" s="7"/>
      <c r="J319" s="7" t="s">
        <v>31</v>
      </c>
      <c r="K319" s="7" t="str">
        <f t="shared" si="3"/>
        <v>Dexterity, Emotion, Protection, Perception</v>
      </c>
      <c r="L319" s="7"/>
      <c r="M319" s="7"/>
      <c r="N319" s="27"/>
      <c r="O319" s="7"/>
      <c r="P319" s="7"/>
      <c r="Q319" s="7"/>
      <c r="R319" s="7"/>
    </row>
    <row r="320" spans="1:18">
      <c r="A320" s="7" t="s">
        <v>667</v>
      </c>
      <c r="B320" s="7"/>
      <c r="C320" s="1" t="str">
        <f t="shared" si="2"/>
        <v>Cedar</v>
      </c>
      <c r="D320" s="7" t="s">
        <v>835</v>
      </c>
      <c r="E320" s="7" t="s">
        <v>836</v>
      </c>
      <c r="F320" s="7"/>
      <c r="G320" s="7"/>
      <c r="H320" s="7"/>
      <c r="I320" s="7"/>
      <c r="J320" s="7" t="s">
        <v>31</v>
      </c>
      <c r="K320" s="7" t="str">
        <f t="shared" si="3"/>
        <v>Charisma, Healing, Intelligence, Luck, Wisdom</v>
      </c>
      <c r="L320" s="7"/>
      <c r="M320" s="7"/>
      <c r="N320" s="27"/>
      <c r="O320" s="7"/>
      <c r="P320" s="7"/>
      <c r="Q320" s="7"/>
      <c r="R320" s="7"/>
    </row>
    <row r="321" spans="1:18">
      <c r="A321" s="7" t="s">
        <v>667</v>
      </c>
      <c r="B321" s="7"/>
      <c r="C321" s="1" t="str">
        <f t="shared" si="2"/>
        <v>Celandine</v>
      </c>
      <c r="D321" s="7" t="s">
        <v>837</v>
      </c>
      <c r="E321" s="7" t="s">
        <v>838</v>
      </c>
      <c r="F321" s="7"/>
      <c r="G321" s="7"/>
      <c r="H321" s="7"/>
      <c r="I321" s="7"/>
      <c r="J321" s="7" t="s">
        <v>25</v>
      </c>
      <c r="K321" s="7" t="str">
        <f t="shared" si="3"/>
        <v>Dexterity, Emotion, Luck</v>
      </c>
      <c r="L321" s="7"/>
      <c r="M321" s="7"/>
      <c r="N321" s="27"/>
      <c r="O321" s="7"/>
      <c r="P321" s="7"/>
      <c r="Q321" s="7"/>
      <c r="R321" s="7"/>
    </row>
    <row r="322" spans="1:18">
      <c r="A322" s="7" t="s">
        <v>667</v>
      </c>
      <c r="B322" s="7"/>
      <c r="C322" s="1" t="str">
        <f t="shared" si="2"/>
        <v>Celery</v>
      </c>
      <c r="D322" s="7" t="s">
        <v>839</v>
      </c>
      <c r="E322" s="7" t="s">
        <v>840</v>
      </c>
      <c r="F322" s="7"/>
      <c r="G322" s="7"/>
      <c r="H322" s="7"/>
      <c r="I322" s="7"/>
      <c r="J322" s="7" t="s">
        <v>31</v>
      </c>
      <c r="K322" s="7" t="str">
        <f t="shared" si="3"/>
        <v>Charisma, Divination, Emotion, Intelligence, Perception, Wisdom</v>
      </c>
      <c r="L322" s="7"/>
      <c r="M322" s="7"/>
      <c r="N322" s="27"/>
      <c r="O322" s="7"/>
      <c r="P322" s="7"/>
      <c r="Q322" s="7"/>
      <c r="R322" s="7"/>
    </row>
    <row r="323" spans="1:18">
      <c r="A323" s="7" t="s">
        <v>667</v>
      </c>
      <c r="B323" s="7"/>
      <c r="C323" s="1" t="str">
        <f t="shared" si="2"/>
        <v>Centaury</v>
      </c>
      <c r="D323" s="149" t="s">
        <v>841</v>
      </c>
      <c r="E323" s="7" t="s">
        <v>842</v>
      </c>
      <c r="F323" s="7"/>
      <c r="G323" s="7"/>
      <c r="H323" s="7"/>
      <c r="I323" s="7"/>
      <c r="J323" s="7" t="s">
        <v>25</v>
      </c>
      <c r="K323" s="7" t="str">
        <f t="shared" si="3"/>
        <v>Holy, Negative/Positive Energy, Wisdom</v>
      </c>
      <c r="L323" s="7"/>
      <c r="M323" s="7"/>
      <c r="N323" s="27"/>
      <c r="O323" s="7"/>
      <c r="P323" s="7"/>
      <c r="Q323" s="7"/>
      <c r="R323" s="7"/>
    </row>
    <row r="324" spans="1:18">
      <c r="A324" s="7" t="s">
        <v>667</v>
      </c>
      <c r="B324" s="7"/>
      <c r="C324" s="1" t="str">
        <f t="shared" si="2"/>
        <v>Chamomile</v>
      </c>
      <c r="D324" s="7" t="s">
        <v>843</v>
      </c>
      <c r="E324" s="7" t="s">
        <v>844</v>
      </c>
      <c r="F324" s="7"/>
      <c r="G324" s="7"/>
      <c r="H324" s="7"/>
      <c r="I324" s="7"/>
      <c r="J324" s="7" t="s">
        <v>31</v>
      </c>
      <c r="K324" s="7" t="str">
        <f t="shared" si="3"/>
        <v>Luck, Positive/Negative Energy, Sustenance</v>
      </c>
      <c r="L324" s="7"/>
      <c r="M324" s="7"/>
      <c r="N324" s="27"/>
      <c r="O324" s="7"/>
      <c r="P324" s="7"/>
      <c r="Q324" s="7"/>
      <c r="R324" s="7"/>
    </row>
    <row r="325" spans="1:18">
      <c r="A325" s="7" t="s">
        <v>667</v>
      </c>
      <c r="B325" s="7"/>
      <c r="C325" s="1" t="str">
        <f t="shared" si="2"/>
        <v>Cherry</v>
      </c>
      <c r="D325" s="7" t="s">
        <v>845</v>
      </c>
      <c r="E325" s="7" t="s">
        <v>846</v>
      </c>
      <c r="F325" s="7"/>
      <c r="G325" s="7"/>
      <c r="H325" s="7"/>
      <c r="I325" s="7"/>
      <c r="J325" s="7" t="s">
        <v>31</v>
      </c>
      <c r="K325" s="7" t="str">
        <f t="shared" si="3"/>
        <v>Divination, Emotion, Sustenance, Wisdom</v>
      </c>
      <c r="L325" s="7"/>
      <c r="M325" s="7"/>
      <c r="N325" s="27"/>
      <c r="O325" s="7"/>
      <c r="P325" s="7"/>
      <c r="Q325" s="7"/>
      <c r="R325" s="7"/>
    </row>
    <row r="326" spans="1:18">
      <c r="A326" s="7" t="s">
        <v>667</v>
      </c>
      <c r="B326" s="7"/>
      <c r="C326" s="1" t="str">
        <f t="shared" si="2"/>
        <v>Chestnut</v>
      </c>
      <c r="D326" s="7" t="s">
        <v>847</v>
      </c>
      <c r="E326" s="7" t="s">
        <v>848</v>
      </c>
      <c r="F326" s="7"/>
      <c r="G326" s="7"/>
      <c r="H326" s="7"/>
      <c r="I326" s="7"/>
      <c r="J326" s="7" t="s">
        <v>31</v>
      </c>
      <c r="K326" s="7" t="str">
        <f t="shared" si="3"/>
        <v>Emotion, Dexterity, Strength, Sustenance</v>
      </c>
      <c r="L326" s="7"/>
      <c r="M326" s="7"/>
      <c r="N326" s="27"/>
      <c r="O326" s="7"/>
      <c r="P326" s="7"/>
      <c r="Q326" s="7"/>
      <c r="R326" s="7"/>
    </row>
    <row r="327" spans="1:18">
      <c r="A327" s="7" t="s">
        <v>667</v>
      </c>
      <c r="B327" s="7"/>
      <c r="C327" s="1" t="str">
        <f t="shared" si="2"/>
        <v>Chickweed</v>
      </c>
      <c r="D327" s="7" t="s">
        <v>849</v>
      </c>
      <c r="E327" s="7" t="s">
        <v>850</v>
      </c>
      <c r="F327" s="7"/>
      <c r="G327" s="7"/>
      <c r="H327" s="7"/>
      <c r="I327" s="7"/>
      <c r="J327" s="7" t="s">
        <v>25</v>
      </c>
      <c r="K327" s="7" t="str">
        <f t="shared" si="3"/>
        <v>Charisma, Perception, Poison, Strength</v>
      </c>
      <c r="L327" s="7"/>
      <c r="M327" s="7"/>
      <c r="N327" s="27"/>
      <c r="O327" s="7"/>
      <c r="P327" s="7"/>
      <c r="Q327" s="7"/>
      <c r="R327" s="7"/>
    </row>
    <row r="328" spans="1:18">
      <c r="A328" s="7" t="s">
        <v>667</v>
      </c>
      <c r="B328" s="7"/>
      <c r="C328" s="1" t="str">
        <f t="shared" si="2"/>
        <v>Chicory</v>
      </c>
      <c r="D328" s="7" t="s">
        <v>851</v>
      </c>
      <c r="E328" s="7" t="s">
        <v>852</v>
      </c>
      <c r="F328" s="7"/>
      <c r="G328" s="7"/>
      <c r="H328" s="7"/>
      <c r="I328" s="7"/>
      <c r="J328" s="7" t="s">
        <v>20</v>
      </c>
      <c r="K328" s="7" t="str">
        <f t="shared" si="3"/>
        <v>Charisma, Luck, Perception, Sustenance</v>
      </c>
      <c r="L328" s="7"/>
      <c r="M328" s="7"/>
      <c r="N328" s="27"/>
      <c r="O328" s="7"/>
      <c r="P328" s="7"/>
      <c r="Q328" s="7"/>
      <c r="R328" s="7"/>
    </row>
    <row r="329" spans="1:18">
      <c r="A329" s="7" t="s">
        <v>667</v>
      </c>
      <c r="B329" s="7"/>
      <c r="C329" s="1" t="str">
        <f t="shared" si="2"/>
        <v>Chili Pepper</v>
      </c>
      <c r="D329" s="7" t="s">
        <v>853</v>
      </c>
      <c r="E329" s="7" t="s">
        <v>854</v>
      </c>
      <c r="F329" s="7"/>
      <c r="G329" s="7"/>
      <c r="H329" s="7"/>
      <c r="I329" s="7"/>
      <c r="J329" s="7" t="s">
        <v>20</v>
      </c>
      <c r="K329" s="7" t="str">
        <f t="shared" si="3"/>
        <v>Constitution, Holy, Negative/Positive Energy, Sustenance, Wisdom</v>
      </c>
      <c r="L329" s="7"/>
      <c r="M329" s="7"/>
      <c r="N329" s="27"/>
      <c r="O329" s="7"/>
      <c r="P329" s="7"/>
      <c r="Q329" s="7"/>
      <c r="R329" s="7"/>
    </row>
    <row r="330" spans="1:18">
      <c r="A330" s="7" t="s">
        <v>667</v>
      </c>
      <c r="B330" s="7"/>
      <c r="C330" s="1" t="str">
        <f t="shared" si="2"/>
        <v>Chimera Sinew</v>
      </c>
      <c r="D330" s="149" t="s">
        <v>855</v>
      </c>
      <c r="E330" s="7" t="s">
        <v>856</v>
      </c>
      <c r="F330" s="7"/>
      <c r="G330" s="7"/>
      <c r="H330" s="7"/>
      <c r="I330" s="7"/>
      <c r="J330" s="7" t="s">
        <v>694</v>
      </c>
      <c r="K330" s="7" t="str">
        <f t="shared" si="3"/>
        <v>Constitution, Strength</v>
      </c>
      <c r="L330" s="7"/>
      <c r="M330" s="7"/>
      <c r="N330" s="27"/>
      <c r="O330" s="7"/>
      <c r="P330" s="7"/>
      <c r="Q330" s="7"/>
      <c r="R330" s="7"/>
    </row>
    <row r="331" spans="1:18">
      <c r="A331" s="7" t="s">
        <v>667</v>
      </c>
      <c r="B331" s="7"/>
      <c r="C331" s="1" t="str">
        <f t="shared" si="2"/>
        <v>China Berry</v>
      </c>
      <c r="D331" s="149" t="s">
        <v>857</v>
      </c>
      <c r="E331" s="7" t="s">
        <v>858</v>
      </c>
      <c r="F331" s="7"/>
      <c r="G331" s="7"/>
      <c r="H331" s="7"/>
      <c r="I331" s="7"/>
      <c r="J331" s="7" t="s">
        <v>25</v>
      </c>
      <c r="K331" s="7" t="str">
        <f t="shared" si="3"/>
        <v>Intelligence, Luck, Prosperity, Perception</v>
      </c>
      <c r="L331" s="7"/>
      <c r="M331" s="7"/>
      <c r="N331" s="27"/>
      <c r="O331" s="7"/>
      <c r="P331" s="7"/>
      <c r="Q331" s="7"/>
      <c r="R331" s="7"/>
    </row>
    <row r="332" spans="1:18">
      <c r="A332" s="7" t="s">
        <v>667</v>
      </c>
      <c r="B332" s="7"/>
      <c r="C332" s="1" t="str">
        <f t="shared" si="2"/>
        <v>Chrysanthemum</v>
      </c>
      <c r="D332" s="7" t="s">
        <v>859</v>
      </c>
      <c r="E332" s="7" t="s">
        <v>860</v>
      </c>
      <c r="F332" s="7"/>
      <c r="G332" s="7"/>
      <c r="H332" s="7"/>
      <c r="I332" s="7"/>
      <c r="J332" s="7" t="s">
        <v>31</v>
      </c>
      <c r="K332" s="7" t="str">
        <f t="shared" si="3"/>
        <v>Intelligence, Poison, Wisdom</v>
      </c>
      <c r="L332" s="7"/>
      <c r="M332" s="7"/>
      <c r="N332" s="27"/>
      <c r="O332" s="7"/>
      <c r="P332" s="7"/>
      <c r="Q332" s="7"/>
      <c r="R332" s="7"/>
    </row>
    <row r="333" spans="1:18">
      <c r="A333" s="7" t="s">
        <v>667</v>
      </c>
      <c r="B333" s="7"/>
      <c r="C333" s="1" t="str">
        <f t="shared" si="2"/>
        <v>Cinnamon</v>
      </c>
      <c r="D333" s="7" t="s">
        <v>861</v>
      </c>
      <c r="E333" s="7" t="s">
        <v>862</v>
      </c>
      <c r="F333" s="7"/>
      <c r="G333" s="7"/>
      <c r="H333" s="7"/>
      <c r="I333" s="7"/>
      <c r="J333" s="7" t="s">
        <v>20</v>
      </c>
      <c r="K333" s="7" t="str">
        <f t="shared" si="3"/>
        <v>Charisma, Constitution, Dexterity, Divination, Intelligence, Positive/Negative Energy, Poison, Strength, Wisdom</v>
      </c>
      <c r="L333" s="7"/>
      <c r="M333" s="7"/>
      <c r="N333" s="27"/>
      <c r="O333" s="7"/>
      <c r="P333" s="7"/>
      <c r="Q333" s="7"/>
      <c r="R333" s="7"/>
    </row>
    <row r="334" spans="1:18">
      <c r="A334" s="7" t="s">
        <v>667</v>
      </c>
      <c r="B334" s="7"/>
      <c r="C334" s="1" t="str">
        <f t="shared" si="2"/>
        <v>Cinquefoil</v>
      </c>
      <c r="D334" s="7" t="s">
        <v>863</v>
      </c>
      <c r="E334" s="7" t="s">
        <v>864</v>
      </c>
      <c r="F334" s="7"/>
      <c r="G334" s="7"/>
      <c r="H334" s="7"/>
      <c r="I334" s="7"/>
      <c r="J334" s="7" t="s">
        <v>25</v>
      </c>
      <c r="K334" s="7" t="str">
        <f t="shared" si="3"/>
        <v>Dexterity, Strength, Wisdom</v>
      </c>
      <c r="L334" s="7"/>
      <c r="M334" s="7"/>
      <c r="N334" s="27"/>
      <c r="O334" s="7"/>
      <c r="P334" s="7"/>
      <c r="Q334" s="7"/>
      <c r="R334" s="7"/>
    </row>
    <row r="335" spans="1:18">
      <c r="A335" s="7" t="s">
        <v>667</v>
      </c>
      <c r="B335" s="7"/>
      <c r="C335" s="1" t="str">
        <f t="shared" si="2"/>
        <v>Citron</v>
      </c>
      <c r="D335" s="7" t="s">
        <v>865</v>
      </c>
      <c r="E335" s="7" t="s">
        <v>866</v>
      </c>
      <c r="F335" s="7"/>
      <c r="G335" s="7"/>
      <c r="H335" s="7"/>
      <c r="I335" s="7"/>
      <c r="J335" s="7" t="s">
        <v>31</v>
      </c>
      <c r="K335" s="7" t="str">
        <f t="shared" si="3"/>
        <v>Charisma, Constitution, Dexterity, Intelligence, Strength, Wisdom</v>
      </c>
      <c r="L335" s="7"/>
      <c r="M335" s="7"/>
      <c r="N335" s="27"/>
      <c r="O335" s="7"/>
      <c r="P335" s="7"/>
      <c r="Q335" s="7"/>
      <c r="R335" s="7"/>
    </row>
    <row r="336" spans="1:18">
      <c r="A336" s="7" t="s">
        <v>667</v>
      </c>
      <c r="B336" s="7"/>
      <c r="C336" s="1" t="str">
        <f t="shared" si="2"/>
        <v>Clove</v>
      </c>
      <c r="D336" s="7" t="s">
        <v>817</v>
      </c>
      <c r="E336" s="7" t="s">
        <v>867</v>
      </c>
      <c r="F336" s="7"/>
      <c r="G336" s="7"/>
      <c r="H336" s="7"/>
      <c r="I336" s="7"/>
      <c r="J336" s="7" t="s">
        <v>31</v>
      </c>
      <c r="K336" s="7" t="str">
        <f t="shared" si="3"/>
        <v>Emotion, Perception, Wisdom</v>
      </c>
      <c r="L336" s="7"/>
      <c r="M336" s="7"/>
      <c r="N336" s="27"/>
      <c r="O336" s="7"/>
      <c r="P336" s="7"/>
      <c r="Q336" s="7"/>
      <c r="R336" s="7"/>
    </row>
    <row r="337" spans="1:18">
      <c r="A337" s="7" t="s">
        <v>667</v>
      </c>
      <c r="B337" s="7"/>
      <c r="C337" s="1" t="str">
        <f t="shared" si="2"/>
        <v>Clover</v>
      </c>
      <c r="D337" s="7" t="s">
        <v>868</v>
      </c>
      <c r="E337" s="7" t="s">
        <v>869</v>
      </c>
      <c r="F337" s="7"/>
      <c r="G337" s="7"/>
      <c r="H337" s="7"/>
      <c r="I337" s="7"/>
      <c r="J337" s="7" t="s">
        <v>31</v>
      </c>
      <c r="K337" s="7" t="str">
        <f t="shared" si="3"/>
        <v>Emotion, Luck, Prosperity, Strength</v>
      </c>
      <c r="L337" s="7"/>
      <c r="M337" s="7"/>
      <c r="N337" s="27"/>
      <c r="O337" s="7"/>
      <c r="P337" s="7"/>
      <c r="Q337" s="7"/>
      <c r="R337" s="7"/>
    </row>
    <row r="338" spans="1:18">
      <c r="A338" s="7" t="s">
        <v>667</v>
      </c>
      <c r="B338" s="7"/>
      <c r="C338" s="1" t="str">
        <f t="shared" si="2"/>
        <v>Couatl Feather</v>
      </c>
      <c r="D338" s="7" t="s">
        <v>870</v>
      </c>
      <c r="E338" s="7" t="s">
        <v>871</v>
      </c>
      <c r="F338" s="7"/>
      <c r="G338" s="7"/>
      <c r="H338" s="7"/>
      <c r="I338" s="7"/>
      <c r="J338" s="7" t="s">
        <v>694</v>
      </c>
      <c r="K338" s="7" t="str">
        <f t="shared" si="3"/>
        <v>Dexterity, Protection, Ritual, Sustenance, Wisdom</v>
      </c>
      <c r="L338" s="7"/>
      <c r="M338" s="7"/>
      <c r="N338" s="27"/>
      <c r="O338" s="7"/>
      <c r="P338" s="7"/>
      <c r="Q338" s="7"/>
      <c r="R338" s="7"/>
    </row>
    <row r="339" spans="1:18">
      <c r="A339" s="7" t="s">
        <v>667</v>
      </c>
      <c r="B339" s="7"/>
      <c r="C339" s="1" t="str">
        <f t="shared" si="2"/>
        <v>Coconut</v>
      </c>
      <c r="D339" s="7" t="s">
        <v>872</v>
      </c>
      <c r="E339" s="7" t="s">
        <v>873</v>
      </c>
      <c r="F339" s="7"/>
      <c r="G339" s="7"/>
      <c r="H339" s="7"/>
      <c r="I339" s="7"/>
      <c r="J339" s="7" t="s">
        <v>25</v>
      </c>
      <c r="K339" s="7" t="str">
        <f t="shared" si="3"/>
        <v>Cleansing, Constitution, Protection, Sustenance</v>
      </c>
      <c r="L339" s="7"/>
      <c r="M339" s="7"/>
      <c r="N339" s="27"/>
      <c r="O339" s="7"/>
      <c r="P339" s="7"/>
      <c r="Q339" s="7"/>
      <c r="R339" s="7"/>
    </row>
    <row r="340" spans="1:18">
      <c r="A340" s="7" t="s">
        <v>667</v>
      </c>
      <c r="B340" s="7"/>
      <c r="C340" s="1" t="str">
        <f t="shared" si="2"/>
        <v>Coffee</v>
      </c>
      <c r="D340" s="7" t="s">
        <v>874</v>
      </c>
      <c r="E340" s="7" t="s">
        <v>875</v>
      </c>
      <c r="F340" s="7"/>
      <c r="G340" s="7"/>
      <c r="H340" s="7"/>
      <c r="I340" s="7"/>
      <c r="J340" s="7" t="s">
        <v>31</v>
      </c>
      <c r="K340" s="7" t="str">
        <f t="shared" si="3"/>
        <v>Dexterity, Perception, Ritual, Sustenance</v>
      </c>
      <c r="L340" s="7"/>
      <c r="M340" s="7"/>
      <c r="N340" s="27"/>
      <c r="O340" s="7"/>
      <c r="P340" s="7"/>
      <c r="Q340" s="7"/>
      <c r="R340" s="7"/>
    </row>
    <row r="341" spans="1:18">
      <c r="A341" s="7" t="s">
        <v>667</v>
      </c>
      <c r="B341" s="7"/>
      <c r="C341" s="1" t="str">
        <f t="shared" si="2"/>
        <v>Cohosh, Black</v>
      </c>
      <c r="D341" s="149" t="s">
        <v>876</v>
      </c>
      <c r="E341" s="7" t="s">
        <v>877</v>
      </c>
      <c r="F341" s="7"/>
      <c r="G341" s="7"/>
      <c r="H341" s="7"/>
      <c r="I341" s="7"/>
      <c r="J341" s="7" t="s">
        <v>25</v>
      </c>
      <c r="K341" s="7" t="str">
        <f t="shared" si="3"/>
        <v>Constitution, Emotion, Protection, Strength</v>
      </c>
      <c r="L341" s="7"/>
      <c r="M341" s="7"/>
      <c r="N341" s="27"/>
      <c r="O341" s="7"/>
      <c r="P341" s="7"/>
      <c r="Q341" s="7"/>
      <c r="R341" s="7"/>
    </row>
    <row r="342" spans="1:18">
      <c r="A342" s="7" t="s">
        <v>667</v>
      </c>
      <c r="B342" s="7"/>
      <c r="C342" s="1" t="str">
        <f t="shared" si="2"/>
        <v>Coltsfoot</v>
      </c>
      <c r="D342" s="7" t="s">
        <v>878</v>
      </c>
      <c r="E342" s="7" t="s">
        <v>879</v>
      </c>
      <c r="F342" s="7"/>
      <c r="G342" s="7"/>
      <c r="H342" s="7"/>
      <c r="I342" s="7"/>
      <c r="J342" s="7" t="s">
        <v>31</v>
      </c>
      <c r="K342" s="7" t="str">
        <f t="shared" si="3"/>
        <v>Divination, Emotion, Intelligence, Strength</v>
      </c>
      <c r="L342" s="7"/>
      <c r="M342" s="7"/>
      <c r="N342" s="27"/>
      <c r="O342" s="7"/>
      <c r="P342" s="7"/>
      <c r="Q342" s="7"/>
      <c r="R342" s="7"/>
    </row>
    <row r="343" spans="1:18">
      <c r="A343" s="7" t="s">
        <v>667</v>
      </c>
      <c r="B343" s="7"/>
      <c r="C343" s="1" t="str">
        <f t="shared" si="2"/>
        <v>Columbine</v>
      </c>
      <c r="D343" s="7" t="s">
        <v>880</v>
      </c>
      <c r="E343" s="7" t="s">
        <v>881</v>
      </c>
      <c r="F343" s="7"/>
      <c r="G343" s="7"/>
      <c r="H343" s="7"/>
      <c r="I343" s="7"/>
      <c r="J343" s="7" t="s">
        <v>20</v>
      </c>
      <c r="K343" s="7" t="str">
        <f t="shared" si="3"/>
        <v>Holy, Perception, Ritual, Strength</v>
      </c>
      <c r="L343" s="7"/>
      <c r="M343" s="7"/>
      <c r="N343" s="27"/>
      <c r="O343" s="7"/>
      <c r="P343" s="7"/>
      <c r="Q343" s="7"/>
      <c r="R343" s="7"/>
    </row>
    <row r="344" spans="1:18">
      <c r="A344" s="7" t="s">
        <v>667</v>
      </c>
      <c r="B344" s="7"/>
      <c r="C344" s="1" t="str">
        <f t="shared" si="2"/>
        <v>Comfrey</v>
      </c>
      <c r="D344" s="7" t="s">
        <v>882</v>
      </c>
      <c r="E344" s="7" t="s">
        <v>883</v>
      </c>
      <c r="F344" s="7"/>
      <c r="G344" s="7"/>
      <c r="H344" s="7"/>
      <c r="I344" s="7"/>
      <c r="J344" s="7" t="s">
        <v>25</v>
      </c>
      <c r="K344" s="7" t="str">
        <f t="shared" si="3"/>
        <v>Dexterity, Healing, Prosperity, Protection</v>
      </c>
      <c r="L344" s="7"/>
      <c r="M344" s="7"/>
      <c r="N344" s="27"/>
      <c r="O344" s="7"/>
      <c r="P344" s="7"/>
      <c r="Q344" s="7"/>
      <c r="R344" s="7"/>
    </row>
    <row r="345" spans="1:18">
      <c r="A345" s="7" t="s">
        <v>667</v>
      </c>
      <c r="B345" s="7"/>
      <c r="C345" s="1" t="str">
        <f t="shared" si="2"/>
        <v>Copal</v>
      </c>
      <c r="D345" s="7" t="s">
        <v>884</v>
      </c>
      <c r="E345" s="7" t="s">
        <v>885</v>
      </c>
      <c r="F345" s="7"/>
      <c r="G345" s="7"/>
      <c r="H345" s="7"/>
      <c r="I345" s="7"/>
      <c r="J345" s="7" t="s">
        <v>31</v>
      </c>
      <c r="K345" s="7" t="str">
        <f t="shared" si="3"/>
        <v>Cleansing, Intelligence, Perception</v>
      </c>
      <c r="L345" s="7"/>
      <c r="M345" s="7"/>
      <c r="N345" s="27"/>
      <c r="O345" s="7"/>
      <c r="P345" s="7"/>
      <c r="Q345" s="7"/>
      <c r="R345" s="7"/>
    </row>
    <row r="346" spans="1:18">
      <c r="A346" s="7" t="s">
        <v>667</v>
      </c>
      <c r="B346" s="7"/>
      <c r="C346" s="1" t="str">
        <f t="shared" si="2"/>
        <v>Coriander</v>
      </c>
      <c r="D346" s="7" t="s">
        <v>886</v>
      </c>
      <c r="E346" s="7" t="s">
        <v>887</v>
      </c>
      <c r="F346" s="7"/>
      <c r="G346" s="7"/>
      <c r="H346" s="7"/>
      <c r="I346" s="7"/>
      <c r="J346" s="7" t="s">
        <v>31</v>
      </c>
      <c r="K346" s="7" t="str">
        <f t="shared" si="3"/>
        <v>Constitution, Holy, Protection, Ritual</v>
      </c>
      <c r="L346" s="7"/>
      <c r="M346" s="7"/>
      <c r="N346" s="27"/>
      <c r="O346" s="7"/>
      <c r="P346" s="7"/>
      <c r="Q346" s="7"/>
      <c r="R346" s="7"/>
    </row>
    <row r="347" spans="1:18">
      <c r="A347" s="7" t="s">
        <v>667</v>
      </c>
      <c r="B347" s="7"/>
      <c r="C347" s="1" t="str">
        <f t="shared" si="2"/>
        <v>Corn</v>
      </c>
      <c r="D347" s="7" t="s">
        <v>888</v>
      </c>
      <c r="E347" s="7" t="s">
        <v>889</v>
      </c>
      <c r="F347" s="7"/>
      <c r="G347" s="7"/>
      <c r="H347" s="7"/>
      <c r="I347" s="7"/>
      <c r="J347" s="7" t="s">
        <v>31</v>
      </c>
      <c r="K347" s="7" t="str">
        <f t="shared" si="3"/>
        <v>Divination, Holy, Luck, Ritual, Sustenance</v>
      </c>
      <c r="L347" s="7"/>
      <c r="M347" s="7"/>
      <c r="N347" s="27"/>
      <c r="O347" s="7"/>
      <c r="P347" s="7"/>
      <c r="Q347" s="7"/>
      <c r="R347" s="7"/>
    </row>
    <row r="348" spans="1:18">
      <c r="A348" s="7" t="s">
        <v>667</v>
      </c>
      <c r="B348" s="7"/>
      <c r="C348" s="1" t="str">
        <f t="shared" si="2"/>
        <v>Cornflower</v>
      </c>
      <c r="D348" s="7" t="s">
        <v>890</v>
      </c>
      <c r="E348" s="7" t="s">
        <v>891</v>
      </c>
      <c r="F348" s="7"/>
      <c r="G348" s="7"/>
      <c r="H348" s="7"/>
      <c r="I348" s="7"/>
      <c r="J348" s="7" t="s">
        <v>31</v>
      </c>
      <c r="K348" s="7" t="str">
        <f t="shared" si="3"/>
        <v>Charisma, Cleansing, Constitution, Death, Dexterity, Divination, Emotion, Healing, Intelligence, Negative/Positive Energy, Perception, Poison, Strength, Wisdom</v>
      </c>
      <c r="L348" s="7"/>
      <c r="M348" s="7"/>
      <c r="N348" s="27"/>
      <c r="O348" s="7"/>
      <c r="P348" s="7"/>
      <c r="Q348" s="7"/>
      <c r="R348" s="7"/>
    </row>
    <row r="349" spans="1:18">
      <c r="A349" s="7" t="s">
        <v>667</v>
      </c>
      <c r="B349" s="7"/>
      <c r="C349" s="1" t="str">
        <f t="shared" si="2"/>
        <v>Cotton</v>
      </c>
      <c r="D349" s="7" t="s">
        <v>892</v>
      </c>
      <c r="E349" s="7" t="s">
        <v>893</v>
      </c>
      <c r="F349" s="7"/>
      <c r="G349" s="7"/>
      <c r="H349" s="7"/>
      <c r="I349" s="7"/>
      <c r="J349" s="7" t="s">
        <v>31</v>
      </c>
      <c r="K349" s="7" t="str">
        <f t="shared" si="3"/>
        <v>Charisma, Healing, Intelligence, Luck, Wisdom</v>
      </c>
      <c r="L349" s="7"/>
      <c r="M349" s="7"/>
      <c r="N349" s="27"/>
      <c r="O349" s="7"/>
      <c r="P349" s="7"/>
      <c r="Q349" s="7"/>
      <c r="R349" s="7"/>
    </row>
    <row r="350" spans="1:18">
      <c r="A350" s="7" t="s">
        <v>667</v>
      </c>
      <c r="B350" s="7"/>
      <c r="C350" s="1" t="str">
        <f t="shared" si="2"/>
        <v>Cowslip</v>
      </c>
      <c r="D350" s="7" t="s">
        <v>894</v>
      </c>
      <c r="E350" s="7" t="s">
        <v>895</v>
      </c>
      <c r="F350" s="7"/>
      <c r="G350" s="7"/>
      <c r="H350" s="7"/>
      <c r="I350" s="7"/>
      <c r="J350" s="7" t="s">
        <v>664</v>
      </c>
      <c r="K350" s="7" t="str">
        <f t="shared" si="3"/>
        <v>Healing, Holy, Prosperity, Ritual</v>
      </c>
      <c r="L350" s="7"/>
      <c r="M350" s="7"/>
      <c r="N350" s="27"/>
      <c r="O350" s="7"/>
      <c r="P350" s="7"/>
      <c r="Q350" s="7"/>
      <c r="R350" s="7"/>
    </row>
    <row r="351" spans="1:18">
      <c r="A351" s="7" t="s">
        <v>667</v>
      </c>
      <c r="B351" s="7"/>
      <c r="C351" s="1" t="str">
        <f t="shared" si="2"/>
        <v>Crocus</v>
      </c>
      <c r="D351" s="7" t="s">
        <v>896</v>
      </c>
      <c r="E351" s="7" t="s">
        <v>897</v>
      </c>
      <c r="F351" s="7"/>
      <c r="G351" s="7"/>
      <c r="H351" s="7"/>
      <c r="I351" s="7"/>
      <c r="J351" s="7" t="s">
        <v>20</v>
      </c>
      <c r="K351" s="7" t="str">
        <f t="shared" si="3"/>
        <v>Cleansing, Death, Divination, Emotion, Dexterity</v>
      </c>
      <c r="L351" s="7"/>
      <c r="M351" s="7"/>
      <c r="N351" s="27"/>
      <c r="O351" s="7"/>
      <c r="P351" s="7"/>
      <c r="Q351" s="7"/>
      <c r="R351" s="7"/>
    </row>
    <row r="352" spans="1:18">
      <c r="A352" s="7" t="s">
        <v>667</v>
      </c>
      <c r="B352" s="7"/>
      <c r="C352" s="1" t="str">
        <f t="shared" si="2"/>
        <v>Cucumber</v>
      </c>
      <c r="D352" s="7" t="s">
        <v>898</v>
      </c>
      <c r="E352" s="7" t="s">
        <v>899</v>
      </c>
      <c r="F352" s="7"/>
      <c r="G352" s="7"/>
      <c r="H352" s="7"/>
      <c r="I352" s="7"/>
      <c r="J352" s="7" t="s">
        <v>31</v>
      </c>
      <c r="K352" s="7" t="str">
        <f t="shared" si="3"/>
        <v>Charisma, Healing, Intelligence, Perception, Sustenance, Wisdom</v>
      </c>
      <c r="L352" s="7"/>
      <c r="M352" s="7"/>
      <c r="N352" s="27"/>
      <c r="O352" s="7"/>
      <c r="P352" s="7"/>
      <c r="Q352" s="7"/>
      <c r="R352" s="7"/>
    </row>
    <row r="353" spans="1:18">
      <c r="A353" s="7" t="s">
        <v>667</v>
      </c>
      <c r="B353" s="7"/>
      <c r="C353" s="1" t="str">
        <f t="shared" si="2"/>
        <v>Cumin</v>
      </c>
      <c r="D353" s="7" t="s">
        <v>813</v>
      </c>
      <c r="E353" s="7" t="s">
        <v>900</v>
      </c>
      <c r="F353" s="7"/>
      <c r="G353" s="7"/>
      <c r="H353" s="7"/>
      <c r="I353" s="7"/>
      <c r="J353" s="7" t="s">
        <v>25</v>
      </c>
      <c r="K353" s="7" t="str">
        <f t="shared" si="3"/>
        <v>Emotion, Holy, Negative/Positive Energy, Perception</v>
      </c>
      <c r="L353" s="7"/>
      <c r="M353" s="7"/>
      <c r="N353" s="27"/>
      <c r="O353" s="7"/>
      <c r="P353" s="7"/>
      <c r="Q353" s="7"/>
      <c r="R353" s="7"/>
    </row>
    <row r="354" spans="1:18">
      <c r="A354" s="7" t="s">
        <v>667</v>
      </c>
      <c r="B354" s="7"/>
      <c r="C354" s="1" t="str">
        <f t="shared" si="2"/>
        <v>Curry</v>
      </c>
      <c r="D354" s="7" t="s">
        <v>901</v>
      </c>
      <c r="E354" s="7" t="s">
        <v>902</v>
      </c>
      <c r="F354" s="7"/>
      <c r="G354" s="7"/>
      <c r="H354" s="7"/>
      <c r="I354" s="7"/>
      <c r="J354" s="7" t="s">
        <v>20</v>
      </c>
      <c r="K354" s="7" t="str">
        <f t="shared" si="3"/>
        <v>Holy, Negative/Positive Energy, Protection, Ritual</v>
      </c>
      <c r="L354" s="7"/>
      <c r="M354" s="7"/>
      <c r="N354" s="27"/>
      <c r="O354" s="7"/>
      <c r="P354" s="7"/>
      <c r="Q354" s="7"/>
      <c r="R354" s="7"/>
    </row>
    <row r="355" spans="1:18">
      <c r="A355" s="7" t="s">
        <v>667</v>
      </c>
      <c r="B355" s="7"/>
      <c r="C355" s="1" t="str">
        <f t="shared" si="2"/>
        <v>Cyclamen</v>
      </c>
      <c r="D355" s="7" t="s">
        <v>903</v>
      </c>
      <c r="E355" s="7" t="s">
        <v>904</v>
      </c>
      <c r="F355" s="7"/>
      <c r="G355" s="7"/>
      <c r="H355" s="7"/>
      <c r="I355" s="7"/>
      <c r="J355" s="7" t="s">
        <v>25</v>
      </c>
      <c r="K355" s="7" t="str">
        <f t="shared" si="3"/>
        <v>Emotion, Holy, Ritual, Wisdom</v>
      </c>
      <c r="L355" s="7"/>
      <c r="M355" s="7"/>
      <c r="N355" s="27"/>
      <c r="O355" s="7"/>
      <c r="P355" s="7"/>
      <c r="Q355" s="7"/>
      <c r="R355" s="7"/>
    </row>
    <row r="356" spans="1:18">
      <c r="A356" s="7" t="s">
        <v>667</v>
      </c>
      <c r="B356" s="7"/>
      <c r="C356" s="1" t="str">
        <f t="shared" si="2"/>
        <v>Cyclops Hair</v>
      </c>
      <c r="D356" s="7" t="s">
        <v>905</v>
      </c>
      <c r="E356" s="7" t="s">
        <v>906</v>
      </c>
      <c r="F356" s="7"/>
      <c r="G356" s="7"/>
      <c r="H356" s="7"/>
      <c r="I356" s="7"/>
      <c r="J356" s="7" t="s">
        <v>694</v>
      </c>
      <c r="K356" s="7" t="str">
        <f t="shared" si="3"/>
        <v>Strength</v>
      </c>
      <c r="L356" s="7"/>
      <c r="M356" s="7"/>
      <c r="N356" s="27"/>
      <c r="O356" s="7"/>
      <c r="P356" s="7"/>
      <c r="Q356" s="7"/>
      <c r="R356" s="7"/>
    </row>
    <row r="357" spans="1:18">
      <c r="A357" s="7" t="s">
        <v>667</v>
      </c>
      <c r="B357" s="7"/>
      <c r="C357" s="1" t="str">
        <f t="shared" si="2"/>
        <v>Cypress</v>
      </c>
      <c r="D357" s="7" t="s">
        <v>907</v>
      </c>
      <c r="E357" s="7" t="s">
        <v>908</v>
      </c>
      <c r="F357" s="7"/>
      <c r="G357" s="7"/>
      <c r="H357" s="7"/>
      <c r="I357" s="7"/>
      <c r="J357" s="7" t="s">
        <v>20</v>
      </c>
      <c r="K357" s="7" t="str">
        <f t="shared" si="3"/>
        <v>Death, Emotion, Luck, Perception, Ritual</v>
      </c>
      <c r="L357" s="7"/>
      <c r="M357" s="7"/>
      <c r="N357" s="27"/>
      <c r="O357" s="7"/>
      <c r="P357" s="7"/>
      <c r="Q357" s="7"/>
      <c r="R357" s="7"/>
    </row>
    <row r="358" spans="1:18">
      <c r="A358" s="7" t="s">
        <v>667</v>
      </c>
      <c r="B358" s="7"/>
      <c r="C358" s="1" t="str">
        <f t="shared" si="2"/>
        <v>Daffodil</v>
      </c>
      <c r="D358" s="7" t="s">
        <v>909</v>
      </c>
      <c r="E358" s="7" t="s">
        <v>910</v>
      </c>
      <c r="F358" s="7"/>
      <c r="G358" s="7"/>
      <c r="H358" s="7"/>
      <c r="I358" s="7"/>
      <c r="J358" s="7" t="s">
        <v>31</v>
      </c>
      <c r="K358" s="7" t="str">
        <f t="shared" si="3"/>
        <v>Charisma, Death, Luck</v>
      </c>
      <c r="L358" s="7"/>
      <c r="M358" s="7"/>
      <c r="N358" s="27"/>
      <c r="O358" s="7"/>
      <c r="P358" s="7"/>
      <c r="Q358" s="7"/>
      <c r="R358" s="7"/>
    </row>
    <row r="359" spans="1:18">
      <c r="A359" s="7" t="s">
        <v>667</v>
      </c>
      <c r="B359" s="7"/>
      <c r="C359" s="1" t="str">
        <f t="shared" si="2"/>
        <v>Daisy</v>
      </c>
      <c r="D359" s="7" t="s">
        <v>911</v>
      </c>
      <c r="E359" s="7" t="s">
        <v>912</v>
      </c>
      <c r="F359" s="7"/>
      <c r="G359" s="7"/>
      <c r="H359" s="7"/>
      <c r="I359" s="7"/>
      <c r="J359" s="7" t="s">
        <v>31</v>
      </c>
      <c r="K359" s="7" t="str">
        <f t="shared" si="3"/>
        <v>Divination, Emotion, Luck, Strength</v>
      </c>
      <c r="L359" s="7"/>
      <c r="M359" s="7"/>
      <c r="N359" s="27"/>
      <c r="O359" s="7"/>
      <c r="P359" s="7"/>
      <c r="Q359" s="7"/>
      <c r="R359" s="7"/>
    </row>
    <row r="360" spans="1:18">
      <c r="A360" s="7" t="s">
        <v>667</v>
      </c>
      <c r="B360" s="7"/>
      <c r="C360" s="1" t="str">
        <f t="shared" si="2"/>
        <v>Damiana</v>
      </c>
      <c r="D360" s="7" t="s">
        <v>913</v>
      </c>
      <c r="E360" s="7" t="s">
        <v>914</v>
      </c>
      <c r="F360" s="7"/>
      <c r="G360" s="7"/>
      <c r="H360" s="7"/>
      <c r="I360" s="7"/>
      <c r="J360" s="7" t="s">
        <v>20</v>
      </c>
      <c r="K360" s="7" t="str">
        <f t="shared" si="3"/>
        <v>Emotion, Perception, Prosperity</v>
      </c>
      <c r="L360" s="7"/>
      <c r="M360" s="7"/>
      <c r="N360" s="27"/>
      <c r="O360" s="7"/>
      <c r="P360" s="7"/>
      <c r="Q360" s="7"/>
      <c r="R360" s="7"/>
    </row>
    <row r="361" spans="1:18">
      <c r="A361" s="7" t="s">
        <v>667</v>
      </c>
      <c r="B361" s="7"/>
      <c r="C361" s="1" t="str">
        <f t="shared" ref="C361:C424" si="4">LEFT(E361,FIND("(",E361,1)-2)</f>
        <v>Dandelion</v>
      </c>
      <c r="D361" s="7" t="s">
        <v>915</v>
      </c>
      <c r="E361" s="7" t="s">
        <v>916</v>
      </c>
      <c r="F361" s="7"/>
      <c r="G361" s="7"/>
      <c r="H361" s="7"/>
      <c r="I361" s="7"/>
      <c r="J361" s="7" t="s">
        <v>31</v>
      </c>
      <c r="K361" s="7" t="str">
        <f t="shared" ref="K361:K424" si="5">RIGHT(E361,LEN(E361)-FIND(")",E361,1)-1)</f>
        <v>Constitution, Divination, Healing, Sustenance</v>
      </c>
      <c r="L361" s="7"/>
      <c r="M361" s="7"/>
      <c r="N361" s="27"/>
      <c r="O361" s="7"/>
      <c r="P361" s="7"/>
      <c r="Q361" s="7"/>
      <c r="R361" s="7"/>
    </row>
    <row r="362" spans="1:18">
      <c r="A362" s="7" t="s">
        <v>667</v>
      </c>
      <c r="B362" s="7"/>
      <c r="C362" s="1" t="str">
        <f t="shared" si="4"/>
        <v>Death Knight Bone</v>
      </c>
      <c r="D362" s="149" t="s">
        <v>917</v>
      </c>
      <c r="E362" s="7" t="s">
        <v>918</v>
      </c>
      <c r="F362" s="7"/>
      <c r="G362" s="7"/>
      <c r="H362" s="7"/>
      <c r="I362" s="7"/>
      <c r="J362" s="7" t="s">
        <v>694</v>
      </c>
      <c r="K362" s="7" t="str">
        <f t="shared" si="5"/>
        <v>Charisma, Strength</v>
      </c>
      <c r="L362" s="7"/>
      <c r="M362" s="7"/>
      <c r="N362" s="27"/>
      <c r="O362" s="7"/>
      <c r="P362" s="7"/>
      <c r="Q362" s="7"/>
      <c r="R362" s="7"/>
    </row>
    <row r="363" spans="1:18">
      <c r="A363" s="7" t="s">
        <v>667</v>
      </c>
      <c r="B363" s="7"/>
      <c r="C363" s="1" t="str">
        <f t="shared" si="4"/>
        <v>Demon Blood</v>
      </c>
      <c r="D363" s="149" t="s">
        <v>919</v>
      </c>
      <c r="E363" s="7" t="s">
        <v>920</v>
      </c>
      <c r="F363" s="7"/>
      <c r="G363" s="7"/>
      <c r="H363" s="7"/>
      <c r="I363" s="7"/>
      <c r="J363" s="7" t="s">
        <v>694</v>
      </c>
      <c r="K363" s="7" t="str">
        <f t="shared" si="5"/>
        <v>Ritual,</v>
      </c>
      <c r="L363" s="7"/>
      <c r="M363" s="7"/>
      <c r="N363" s="27"/>
      <c r="O363" s="7"/>
      <c r="P363" s="7"/>
      <c r="Q363" s="7"/>
      <c r="R363" s="7"/>
    </row>
    <row r="364" spans="1:18">
      <c r="A364" s="7" t="s">
        <v>667</v>
      </c>
      <c r="B364" s="7"/>
      <c r="C364" s="1" t="str">
        <f t="shared" si="4"/>
        <v>Deerstongue</v>
      </c>
      <c r="D364" s="149" t="s">
        <v>921</v>
      </c>
      <c r="E364" s="7" t="s">
        <v>922</v>
      </c>
      <c r="F364" s="7"/>
      <c r="G364" s="7"/>
      <c r="H364" s="7"/>
      <c r="I364" s="7"/>
      <c r="J364" s="7" t="s">
        <v>25</v>
      </c>
      <c r="K364" s="7" t="str">
        <f t="shared" si="5"/>
        <v>Charisma, Intelligence, Perception, Wisdom</v>
      </c>
      <c r="L364" s="7"/>
      <c r="M364" s="7"/>
      <c r="N364" s="27"/>
      <c r="O364" s="7"/>
      <c r="P364" s="7"/>
      <c r="Q364" s="7"/>
      <c r="R364" s="7"/>
    </row>
    <row r="365" spans="1:18">
      <c r="A365" s="7" t="s">
        <v>667</v>
      </c>
      <c r="B365" s="7"/>
      <c r="C365" s="1" t="str">
        <f t="shared" si="4"/>
        <v>Devil’s Blood</v>
      </c>
      <c r="D365" s="7" t="s">
        <v>923</v>
      </c>
      <c r="E365" s="7" t="s">
        <v>924</v>
      </c>
      <c r="F365" s="7"/>
      <c r="G365" s="7"/>
      <c r="H365" s="7"/>
      <c r="I365" s="7"/>
      <c r="J365" s="7" t="s">
        <v>694</v>
      </c>
      <c r="K365" s="7" t="str">
        <f t="shared" si="5"/>
        <v>Ritual</v>
      </c>
      <c r="L365" s="7"/>
      <c r="M365" s="7"/>
      <c r="N365" s="27"/>
      <c r="O365" s="7"/>
      <c r="P365" s="7"/>
      <c r="Q365" s="7"/>
      <c r="R365" s="7"/>
    </row>
    <row r="366" spans="1:18">
      <c r="A366" s="7" t="s">
        <v>667</v>
      </c>
      <c r="B366" s="7"/>
      <c r="C366" s="1" t="str">
        <f t="shared" si="4"/>
        <v>Dill</v>
      </c>
      <c r="D366" s="7" t="s">
        <v>925</v>
      </c>
      <c r="E366" s="7" t="s">
        <v>926</v>
      </c>
      <c r="F366" s="7"/>
      <c r="G366" s="7"/>
      <c r="H366" s="7"/>
      <c r="I366" s="7"/>
      <c r="J366" s="7" t="s">
        <v>31</v>
      </c>
      <c r="K366" s="7" t="str">
        <f t="shared" si="5"/>
        <v>Emotion, Luck, Prosperity, Protection</v>
      </c>
      <c r="L366" s="7"/>
      <c r="M366" s="7"/>
      <c r="N366" s="27"/>
      <c r="O366" s="7"/>
      <c r="P366" s="7"/>
      <c r="Q366" s="7"/>
      <c r="R366" s="7"/>
    </row>
    <row r="367" spans="1:18">
      <c r="A367" s="7" t="s">
        <v>667</v>
      </c>
      <c r="B367" s="7"/>
      <c r="C367" s="1" t="str">
        <f t="shared" si="4"/>
        <v>Displacer Beast Hair</v>
      </c>
      <c r="D367" s="7" t="s">
        <v>927</v>
      </c>
      <c r="E367" s="7" t="s">
        <v>928</v>
      </c>
      <c r="F367" s="7"/>
      <c r="G367" s="7"/>
      <c r="H367" s="7"/>
      <c r="I367" s="7"/>
      <c r="J367" s="7" t="s">
        <v>694</v>
      </c>
      <c r="K367" s="7" t="str">
        <f t="shared" si="5"/>
        <v>Perception</v>
      </c>
      <c r="L367" s="7"/>
      <c r="M367" s="7"/>
      <c r="N367" s="27"/>
      <c r="O367" s="7"/>
      <c r="P367" s="7"/>
      <c r="Q367" s="7"/>
      <c r="R367" s="7"/>
    </row>
    <row r="368" spans="1:18">
      <c r="A368" s="7" t="s">
        <v>667</v>
      </c>
      <c r="B368" s="7"/>
      <c r="C368" s="1" t="str">
        <f t="shared" si="4"/>
        <v>Dock</v>
      </c>
      <c r="D368" s="149" t="s">
        <v>929</v>
      </c>
      <c r="E368" s="7" t="s">
        <v>930</v>
      </c>
      <c r="F368" s="7"/>
      <c r="G368" s="7"/>
      <c r="H368" s="7"/>
      <c r="I368" s="7"/>
      <c r="J368" s="7" t="s">
        <v>25</v>
      </c>
      <c r="K368" s="7" t="str">
        <f t="shared" si="5"/>
        <v>Constitution, Healing, Prosperity</v>
      </c>
      <c r="L368" s="7"/>
      <c r="M368" s="7"/>
      <c r="N368" s="27"/>
      <c r="O368" s="7"/>
      <c r="P368" s="7"/>
      <c r="Q368" s="7"/>
      <c r="R368" s="7"/>
    </row>
    <row r="369" spans="1:18">
      <c r="A369" s="7" t="s">
        <v>667</v>
      </c>
      <c r="B369" s="7"/>
      <c r="C369" s="1" t="str">
        <f t="shared" si="4"/>
        <v>Dog Hair</v>
      </c>
      <c r="D369" s="7" t="s">
        <v>931</v>
      </c>
      <c r="E369" s="7" t="s">
        <v>932</v>
      </c>
      <c r="F369" s="7"/>
      <c r="G369" s="7"/>
      <c r="H369" s="7"/>
      <c r="I369" s="7"/>
      <c r="J369" s="7" t="s">
        <v>31</v>
      </c>
      <c r="K369" s="7" t="str">
        <f t="shared" si="5"/>
        <v>Healing, Protection</v>
      </c>
      <c r="L369" s="7"/>
      <c r="M369" s="7"/>
      <c r="N369" s="27"/>
      <c r="O369" s="7"/>
      <c r="P369" s="7"/>
      <c r="Q369" s="7"/>
      <c r="R369" s="7"/>
    </row>
    <row r="370" spans="1:18">
      <c r="A370" s="7" t="s">
        <v>667</v>
      </c>
      <c r="B370" s="7"/>
      <c r="C370" s="1" t="str">
        <f t="shared" si="4"/>
        <v>Dogbane</v>
      </c>
      <c r="D370" s="7" t="s">
        <v>933</v>
      </c>
      <c r="E370" s="7" t="s">
        <v>934</v>
      </c>
      <c r="F370" s="7"/>
      <c r="G370" s="7"/>
      <c r="H370" s="7"/>
      <c r="I370" s="7"/>
      <c r="J370" s="7" t="s">
        <v>20</v>
      </c>
      <c r="K370" s="7" t="str">
        <f t="shared" si="5"/>
        <v>Emotion, Poison</v>
      </c>
      <c r="L370" s="7"/>
      <c r="M370" s="7"/>
      <c r="N370" s="27"/>
      <c r="O370" s="7"/>
      <c r="P370" s="7"/>
      <c r="Q370" s="7"/>
      <c r="R370" s="7"/>
    </row>
    <row r="371" spans="1:18">
      <c r="A371" s="7" t="s">
        <v>667</v>
      </c>
      <c r="B371" s="7"/>
      <c r="C371" s="1" t="str">
        <f t="shared" si="4"/>
        <v>Dogwood</v>
      </c>
      <c r="D371" s="7" t="s">
        <v>935</v>
      </c>
      <c r="E371" s="7" t="s">
        <v>936</v>
      </c>
      <c r="F371" s="7"/>
      <c r="G371" s="7"/>
      <c r="H371" s="7"/>
      <c r="I371" s="7"/>
      <c r="J371" s="7" t="s">
        <v>25</v>
      </c>
      <c r="K371" s="7" t="str">
        <f t="shared" si="5"/>
        <v>Dexterity, Holy, Luck, Perception, Protection,</v>
      </c>
      <c r="L371" s="7"/>
      <c r="M371" s="7"/>
      <c r="N371" s="27"/>
      <c r="O371" s="7"/>
      <c r="P371" s="7"/>
      <c r="Q371" s="7"/>
      <c r="R371" s="7"/>
    </row>
    <row r="372" spans="1:18">
      <c r="A372" s="7" t="s">
        <v>667</v>
      </c>
      <c r="B372" s="7"/>
      <c r="C372" s="1" t="str">
        <f t="shared" si="4"/>
        <v>Dragon's Blood, Herb</v>
      </c>
      <c r="D372" s="7" t="s">
        <v>937</v>
      </c>
      <c r="E372" s="7" t="s">
        <v>938</v>
      </c>
      <c r="F372" s="7"/>
      <c r="G372" s="7"/>
      <c r="H372" s="7"/>
      <c r="I372" s="7"/>
      <c r="J372" s="7" t="s">
        <v>25</v>
      </c>
      <c r="K372" s="7" t="str">
        <f t="shared" si="5"/>
        <v>Charisma, Constitution, Dexterity, Emotion, Strength, Protection, Wisdom</v>
      </c>
      <c r="L372" s="7"/>
      <c r="M372" s="7"/>
      <c r="N372" s="27"/>
      <c r="O372" s="7"/>
      <c r="P372" s="7"/>
      <c r="Q372" s="7"/>
      <c r="R372" s="7"/>
    </row>
    <row r="373" spans="1:18">
      <c r="A373" s="7" t="s">
        <v>667</v>
      </c>
      <c r="B373" s="7"/>
      <c r="C373" s="1" t="str">
        <f t="shared" si="4"/>
        <v>Dragon Blood, True</v>
      </c>
      <c r="D373" s="7" t="s">
        <v>939</v>
      </c>
      <c r="E373" s="7" t="s">
        <v>940</v>
      </c>
      <c r="F373" s="7"/>
      <c r="G373" s="7"/>
      <c r="H373" s="7"/>
      <c r="I373" s="7"/>
      <c r="J373" s="7" t="s">
        <v>694</v>
      </c>
      <c r="K373" s="7" t="str">
        <f t="shared" si="5"/>
        <v>Charisma, Constitution, Dexterity, Intelligence, Strength, Wisdom</v>
      </c>
      <c r="L373" s="7"/>
      <c r="M373" s="7"/>
      <c r="N373" s="27"/>
      <c r="O373" s="7"/>
      <c r="P373" s="7"/>
      <c r="Q373" s="7"/>
      <c r="R373" s="7"/>
    </row>
    <row r="374" spans="1:18">
      <c r="A374" s="7" t="s">
        <v>667</v>
      </c>
      <c r="B374" s="7"/>
      <c r="C374" s="1" t="str">
        <f t="shared" si="4"/>
        <v>Dulse</v>
      </c>
      <c r="D374" s="149" t="s">
        <v>941</v>
      </c>
      <c r="E374" s="7" t="s">
        <v>942</v>
      </c>
      <c r="F374" s="7"/>
      <c r="G374" s="7"/>
      <c r="H374" s="7"/>
      <c r="I374" s="7"/>
      <c r="J374" s="7" t="s">
        <v>664</v>
      </c>
      <c r="K374" s="7" t="str">
        <f t="shared" si="5"/>
        <v>Cleansing, Death, Emotion, Ritual</v>
      </c>
      <c r="L374" s="7"/>
      <c r="M374" s="7"/>
      <c r="N374" s="27"/>
      <c r="O374" s="7"/>
      <c r="P374" s="7"/>
      <c r="Q374" s="7"/>
      <c r="R374" s="7"/>
    </row>
    <row r="375" spans="1:18">
      <c r="A375" s="7" t="s">
        <v>667</v>
      </c>
      <c r="B375" s="7"/>
      <c r="C375" s="1" t="str">
        <f t="shared" si="4"/>
        <v>Dutchman's Britches</v>
      </c>
      <c r="D375" s="149" t="s">
        <v>943</v>
      </c>
      <c r="E375" s="7" t="s">
        <v>944</v>
      </c>
      <c r="F375" s="7"/>
      <c r="G375" s="7"/>
      <c r="H375" s="7"/>
      <c r="I375" s="7"/>
      <c r="J375" s="7" t="s">
        <v>25</v>
      </c>
      <c r="K375" s="7" t="str">
        <f t="shared" si="5"/>
        <v>Charisma, Emotion, Luck, Prosperity, Sustenance</v>
      </c>
      <c r="L375" s="7"/>
      <c r="M375" s="7"/>
      <c r="N375" s="27"/>
      <c r="O375" s="7"/>
      <c r="P375" s="7"/>
      <c r="Q375" s="7"/>
      <c r="R375" s="7"/>
    </row>
    <row r="376" spans="1:18">
      <c r="A376" s="7" t="s">
        <v>667</v>
      </c>
      <c r="B376" s="7"/>
      <c r="C376" s="1" t="str">
        <f t="shared" si="4"/>
        <v>Ebony</v>
      </c>
      <c r="D376" s="7" t="s">
        <v>945</v>
      </c>
      <c r="E376" s="7" t="s">
        <v>946</v>
      </c>
      <c r="F376" s="7"/>
      <c r="G376" s="7"/>
      <c r="H376" s="7"/>
      <c r="I376" s="7"/>
      <c r="J376" s="7" t="s">
        <v>20</v>
      </c>
      <c r="K376" s="7" t="str">
        <f t="shared" si="5"/>
        <v>Death, Holy, Negative/Positive Energy, Protection, Wisdom</v>
      </c>
      <c r="L376" s="7"/>
      <c r="M376" s="7"/>
      <c r="N376" s="27"/>
      <c r="O376" s="7"/>
      <c r="P376" s="7"/>
      <c r="Q376" s="7"/>
      <c r="R376" s="7"/>
    </row>
    <row r="377" spans="1:18">
      <c r="A377" s="7" t="s">
        <v>667</v>
      </c>
      <c r="B377" s="7"/>
      <c r="C377" s="1" t="str">
        <f t="shared" si="4"/>
        <v>Echinacea</v>
      </c>
      <c r="D377" s="7" t="s">
        <v>947</v>
      </c>
      <c r="E377" s="7" t="s">
        <v>948</v>
      </c>
      <c r="F377" s="7"/>
      <c r="G377" s="7"/>
      <c r="H377" s="7"/>
      <c r="I377" s="7"/>
      <c r="J377" s="7" t="s">
        <v>31</v>
      </c>
      <c r="K377" s="7" t="str">
        <f t="shared" si="5"/>
        <v>Charisma, Constitution, Intelligence, Wisdom</v>
      </c>
      <c r="L377" s="7"/>
      <c r="M377" s="7"/>
      <c r="N377" s="27"/>
      <c r="O377" s="7"/>
      <c r="P377" s="7"/>
      <c r="Q377" s="7"/>
      <c r="R377" s="7"/>
    </row>
    <row r="378" spans="1:18">
      <c r="A378" s="7" t="s">
        <v>667</v>
      </c>
      <c r="B378" s="7"/>
      <c r="C378" s="1" t="str">
        <f t="shared" si="4"/>
        <v>Edelwiess</v>
      </c>
      <c r="D378" s="149" t="s">
        <v>949</v>
      </c>
      <c r="E378" s="7" t="s">
        <v>950</v>
      </c>
      <c r="F378" s="7"/>
      <c r="G378" s="7"/>
      <c r="H378" s="7"/>
      <c r="I378" s="7"/>
      <c r="J378" s="7" t="s">
        <v>664</v>
      </c>
      <c r="K378" s="7" t="str">
        <f t="shared" si="5"/>
        <v>Dexterity, Perception, Protection</v>
      </c>
      <c r="L378" s="7"/>
      <c r="M378" s="7"/>
      <c r="N378" s="27"/>
      <c r="O378" s="7"/>
      <c r="P378" s="7"/>
      <c r="Q378" s="7"/>
      <c r="R378" s="7"/>
    </row>
    <row r="379" spans="1:18">
      <c r="A379" s="7" t="s">
        <v>667</v>
      </c>
      <c r="B379" s="7"/>
      <c r="C379" s="1" t="str">
        <f t="shared" si="4"/>
        <v>Elder</v>
      </c>
      <c r="D379" s="149" t="s">
        <v>951</v>
      </c>
      <c r="E379" s="7" t="s">
        <v>952</v>
      </c>
      <c r="F379" s="7"/>
      <c r="G379" s="7"/>
      <c r="H379" s="7"/>
      <c r="I379" s="7"/>
      <c r="J379" s="7" t="s">
        <v>20</v>
      </c>
      <c r="K379" s="7" t="str">
        <f t="shared" si="5"/>
        <v>Healing, Protection, Wisdom</v>
      </c>
      <c r="L379" s="7"/>
      <c r="M379" s="7"/>
      <c r="N379" s="27"/>
      <c r="O379" s="7"/>
      <c r="P379" s="7"/>
      <c r="Q379" s="7"/>
      <c r="R379" s="7"/>
    </row>
    <row r="380" spans="1:18">
      <c r="A380" s="7" t="s">
        <v>667</v>
      </c>
      <c r="B380" s="7"/>
      <c r="C380" s="1" t="str">
        <f t="shared" si="4"/>
        <v>Elecampane</v>
      </c>
      <c r="D380" s="149" t="s">
        <v>953</v>
      </c>
      <c r="E380" s="7" t="s">
        <v>954</v>
      </c>
      <c r="F380" s="7"/>
      <c r="G380" s="7"/>
      <c r="H380" s="7"/>
      <c r="I380" s="7"/>
      <c r="J380" s="7" t="s">
        <v>664</v>
      </c>
      <c r="K380" s="7" t="str">
        <f t="shared" si="5"/>
        <v>Charisma, Intelligence, Wisdom</v>
      </c>
      <c r="L380" s="7"/>
      <c r="M380" s="7"/>
      <c r="N380" s="27"/>
      <c r="O380" s="7"/>
      <c r="P380" s="7"/>
      <c r="Q380" s="7"/>
      <c r="R380" s="7"/>
    </row>
    <row r="381" spans="1:18">
      <c r="A381" s="7" t="s">
        <v>667</v>
      </c>
      <c r="B381" s="7"/>
      <c r="C381" s="1" t="str">
        <f t="shared" si="4"/>
        <v>Elm</v>
      </c>
      <c r="D381" s="7" t="s">
        <v>955</v>
      </c>
      <c r="E381" s="7" t="s">
        <v>956</v>
      </c>
      <c r="F381" s="7"/>
      <c r="G381" s="7"/>
      <c r="H381" s="7"/>
      <c r="I381" s="7"/>
      <c r="J381" s="7" t="s">
        <v>31</v>
      </c>
      <c r="K381" s="7" t="str">
        <f t="shared" si="5"/>
        <v>Cleansing, Emotion</v>
      </c>
      <c r="L381" s="7"/>
      <c r="M381" s="7"/>
      <c r="N381" s="27"/>
      <c r="O381" s="7"/>
      <c r="P381" s="7"/>
      <c r="Q381" s="7"/>
      <c r="R381" s="7"/>
    </row>
    <row r="382" spans="1:18">
      <c r="A382" s="7" t="s">
        <v>667</v>
      </c>
      <c r="B382" s="7"/>
      <c r="C382" s="1" t="str">
        <f t="shared" si="4"/>
        <v>Empyrean Sweat</v>
      </c>
      <c r="D382" s="7" t="s">
        <v>957</v>
      </c>
      <c r="E382" s="7" t="s">
        <v>958</v>
      </c>
      <c r="F382" s="7"/>
      <c r="G382" s="7"/>
      <c r="H382" s="7"/>
      <c r="I382" s="7"/>
      <c r="J382" s="7" t="s">
        <v>694</v>
      </c>
      <c r="K382" s="7" t="str">
        <f t="shared" si="5"/>
        <v>Charisma, Constitution, Dexterity, Intelligence, Ritual, Strength, Wisdom</v>
      </c>
      <c r="L382" s="7"/>
      <c r="M382" s="7"/>
      <c r="N382" s="27"/>
      <c r="O382" s="7"/>
      <c r="P382" s="7"/>
      <c r="Q382" s="7"/>
      <c r="R382" s="7"/>
    </row>
    <row r="383" spans="1:18">
      <c r="A383" s="7" t="s">
        <v>667</v>
      </c>
      <c r="B383" s="7"/>
      <c r="C383" s="1" t="str">
        <f t="shared" si="4"/>
        <v>Endive</v>
      </c>
      <c r="D383" s="7" t="s">
        <v>959</v>
      </c>
      <c r="E383" s="7" t="s">
        <v>960</v>
      </c>
      <c r="F383" s="7"/>
      <c r="G383" s="7"/>
      <c r="H383" s="7"/>
      <c r="I383" s="7"/>
      <c r="J383" s="7" t="s">
        <v>20</v>
      </c>
      <c r="K383" s="7" t="str">
        <f t="shared" si="5"/>
        <v>Death, Emotion, Poison,</v>
      </c>
      <c r="L383" s="7"/>
      <c r="M383" s="7"/>
      <c r="N383" s="27"/>
      <c r="O383" s="7"/>
      <c r="P383" s="7"/>
      <c r="Q383" s="7"/>
      <c r="R383" s="7"/>
    </row>
    <row r="384" spans="1:18">
      <c r="A384" s="7" t="s">
        <v>667</v>
      </c>
      <c r="B384" s="7"/>
      <c r="C384" s="1" t="str">
        <f t="shared" si="4"/>
        <v>Eucalyptus</v>
      </c>
      <c r="D384" s="7" t="s">
        <v>961</v>
      </c>
      <c r="E384" s="7" t="s">
        <v>962</v>
      </c>
      <c r="F384" s="7"/>
      <c r="G384" s="7"/>
      <c r="H384" s="7"/>
      <c r="I384" s="7"/>
      <c r="J384" s="7" t="s">
        <v>31</v>
      </c>
      <c r="K384" s="7" t="str">
        <f t="shared" si="5"/>
        <v>Constitution, Healing, Protection</v>
      </c>
      <c r="L384" s="7"/>
      <c r="M384" s="7"/>
      <c r="N384" s="27"/>
      <c r="O384" s="7"/>
      <c r="P384" s="7"/>
      <c r="Q384" s="7"/>
      <c r="R384" s="7"/>
    </row>
    <row r="385" spans="1:18">
      <c r="A385" s="7" t="s">
        <v>667</v>
      </c>
      <c r="B385" s="7"/>
      <c r="C385" s="1" t="str">
        <f t="shared" si="4"/>
        <v>Eyebright</v>
      </c>
      <c r="D385" s="7" t="s">
        <v>963</v>
      </c>
      <c r="E385" s="7" t="s">
        <v>964</v>
      </c>
      <c r="F385" s="7"/>
      <c r="G385" s="7"/>
      <c r="H385" s="7"/>
      <c r="I385" s="7"/>
      <c r="J385" s="7" t="s">
        <v>20</v>
      </c>
      <c r="K385" s="7" t="str">
        <f t="shared" si="5"/>
        <v>Charisma, Cleansing, Dexterity, Intelligence, Perception, Wisdom</v>
      </c>
      <c r="L385" s="7"/>
      <c r="M385" s="7"/>
      <c r="N385" s="27"/>
      <c r="O385" s="7"/>
      <c r="P385" s="7"/>
      <c r="Q385" s="7"/>
      <c r="R385" s="7"/>
    </row>
    <row r="386" spans="1:18">
      <c r="A386" s="7" t="s">
        <v>667</v>
      </c>
      <c r="B386" s="7"/>
      <c r="C386" s="1" t="str">
        <f t="shared" si="4"/>
        <v>Fennel</v>
      </c>
      <c r="D386" s="7" t="s">
        <v>965</v>
      </c>
      <c r="E386" s="7" t="s">
        <v>966</v>
      </c>
      <c r="F386" s="7"/>
      <c r="G386" s="7"/>
      <c r="H386" s="7"/>
      <c r="I386" s="7"/>
      <c r="J386" s="7" t="s">
        <v>25</v>
      </c>
      <c r="K386" s="7" t="str">
        <f t="shared" si="5"/>
        <v>Cleansing, Constitution, Healing, Protection</v>
      </c>
      <c r="L386" s="7"/>
      <c r="M386" s="7"/>
      <c r="N386" s="27"/>
      <c r="O386" s="7"/>
      <c r="P386" s="7"/>
      <c r="Q386" s="7"/>
      <c r="R386" s="7"/>
    </row>
    <row r="387" spans="1:18">
      <c r="A387" s="7" t="s">
        <v>667</v>
      </c>
      <c r="B387" s="7"/>
      <c r="C387" s="1" t="str">
        <f t="shared" si="4"/>
        <v>Fenugreek</v>
      </c>
      <c r="D387" s="7" t="s">
        <v>967</v>
      </c>
      <c r="E387" s="7" t="s">
        <v>968</v>
      </c>
      <c r="F387" s="7"/>
      <c r="G387" s="7"/>
      <c r="H387" s="7"/>
      <c r="I387" s="7"/>
      <c r="J387" s="7" t="s">
        <v>664</v>
      </c>
      <c r="K387" s="7" t="str">
        <f t="shared" si="5"/>
        <v>Negative/Positive Energy, Prosperity</v>
      </c>
      <c r="L387" s="7"/>
      <c r="M387" s="7"/>
      <c r="N387" s="27"/>
      <c r="O387" s="7"/>
      <c r="P387" s="7"/>
      <c r="Q387" s="7"/>
      <c r="R387" s="7"/>
    </row>
    <row r="388" spans="1:18">
      <c r="A388" s="7" t="s">
        <v>667</v>
      </c>
      <c r="B388" s="7"/>
      <c r="C388" s="1" t="str">
        <f t="shared" si="4"/>
        <v>Fern</v>
      </c>
      <c r="D388" s="7" t="s">
        <v>969</v>
      </c>
      <c r="E388" s="7" t="s">
        <v>970</v>
      </c>
      <c r="F388" s="7"/>
      <c r="G388" s="7"/>
      <c r="H388" s="7"/>
      <c r="I388" s="7"/>
      <c r="J388" s="7" t="s">
        <v>31</v>
      </c>
      <c r="K388" s="7" t="str">
        <f t="shared" si="5"/>
        <v>Holy, Luck, Negative/Positive Energy, Ritual</v>
      </c>
      <c r="L388" s="7"/>
      <c r="M388" s="7"/>
      <c r="N388" s="27"/>
      <c r="O388" s="7"/>
      <c r="P388" s="7"/>
      <c r="Q388" s="7"/>
      <c r="R388" s="7"/>
    </row>
    <row r="389" spans="1:18">
      <c r="A389" s="7" t="s">
        <v>667</v>
      </c>
      <c r="B389" s="7"/>
      <c r="C389" s="1" t="str">
        <f t="shared" si="4"/>
        <v>Feverfew</v>
      </c>
      <c r="D389" s="7" t="s">
        <v>971</v>
      </c>
      <c r="E389" s="7" t="s">
        <v>972</v>
      </c>
      <c r="F389" s="7"/>
      <c r="G389" s="7"/>
      <c r="H389" s="7"/>
      <c r="I389" s="7"/>
      <c r="J389" s="7" t="s">
        <v>25</v>
      </c>
      <c r="K389" s="7" t="str">
        <f t="shared" si="5"/>
        <v>Cleansing, Healing, Protection</v>
      </c>
      <c r="L389" s="7"/>
      <c r="M389" s="7"/>
      <c r="N389" s="27"/>
      <c r="O389" s="7"/>
      <c r="P389" s="7"/>
      <c r="Q389" s="7"/>
      <c r="R389" s="7"/>
    </row>
    <row r="390" spans="1:18">
      <c r="A390" s="7" t="s">
        <v>667</v>
      </c>
      <c r="B390" s="7"/>
      <c r="C390" s="1" t="str">
        <f t="shared" si="4"/>
        <v>Fig</v>
      </c>
      <c r="D390" s="7" t="s">
        <v>973</v>
      </c>
      <c r="E390" s="7" t="s">
        <v>974</v>
      </c>
      <c r="F390" s="7"/>
      <c r="G390" s="7"/>
      <c r="H390" s="7"/>
      <c r="I390" s="7"/>
      <c r="J390" s="7" t="s">
        <v>20</v>
      </c>
      <c r="K390" s="7" t="str">
        <f t="shared" si="5"/>
        <v>Divination, Sustenance, Wisdom</v>
      </c>
      <c r="L390" s="7"/>
      <c r="M390" s="7"/>
      <c r="N390" s="27"/>
      <c r="O390" s="7"/>
      <c r="P390" s="7"/>
      <c r="Q390" s="7"/>
      <c r="R390" s="7"/>
    </row>
    <row r="391" spans="1:18">
      <c r="A391" s="7" t="s">
        <v>667</v>
      </c>
      <c r="B391" s="7"/>
      <c r="C391" s="1" t="str">
        <f t="shared" si="4"/>
        <v>Figwort</v>
      </c>
      <c r="D391" s="7" t="s">
        <v>975</v>
      </c>
      <c r="E391" s="7" t="s">
        <v>976</v>
      </c>
      <c r="F391" s="7"/>
      <c r="G391" s="7"/>
      <c r="H391" s="7"/>
      <c r="I391" s="7"/>
      <c r="J391" s="7" t="s">
        <v>31</v>
      </c>
      <c r="K391" s="7" t="str">
        <f t="shared" si="5"/>
        <v>Cleansing, Death, Protection</v>
      </c>
      <c r="L391" s="7"/>
      <c r="M391" s="7"/>
      <c r="N391" s="27"/>
      <c r="O391" s="7"/>
      <c r="P391" s="7"/>
      <c r="Q391" s="7"/>
      <c r="R391" s="7"/>
    </row>
    <row r="392" spans="1:18">
      <c r="A392" s="7" t="s">
        <v>667</v>
      </c>
      <c r="B392" s="7"/>
      <c r="C392" s="1" t="str">
        <f t="shared" si="4"/>
        <v>Flax</v>
      </c>
      <c r="D392" s="7" t="s">
        <v>977</v>
      </c>
      <c r="E392" s="7" t="s">
        <v>978</v>
      </c>
      <c r="F392" s="7"/>
      <c r="G392" s="7"/>
      <c r="H392" s="7"/>
      <c r="I392" s="7"/>
      <c r="J392" s="7" t="s">
        <v>31</v>
      </c>
      <c r="K392" s="7" t="str">
        <f t="shared" si="5"/>
        <v>Charisma, Cleansing, Intelligence, Wisdom</v>
      </c>
      <c r="L392" s="7"/>
      <c r="M392" s="7"/>
      <c r="N392" s="27"/>
      <c r="O392" s="7"/>
      <c r="P392" s="7"/>
      <c r="Q392" s="7"/>
      <c r="R392" s="7"/>
    </row>
    <row r="393" spans="1:18">
      <c r="A393" s="7" t="s">
        <v>667</v>
      </c>
      <c r="B393" s="7"/>
      <c r="C393" s="1" t="str">
        <f t="shared" si="4"/>
        <v>Fleabane</v>
      </c>
      <c r="D393" s="7" t="s">
        <v>979</v>
      </c>
      <c r="E393" s="7" t="s">
        <v>980</v>
      </c>
      <c r="F393" s="7"/>
      <c r="G393" s="7"/>
      <c r="H393" s="7"/>
      <c r="I393" s="7"/>
      <c r="J393" s="7" t="s">
        <v>25</v>
      </c>
      <c r="K393" s="7" t="str">
        <f t="shared" si="5"/>
        <v>Cleansing, Poison, Protection</v>
      </c>
      <c r="L393" s="7"/>
      <c r="M393" s="7"/>
      <c r="N393" s="27"/>
      <c r="O393" s="7"/>
      <c r="P393" s="7"/>
      <c r="Q393" s="7"/>
      <c r="R393" s="7"/>
    </row>
    <row r="394" spans="1:18">
      <c r="A394" s="7" t="s">
        <v>667</v>
      </c>
      <c r="B394" s="7"/>
      <c r="C394" s="1" t="str">
        <f t="shared" si="4"/>
        <v>Foxglove</v>
      </c>
      <c r="D394" s="7" t="s">
        <v>981</v>
      </c>
      <c r="E394" s="7" t="s">
        <v>982</v>
      </c>
      <c r="F394" s="7"/>
      <c r="G394" s="7"/>
      <c r="H394" s="7"/>
      <c r="I394" s="7"/>
      <c r="J394" s="7" t="s">
        <v>25</v>
      </c>
      <c r="K394" s="7" t="str">
        <f t="shared" si="5"/>
        <v>Death, Divination, Poison</v>
      </c>
      <c r="L394" s="7"/>
      <c r="M394" s="7"/>
      <c r="N394" s="27"/>
      <c r="O394" s="7"/>
      <c r="P394" s="7"/>
      <c r="Q394" s="7"/>
      <c r="R394" s="7"/>
    </row>
    <row r="395" spans="1:18">
      <c r="A395" s="7" t="s">
        <v>667</v>
      </c>
      <c r="B395" s="7"/>
      <c r="C395" s="1" t="str">
        <f t="shared" si="4"/>
        <v>Frankincense</v>
      </c>
      <c r="D395" s="7" t="s">
        <v>983</v>
      </c>
      <c r="E395" s="7" t="s">
        <v>984</v>
      </c>
      <c r="F395" s="7"/>
      <c r="G395" s="7"/>
      <c r="H395" s="7"/>
      <c r="I395" s="7"/>
      <c r="J395" s="7" t="s">
        <v>20</v>
      </c>
      <c r="K395" s="7" t="str">
        <f t="shared" si="5"/>
        <v>Death, Divination, Holy, Ritual, Wisdom</v>
      </c>
      <c r="L395" s="7"/>
      <c r="M395" s="7"/>
      <c r="N395" s="27"/>
      <c r="O395" s="7"/>
      <c r="P395" s="7"/>
      <c r="Q395" s="7"/>
      <c r="R395" s="7"/>
    </row>
    <row r="396" spans="1:18">
      <c r="A396" s="7" t="s">
        <v>667</v>
      </c>
      <c r="B396" s="7"/>
      <c r="C396" s="1" t="str">
        <f t="shared" si="4"/>
        <v>Gardenia</v>
      </c>
      <c r="D396" s="7" t="s">
        <v>985</v>
      </c>
      <c r="E396" s="7" t="s">
        <v>986</v>
      </c>
      <c r="F396" s="7"/>
      <c r="G396" s="7"/>
      <c r="H396" s="7"/>
      <c r="I396" s="7"/>
      <c r="J396" s="7" t="s">
        <v>25</v>
      </c>
      <c r="K396" s="7" t="str">
        <f t="shared" si="5"/>
        <v>Cleansing, Healing, Ritual</v>
      </c>
      <c r="L396" s="7"/>
      <c r="M396" s="7"/>
      <c r="N396" s="27"/>
      <c r="O396" s="7"/>
      <c r="P396" s="7"/>
      <c r="Q396" s="7"/>
      <c r="R396" s="7"/>
    </row>
    <row r="397" spans="1:18">
      <c r="A397" s="7" t="s">
        <v>667</v>
      </c>
      <c r="B397" s="7"/>
      <c r="C397" s="1" t="str">
        <f t="shared" si="4"/>
        <v>Garlic</v>
      </c>
      <c r="D397" s="7" t="s">
        <v>987</v>
      </c>
      <c r="E397" s="7" t="s">
        <v>988</v>
      </c>
      <c r="F397" s="7"/>
      <c r="G397" s="7"/>
      <c r="H397" s="7"/>
      <c r="I397" s="7"/>
      <c r="J397" s="7" t="s">
        <v>31</v>
      </c>
      <c r="K397" s="7" t="str">
        <f t="shared" si="5"/>
        <v>Cleansing, Healing, Protection</v>
      </c>
      <c r="L397" s="7"/>
      <c r="M397" s="7"/>
      <c r="N397" s="27"/>
      <c r="O397" s="7"/>
      <c r="P397" s="7"/>
      <c r="Q397" s="7"/>
      <c r="R397" s="7"/>
    </row>
    <row r="398" spans="1:18">
      <c r="A398" s="7" t="s">
        <v>667</v>
      </c>
      <c r="B398" s="7"/>
      <c r="C398" s="1" t="str">
        <f t="shared" si="4"/>
        <v>Gentian</v>
      </c>
      <c r="D398" s="7" t="s">
        <v>989</v>
      </c>
      <c r="E398" s="7" t="s">
        <v>990</v>
      </c>
      <c r="F398" s="7"/>
      <c r="G398" s="7"/>
      <c r="H398" s="7"/>
      <c r="I398" s="7"/>
      <c r="J398" s="7" t="s">
        <v>25</v>
      </c>
      <c r="K398" s="7" t="str">
        <f t="shared" si="5"/>
        <v>Constitution, Strength</v>
      </c>
      <c r="L398" s="7"/>
      <c r="M398" s="7"/>
      <c r="N398" s="27"/>
      <c r="O398" s="7"/>
      <c r="P398" s="7"/>
      <c r="Q398" s="7"/>
      <c r="R398" s="7"/>
    </row>
    <row r="399" spans="1:18">
      <c r="A399" s="7" t="s">
        <v>667</v>
      </c>
      <c r="B399" s="7"/>
      <c r="C399" s="1" t="str">
        <f t="shared" si="4"/>
        <v>Geranium</v>
      </c>
      <c r="D399" s="7" t="s">
        <v>991</v>
      </c>
      <c r="E399" s="7" t="s">
        <v>992</v>
      </c>
      <c r="F399" s="7"/>
      <c r="G399" s="7"/>
      <c r="H399" s="7"/>
      <c r="I399" s="7"/>
      <c r="J399" s="7" t="s">
        <v>31</v>
      </c>
      <c r="K399" s="7" t="str">
        <f t="shared" si="5"/>
        <v>Health, Protection, Wisdom</v>
      </c>
      <c r="L399" s="7"/>
      <c r="M399" s="7"/>
      <c r="N399" s="27"/>
      <c r="O399" s="7"/>
      <c r="P399" s="7"/>
      <c r="Q399" s="7"/>
      <c r="R399" s="7"/>
    </row>
    <row r="400" spans="1:18">
      <c r="A400" s="7" t="s">
        <v>667</v>
      </c>
      <c r="B400" s="7"/>
      <c r="C400" s="1" t="str">
        <f t="shared" si="4"/>
        <v>Ginger</v>
      </c>
      <c r="D400" s="7" t="s">
        <v>993</v>
      </c>
      <c r="E400" s="7" t="s">
        <v>994</v>
      </c>
      <c r="F400" s="7"/>
      <c r="G400" s="7"/>
      <c r="H400" s="7"/>
      <c r="I400" s="7"/>
      <c r="J400" s="7" t="s">
        <v>20</v>
      </c>
      <c r="K400" s="7" t="str">
        <f t="shared" si="5"/>
        <v>Constitution, Healing, Intelligence, Strength</v>
      </c>
      <c r="L400" s="7"/>
      <c r="M400" s="7"/>
      <c r="N400" s="27"/>
      <c r="O400" s="7"/>
      <c r="P400" s="7"/>
      <c r="Q400" s="7"/>
      <c r="R400" s="7"/>
    </row>
    <row r="401" spans="1:18">
      <c r="A401" s="7" t="s">
        <v>667</v>
      </c>
      <c r="B401" s="7"/>
      <c r="C401" s="1" t="str">
        <f t="shared" si="4"/>
        <v>Ginseng</v>
      </c>
      <c r="D401" s="7" t="s">
        <v>995</v>
      </c>
      <c r="E401" s="7" t="s">
        <v>996</v>
      </c>
      <c r="F401" s="7"/>
      <c r="G401" s="7"/>
      <c r="H401" s="7"/>
      <c r="I401" s="7"/>
      <c r="J401" s="7" t="s">
        <v>20</v>
      </c>
      <c r="K401" s="7" t="str">
        <f t="shared" si="5"/>
        <v>Constitution, Dexterity, Emotion, Negative/Positive Energy</v>
      </c>
      <c r="L401" s="7"/>
      <c r="M401" s="7"/>
      <c r="N401" s="27"/>
      <c r="O401" s="7"/>
      <c r="P401" s="7"/>
      <c r="Q401" s="7"/>
      <c r="R401" s="7"/>
    </row>
    <row r="402" spans="1:18">
      <c r="A402" s="7" t="s">
        <v>667</v>
      </c>
      <c r="B402" s="7"/>
      <c r="C402" s="1" t="str">
        <f t="shared" si="4"/>
        <v>Goats Rue</v>
      </c>
      <c r="D402" s="7" t="s">
        <v>997</v>
      </c>
      <c r="E402" s="7" t="s">
        <v>998</v>
      </c>
      <c r="F402" s="7"/>
      <c r="G402" s="7"/>
      <c r="H402" s="7"/>
      <c r="I402" s="7"/>
      <c r="J402" s="7" t="s">
        <v>25</v>
      </c>
      <c r="K402" s="7" t="str">
        <f t="shared" si="5"/>
        <v>Cleansing, Constitution, Healing</v>
      </c>
      <c r="L402" s="7"/>
      <c r="M402" s="7"/>
      <c r="N402" s="27"/>
      <c r="O402" s="7"/>
      <c r="P402" s="7"/>
      <c r="Q402" s="7"/>
      <c r="R402" s="7"/>
    </row>
    <row r="403" spans="1:18">
      <c r="A403" s="7" t="s">
        <v>667</v>
      </c>
      <c r="B403" s="7"/>
      <c r="C403" s="1" t="str">
        <f t="shared" si="4"/>
        <v>Goldenrod</v>
      </c>
      <c r="D403" s="7" t="s">
        <v>999</v>
      </c>
      <c r="E403" s="7" t="s">
        <v>1000</v>
      </c>
      <c r="F403" s="7"/>
      <c r="G403" s="7"/>
      <c r="H403" s="7"/>
      <c r="I403" s="7"/>
      <c r="J403" s="7" t="s">
        <v>25</v>
      </c>
      <c r="K403" s="7" t="str">
        <f t="shared" si="5"/>
        <v>Divination, Luck, Perception</v>
      </c>
      <c r="L403" s="7"/>
      <c r="M403" s="7"/>
      <c r="N403" s="27"/>
      <c r="O403" s="7"/>
      <c r="P403" s="7"/>
      <c r="Q403" s="7"/>
      <c r="R403" s="7"/>
    </row>
    <row r="404" spans="1:18">
      <c r="A404" s="7" t="s">
        <v>667</v>
      </c>
      <c r="B404" s="7"/>
      <c r="C404" s="1" t="str">
        <f t="shared" si="4"/>
        <v>Goldenseal</v>
      </c>
      <c r="D404" s="7" t="s">
        <v>1001</v>
      </c>
      <c r="E404" s="7" t="s">
        <v>1002</v>
      </c>
      <c r="F404" s="7"/>
      <c r="G404" s="7"/>
      <c r="H404" s="7"/>
      <c r="I404" s="7"/>
      <c r="J404" s="7" t="s">
        <v>664</v>
      </c>
      <c r="K404" s="7" t="str">
        <f t="shared" si="5"/>
        <v>Cleansing, Healing, Protection</v>
      </c>
      <c r="L404" s="7"/>
      <c r="M404" s="7"/>
      <c r="N404" s="27"/>
      <c r="O404" s="7"/>
      <c r="P404" s="7"/>
      <c r="Q404" s="7"/>
      <c r="R404" s="7"/>
    </row>
    <row r="405" spans="1:18">
      <c r="A405" s="7" t="s">
        <v>667</v>
      </c>
      <c r="B405" s="7"/>
      <c r="C405" s="1" t="str">
        <f t="shared" si="4"/>
        <v>Gorse</v>
      </c>
      <c r="D405" s="7" t="s">
        <v>1003</v>
      </c>
      <c r="E405" s="7" t="s">
        <v>1004</v>
      </c>
      <c r="F405" s="7"/>
      <c r="G405" s="7"/>
      <c r="H405" s="7"/>
      <c r="I405" s="7"/>
      <c r="J405" s="7" t="s">
        <v>664</v>
      </c>
      <c r="K405" s="7" t="str">
        <f t="shared" si="5"/>
        <v>Luck, Protection, Prosperity</v>
      </c>
      <c r="L405" s="7"/>
      <c r="M405" s="7"/>
      <c r="N405" s="27"/>
      <c r="O405" s="7"/>
      <c r="P405" s="7"/>
      <c r="Q405" s="7"/>
      <c r="R405" s="7"/>
    </row>
    <row r="406" spans="1:18">
      <c r="A406" s="7" t="s">
        <v>667</v>
      </c>
      <c r="B406" s="7"/>
      <c r="C406" s="1" t="str">
        <f t="shared" si="4"/>
        <v>Gotu Kola</v>
      </c>
      <c r="D406" s="7" t="s">
        <v>1005</v>
      </c>
      <c r="E406" s="7" t="s">
        <v>1006</v>
      </c>
      <c r="F406" s="7"/>
      <c r="G406" s="7"/>
      <c r="H406" s="7"/>
      <c r="I406" s="7"/>
      <c r="J406" s="7" t="s">
        <v>664</v>
      </c>
      <c r="K406" s="7" t="str">
        <f t="shared" si="5"/>
        <v>Intelligence, Wisdom</v>
      </c>
      <c r="L406" s="7"/>
      <c r="M406" s="7"/>
      <c r="N406" s="27"/>
      <c r="O406" s="7"/>
      <c r="P406" s="7"/>
      <c r="Q406" s="7"/>
      <c r="R406" s="7"/>
    </row>
    <row r="407" spans="1:18">
      <c r="A407" s="7" t="s">
        <v>667</v>
      </c>
      <c r="B407" s="7"/>
      <c r="C407" s="1" t="str">
        <f t="shared" si="4"/>
        <v>Gourd</v>
      </c>
      <c r="D407" s="7" t="s">
        <v>1007</v>
      </c>
      <c r="E407" s="7" t="s">
        <v>1008</v>
      </c>
      <c r="F407" s="7"/>
      <c r="G407" s="7"/>
      <c r="H407" s="7"/>
      <c r="I407" s="7"/>
      <c r="J407" s="7" t="s">
        <v>25</v>
      </c>
      <c r="K407" s="7" t="str">
        <f t="shared" si="5"/>
        <v>Protection</v>
      </c>
      <c r="L407" s="7"/>
      <c r="M407" s="7"/>
      <c r="N407" s="27"/>
      <c r="O407" s="7"/>
      <c r="P407" s="7"/>
      <c r="Q407" s="7"/>
      <c r="R407" s="7"/>
    </row>
    <row r="408" spans="1:18">
      <c r="A408" s="7" t="s">
        <v>667</v>
      </c>
      <c r="B408" s="7"/>
      <c r="C408" s="1" t="str">
        <f t="shared" si="4"/>
        <v>Grain</v>
      </c>
      <c r="D408" s="7" t="s">
        <v>1009</v>
      </c>
      <c r="E408" s="7" t="s">
        <v>1010</v>
      </c>
      <c r="F408" s="7"/>
      <c r="G408" s="7"/>
      <c r="H408" s="7"/>
      <c r="I408" s="7"/>
      <c r="J408" s="7" t="s">
        <v>31</v>
      </c>
      <c r="K408" s="7" t="str">
        <f t="shared" si="5"/>
        <v>Cleansing, Death, Prosperity, Persuasion, Sustenance</v>
      </c>
      <c r="L408" s="7"/>
      <c r="M408" s="7"/>
      <c r="N408" s="27"/>
      <c r="O408" s="7"/>
      <c r="P408" s="7"/>
      <c r="Q408" s="7"/>
      <c r="R408" s="7"/>
    </row>
    <row r="409" spans="1:18">
      <c r="A409" s="7" t="s">
        <v>667</v>
      </c>
      <c r="B409" s="7"/>
      <c r="C409" s="1" t="str">
        <f t="shared" si="4"/>
        <v>Grape</v>
      </c>
      <c r="D409" s="7" t="s">
        <v>1011</v>
      </c>
      <c r="E409" s="7" t="s">
        <v>1012</v>
      </c>
      <c r="F409" s="7"/>
      <c r="G409" s="7"/>
      <c r="H409" s="7"/>
      <c r="I409" s="7"/>
      <c r="J409" s="7" t="s">
        <v>31</v>
      </c>
      <c r="K409" s="7" t="str">
        <f t="shared" si="5"/>
        <v>Emotion, Sustenance</v>
      </c>
      <c r="L409" s="7"/>
      <c r="M409" s="7"/>
      <c r="N409" s="27"/>
      <c r="O409" s="7"/>
      <c r="P409" s="7"/>
      <c r="Q409" s="7"/>
      <c r="R409" s="7"/>
    </row>
    <row r="410" spans="1:18">
      <c r="A410" s="7" t="s">
        <v>667</v>
      </c>
      <c r="B410" s="7"/>
      <c r="C410" s="1" t="str">
        <f t="shared" si="4"/>
        <v>Grass</v>
      </c>
      <c r="D410" s="7" t="s">
        <v>1013</v>
      </c>
      <c r="E410" s="7" t="s">
        <v>1014</v>
      </c>
      <c r="F410" s="7"/>
      <c r="G410" s="7"/>
      <c r="H410" s="7"/>
      <c r="I410" s="7"/>
      <c r="J410" s="7" t="s">
        <v>31</v>
      </c>
      <c r="K410" s="7" t="str">
        <f t="shared" si="5"/>
        <v>Cleansing, Healing, Intelligence, Wisdom</v>
      </c>
      <c r="L410" s="7"/>
      <c r="M410" s="7"/>
      <c r="N410" s="27"/>
      <c r="O410" s="7"/>
      <c r="P410" s="7"/>
      <c r="Q410" s="7"/>
      <c r="R410" s="7"/>
    </row>
    <row r="411" spans="1:18">
      <c r="A411" s="7" t="s">
        <v>667</v>
      </c>
      <c r="B411" s="7"/>
      <c r="C411" s="1" t="str">
        <f t="shared" si="4"/>
        <v>Grimlock Ear Wax</v>
      </c>
      <c r="D411" s="149" t="s">
        <v>1015</v>
      </c>
      <c r="E411" s="7" t="s">
        <v>1016</v>
      </c>
      <c r="F411" s="7"/>
      <c r="G411" s="7"/>
      <c r="H411" s="7"/>
      <c r="I411" s="7"/>
      <c r="J411" s="7" t="s">
        <v>694</v>
      </c>
      <c r="K411" s="7" t="str">
        <f t="shared" si="5"/>
        <v>Perception, Protection</v>
      </c>
      <c r="L411" s="7"/>
      <c r="M411" s="7"/>
      <c r="N411" s="27"/>
      <c r="O411" s="7"/>
      <c r="P411" s="7"/>
      <c r="Q411" s="7"/>
      <c r="R411" s="7"/>
    </row>
    <row r="412" spans="1:18">
      <c r="A412" s="7" t="s">
        <v>667</v>
      </c>
      <c r="B412" s="7"/>
      <c r="C412" s="1" t="str">
        <f t="shared" si="4"/>
        <v>Ground Ivy</v>
      </c>
      <c r="D412" s="149" t="s">
        <v>1017</v>
      </c>
      <c r="E412" s="7" t="s">
        <v>1018</v>
      </c>
      <c r="F412" s="7"/>
      <c r="G412" s="7"/>
      <c r="H412" s="7"/>
      <c r="I412" s="7"/>
      <c r="J412" s="7" t="s">
        <v>31</v>
      </c>
      <c r="K412" s="7" t="str">
        <f t="shared" si="5"/>
        <v>Divination, Perception</v>
      </c>
      <c r="L412" s="7"/>
      <c r="M412" s="7"/>
      <c r="N412" s="27"/>
      <c r="O412" s="7"/>
      <c r="P412" s="7"/>
      <c r="Q412" s="7"/>
      <c r="R412" s="7"/>
    </row>
    <row r="413" spans="1:18">
      <c r="A413" s="7" t="s">
        <v>667</v>
      </c>
      <c r="B413" s="7"/>
      <c r="C413" s="1" t="str">
        <f t="shared" si="4"/>
        <v>Groundsel</v>
      </c>
      <c r="D413" s="7" t="s">
        <v>1019</v>
      </c>
      <c r="E413" s="7" t="s">
        <v>1020</v>
      </c>
      <c r="F413" s="7"/>
      <c r="G413" s="7"/>
      <c r="H413" s="7"/>
      <c r="I413" s="7"/>
      <c r="J413" s="7" t="s">
        <v>664</v>
      </c>
      <c r="K413" s="7" t="str">
        <f t="shared" si="5"/>
        <v>Constitution, Healing, Perception</v>
      </c>
      <c r="L413" s="7"/>
      <c r="M413" s="7"/>
      <c r="N413" s="27"/>
      <c r="O413" s="7"/>
      <c r="P413" s="7"/>
      <c r="Q413" s="7"/>
      <c r="R413" s="7"/>
    </row>
    <row r="414" spans="1:18">
      <c r="A414" s="7" t="s">
        <v>667</v>
      </c>
      <c r="B414" s="7"/>
      <c r="C414" s="1" t="str">
        <f t="shared" si="4"/>
        <v>Hawthorn</v>
      </c>
      <c r="D414" s="7" t="s">
        <v>1021</v>
      </c>
      <c r="E414" s="7" t="s">
        <v>1022</v>
      </c>
      <c r="F414" s="7"/>
      <c r="G414" s="7"/>
      <c r="H414" s="7"/>
      <c r="I414" s="7"/>
      <c r="J414" s="7" t="s">
        <v>20</v>
      </c>
      <c r="K414" s="7" t="str">
        <f t="shared" si="5"/>
        <v>Charisma, Intelligence, Perception, Wisdom</v>
      </c>
      <c r="L414" s="7"/>
      <c r="M414" s="7"/>
      <c r="N414" s="27"/>
      <c r="O414" s="7"/>
      <c r="P414" s="7"/>
      <c r="Q414" s="7"/>
      <c r="R414" s="7"/>
    </row>
    <row r="415" spans="1:18">
      <c r="A415" s="7" t="s">
        <v>667</v>
      </c>
      <c r="B415" s="7"/>
      <c r="C415" s="1" t="str">
        <f t="shared" si="4"/>
        <v>Hawk Feather</v>
      </c>
      <c r="D415" s="7" t="s">
        <v>1023</v>
      </c>
      <c r="E415" s="7" t="s">
        <v>1024</v>
      </c>
      <c r="F415" s="7"/>
      <c r="G415" s="7"/>
      <c r="H415" s="7"/>
      <c r="I415" s="7"/>
      <c r="J415" s="7" t="s">
        <v>31</v>
      </c>
      <c r="K415" s="7" t="str">
        <f t="shared" si="5"/>
        <v>Perception</v>
      </c>
      <c r="L415" s="7"/>
      <c r="M415" s="7"/>
      <c r="N415" s="27"/>
      <c r="O415" s="7"/>
      <c r="P415" s="7"/>
      <c r="Q415" s="7"/>
      <c r="R415" s="7"/>
    </row>
    <row r="416" spans="1:18">
      <c r="A416" s="7" t="s">
        <v>667</v>
      </c>
      <c r="B416" s="7"/>
      <c r="C416" s="1" t="str">
        <f t="shared" si="4"/>
        <v>Hazel</v>
      </c>
      <c r="D416" s="7" t="s">
        <v>1025</v>
      </c>
      <c r="E416" s="7" t="s">
        <v>1026</v>
      </c>
      <c r="F416" s="7"/>
      <c r="G416" s="7"/>
      <c r="H416" s="7"/>
      <c r="I416" s="7"/>
      <c r="J416" s="7" t="s">
        <v>25</v>
      </c>
      <c r="K416" s="7" t="str">
        <f t="shared" si="5"/>
        <v>Cleansing, Death, Luck, Ritual</v>
      </c>
      <c r="L416" s="7"/>
      <c r="M416" s="7"/>
      <c r="N416" s="27"/>
      <c r="O416" s="7"/>
      <c r="P416" s="7"/>
      <c r="Q416" s="7"/>
      <c r="R416" s="7"/>
    </row>
    <row r="417" spans="1:18">
      <c r="A417" s="7" t="s">
        <v>667</v>
      </c>
      <c r="B417" s="7"/>
      <c r="C417" s="1" t="str">
        <f t="shared" si="4"/>
        <v>Heather</v>
      </c>
      <c r="D417" s="7" t="s">
        <v>1027</v>
      </c>
      <c r="E417" s="7" t="s">
        <v>1028</v>
      </c>
      <c r="F417" s="7"/>
      <c r="G417" s="7"/>
      <c r="H417" s="7"/>
      <c r="I417" s="7"/>
      <c r="J417" s="7" t="s">
        <v>20</v>
      </c>
      <c r="K417" s="7" t="str">
        <f t="shared" si="5"/>
        <v>Charisma, Divination, Holy, Luck</v>
      </c>
      <c r="L417" s="7"/>
      <c r="M417" s="7"/>
      <c r="N417" s="27"/>
      <c r="O417" s="7"/>
      <c r="P417" s="7"/>
      <c r="Q417" s="7"/>
      <c r="R417" s="7"/>
    </row>
    <row r="418" spans="1:18">
      <c r="A418" s="7" t="s">
        <v>667</v>
      </c>
      <c r="B418" s="7"/>
      <c r="C418" s="1" t="str">
        <f t="shared" si="4"/>
        <v>Heliotrope</v>
      </c>
      <c r="D418" s="7" t="s">
        <v>151</v>
      </c>
      <c r="E418" s="7" t="s">
        <v>1029</v>
      </c>
      <c r="F418" s="7"/>
      <c r="G418" s="7"/>
      <c r="H418" s="7"/>
      <c r="I418" s="7"/>
      <c r="J418" s="7" t="s">
        <v>664</v>
      </c>
      <c r="K418" s="7" t="str">
        <f t="shared" si="5"/>
        <v>Divination, Perception, Prosperity, Wisdom</v>
      </c>
      <c r="L418" s="7"/>
      <c r="M418" s="7"/>
      <c r="N418" s="27"/>
      <c r="O418" s="7"/>
      <c r="P418" s="7"/>
      <c r="Q418" s="7"/>
      <c r="R418" s="7"/>
    </row>
    <row r="419" spans="1:18">
      <c r="A419" s="7" t="s">
        <v>667</v>
      </c>
      <c r="B419" s="7"/>
      <c r="C419" s="1" t="str">
        <f t="shared" si="4"/>
        <v>Hellebore, Black</v>
      </c>
      <c r="D419" s="7" t="s">
        <v>1030</v>
      </c>
      <c r="E419" s="7" t="s">
        <v>1031</v>
      </c>
      <c r="F419" s="7"/>
      <c r="G419" s="7"/>
      <c r="H419" s="7"/>
      <c r="I419" s="7"/>
      <c r="J419" s="7" t="s">
        <v>25</v>
      </c>
      <c r="K419" s="7" t="str">
        <f t="shared" si="5"/>
        <v>Holy, Poison, Protection, Ritual</v>
      </c>
      <c r="L419" s="7"/>
      <c r="M419" s="7"/>
      <c r="N419" s="27"/>
      <c r="O419" s="7"/>
      <c r="P419" s="7"/>
      <c r="Q419" s="7"/>
      <c r="R419" s="7"/>
    </row>
    <row r="420" spans="1:18">
      <c r="A420" s="7" t="s">
        <v>667</v>
      </c>
      <c r="B420" s="7"/>
      <c r="C420" s="1" t="str">
        <f t="shared" si="4"/>
        <v>Hemlock</v>
      </c>
      <c r="D420" s="7" t="s">
        <v>1032</v>
      </c>
      <c r="E420" s="7" t="s">
        <v>1033</v>
      </c>
      <c r="F420" s="7"/>
      <c r="G420" s="7"/>
      <c r="H420" s="7"/>
      <c r="I420" s="7"/>
      <c r="J420" s="7" t="s">
        <v>31</v>
      </c>
      <c r="K420" s="7" t="str">
        <f t="shared" si="5"/>
        <v>Cleansing, Divination, Poison</v>
      </c>
      <c r="L420" s="7"/>
      <c r="M420" s="7"/>
      <c r="N420" s="27"/>
      <c r="O420" s="7"/>
      <c r="P420" s="7"/>
      <c r="Q420" s="7"/>
      <c r="R420" s="7"/>
    </row>
    <row r="421" spans="1:18">
      <c r="A421" s="7" t="s">
        <v>667</v>
      </c>
      <c r="B421" s="7"/>
      <c r="C421" s="1" t="str">
        <f t="shared" si="4"/>
        <v>Hemp</v>
      </c>
      <c r="D421" s="7" t="s">
        <v>1034</v>
      </c>
      <c r="E421" s="7" t="s">
        <v>1035</v>
      </c>
      <c r="F421" s="7"/>
      <c r="G421" s="7"/>
      <c r="H421" s="7"/>
      <c r="I421" s="7"/>
      <c r="J421" s="7" t="s">
        <v>31</v>
      </c>
      <c r="K421" s="7" t="str">
        <f t="shared" si="5"/>
        <v>Cleansing, Divination, Healing</v>
      </c>
      <c r="L421" s="7"/>
      <c r="M421" s="7"/>
      <c r="N421" s="27"/>
      <c r="O421" s="7"/>
      <c r="P421" s="7"/>
      <c r="Q421" s="7"/>
      <c r="R421" s="7"/>
    </row>
    <row r="422" spans="1:18">
      <c r="A422" s="7" t="s">
        <v>667</v>
      </c>
      <c r="B422" s="7"/>
      <c r="C422" s="1" t="str">
        <f t="shared" si="4"/>
        <v>Henbane</v>
      </c>
      <c r="D422" s="7" t="s">
        <v>1036</v>
      </c>
      <c r="E422" s="7" t="s">
        <v>1037</v>
      </c>
      <c r="F422" s="7"/>
      <c r="G422" s="7"/>
      <c r="H422" s="7"/>
      <c r="I422" s="7"/>
      <c r="J422" s="7" t="s">
        <v>664</v>
      </c>
      <c r="K422" s="7" t="str">
        <f t="shared" si="5"/>
        <v>Cleansing, Poison, Negative Energy, Wisdom</v>
      </c>
      <c r="L422" s="7"/>
      <c r="M422" s="7"/>
      <c r="N422" s="27"/>
      <c r="O422" s="7"/>
      <c r="P422" s="7"/>
      <c r="Q422" s="7"/>
      <c r="R422" s="7"/>
    </row>
    <row r="423" spans="1:18">
      <c r="A423" s="7" t="s">
        <v>667</v>
      </c>
      <c r="B423" s="7"/>
      <c r="C423" s="1" t="str">
        <f t="shared" si="4"/>
        <v>Henna</v>
      </c>
      <c r="D423" s="7" t="s">
        <v>1038</v>
      </c>
      <c r="E423" s="7" t="s">
        <v>1039</v>
      </c>
      <c r="F423" s="7"/>
      <c r="G423" s="7"/>
      <c r="H423" s="7"/>
      <c r="I423" s="7"/>
      <c r="J423" s="7" t="s">
        <v>25</v>
      </c>
      <c r="K423" s="7" t="str">
        <f t="shared" si="5"/>
        <v>Cleansing, Healing, Holy, Protection, Ritual</v>
      </c>
      <c r="L423" s="7"/>
      <c r="M423" s="7"/>
      <c r="N423" s="27"/>
      <c r="O423" s="7"/>
      <c r="P423" s="7"/>
      <c r="Q423" s="7"/>
      <c r="R423" s="7"/>
    </row>
    <row r="424" spans="1:18">
      <c r="A424" s="7" t="s">
        <v>667</v>
      </c>
      <c r="B424" s="7"/>
      <c r="C424" s="1" t="str">
        <f t="shared" si="4"/>
        <v>Hibiscus</v>
      </c>
      <c r="D424" s="7" t="s">
        <v>1040</v>
      </c>
      <c r="E424" s="7" t="s">
        <v>1041</v>
      </c>
      <c r="F424" s="7"/>
      <c r="G424" s="7"/>
      <c r="H424" s="7"/>
      <c r="I424" s="7"/>
      <c r="J424" s="7" t="s">
        <v>20</v>
      </c>
      <c r="K424" s="7" t="str">
        <f t="shared" si="5"/>
        <v>Emotion, Protection, Sustenance</v>
      </c>
      <c r="L424" s="7"/>
      <c r="M424" s="7"/>
      <c r="N424" s="27"/>
      <c r="O424" s="7"/>
      <c r="P424" s="7"/>
      <c r="Q424" s="7"/>
      <c r="R424" s="7"/>
    </row>
    <row r="425" spans="1:18">
      <c r="A425" s="7" t="s">
        <v>667</v>
      </c>
      <c r="B425" s="7"/>
      <c r="C425" s="1" t="str">
        <f t="shared" ref="C425:C488" si="6">LEFT(E425,FIND("(",E425,1)-2)</f>
        <v>Hickory</v>
      </c>
      <c r="D425" s="7" t="s">
        <v>1042</v>
      </c>
      <c r="E425" s="7" t="s">
        <v>1043</v>
      </c>
      <c r="F425" s="7"/>
      <c r="G425" s="7"/>
      <c r="H425" s="7"/>
      <c r="I425" s="7"/>
      <c r="J425" s="7" t="s">
        <v>31</v>
      </c>
      <c r="K425" s="7" t="str">
        <f t="shared" ref="K425:K488" si="7">RIGHT(E425,LEN(E425)-FIND(")",E425,1)-1)</f>
        <v>Charisma, Death, Luck, Perception</v>
      </c>
      <c r="L425" s="7"/>
      <c r="M425" s="7"/>
      <c r="N425" s="27"/>
      <c r="O425" s="7"/>
      <c r="P425" s="7"/>
      <c r="Q425" s="7"/>
      <c r="R425" s="7"/>
    </row>
    <row r="426" spans="1:18">
      <c r="A426" s="7" t="s">
        <v>667</v>
      </c>
      <c r="B426" s="7"/>
      <c r="C426" s="1" t="str">
        <f t="shared" si="6"/>
        <v>High John the Conqueror</v>
      </c>
      <c r="D426" s="7" t="s">
        <v>1044</v>
      </c>
      <c r="E426" s="7" t="s">
        <v>1045</v>
      </c>
      <c r="F426" s="7"/>
      <c r="G426" s="7"/>
      <c r="H426" s="7"/>
      <c r="I426" s="7"/>
      <c r="J426" s="7" t="s">
        <v>664</v>
      </c>
      <c r="K426" s="7" t="str">
        <f t="shared" si="7"/>
        <v>Constitution, Dexterity, Luck, Strength</v>
      </c>
      <c r="L426" s="7"/>
      <c r="M426" s="7"/>
      <c r="N426" s="27"/>
      <c r="O426" s="7"/>
      <c r="P426" s="7"/>
      <c r="Q426" s="7"/>
      <c r="R426" s="7"/>
    </row>
    <row r="427" spans="1:18">
      <c r="A427" s="7" t="s">
        <v>667</v>
      </c>
      <c r="B427" s="7"/>
      <c r="C427" s="1" t="str">
        <f t="shared" si="6"/>
        <v>Holly</v>
      </c>
      <c r="D427" s="7" t="s">
        <v>1046</v>
      </c>
      <c r="E427" s="7" t="s">
        <v>1047</v>
      </c>
      <c r="F427" s="7"/>
      <c r="G427" s="7"/>
      <c r="H427" s="7"/>
      <c r="I427" s="7"/>
      <c r="J427" s="7" t="s">
        <v>20</v>
      </c>
      <c r="K427" s="7" t="str">
        <f t="shared" si="7"/>
        <v>Cleansing, Holy, Negative/Positive Energy, Prosperity</v>
      </c>
      <c r="L427" s="7"/>
      <c r="M427" s="7"/>
      <c r="N427" s="27"/>
      <c r="O427" s="7"/>
      <c r="P427" s="7"/>
      <c r="Q427" s="7"/>
      <c r="R427" s="7"/>
    </row>
    <row r="428" spans="1:18">
      <c r="A428" s="7" t="s">
        <v>667</v>
      </c>
      <c r="B428" s="7"/>
      <c r="C428" s="1" t="str">
        <f t="shared" si="6"/>
        <v>Honesty</v>
      </c>
      <c r="D428" s="7" t="s">
        <v>1048</v>
      </c>
      <c r="E428" s="7" t="s">
        <v>1049</v>
      </c>
      <c r="F428" s="7"/>
      <c r="G428" s="7"/>
      <c r="H428" s="7"/>
      <c r="I428" s="7"/>
      <c r="J428" s="7" t="s">
        <v>25</v>
      </c>
      <c r="K428" s="7" t="str">
        <f t="shared" si="7"/>
        <v>Charisma, Persuasion</v>
      </c>
      <c r="L428" s="7"/>
      <c r="M428" s="7"/>
      <c r="N428" s="27"/>
      <c r="O428" s="7"/>
      <c r="P428" s="7"/>
      <c r="Q428" s="7"/>
      <c r="R428" s="7"/>
    </row>
    <row r="429" spans="1:18">
      <c r="A429" s="7" t="s">
        <v>667</v>
      </c>
      <c r="B429" s="7"/>
      <c r="C429" s="1" t="str">
        <f t="shared" si="6"/>
        <v>Honeysuckle</v>
      </c>
      <c r="D429" s="7" t="s">
        <v>1050</v>
      </c>
      <c r="E429" s="7" t="s">
        <v>1051</v>
      </c>
      <c r="F429" s="7"/>
      <c r="G429" s="7"/>
      <c r="H429" s="7"/>
      <c r="I429" s="7"/>
      <c r="J429" s="7" t="s">
        <v>20</v>
      </c>
      <c r="K429" s="7" t="str">
        <f t="shared" si="7"/>
        <v>Charisma, Divination, Intelligence, Prosperity, Wisdom, Ritual</v>
      </c>
      <c r="L429" s="7"/>
      <c r="M429" s="7"/>
      <c r="N429" s="27"/>
      <c r="O429" s="7"/>
      <c r="P429" s="7"/>
      <c r="Q429" s="7"/>
      <c r="R429" s="7"/>
    </row>
    <row r="430" spans="1:18">
      <c r="A430" s="7" t="s">
        <v>667</v>
      </c>
      <c r="B430" s="7"/>
      <c r="C430" s="1" t="str">
        <f t="shared" si="6"/>
        <v>Hops</v>
      </c>
      <c r="D430" s="7" t="s">
        <v>1052</v>
      </c>
      <c r="E430" s="7" t="s">
        <v>1053</v>
      </c>
      <c r="F430" s="7"/>
      <c r="G430" s="7"/>
      <c r="H430" s="7"/>
      <c r="I430" s="7"/>
      <c r="J430" s="7" t="s">
        <v>31</v>
      </c>
      <c r="K430" s="7" t="str">
        <f t="shared" si="7"/>
        <v>Healing, Emotion</v>
      </c>
      <c r="L430" s="7"/>
      <c r="M430" s="7"/>
      <c r="N430" s="27"/>
      <c r="O430" s="7"/>
      <c r="P430" s="7"/>
      <c r="Q430" s="7"/>
      <c r="R430" s="7"/>
    </row>
    <row r="431" spans="1:18">
      <c r="A431" s="7" t="s">
        <v>667</v>
      </c>
      <c r="B431" s="7"/>
      <c r="C431" s="1" t="str">
        <f t="shared" si="6"/>
        <v>Horehound</v>
      </c>
      <c r="D431" s="149" t="s">
        <v>1054</v>
      </c>
      <c r="E431" s="7" t="s">
        <v>1055</v>
      </c>
      <c r="F431" s="7"/>
      <c r="G431" s="7"/>
      <c r="H431" s="7"/>
      <c r="I431" s="7"/>
      <c r="J431" s="7" t="s">
        <v>25</v>
      </c>
      <c r="K431" s="7" t="str">
        <f t="shared" si="7"/>
        <v>Emotion, Holy, Intelligence, Ritual</v>
      </c>
      <c r="L431" s="7"/>
      <c r="M431" s="7"/>
      <c r="N431" s="27"/>
      <c r="O431" s="7"/>
      <c r="P431" s="7"/>
      <c r="Q431" s="7"/>
      <c r="R431" s="7"/>
    </row>
    <row r="432" spans="1:18">
      <c r="A432" s="7" t="s">
        <v>667</v>
      </c>
      <c r="B432" s="7"/>
      <c r="C432" s="1" t="str">
        <f t="shared" si="6"/>
        <v>Horse Chestnut</v>
      </c>
      <c r="D432" s="7" t="s">
        <v>1056</v>
      </c>
      <c r="E432" s="7" t="s">
        <v>1057</v>
      </c>
      <c r="F432" s="7"/>
      <c r="G432" s="7"/>
      <c r="H432" s="7"/>
      <c r="I432" s="7"/>
      <c r="J432" s="7" t="s">
        <v>664</v>
      </c>
      <c r="K432" s="7" t="str">
        <f t="shared" si="7"/>
        <v>Luck, Persuasion,</v>
      </c>
      <c r="L432" s="7"/>
      <c r="M432" s="7"/>
      <c r="N432" s="27"/>
      <c r="O432" s="7"/>
      <c r="P432" s="7"/>
      <c r="Q432" s="7"/>
      <c r="R432" s="7"/>
    </row>
    <row r="433" spans="1:18">
      <c r="A433" s="7" t="s">
        <v>667</v>
      </c>
      <c r="B433" s="7"/>
      <c r="C433" s="1" t="str">
        <f t="shared" si="6"/>
        <v>Horseradish</v>
      </c>
      <c r="D433" s="7" t="s">
        <v>1058</v>
      </c>
      <c r="E433" s="7" t="s">
        <v>1059</v>
      </c>
      <c r="F433" s="7"/>
      <c r="G433" s="7"/>
      <c r="H433" s="7"/>
      <c r="I433" s="7"/>
      <c r="J433" s="7" t="s">
        <v>31</v>
      </c>
      <c r="K433" s="7" t="str">
        <f t="shared" si="7"/>
        <v>Cleansing, Constitution, Perception</v>
      </c>
      <c r="L433" s="7"/>
      <c r="M433" s="7"/>
      <c r="N433" s="27"/>
      <c r="O433" s="7"/>
      <c r="P433" s="7"/>
      <c r="Q433" s="7"/>
      <c r="R433" s="7"/>
    </row>
    <row r="434" spans="1:18">
      <c r="A434" s="7" t="s">
        <v>667</v>
      </c>
      <c r="B434" s="7"/>
      <c r="C434" s="1" t="str">
        <f t="shared" si="6"/>
        <v>Horsetail</v>
      </c>
      <c r="D434" s="7" t="s">
        <v>1060</v>
      </c>
      <c r="E434" s="7" t="s">
        <v>1061</v>
      </c>
      <c r="F434" s="7"/>
      <c r="G434" s="7"/>
      <c r="H434" s="7"/>
      <c r="I434" s="7"/>
      <c r="J434" s="7" t="s">
        <v>664</v>
      </c>
      <c r="K434" s="7" t="str">
        <f t="shared" si="7"/>
        <v>Charisma, Persuasion</v>
      </c>
      <c r="L434" s="7"/>
      <c r="M434" s="7"/>
      <c r="N434" s="27"/>
      <c r="O434" s="7"/>
      <c r="P434" s="7"/>
      <c r="Q434" s="7"/>
      <c r="R434" s="7"/>
    </row>
    <row r="435" spans="1:18">
      <c r="A435" s="7" t="s">
        <v>667</v>
      </c>
      <c r="B435" s="7"/>
      <c r="C435" s="1" t="str">
        <f t="shared" si="6"/>
        <v>Houseleek</v>
      </c>
      <c r="D435" s="7" t="s">
        <v>1062</v>
      </c>
      <c r="E435" s="7" t="s">
        <v>1063</v>
      </c>
      <c r="F435" s="7"/>
      <c r="G435" s="7"/>
      <c r="H435" s="7"/>
      <c r="I435" s="7"/>
      <c r="J435" s="7" t="s">
        <v>20</v>
      </c>
      <c r="K435" s="7" t="str">
        <f t="shared" si="7"/>
        <v>Luck, Protection, Ritual</v>
      </c>
      <c r="L435" s="7"/>
      <c r="M435" s="7"/>
      <c r="N435" s="27"/>
      <c r="O435" s="7"/>
      <c r="P435" s="7"/>
      <c r="Q435" s="7"/>
      <c r="R435" s="7"/>
    </row>
    <row r="436" spans="1:18">
      <c r="A436" s="7" t="s">
        <v>667</v>
      </c>
      <c r="B436" s="7"/>
      <c r="C436" s="1" t="str">
        <f t="shared" si="6"/>
        <v>Huckleberry</v>
      </c>
      <c r="D436" s="7" t="s">
        <v>776</v>
      </c>
      <c r="E436" s="7" t="s">
        <v>1064</v>
      </c>
      <c r="F436" s="7"/>
      <c r="G436" s="7"/>
      <c r="H436" s="7"/>
      <c r="I436" s="7"/>
      <c r="J436" s="7" t="s">
        <v>31</v>
      </c>
      <c r="K436" s="7" t="str">
        <f t="shared" si="7"/>
        <v>Cleansing, Luck, Protection</v>
      </c>
      <c r="L436" s="7"/>
      <c r="M436" s="7"/>
      <c r="N436" s="27"/>
      <c r="O436" s="7"/>
      <c r="P436" s="7"/>
      <c r="Q436" s="7"/>
      <c r="R436" s="7"/>
    </row>
    <row r="437" spans="1:18">
      <c r="A437" s="7" t="s">
        <v>667</v>
      </c>
      <c r="B437" s="7"/>
      <c r="C437" s="1" t="str">
        <f t="shared" si="6"/>
        <v>Hyacinth</v>
      </c>
      <c r="D437" s="7" t="s">
        <v>328</v>
      </c>
      <c r="E437" s="7" t="s">
        <v>1065</v>
      </c>
      <c r="F437" s="7"/>
      <c r="G437" s="7"/>
      <c r="H437" s="7"/>
      <c r="I437" s="7"/>
      <c r="J437" s="7" t="s">
        <v>20</v>
      </c>
      <c r="K437" s="7" t="str">
        <f t="shared" si="7"/>
        <v>Intelligence, Protection</v>
      </c>
      <c r="L437" s="7"/>
      <c r="M437" s="7"/>
      <c r="N437" s="27"/>
      <c r="O437" s="7"/>
      <c r="P437" s="7"/>
      <c r="Q437" s="7"/>
      <c r="R437" s="7"/>
    </row>
    <row r="438" spans="1:18">
      <c r="A438" s="7" t="s">
        <v>667</v>
      </c>
      <c r="B438" s="7"/>
      <c r="C438" s="1" t="str">
        <f t="shared" si="6"/>
        <v>Hydrangea</v>
      </c>
      <c r="D438" s="7" t="s">
        <v>1066</v>
      </c>
      <c r="E438" s="7" t="s">
        <v>1067</v>
      </c>
      <c r="F438" s="7"/>
      <c r="G438" s="7"/>
      <c r="H438" s="7"/>
      <c r="I438" s="7"/>
      <c r="J438" s="7" t="s">
        <v>664</v>
      </c>
      <c r="K438" s="7" t="str">
        <f t="shared" si="7"/>
        <v>Negative/Positive Energy, Protection</v>
      </c>
      <c r="L438" s="7"/>
      <c r="M438" s="7"/>
      <c r="N438" s="27"/>
      <c r="O438" s="7"/>
      <c r="P438" s="7"/>
      <c r="Q438" s="7"/>
      <c r="R438" s="7"/>
    </row>
    <row r="439" spans="1:18">
      <c r="A439" s="7" t="s">
        <v>667</v>
      </c>
      <c r="B439" s="7"/>
      <c r="C439" s="1" t="str">
        <f t="shared" si="6"/>
        <v>Hyssop</v>
      </c>
      <c r="D439" s="7" t="s">
        <v>1068</v>
      </c>
      <c r="E439" s="7" t="s">
        <v>1069</v>
      </c>
      <c r="F439" s="7"/>
      <c r="G439" s="7"/>
      <c r="H439" s="7"/>
      <c r="I439" s="7"/>
      <c r="J439" s="7" t="s">
        <v>31</v>
      </c>
      <c r="K439" s="7" t="str">
        <f t="shared" si="7"/>
        <v>Cleansing, Divination, Wisdom</v>
      </c>
      <c r="L439" s="7"/>
      <c r="M439" s="7"/>
      <c r="N439" s="27"/>
      <c r="O439" s="7"/>
      <c r="P439" s="7"/>
      <c r="Q439" s="7"/>
      <c r="R439" s="7"/>
    </row>
    <row r="440" spans="1:18">
      <c r="A440" s="7" t="s">
        <v>667</v>
      </c>
      <c r="B440" s="7"/>
      <c r="C440" s="1" t="str">
        <f t="shared" si="6"/>
        <v>Indian Paint Brush</v>
      </c>
      <c r="D440" s="7" t="s">
        <v>1070</v>
      </c>
      <c r="E440" s="7" t="s">
        <v>1071</v>
      </c>
      <c r="F440" s="7"/>
      <c r="G440" s="7"/>
      <c r="H440" s="7"/>
      <c r="I440" s="7"/>
      <c r="J440" s="7" t="s">
        <v>31</v>
      </c>
      <c r="K440" s="7" t="str">
        <f t="shared" si="7"/>
        <v>Emotion, Perception</v>
      </c>
      <c r="L440" s="7"/>
      <c r="M440" s="7"/>
      <c r="N440" s="27"/>
      <c r="O440" s="7"/>
      <c r="P440" s="7"/>
      <c r="Q440" s="7"/>
      <c r="R440" s="7"/>
    </row>
    <row r="441" spans="1:18">
      <c r="A441" s="7" t="s">
        <v>667</v>
      </c>
      <c r="B441" s="7"/>
      <c r="C441" s="1" t="str">
        <f t="shared" si="6"/>
        <v>Iris</v>
      </c>
      <c r="D441" s="7" t="s">
        <v>1072</v>
      </c>
      <c r="E441" s="7" t="s">
        <v>1073</v>
      </c>
      <c r="F441" s="7"/>
      <c r="G441" s="7"/>
      <c r="H441" s="7"/>
      <c r="I441" s="7"/>
      <c r="J441" s="7" t="s">
        <v>20</v>
      </c>
      <c r="K441" s="7" t="str">
        <f t="shared" si="7"/>
        <v>Cleansing, Wisdom</v>
      </c>
      <c r="L441" s="7"/>
      <c r="M441" s="7"/>
      <c r="N441" s="27"/>
      <c r="O441" s="7"/>
      <c r="P441" s="7"/>
      <c r="Q441" s="7"/>
      <c r="R441" s="7"/>
    </row>
    <row r="442" spans="1:18">
      <c r="A442" s="7" t="s">
        <v>667</v>
      </c>
      <c r="B442" s="7"/>
      <c r="C442" s="1" t="str">
        <f t="shared" si="6"/>
        <v>Irish Moss</v>
      </c>
      <c r="D442" s="7" t="s">
        <v>1074</v>
      </c>
      <c r="E442" s="7" t="s">
        <v>1075</v>
      </c>
      <c r="F442" s="7"/>
      <c r="G442" s="7"/>
      <c r="H442" s="7"/>
      <c r="I442" s="7"/>
      <c r="J442" s="7" t="s">
        <v>31</v>
      </c>
      <c r="K442" s="7" t="str">
        <f t="shared" si="7"/>
        <v>Protection, Prosperity</v>
      </c>
      <c r="L442" s="7"/>
      <c r="M442" s="7"/>
      <c r="N442" s="27"/>
      <c r="O442" s="7"/>
      <c r="P442" s="7"/>
      <c r="Q442" s="7"/>
      <c r="R442" s="7"/>
    </row>
    <row r="443" spans="1:18">
      <c r="A443" s="7" t="s">
        <v>667</v>
      </c>
      <c r="B443" s="7"/>
      <c r="C443" s="1" t="str">
        <f t="shared" si="6"/>
        <v>Ivy</v>
      </c>
      <c r="D443" s="7" t="s">
        <v>1076</v>
      </c>
      <c r="E443" s="7" t="s">
        <v>1077</v>
      </c>
      <c r="F443" s="7"/>
      <c r="G443" s="7"/>
      <c r="H443" s="7"/>
      <c r="I443" s="7"/>
      <c r="J443" s="7" t="s">
        <v>31</v>
      </c>
      <c r="K443" s="7" t="str">
        <f t="shared" si="7"/>
        <v>Healing, Protection</v>
      </c>
      <c r="L443" s="7"/>
      <c r="M443" s="7"/>
      <c r="N443" s="27"/>
      <c r="O443" s="7"/>
      <c r="P443" s="7"/>
      <c r="Q443" s="7"/>
      <c r="R443" s="7"/>
    </row>
    <row r="444" spans="1:18">
      <c r="A444" s="7" t="s">
        <v>667</v>
      </c>
      <c r="B444" s="7"/>
      <c r="C444" s="1" t="str">
        <f t="shared" si="6"/>
        <v>Jasmine</v>
      </c>
      <c r="D444" s="7" t="s">
        <v>1078</v>
      </c>
      <c r="E444" s="7" t="s">
        <v>1079</v>
      </c>
      <c r="F444" s="7"/>
      <c r="G444" s="7"/>
      <c r="H444" s="7"/>
      <c r="I444" s="7"/>
      <c r="J444" s="7" t="s">
        <v>20</v>
      </c>
      <c r="K444" s="7" t="str">
        <f t="shared" si="7"/>
        <v>Divination, Luck, Prosperity</v>
      </c>
      <c r="L444" s="7"/>
      <c r="M444" s="7"/>
      <c r="N444" s="27"/>
      <c r="O444" s="7"/>
      <c r="P444" s="7"/>
      <c r="Q444" s="7"/>
      <c r="R444" s="7"/>
    </row>
    <row r="445" spans="1:18">
      <c r="A445" s="7" t="s">
        <v>667</v>
      </c>
      <c r="B445" s="7"/>
      <c r="C445" s="1" t="str">
        <f t="shared" si="6"/>
        <v>Jobs Tears</v>
      </c>
      <c r="D445" s="7" t="s">
        <v>1080</v>
      </c>
      <c r="E445" s="7" t="s">
        <v>1081</v>
      </c>
      <c r="F445" s="7"/>
      <c r="G445" s="7"/>
      <c r="H445" s="7"/>
      <c r="I445" s="7"/>
      <c r="J445" s="7" t="s">
        <v>664</v>
      </c>
      <c r="K445" s="7" t="str">
        <f t="shared" si="7"/>
        <v>Healing, Luck, Prosperity</v>
      </c>
      <c r="L445" s="7"/>
      <c r="M445" s="7"/>
      <c r="N445" s="27"/>
      <c r="O445" s="7"/>
      <c r="P445" s="7"/>
      <c r="Q445" s="7"/>
      <c r="R445" s="7"/>
    </row>
    <row r="446" spans="1:18">
      <c r="A446" s="7" t="s">
        <v>667</v>
      </c>
      <c r="B446" s="7"/>
      <c r="C446" s="1" t="str">
        <f t="shared" si="6"/>
        <v>Joe Pye Weed</v>
      </c>
      <c r="D446" s="149" t="s">
        <v>1082</v>
      </c>
      <c r="E446" s="7" t="s">
        <v>1083</v>
      </c>
      <c r="F446" s="7"/>
      <c r="G446" s="7"/>
      <c r="H446" s="7"/>
      <c r="I446" s="7"/>
      <c r="J446" s="7" t="s">
        <v>664</v>
      </c>
      <c r="K446" s="7" t="str">
        <f t="shared" si="7"/>
        <v>Charisma, Constitution, Dexterity, Intelligence, Strength, Wisdom</v>
      </c>
      <c r="L446" s="7"/>
      <c r="M446" s="7"/>
      <c r="N446" s="27"/>
      <c r="O446" s="7"/>
      <c r="P446" s="7"/>
      <c r="Q446" s="7"/>
      <c r="R446" s="7"/>
    </row>
    <row r="447" spans="1:18">
      <c r="A447" s="7" t="s">
        <v>667</v>
      </c>
      <c r="B447" s="7"/>
      <c r="C447" s="1" t="str">
        <f t="shared" si="6"/>
        <v>Juniper</v>
      </c>
      <c r="D447" s="149" t="s">
        <v>1084</v>
      </c>
      <c r="E447" s="7" t="s">
        <v>1085</v>
      </c>
      <c r="F447" s="7"/>
      <c r="G447" s="7"/>
      <c r="H447" s="7"/>
      <c r="I447" s="7"/>
      <c r="J447" s="7" t="s">
        <v>31</v>
      </c>
      <c r="K447" s="7" t="str">
        <f t="shared" si="7"/>
        <v>Cleansing, Holy, Protection</v>
      </c>
      <c r="L447" s="7"/>
      <c r="M447" s="7"/>
      <c r="N447" s="27"/>
      <c r="O447" s="7"/>
      <c r="P447" s="7"/>
      <c r="Q447" s="7"/>
      <c r="R447" s="7"/>
    </row>
    <row r="448" spans="1:18">
      <c r="A448" s="7" t="s">
        <v>667</v>
      </c>
      <c r="B448" s="7"/>
      <c r="C448" s="1" t="str">
        <f t="shared" si="6"/>
        <v>Kava-Kava</v>
      </c>
      <c r="D448" s="149" t="s">
        <v>1086</v>
      </c>
      <c r="E448" s="7" t="s">
        <v>1087</v>
      </c>
      <c r="F448" s="7"/>
      <c r="G448" s="7"/>
      <c r="H448" s="7"/>
      <c r="I448" s="7"/>
      <c r="J448" s="7" t="s">
        <v>20</v>
      </c>
      <c r="K448" s="7" t="str">
        <f t="shared" si="7"/>
        <v>Divination, Luck, Protection</v>
      </c>
      <c r="L448" s="7"/>
      <c r="M448" s="7"/>
      <c r="N448" s="27"/>
      <c r="O448" s="7"/>
      <c r="P448" s="7"/>
      <c r="Q448" s="7"/>
      <c r="R448" s="7"/>
    </row>
    <row r="449" spans="1:18">
      <c r="A449" s="7" t="s">
        <v>667</v>
      </c>
      <c r="B449" s="7"/>
      <c r="C449" s="1" t="str">
        <f t="shared" si="6"/>
        <v>Knotweed</v>
      </c>
      <c r="D449" s="7" t="s">
        <v>1088</v>
      </c>
      <c r="E449" s="7" t="s">
        <v>1089</v>
      </c>
      <c r="F449" s="7"/>
      <c r="G449" s="7"/>
      <c r="H449" s="7"/>
      <c r="I449" s="7"/>
      <c r="J449" s="7" t="s">
        <v>20</v>
      </c>
      <c r="K449" s="7" t="str">
        <f t="shared" si="7"/>
        <v>Constitution, Strength, Sustenance</v>
      </c>
      <c r="L449" s="7"/>
      <c r="M449" s="7"/>
      <c r="N449" s="27"/>
      <c r="O449" s="7"/>
      <c r="P449" s="7"/>
      <c r="Q449" s="7"/>
      <c r="R449" s="7"/>
    </row>
    <row r="450" spans="1:18">
      <c r="A450" s="7" t="s">
        <v>667</v>
      </c>
      <c r="B450" s="7"/>
      <c r="C450" s="1" t="str">
        <f t="shared" si="6"/>
        <v>Lady's Mantle</v>
      </c>
      <c r="D450" s="149" t="s">
        <v>1090</v>
      </c>
      <c r="E450" s="7" t="s">
        <v>1091</v>
      </c>
      <c r="F450" s="7"/>
      <c r="G450" s="7"/>
      <c r="H450" s="7"/>
      <c r="I450" s="7"/>
      <c r="J450" s="7" t="s">
        <v>25</v>
      </c>
      <c r="K450" s="7" t="str">
        <f t="shared" si="7"/>
        <v>Death, Emotion, Wisdom</v>
      </c>
      <c r="L450" s="7"/>
      <c r="M450" s="7"/>
      <c r="N450" s="27"/>
      <c r="O450" s="7"/>
      <c r="P450" s="7"/>
      <c r="Q450" s="7"/>
      <c r="R450" s="7"/>
    </row>
    <row r="451" spans="1:18">
      <c r="A451" s="7" t="s">
        <v>667</v>
      </c>
      <c r="B451" s="7"/>
      <c r="C451" s="1" t="str">
        <f t="shared" si="6"/>
        <v>Lady's Slipper</v>
      </c>
      <c r="D451" s="149" t="s">
        <v>1090</v>
      </c>
      <c r="E451" s="7" t="s">
        <v>1092</v>
      </c>
      <c r="F451" s="7"/>
      <c r="G451" s="7"/>
      <c r="H451" s="7"/>
      <c r="I451" s="7"/>
      <c r="J451" s="7" t="s">
        <v>25</v>
      </c>
      <c r="K451" s="7" t="str">
        <f t="shared" si="7"/>
        <v>Protection, Strength, Wisdom</v>
      </c>
      <c r="L451" s="7"/>
      <c r="M451" s="7"/>
      <c r="N451" s="27"/>
      <c r="O451" s="7"/>
      <c r="P451" s="7"/>
      <c r="Q451" s="7"/>
      <c r="R451" s="7"/>
    </row>
    <row r="452" spans="1:18">
      <c r="A452" s="7" t="s">
        <v>667</v>
      </c>
      <c r="B452" s="7"/>
      <c r="C452" s="1" t="str">
        <f t="shared" si="6"/>
        <v>Larch</v>
      </c>
      <c r="D452" s="7" t="s">
        <v>1093</v>
      </c>
      <c r="E452" s="7" t="s">
        <v>1094</v>
      </c>
      <c r="F452" s="7"/>
      <c r="G452" s="7"/>
      <c r="H452" s="7"/>
      <c r="I452" s="7"/>
      <c r="J452" s="7" t="s">
        <v>31</v>
      </c>
      <c r="K452" s="7" t="str">
        <f t="shared" si="7"/>
        <v>Protection, Strength</v>
      </c>
      <c r="L452" s="7"/>
      <c r="M452" s="7"/>
      <c r="N452" s="27"/>
      <c r="O452" s="7"/>
      <c r="P452" s="7"/>
      <c r="Q452" s="7"/>
      <c r="R452" s="7"/>
    </row>
    <row r="453" spans="1:18">
      <c r="A453" s="7" t="s">
        <v>667</v>
      </c>
      <c r="B453" s="7"/>
      <c r="C453" s="1" t="str">
        <f t="shared" si="6"/>
        <v>Larkspur</v>
      </c>
      <c r="D453" s="7" t="s">
        <v>1095</v>
      </c>
      <c r="E453" s="7" t="s">
        <v>1096</v>
      </c>
      <c r="F453" s="7"/>
      <c r="G453" s="7"/>
      <c r="H453" s="7"/>
      <c r="I453" s="7"/>
      <c r="J453" s="7" t="s">
        <v>20</v>
      </c>
      <c r="K453" s="7" t="str">
        <f t="shared" si="7"/>
        <v>Protection, Healing</v>
      </c>
      <c r="L453" s="7"/>
      <c r="M453" s="7"/>
      <c r="N453" s="27"/>
      <c r="O453" s="7"/>
      <c r="P453" s="7"/>
      <c r="Q453" s="7"/>
      <c r="R453" s="7"/>
    </row>
    <row r="454" spans="1:18">
      <c r="A454" s="7" t="s">
        <v>667</v>
      </c>
      <c r="B454" s="7"/>
      <c r="C454" s="1" t="str">
        <f t="shared" si="6"/>
        <v>Lavender</v>
      </c>
      <c r="D454" s="7" t="s">
        <v>1097</v>
      </c>
      <c r="E454" s="7" t="s">
        <v>1098</v>
      </c>
      <c r="F454" s="7"/>
      <c r="G454" s="7"/>
      <c r="H454" s="7"/>
      <c r="I454" s="7"/>
      <c r="J454" s="7" t="s">
        <v>31</v>
      </c>
      <c r="K454" s="7" t="str">
        <f t="shared" si="7"/>
        <v>Cleansing, Death, Divination, Emotion, Holy, Negative/Positive Energy, Protection, Ritual</v>
      </c>
      <c r="L454" s="7"/>
      <c r="M454" s="7"/>
      <c r="N454" s="27"/>
      <c r="O454" s="7"/>
      <c r="P454" s="7"/>
      <c r="Q454" s="7"/>
      <c r="R454" s="7"/>
    </row>
    <row r="455" spans="1:18">
      <c r="A455" s="7" t="s">
        <v>667</v>
      </c>
      <c r="B455" s="7"/>
      <c r="C455" s="1" t="str">
        <f t="shared" si="6"/>
        <v>Leek</v>
      </c>
      <c r="D455" s="7" t="s">
        <v>1099</v>
      </c>
      <c r="E455" s="7" t="s">
        <v>1100</v>
      </c>
      <c r="F455" s="7"/>
      <c r="G455" s="7"/>
      <c r="H455" s="7"/>
      <c r="I455" s="7"/>
      <c r="J455" s="7" t="s">
        <v>31</v>
      </c>
      <c r="K455" s="7" t="str">
        <f t="shared" si="7"/>
        <v>Cleansing, Ritual,</v>
      </c>
      <c r="L455" s="7"/>
      <c r="M455" s="7"/>
      <c r="N455" s="27"/>
      <c r="O455" s="7"/>
      <c r="P455" s="7"/>
      <c r="Q455" s="7"/>
      <c r="R455" s="7"/>
    </row>
    <row r="456" spans="1:18">
      <c r="A456" s="7" t="s">
        <v>667</v>
      </c>
      <c r="B456" s="7"/>
      <c r="C456" s="1" t="str">
        <f t="shared" si="6"/>
        <v>Lemon</v>
      </c>
      <c r="D456" s="7" t="s">
        <v>372</v>
      </c>
      <c r="E456" s="7" t="s">
        <v>1101</v>
      </c>
      <c r="F456" s="7"/>
      <c r="G456" s="7"/>
      <c r="H456" s="7"/>
      <c r="I456" s="7"/>
      <c r="J456" s="7" t="s">
        <v>31</v>
      </c>
      <c r="K456" s="7" t="str">
        <f t="shared" si="7"/>
        <v>Cleansing, Strength</v>
      </c>
      <c r="L456" s="7"/>
      <c r="M456" s="7"/>
      <c r="N456" s="27"/>
      <c r="O456" s="7"/>
      <c r="P456" s="7"/>
      <c r="Q456" s="7"/>
      <c r="R456" s="7"/>
    </row>
    <row r="457" spans="1:18">
      <c r="A457" s="7" t="s">
        <v>667</v>
      </c>
      <c r="B457" s="7"/>
      <c r="C457" s="1" t="str">
        <f t="shared" si="6"/>
        <v>Lemongrass</v>
      </c>
      <c r="D457" s="7" t="s">
        <v>1102</v>
      </c>
      <c r="E457" s="7" t="s">
        <v>1103</v>
      </c>
      <c r="F457" s="7"/>
      <c r="G457" s="7"/>
      <c r="H457" s="7"/>
      <c r="I457" s="7"/>
      <c r="J457" s="7" t="s">
        <v>20</v>
      </c>
      <c r="K457" s="7" t="str">
        <f t="shared" si="7"/>
        <v>Charisma, Emotion, Intelligence, Negative/Positive Energy, Wisdom</v>
      </c>
      <c r="L457" s="7"/>
      <c r="M457" s="7"/>
      <c r="N457" s="27"/>
      <c r="O457" s="7"/>
      <c r="P457" s="7"/>
      <c r="Q457" s="7"/>
      <c r="R457" s="7"/>
    </row>
    <row r="458" spans="1:18">
      <c r="A458" s="7" t="s">
        <v>667</v>
      </c>
      <c r="B458" s="7"/>
      <c r="C458" s="1" t="str">
        <f t="shared" si="6"/>
        <v>Lemon Verbena</v>
      </c>
      <c r="D458" s="7" t="s">
        <v>372</v>
      </c>
      <c r="E458" s="7" t="s">
        <v>1104</v>
      </c>
      <c r="F458" s="7"/>
      <c r="G458" s="7"/>
      <c r="H458" s="7"/>
      <c r="I458" s="7"/>
      <c r="J458" s="7" t="s">
        <v>25</v>
      </c>
      <c r="K458" s="7" t="str">
        <f t="shared" si="7"/>
        <v>Cleansing, Ritual</v>
      </c>
      <c r="L458" s="7"/>
      <c r="M458" s="7"/>
      <c r="N458" s="27"/>
      <c r="O458" s="7"/>
      <c r="P458" s="7"/>
      <c r="Q458" s="7"/>
      <c r="R458" s="7"/>
    </row>
    <row r="459" spans="1:18">
      <c r="A459" s="7" t="s">
        <v>667</v>
      </c>
      <c r="B459" s="7"/>
      <c r="C459" s="1" t="str">
        <f t="shared" si="6"/>
        <v>Lettuce</v>
      </c>
      <c r="D459" s="7" t="s">
        <v>1105</v>
      </c>
      <c r="E459" s="7" t="s">
        <v>1106</v>
      </c>
      <c r="F459" s="7"/>
      <c r="G459" s="7"/>
      <c r="H459" s="7"/>
      <c r="I459" s="7"/>
      <c r="J459" s="7" t="s">
        <v>31</v>
      </c>
      <c r="K459" s="7" t="str">
        <f t="shared" si="7"/>
        <v>Dexterity, Persuasion, Luck, Prosperity</v>
      </c>
      <c r="L459" s="7"/>
      <c r="M459" s="7"/>
      <c r="N459" s="27"/>
      <c r="O459" s="7"/>
      <c r="P459" s="7"/>
      <c r="Q459" s="7"/>
      <c r="R459" s="7"/>
    </row>
    <row r="460" spans="1:18">
      <c r="A460" s="7" t="s">
        <v>667</v>
      </c>
      <c r="B460" s="7"/>
      <c r="C460" s="1" t="str">
        <f t="shared" si="6"/>
        <v>Licorice</v>
      </c>
      <c r="D460" s="7" t="s">
        <v>1107</v>
      </c>
      <c r="E460" s="7" t="s">
        <v>1108</v>
      </c>
      <c r="F460" s="7"/>
      <c r="G460" s="7"/>
      <c r="H460" s="7"/>
      <c r="I460" s="7"/>
      <c r="J460" s="7" t="s">
        <v>20</v>
      </c>
      <c r="K460" s="7" t="str">
        <f t="shared" si="7"/>
        <v>Emotion, Persuasion</v>
      </c>
      <c r="L460" s="7"/>
      <c r="M460" s="7"/>
      <c r="N460" s="27"/>
      <c r="O460" s="7"/>
      <c r="P460" s="7"/>
      <c r="Q460" s="7"/>
      <c r="R460" s="7"/>
    </row>
    <row r="461" spans="1:18">
      <c r="A461" s="7" t="s">
        <v>667</v>
      </c>
      <c r="B461" s="7"/>
      <c r="C461" s="1" t="str">
        <f t="shared" si="6"/>
        <v>Life Everlasting</v>
      </c>
      <c r="D461" s="7" t="s">
        <v>1109</v>
      </c>
      <c r="E461" s="7" t="s">
        <v>1110</v>
      </c>
      <c r="F461" s="7"/>
      <c r="G461" s="7"/>
      <c r="H461" s="7"/>
      <c r="I461" s="7"/>
      <c r="J461" s="7" t="s">
        <v>664</v>
      </c>
      <c r="K461" s="7" t="str">
        <f t="shared" si="7"/>
        <v>Charisma, Constitution, Dexterity, Intelligence, Strength, Wisdom</v>
      </c>
      <c r="L461" s="7"/>
      <c r="M461" s="7"/>
      <c r="N461" s="27"/>
      <c r="O461" s="7"/>
      <c r="P461" s="7"/>
      <c r="Q461" s="7"/>
      <c r="R461" s="7"/>
    </row>
    <row r="462" spans="1:18">
      <c r="A462" s="7" t="s">
        <v>667</v>
      </c>
      <c r="B462" s="7"/>
      <c r="C462" s="1" t="str">
        <f t="shared" si="6"/>
        <v>Lilac</v>
      </c>
      <c r="D462" s="7" t="s">
        <v>1111</v>
      </c>
      <c r="E462" s="7" t="s">
        <v>1112</v>
      </c>
      <c r="F462" s="7"/>
      <c r="G462" s="7"/>
      <c r="H462" s="7"/>
      <c r="I462" s="7"/>
      <c r="J462" s="7" t="s">
        <v>31</v>
      </c>
      <c r="K462" s="7" t="str">
        <f t="shared" si="7"/>
        <v>Cleansing, Persuasion, Protection</v>
      </c>
      <c r="L462" s="7"/>
      <c r="M462" s="7"/>
      <c r="N462" s="27"/>
      <c r="O462" s="7"/>
      <c r="P462" s="7"/>
      <c r="Q462" s="7"/>
      <c r="R462" s="7"/>
    </row>
    <row r="463" spans="1:18">
      <c r="A463" s="7" t="s">
        <v>667</v>
      </c>
      <c r="B463" s="7"/>
      <c r="C463" s="1" t="str">
        <f t="shared" si="6"/>
        <v>Lily</v>
      </c>
      <c r="D463" s="7" t="s">
        <v>1113</v>
      </c>
      <c r="E463" s="7" t="s">
        <v>1114</v>
      </c>
      <c r="F463" s="7"/>
      <c r="G463" s="7"/>
      <c r="H463" s="7"/>
      <c r="I463" s="7"/>
      <c r="J463" s="7" t="s">
        <v>31</v>
      </c>
      <c r="K463" s="7" t="str">
        <f t="shared" si="7"/>
        <v>Death, Holy, Luck, Negative/Positive Energy, Ritual</v>
      </c>
      <c r="L463" s="7"/>
      <c r="M463" s="7"/>
      <c r="N463" s="27"/>
      <c r="O463" s="7"/>
      <c r="P463" s="7"/>
      <c r="Q463" s="7"/>
      <c r="R463" s="7"/>
    </row>
    <row r="464" spans="1:18">
      <c r="A464" s="7" t="s">
        <v>667</v>
      </c>
      <c r="B464" s="7"/>
      <c r="C464" s="1" t="str">
        <f t="shared" si="6"/>
        <v>Lily of the Valley</v>
      </c>
      <c r="D464" s="7" t="s">
        <v>1113</v>
      </c>
      <c r="E464" s="7" t="s">
        <v>1115</v>
      </c>
      <c r="F464" s="7"/>
      <c r="G464" s="7"/>
      <c r="H464" s="7"/>
      <c r="I464" s="7"/>
      <c r="J464" s="7" t="s">
        <v>25</v>
      </c>
      <c r="K464" s="7" t="str">
        <f t="shared" si="7"/>
        <v>Charisma, Constitution, Dexterity, Intelligence, Strength, Wisdom</v>
      </c>
      <c r="L464" s="7"/>
      <c r="M464" s="7"/>
      <c r="N464" s="27"/>
      <c r="O464" s="7"/>
      <c r="P464" s="7"/>
      <c r="Q464" s="7"/>
      <c r="R464" s="7"/>
    </row>
    <row r="465" spans="1:18">
      <c r="A465" s="7" t="s">
        <v>667</v>
      </c>
      <c r="B465" s="7"/>
      <c r="C465" s="1" t="str">
        <f t="shared" si="6"/>
        <v>Lime</v>
      </c>
      <c r="D465" s="7" t="s">
        <v>377</v>
      </c>
      <c r="E465" s="7" t="s">
        <v>1116</v>
      </c>
      <c r="F465" s="7"/>
      <c r="G465" s="7"/>
      <c r="H465" s="7"/>
      <c r="I465" s="7"/>
      <c r="J465" s="7" t="s">
        <v>20</v>
      </c>
      <c r="K465" s="7" t="str">
        <f t="shared" si="7"/>
        <v>Healing, Protection</v>
      </c>
      <c r="L465" s="7"/>
      <c r="M465" s="7"/>
      <c r="N465" s="27"/>
      <c r="O465" s="7"/>
      <c r="P465" s="7"/>
      <c r="Q465" s="7"/>
      <c r="R465" s="7"/>
    </row>
    <row r="466" spans="1:18">
      <c r="A466" s="7" t="s">
        <v>667</v>
      </c>
      <c r="B466" s="7"/>
      <c r="C466" s="1" t="str">
        <f t="shared" si="6"/>
        <v>Linden</v>
      </c>
      <c r="D466" s="7" t="s">
        <v>1117</v>
      </c>
      <c r="E466" s="7" t="s">
        <v>1118</v>
      </c>
      <c r="F466" s="7"/>
      <c r="G466" s="7"/>
      <c r="H466" s="7"/>
      <c r="I466" s="7"/>
      <c r="J466" s="7" t="s">
        <v>25</v>
      </c>
      <c r="K466" s="7" t="str">
        <f t="shared" si="7"/>
        <v>Death, Luck, Protection, Ritual</v>
      </c>
      <c r="L466" s="7"/>
      <c r="M466" s="7"/>
      <c r="N466" s="27"/>
      <c r="O466" s="7"/>
      <c r="P466" s="7"/>
      <c r="Q466" s="7"/>
      <c r="R466" s="7"/>
    </row>
    <row r="467" spans="1:18">
      <c r="A467" s="7" t="s">
        <v>667</v>
      </c>
      <c r="B467" s="7"/>
      <c r="C467" s="1" t="str">
        <f t="shared" si="6"/>
        <v>Liverwort</v>
      </c>
      <c r="D467" s="7" t="s">
        <v>1119</v>
      </c>
      <c r="E467" s="7" t="s">
        <v>1120</v>
      </c>
      <c r="F467" s="7"/>
      <c r="G467" s="7"/>
      <c r="H467" s="7"/>
      <c r="I467" s="7"/>
      <c r="J467" s="7" t="s">
        <v>25</v>
      </c>
      <c r="K467" s="7" t="str">
        <f t="shared" si="7"/>
        <v>Cleansing, Poison</v>
      </c>
      <c r="L467" s="7"/>
      <c r="M467" s="7"/>
      <c r="N467" s="27"/>
      <c r="O467" s="7"/>
      <c r="P467" s="7"/>
      <c r="Q467" s="7"/>
      <c r="R467" s="7"/>
    </row>
    <row r="468" spans="1:18">
      <c r="A468" s="7" t="s">
        <v>667</v>
      </c>
      <c r="B468" s="7"/>
      <c r="C468" s="1" t="str">
        <f t="shared" si="6"/>
        <v>Loosestrife</v>
      </c>
      <c r="D468" s="7" t="s">
        <v>1121</v>
      </c>
      <c r="E468" s="7" t="s">
        <v>1122</v>
      </c>
      <c r="F468" s="7"/>
      <c r="G468" s="7"/>
      <c r="H468" s="7"/>
      <c r="I468" s="7"/>
      <c r="J468" s="7" t="s">
        <v>31</v>
      </c>
      <c r="K468" s="7" t="str">
        <f t="shared" si="7"/>
        <v>Cleansing, Perception</v>
      </c>
      <c r="L468" s="7"/>
      <c r="M468" s="7"/>
      <c r="N468" s="27"/>
      <c r="O468" s="7"/>
      <c r="P468" s="7"/>
      <c r="Q468" s="7"/>
      <c r="R468" s="7"/>
    </row>
    <row r="469" spans="1:18">
      <c r="A469" s="7" t="s">
        <v>667</v>
      </c>
      <c r="B469" s="7"/>
      <c r="C469" s="1" t="str">
        <f t="shared" si="6"/>
        <v>Lotus</v>
      </c>
      <c r="D469" s="7" t="s">
        <v>1123</v>
      </c>
      <c r="E469" s="7" t="s">
        <v>1124</v>
      </c>
      <c r="F469" s="7"/>
      <c r="G469" s="7"/>
      <c r="H469" s="7"/>
      <c r="I469" s="7"/>
      <c r="J469" s="7" t="s">
        <v>25</v>
      </c>
      <c r="K469" s="7" t="str">
        <f t="shared" si="7"/>
        <v>Charisma, Cleansing, Constitution, Death, Dexterity, Emotion, Healing, Holy, Luck, Negative/Positive Energy, Perception, Persuasion, Poison, Prosperity, Protection, ritual, Strength, Sustenance, Wisdom</v>
      </c>
      <c r="L469" s="7"/>
      <c r="M469" s="7"/>
      <c r="N469" s="27"/>
      <c r="O469" s="7"/>
      <c r="P469" s="7"/>
      <c r="Q469" s="7"/>
      <c r="R469" s="7"/>
    </row>
    <row r="470" spans="1:18">
      <c r="A470" s="7" t="s">
        <v>667</v>
      </c>
      <c r="B470" s="7"/>
      <c r="C470" s="1" t="str">
        <f t="shared" si="6"/>
        <v>Lovage</v>
      </c>
      <c r="D470" s="7" t="s">
        <v>1125</v>
      </c>
      <c r="E470" s="7" t="s">
        <v>1126</v>
      </c>
      <c r="F470" s="7"/>
      <c r="G470" s="7"/>
      <c r="H470" s="7"/>
      <c r="I470" s="7"/>
      <c r="J470" s="7" t="s">
        <v>25</v>
      </c>
      <c r="K470" s="7" t="str">
        <f t="shared" si="7"/>
        <v>Emotion, Ritual</v>
      </c>
      <c r="L470" s="7"/>
      <c r="M470" s="7"/>
      <c r="N470" s="27"/>
      <c r="O470" s="7"/>
      <c r="P470" s="7"/>
      <c r="Q470" s="7"/>
      <c r="R470" s="7"/>
    </row>
    <row r="471" spans="1:18">
      <c r="A471" s="7" t="s">
        <v>667</v>
      </c>
      <c r="B471" s="7"/>
      <c r="C471" s="1" t="str">
        <f t="shared" si="6"/>
        <v>Love Seed</v>
      </c>
      <c r="D471" s="7" t="s">
        <v>1127</v>
      </c>
      <c r="E471" s="7" t="s">
        <v>1128</v>
      </c>
      <c r="F471" s="7"/>
      <c r="G471" s="7"/>
      <c r="H471" s="7"/>
      <c r="I471" s="7"/>
      <c r="J471" s="7" t="s">
        <v>25</v>
      </c>
      <c r="K471" s="7" t="str">
        <f t="shared" si="7"/>
        <v>Emotion, ritual</v>
      </c>
      <c r="L471" s="7"/>
      <c r="M471" s="7"/>
      <c r="N471" s="27"/>
      <c r="O471" s="7"/>
      <c r="P471" s="7"/>
      <c r="Q471" s="7"/>
      <c r="R471" s="7"/>
    </row>
    <row r="472" spans="1:18">
      <c r="A472" s="7" t="s">
        <v>667</v>
      </c>
      <c r="B472" s="7"/>
      <c r="C472" s="1" t="str">
        <f t="shared" si="6"/>
        <v>Lucky Hand</v>
      </c>
      <c r="D472" s="7" t="s">
        <v>1129</v>
      </c>
      <c r="E472" s="7" t="s">
        <v>1130</v>
      </c>
      <c r="F472" s="7"/>
      <c r="G472" s="7"/>
      <c r="H472" s="7"/>
      <c r="I472" s="7"/>
      <c r="J472" s="7" t="s">
        <v>664</v>
      </c>
      <c r="K472" s="7" t="str">
        <f t="shared" si="7"/>
        <v>Luck, Prosperity</v>
      </c>
      <c r="L472" s="7"/>
      <c r="M472" s="7"/>
      <c r="N472" s="27"/>
      <c r="O472" s="7"/>
      <c r="P472" s="7"/>
      <c r="Q472" s="7"/>
      <c r="R472" s="7"/>
    </row>
    <row r="473" spans="1:18">
      <c r="A473" s="7" t="s">
        <v>667</v>
      </c>
      <c r="B473" s="7"/>
      <c r="C473" s="1" t="str">
        <f t="shared" si="6"/>
        <v>Mace</v>
      </c>
      <c r="D473" s="7" t="s">
        <v>1131</v>
      </c>
      <c r="E473" s="7" t="s">
        <v>1132</v>
      </c>
      <c r="F473" s="7"/>
      <c r="G473" s="7"/>
      <c r="H473" s="7"/>
      <c r="I473" s="7"/>
      <c r="J473" s="7" t="s">
        <v>25</v>
      </c>
      <c r="K473" s="7" t="str">
        <f t="shared" si="7"/>
        <v>Charisma, Constitution, Dexterity, Intelligence, Strength, Wisdom</v>
      </c>
      <c r="L473" s="7"/>
      <c r="M473" s="7"/>
      <c r="N473" s="27"/>
      <c r="O473" s="7"/>
      <c r="P473" s="7"/>
      <c r="Q473" s="7"/>
      <c r="R473" s="7"/>
    </row>
    <row r="474" spans="1:18">
      <c r="A474" s="7" t="s">
        <v>667</v>
      </c>
      <c r="B474" s="7"/>
      <c r="C474" s="1" t="str">
        <f t="shared" si="6"/>
        <v>Magnolia</v>
      </c>
      <c r="D474" s="7" t="s">
        <v>1133</v>
      </c>
      <c r="E474" s="7" t="s">
        <v>1134</v>
      </c>
      <c r="F474" s="7"/>
      <c r="G474" s="7"/>
      <c r="H474" s="7"/>
      <c r="I474" s="7"/>
      <c r="J474" s="7" t="s">
        <v>31</v>
      </c>
      <c r="K474" s="7" t="str">
        <f t="shared" si="7"/>
        <v>Cleansing, Persuasion</v>
      </c>
      <c r="L474" s="7"/>
      <c r="M474" s="7"/>
      <c r="N474" s="27"/>
      <c r="O474" s="7"/>
      <c r="P474" s="7"/>
      <c r="Q474" s="7"/>
      <c r="R474" s="7"/>
    </row>
    <row r="475" spans="1:18">
      <c r="A475" s="7" t="s">
        <v>667</v>
      </c>
      <c r="B475" s="7"/>
      <c r="C475" s="1" t="str">
        <f t="shared" si="6"/>
        <v>Maidenhair</v>
      </c>
      <c r="D475" s="7" t="s">
        <v>1135</v>
      </c>
      <c r="E475" s="7" t="s">
        <v>1136</v>
      </c>
      <c r="F475" s="7"/>
      <c r="G475" s="7"/>
      <c r="H475" s="7"/>
      <c r="I475" s="7"/>
      <c r="J475" s="7" t="s">
        <v>20</v>
      </c>
      <c r="K475" s="7" t="str">
        <f t="shared" si="7"/>
        <v>Emotion, Persuasion</v>
      </c>
      <c r="L475" s="7"/>
      <c r="M475" s="7"/>
      <c r="N475" s="27"/>
      <c r="O475" s="7"/>
      <c r="P475" s="7"/>
      <c r="Q475" s="7"/>
      <c r="R475" s="7"/>
    </row>
    <row r="476" spans="1:18">
      <c r="A476" s="7" t="s">
        <v>667</v>
      </c>
      <c r="B476" s="7"/>
      <c r="C476" s="1" t="str">
        <f t="shared" si="6"/>
        <v>Male Fern</v>
      </c>
      <c r="D476" s="7" t="s">
        <v>1137</v>
      </c>
      <c r="E476" s="7" t="s">
        <v>1138</v>
      </c>
      <c r="F476" s="7"/>
      <c r="G476" s="7"/>
      <c r="H476" s="7"/>
      <c r="I476" s="7"/>
      <c r="J476" s="7" t="s">
        <v>25</v>
      </c>
      <c r="K476" s="7" t="str">
        <f t="shared" si="7"/>
        <v>Emotion, Persuasion</v>
      </c>
      <c r="L476" s="7"/>
      <c r="M476" s="7"/>
      <c r="N476" s="27"/>
      <c r="O476" s="7"/>
      <c r="P476" s="7"/>
      <c r="Q476" s="7"/>
      <c r="R476" s="7"/>
    </row>
    <row r="477" spans="1:18">
      <c r="A477" s="7" t="s">
        <v>667</v>
      </c>
      <c r="B477" s="7"/>
      <c r="C477" s="1" t="str">
        <f t="shared" si="6"/>
        <v>Mallow</v>
      </c>
      <c r="D477" s="7" t="s">
        <v>1139</v>
      </c>
      <c r="E477" s="7" t="s">
        <v>1140</v>
      </c>
      <c r="F477" s="7"/>
      <c r="G477" s="7"/>
      <c r="H477" s="7"/>
      <c r="I477" s="7"/>
      <c r="J477" s="7" t="s">
        <v>31</v>
      </c>
      <c r="K477" s="7" t="str">
        <f t="shared" si="7"/>
        <v>Cleansing, Protection</v>
      </c>
      <c r="L477" s="7"/>
      <c r="M477" s="7"/>
      <c r="N477" s="27"/>
      <c r="O477" s="7"/>
      <c r="P477" s="7"/>
      <c r="Q477" s="7"/>
      <c r="R477" s="7"/>
    </row>
    <row r="478" spans="1:18">
      <c r="A478" s="7" t="s">
        <v>667</v>
      </c>
      <c r="B478" s="7"/>
      <c r="C478" s="1" t="str">
        <f t="shared" si="6"/>
        <v>Mandrake</v>
      </c>
      <c r="D478" s="7" t="s">
        <v>391</v>
      </c>
      <c r="E478" s="7" t="s">
        <v>1141</v>
      </c>
      <c r="F478" s="7"/>
      <c r="G478" s="7"/>
      <c r="H478" s="7"/>
      <c r="I478" s="7"/>
      <c r="J478" s="7" t="s">
        <v>20</v>
      </c>
      <c r="K478" s="7" t="str">
        <f t="shared" si="7"/>
        <v>Charisma, Divination, Healing, Intelligence, Poison, Protection, Prosperity, Persuasion</v>
      </c>
      <c r="L478" s="7"/>
      <c r="M478" s="7"/>
      <c r="N478" s="27"/>
      <c r="O478" s="7"/>
      <c r="P478" s="7"/>
      <c r="Q478" s="7"/>
      <c r="R478" s="7"/>
    </row>
    <row r="479" spans="1:18">
      <c r="A479" s="7" t="s">
        <v>667</v>
      </c>
      <c r="B479" s="7"/>
      <c r="C479" s="1" t="str">
        <f t="shared" si="6"/>
        <v>Maple</v>
      </c>
      <c r="D479" s="7" t="s">
        <v>1142</v>
      </c>
      <c r="E479" s="7" t="s">
        <v>1143</v>
      </c>
      <c r="F479" s="7"/>
      <c r="G479" s="7"/>
      <c r="H479" s="7"/>
      <c r="I479" s="7"/>
      <c r="J479" s="7" t="s">
        <v>31</v>
      </c>
      <c r="K479" s="7" t="str">
        <f t="shared" si="7"/>
        <v>Emotion, Prosperity</v>
      </c>
      <c r="L479" s="7"/>
      <c r="M479" s="7"/>
      <c r="N479" s="27"/>
      <c r="O479" s="7"/>
      <c r="P479" s="7"/>
      <c r="Q479" s="7"/>
      <c r="R479" s="7"/>
    </row>
    <row r="480" spans="1:18">
      <c r="A480" s="7" t="s">
        <v>667</v>
      </c>
      <c r="B480" s="7"/>
      <c r="C480" s="1" t="str">
        <f t="shared" si="6"/>
        <v>Marigold</v>
      </c>
      <c r="D480" s="7" t="s">
        <v>1144</v>
      </c>
      <c r="E480" s="7" t="s">
        <v>1145</v>
      </c>
      <c r="F480" s="7"/>
      <c r="G480" s="7"/>
      <c r="H480" s="7"/>
      <c r="I480" s="7"/>
      <c r="J480" s="7" t="s">
        <v>31</v>
      </c>
      <c r="K480" s="7" t="str">
        <f t="shared" si="7"/>
        <v>Death, Divination, Holy, Protection, Ritual</v>
      </c>
      <c r="L480" s="7"/>
      <c r="M480" s="7"/>
      <c r="N480" s="27"/>
      <c r="O480" s="7"/>
      <c r="P480" s="7"/>
      <c r="Q480" s="7"/>
      <c r="R480" s="7"/>
    </row>
    <row r="481" spans="1:18">
      <c r="A481" s="7" t="s">
        <v>667</v>
      </c>
      <c r="B481" s="7"/>
      <c r="C481" s="1" t="str">
        <f t="shared" si="6"/>
        <v>Marjoram</v>
      </c>
      <c r="D481" s="7" t="s">
        <v>1146</v>
      </c>
      <c r="E481" s="7" t="s">
        <v>1147</v>
      </c>
      <c r="F481" s="7"/>
      <c r="G481" s="7"/>
      <c r="H481" s="7"/>
      <c r="I481" s="7"/>
      <c r="J481" s="7" t="s">
        <v>20</v>
      </c>
      <c r="K481" s="7" t="str">
        <f t="shared" si="7"/>
        <v>Emotion, Healing, Protection</v>
      </c>
      <c r="L481" s="7"/>
      <c r="M481" s="7"/>
      <c r="N481" s="27"/>
      <c r="O481" s="7"/>
      <c r="P481" s="7"/>
      <c r="Q481" s="7"/>
      <c r="R481" s="7"/>
    </row>
    <row r="482" spans="1:18">
      <c r="A482" s="7" t="s">
        <v>667</v>
      </c>
      <c r="B482" s="7"/>
      <c r="C482" s="1" t="str">
        <f t="shared" si="6"/>
        <v>Mastic</v>
      </c>
      <c r="D482" s="7" t="s">
        <v>1148</v>
      </c>
      <c r="E482" s="7" t="s">
        <v>1149</v>
      </c>
      <c r="F482" s="7"/>
      <c r="G482" s="7"/>
      <c r="H482" s="7"/>
      <c r="I482" s="7"/>
      <c r="J482" s="7" t="s">
        <v>20</v>
      </c>
      <c r="K482" s="7" t="str">
        <f t="shared" si="7"/>
        <v>Charisma, Intelligence, Wisdom</v>
      </c>
      <c r="L482" s="7"/>
      <c r="M482" s="7"/>
      <c r="N482" s="27"/>
      <c r="O482" s="7"/>
      <c r="P482" s="7"/>
      <c r="Q482" s="7"/>
      <c r="R482" s="7"/>
    </row>
    <row r="483" spans="1:18">
      <c r="A483" s="7" t="s">
        <v>667</v>
      </c>
      <c r="B483" s="7"/>
      <c r="C483" s="1" t="str">
        <f t="shared" si="6"/>
        <v>May Apple</v>
      </c>
      <c r="D483" s="7" t="s">
        <v>1150</v>
      </c>
      <c r="E483" s="7" t="s">
        <v>1151</v>
      </c>
      <c r="F483" s="7"/>
      <c r="G483" s="7"/>
      <c r="H483" s="7"/>
      <c r="I483" s="7"/>
      <c r="J483" s="7" t="s">
        <v>31</v>
      </c>
      <c r="K483" s="7" t="str">
        <f t="shared" si="7"/>
        <v>MANDRAKE SUBSTITUTE</v>
      </c>
      <c r="L483" s="7"/>
      <c r="M483" s="7"/>
      <c r="N483" s="27"/>
      <c r="O483" s="7"/>
      <c r="P483" s="7"/>
      <c r="Q483" s="7"/>
      <c r="R483" s="7"/>
    </row>
    <row r="484" spans="1:18">
      <c r="A484" s="7" t="s">
        <v>667</v>
      </c>
      <c r="B484" s="7"/>
      <c r="C484" s="1" t="str">
        <f t="shared" si="6"/>
        <v>Meadow Rue</v>
      </c>
      <c r="D484" s="7" t="s">
        <v>1152</v>
      </c>
      <c r="E484" s="7" t="s">
        <v>1153</v>
      </c>
      <c r="F484" s="7"/>
      <c r="G484" s="7"/>
      <c r="H484" s="7"/>
      <c r="I484" s="7"/>
      <c r="J484" s="7" t="s">
        <v>25</v>
      </c>
      <c r="K484" s="7" t="str">
        <f t="shared" si="7"/>
        <v>Divination</v>
      </c>
      <c r="L484" s="7"/>
      <c r="M484" s="7"/>
      <c r="N484" s="27"/>
      <c r="O484" s="7"/>
      <c r="P484" s="7"/>
      <c r="Q484" s="7"/>
      <c r="R484" s="7"/>
    </row>
    <row r="485" spans="1:18">
      <c r="A485" s="7" t="s">
        <v>667</v>
      </c>
      <c r="B485" s="7"/>
      <c r="C485" s="1" t="str">
        <f t="shared" si="6"/>
        <v>Meadowsweet</v>
      </c>
      <c r="D485" s="7" t="s">
        <v>1154</v>
      </c>
      <c r="E485" s="7" t="s">
        <v>1155</v>
      </c>
      <c r="F485" s="7"/>
      <c r="G485" s="7"/>
      <c r="H485" s="7"/>
      <c r="I485" s="7"/>
      <c r="J485" s="7" t="s">
        <v>25</v>
      </c>
      <c r="K485" s="7" t="str">
        <f t="shared" si="7"/>
        <v>Divination, Emotion</v>
      </c>
      <c r="L485" s="7"/>
      <c r="M485" s="7"/>
      <c r="N485" s="27"/>
      <c r="O485" s="7"/>
      <c r="P485" s="7"/>
      <c r="Q485" s="7"/>
      <c r="R485" s="7"/>
    </row>
    <row r="486" spans="1:18">
      <c r="A486" s="7" t="s">
        <v>667</v>
      </c>
      <c r="B486" s="7"/>
      <c r="C486" s="1" t="str">
        <f t="shared" si="6"/>
        <v>Mesquite</v>
      </c>
      <c r="D486" s="7" t="s">
        <v>1156</v>
      </c>
      <c r="E486" s="7" t="s">
        <v>1157</v>
      </c>
      <c r="F486" s="7"/>
      <c r="G486" s="7"/>
      <c r="H486" s="7"/>
      <c r="I486" s="7"/>
      <c r="J486" s="7" t="s">
        <v>25</v>
      </c>
      <c r="K486" s="7" t="str">
        <f t="shared" si="7"/>
        <v>Healing</v>
      </c>
      <c r="L486" s="7"/>
      <c r="M486" s="7"/>
      <c r="N486" s="27"/>
      <c r="O486" s="7"/>
      <c r="P486" s="7"/>
      <c r="Q486" s="7"/>
      <c r="R486" s="7"/>
    </row>
    <row r="487" spans="1:18">
      <c r="A487" s="7" t="s">
        <v>667</v>
      </c>
      <c r="B487" s="7"/>
      <c r="C487" s="1" t="str">
        <f t="shared" si="6"/>
        <v>Mimosa</v>
      </c>
      <c r="D487" s="7" t="s">
        <v>1158</v>
      </c>
      <c r="E487" s="7" t="s">
        <v>1159</v>
      </c>
      <c r="F487" s="7"/>
      <c r="G487" s="7"/>
      <c r="H487" s="7"/>
      <c r="I487" s="7"/>
      <c r="J487" s="7" t="s">
        <v>20</v>
      </c>
      <c r="K487" s="7" t="str">
        <f t="shared" si="7"/>
        <v>Cleansing, Protection</v>
      </c>
      <c r="L487" s="7"/>
      <c r="M487" s="7"/>
      <c r="N487" s="27"/>
      <c r="O487" s="7"/>
      <c r="P487" s="7"/>
      <c r="Q487" s="7"/>
      <c r="R487" s="7"/>
    </row>
    <row r="488" spans="1:18">
      <c r="A488" s="7" t="s">
        <v>667</v>
      </c>
      <c r="B488" s="7"/>
      <c r="C488" s="1" t="str">
        <f t="shared" si="6"/>
        <v>Mint</v>
      </c>
      <c r="D488" s="7" t="s">
        <v>1160</v>
      </c>
      <c r="E488" s="7" t="s">
        <v>1161</v>
      </c>
      <c r="F488" s="7"/>
      <c r="G488" s="7"/>
      <c r="H488" s="7"/>
      <c r="I488" s="7"/>
      <c r="J488" s="7" t="s">
        <v>20</v>
      </c>
      <c r="K488" s="7" t="str">
        <f t="shared" si="7"/>
        <v>Cleansing, Protection, Negative/Positive Energy, Ritual</v>
      </c>
      <c r="L488" s="7"/>
      <c r="M488" s="7"/>
      <c r="N488" s="27"/>
      <c r="O488" s="7"/>
      <c r="P488" s="7"/>
      <c r="Q488" s="7"/>
      <c r="R488" s="7"/>
    </row>
    <row r="489" spans="1:18">
      <c r="A489" s="7" t="s">
        <v>667</v>
      </c>
      <c r="B489" s="7"/>
      <c r="C489" s="1" t="str">
        <f t="shared" ref="C489:C552" si="8">LEFT(E489,FIND("(",E489,1)-2)</f>
        <v>Mistletoe</v>
      </c>
      <c r="D489" s="7" t="s">
        <v>1162</v>
      </c>
      <c r="E489" s="7" t="s">
        <v>1163</v>
      </c>
      <c r="F489" s="7"/>
      <c r="G489" s="7"/>
      <c r="H489" s="7"/>
      <c r="I489" s="7"/>
      <c r="J489" s="7" t="s">
        <v>31</v>
      </c>
      <c r="K489" s="7" t="str">
        <f t="shared" ref="K489:K552" si="9">RIGHT(E489,LEN(E489)-FIND(")",E489,1)-1)</f>
        <v>Cleansing, Healing, Holy, Ritual, Wisdom</v>
      </c>
      <c r="L489" s="7"/>
      <c r="M489" s="7"/>
      <c r="N489" s="27"/>
      <c r="O489" s="7"/>
      <c r="P489" s="7"/>
      <c r="Q489" s="7"/>
      <c r="R489" s="7"/>
    </row>
    <row r="490" spans="1:18">
      <c r="A490" s="7" t="s">
        <v>667</v>
      </c>
      <c r="B490" s="7"/>
      <c r="C490" s="1" t="str">
        <f t="shared" si="8"/>
        <v>Moonwort</v>
      </c>
      <c r="D490" s="7" t="s">
        <v>1164</v>
      </c>
      <c r="E490" s="7" t="s">
        <v>1165</v>
      </c>
      <c r="F490" s="7"/>
      <c r="G490" s="7"/>
      <c r="H490" s="7"/>
      <c r="I490" s="7"/>
      <c r="J490" s="7" t="s">
        <v>25</v>
      </c>
      <c r="K490" s="7" t="str">
        <f t="shared" si="9"/>
        <v>Cleansing, Holy, Ritual</v>
      </c>
      <c r="L490" s="7"/>
      <c r="M490" s="7"/>
      <c r="N490" s="27"/>
      <c r="O490" s="7"/>
      <c r="P490" s="7"/>
      <c r="Q490" s="7"/>
      <c r="R490" s="7"/>
    </row>
    <row r="491" spans="1:18">
      <c r="A491" s="7" t="s">
        <v>667</v>
      </c>
      <c r="B491" s="7"/>
      <c r="C491" s="1" t="str">
        <f t="shared" si="8"/>
        <v>Moss</v>
      </c>
      <c r="D491" s="7" t="s">
        <v>1166</v>
      </c>
      <c r="E491" s="7" t="s">
        <v>1167</v>
      </c>
      <c r="F491" s="7"/>
      <c r="G491" s="7"/>
      <c r="H491" s="7"/>
      <c r="I491" s="7"/>
      <c r="J491" s="7" t="s">
        <v>31</v>
      </c>
      <c r="K491" s="7" t="str">
        <f t="shared" si="9"/>
        <v>Luck, Prosperity</v>
      </c>
      <c r="L491" s="7"/>
      <c r="M491" s="7"/>
      <c r="N491" s="27"/>
      <c r="O491" s="7"/>
      <c r="P491" s="7"/>
      <c r="Q491" s="7"/>
      <c r="R491" s="7"/>
    </row>
    <row r="492" spans="1:18">
      <c r="A492" s="7" t="s">
        <v>667</v>
      </c>
      <c r="B492" s="7"/>
      <c r="C492" s="1" t="str">
        <f t="shared" si="8"/>
        <v>Mugwort</v>
      </c>
      <c r="D492" s="7" t="s">
        <v>1168</v>
      </c>
      <c r="E492" s="7" t="s">
        <v>1169</v>
      </c>
      <c r="F492" s="7"/>
      <c r="G492" s="7"/>
      <c r="H492" s="7"/>
      <c r="I492" s="7"/>
      <c r="J492" s="7" t="s">
        <v>25</v>
      </c>
      <c r="K492" s="7" t="str">
        <f t="shared" si="9"/>
        <v>Charisma, Holy, Intelligence, Negative/Positive Energy, Ritual, Strength, Wisdom</v>
      </c>
      <c r="L492" s="7"/>
      <c r="M492" s="7"/>
      <c r="N492" s="27"/>
      <c r="O492" s="7"/>
      <c r="P492" s="7"/>
      <c r="Q492" s="7"/>
      <c r="R492" s="7"/>
    </row>
    <row r="493" spans="1:18">
      <c r="A493" s="7" t="s">
        <v>667</v>
      </c>
      <c r="B493" s="7"/>
      <c r="C493" s="1" t="str">
        <f t="shared" si="8"/>
        <v>Mulberry</v>
      </c>
      <c r="D493" s="7" t="s">
        <v>1170</v>
      </c>
      <c r="E493" s="7" t="s">
        <v>1171</v>
      </c>
      <c r="F493" s="7"/>
      <c r="G493" s="7"/>
      <c r="H493" s="7"/>
      <c r="I493" s="7"/>
      <c r="J493" s="7" t="s">
        <v>20</v>
      </c>
      <c r="K493" s="7" t="str">
        <f t="shared" si="9"/>
        <v>Protection, Strength</v>
      </c>
      <c r="L493" s="7"/>
      <c r="M493" s="7"/>
      <c r="N493" s="27"/>
      <c r="O493" s="7"/>
      <c r="P493" s="7"/>
      <c r="Q493" s="7"/>
      <c r="R493" s="7"/>
    </row>
    <row r="494" spans="1:18">
      <c r="A494" s="7" t="s">
        <v>667</v>
      </c>
      <c r="B494" s="7"/>
      <c r="C494" s="1" t="str">
        <f t="shared" si="8"/>
        <v>Mullein</v>
      </c>
      <c r="D494" s="7" t="s">
        <v>1172</v>
      </c>
      <c r="E494" s="7" t="s">
        <v>1173</v>
      </c>
      <c r="F494" s="7"/>
      <c r="G494" s="7"/>
      <c r="H494" s="7"/>
      <c r="I494" s="7"/>
      <c r="J494" s="7" t="s">
        <v>20</v>
      </c>
      <c r="K494" s="7" t="str">
        <f t="shared" si="9"/>
        <v>Cleansing, Divination, Protection</v>
      </c>
      <c r="L494" s="7"/>
      <c r="M494" s="7"/>
      <c r="N494" s="27"/>
      <c r="O494" s="7"/>
      <c r="P494" s="7"/>
      <c r="Q494" s="7"/>
      <c r="R494" s="7"/>
    </row>
    <row r="495" spans="1:18">
      <c r="A495" s="7" t="s">
        <v>667</v>
      </c>
      <c r="B495" s="7"/>
      <c r="C495" s="1" t="str">
        <f t="shared" si="8"/>
        <v>Mustard</v>
      </c>
      <c r="D495" s="7" t="s">
        <v>1174</v>
      </c>
      <c r="E495" s="7" t="s">
        <v>1175</v>
      </c>
      <c r="F495" s="7"/>
      <c r="G495" s="7"/>
      <c r="H495" s="7"/>
      <c r="I495" s="7"/>
      <c r="J495" s="7" t="s">
        <v>31</v>
      </c>
      <c r="K495" s="7" t="str">
        <f t="shared" si="9"/>
        <v>Charisma, Intelligence, Protection, Wisdom</v>
      </c>
      <c r="L495" s="7"/>
      <c r="M495" s="7"/>
      <c r="N495" s="27"/>
      <c r="O495" s="7"/>
      <c r="P495" s="7"/>
      <c r="Q495" s="7"/>
      <c r="R495" s="7"/>
    </row>
    <row r="496" spans="1:18">
      <c r="A496" s="7" t="s">
        <v>667</v>
      </c>
      <c r="B496" s="7"/>
      <c r="C496" s="1" t="str">
        <f t="shared" si="8"/>
        <v>Myrrh</v>
      </c>
      <c r="D496" s="7" t="s">
        <v>1176</v>
      </c>
      <c r="E496" s="7" t="s">
        <v>1177</v>
      </c>
      <c r="F496" s="7"/>
      <c r="G496" s="7"/>
      <c r="H496" s="7"/>
      <c r="I496" s="7"/>
      <c r="J496" s="7" t="s">
        <v>20</v>
      </c>
      <c r="K496" s="7" t="str">
        <f t="shared" si="9"/>
        <v>Death, Holy, Ritual</v>
      </c>
      <c r="L496" s="7"/>
      <c r="M496" s="7"/>
      <c r="N496" s="27"/>
      <c r="O496" s="7"/>
      <c r="P496" s="7"/>
      <c r="Q496" s="7"/>
      <c r="R496" s="7"/>
    </row>
    <row r="497" spans="1:18">
      <c r="A497" s="7" t="s">
        <v>667</v>
      </c>
      <c r="B497" s="7"/>
      <c r="C497" s="1" t="str">
        <f t="shared" si="8"/>
        <v>Myrtle</v>
      </c>
      <c r="D497" s="7" t="s">
        <v>1178</v>
      </c>
      <c r="E497" s="7" t="s">
        <v>1179</v>
      </c>
      <c r="F497" s="7"/>
      <c r="G497" s="7"/>
      <c r="H497" s="7"/>
      <c r="I497" s="7"/>
      <c r="J497" s="7" t="s">
        <v>25</v>
      </c>
      <c r="K497" s="7" t="str">
        <f t="shared" si="9"/>
        <v>Charisma, Constitution, Dexterity, Intelligence, Strength, Wisdom</v>
      </c>
      <c r="L497" s="7"/>
      <c r="M497" s="7"/>
      <c r="N497" s="27"/>
      <c r="O497" s="7"/>
      <c r="P497" s="7"/>
      <c r="Q497" s="7"/>
      <c r="R497" s="7"/>
    </row>
    <row r="498" spans="1:18">
      <c r="A498" s="7" t="s">
        <v>667</v>
      </c>
      <c r="B498" s="7"/>
      <c r="C498" s="1" t="str">
        <f t="shared" si="8"/>
        <v>Nettle</v>
      </c>
      <c r="D498" s="7" t="s">
        <v>1180</v>
      </c>
      <c r="E498" s="7" t="s">
        <v>1181</v>
      </c>
      <c r="F498" s="7"/>
      <c r="G498" s="7"/>
      <c r="H498" s="7"/>
      <c r="I498" s="7"/>
      <c r="J498" s="7" t="s">
        <v>31</v>
      </c>
      <c r="K498" s="7" t="str">
        <f t="shared" si="9"/>
        <v>Cleansing, Healing, Protection</v>
      </c>
      <c r="L498" s="7"/>
      <c r="M498" s="7"/>
      <c r="N498" s="27"/>
      <c r="O498" s="7"/>
      <c r="P498" s="7"/>
      <c r="Q498" s="7"/>
      <c r="R498" s="7"/>
    </row>
    <row r="499" spans="1:18">
      <c r="A499" s="7" t="s">
        <v>667</v>
      </c>
      <c r="B499" s="7"/>
      <c r="C499" s="1" t="str">
        <f t="shared" si="8"/>
        <v>Norfolk Island Pine</v>
      </c>
      <c r="D499" s="7" t="s">
        <v>1182</v>
      </c>
      <c r="E499" s="7" t="s">
        <v>1183</v>
      </c>
      <c r="F499" s="7"/>
      <c r="G499" s="7"/>
      <c r="H499" s="7"/>
      <c r="I499" s="7"/>
      <c r="J499" s="7" t="s">
        <v>664</v>
      </c>
      <c r="K499" s="7" t="str">
        <f t="shared" si="9"/>
        <v>Protection, Sustenance</v>
      </c>
      <c r="L499" s="7"/>
      <c r="M499" s="7"/>
      <c r="N499" s="27"/>
      <c r="O499" s="7"/>
      <c r="P499" s="7"/>
      <c r="Q499" s="7"/>
      <c r="R499" s="7"/>
    </row>
    <row r="500" spans="1:18">
      <c r="A500" s="7" t="s">
        <v>667</v>
      </c>
      <c r="B500" s="7"/>
      <c r="C500" s="1" t="str">
        <f t="shared" si="8"/>
        <v>Oak</v>
      </c>
      <c r="D500" s="7" t="s">
        <v>1184</v>
      </c>
      <c r="E500" s="7" t="s">
        <v>1185</v>
      </c>
      <c r="F500" s="7"/>
      <c r="G500" s="7"/>
      <c r="H500" s="7"/>
      <c r="I500" s="7"/>
      <c r="J500" s="7" t="s">
        <v>31</v>
      </c>
      <c r="K500" s="7" t="str">
        <f t="shared" si="9"/>
        <v>Charisma, Constitution, Dexterity, Holy, Intelligence, Strength, Ritual, Wisdom</v>
      </c>
      <c r="L500" s="7"/>
      <c r="M500" s="7"/>
      <c r="N500" s="27"/>
      <c r="O500" s="7"/>
      <c r="P500" s="7"/>
      <c r="Q500" s="7"/>
      <c r="R500" s="7"/>
    </row>
    <row r="501" spans="1:18">
      <c r="A501" s="7" t="s">
        <v>667</v>
      </c>
      <c r="B501" s="7"/>
      <c r="C501" s="1" t="str">
        <f t="shared" si="8"/>
        <v>Olive</v>
      </c>
      <c r="D501" s="7" t="s">
        <v>1186</v>
      </c>
      <c r="E501" s="7" t="s">
        <v>1187</v>
      </c>
      <c r="F501" s="7"/>
      <c r="G501" s="7"/>
      <c r="H501" s="7"/>
      <c r="I501" s="7"/>
      <c r="J501" s="7" t="s">
        <v>31</v>
      </c>
      <c r="K501" s="7" t="str">
        <f t="shared" si="9"/>
        <v>Healing, Protection</v>
      </c>
      <c r="L501" s="7"/>
      <c r="M501" s="7"/>
      <c r="N501" s="27"/>
      <c r="O501" s="7"/>
      <c r="P501" s="7"/>
      <c r="Q501" s="7"/>
      <c r="R501" s="7"/>
    </row>
    <row r="502" spans="1:18">
      <c r="A502" s="7" t="s">
        <v>667</v>
      </c>
      <c r="B502" s="7"/>
      <c r="C502" s="1" t="str">
        <f t="shared" si="8"/>
        <v>Onion</v>
      </c>
      <c r="D502" s="7" t="s">
        <v>1188</v>
      </c>
      <c r="E502" s="7" t="s">
        <v>1189</v>
      </c>
      <c r="F502" s="7"/>
      <c r="G502" s="7"/>
      <c r="H502" s="7"/>
      <c r="I502" s="7"/>
      <c r="J502" s="7" t="s">
        <v>31</v>
      </c>
      <c r="K502" s="7" t="str">
        <f t="shared" si="9"/>
        <v>Cleansing, Divination, Healing</v>
      </c>
      <c r="L502" s="7"/>
      <c r="M502" s="7"/>
      <c r="N502" s="27"/>
      <c r="O502" s="7"/>
      <c r="P502" s="7"/>
      <c r="Q502" s="7"/>
      <c r="R502" s="7"/>
    </row>
    <row r="503" spans="1:18">
      <c r="A503" s="7" t="s">
        <v>667</v>
      </c>
      <c r="B503" s="7"/>
      <c r="C503" s="1" t="str">
        <f t="shared" si="8"/>
        <v>Orange</v>
      </c>
      <c r="D503" s="7" t="s">
        <v>1190</v>
      </c>
      <c r="E503" s="7" t="s">
        <v>1191</v>
      </c>
      <c r="F503" s="7"/>
      <c r="G503" s="7"/>
      <c r="H503" s="7"/>
      <c r="I503" s="7"/>
      <c r="J503" s="7" t="s">
        <v>31</v>
      </c>
      <c r="K503" s="7" t="str">
        <f t="shared" si="9"/>
        <v>Cleansing, Healing, Protection</v>
      </c>
      <c r="L503" s="7"/>
      <c r="M503" s="7"/>
      <c r="N503" s="27"/>
      <c r="O503" s="7"/>
      <c r="P503" s="7"/>
      <c r="Q503" s="7"/>
      <c r="R503" s="7"/>
    </row>
    <row r="504" spans="1:18">
      <c r="A504" s="7" t="s">
        <v>667</v>
      </c>
      <c r="B504" s="7"/>
      <c r="C504" s="1" t="str">
        <f t="shared" si="8"/>
        <v>Orchid</v>
      </c>
      <c r="D504" s="7" t="s">
        <v>1192</v>
      </c>
      <c r="E504" s="7" t="s">
        <v>1193</v>
      </c>
      <c r="F504" s="7"/>
      <c r="G504" s="7"/>
      <c r="H504" s="7"/>
      <c r="I504" s="7"/>
      <c r="J504" s="7" t="s">
        <v>20</v>
      </c>
      <c r="K504" s="7" t="str">
        <f t="shared" si="9"/>
        <v>Death, Emotion, Persuasion</v>
      </c>
      <c r="L504" s="7"/>
      <c r="M504" s="7"/>
      <c r="N504" s="27"/>
      <c r="O504" s="7"/>
      <c r="P504" s="7"/>
      <c r="Q504" s="7"/>
      <c r="R504" s="7"/>
    </row>
    <row r="505" spans="1:18">
      <c r="A505" s="7" t="s">
        <v>667</v>
      </c>
      <c r="B505" s="7"/>
      <c r="C505" s="1" t="str">
        <f t="shared" si="8"/>
        <v>Oregon Grape</v>
      </c>
      <c r="D505" s="7" t="s">
        <v>1194</v>
      </c>
      <c r="E505" s="7" t="s">
        <v>1195</v>
      </c>
      <c r="F505" s="7"/>
      <c r="G505" s="7"/>
      <c r="H505" s="7"/>
      <c r="I505" s="7"/>
      <c r="J505" s="7" t="s">
        <v>25</v>
      </c>
      <c r="K505" s="7" t="str">
        <f t="shared" si="9"/>
        <v>Death, Divination, Poison</v>
      </c>
      <c r="L505" s="7"/>
      <c r="M505" s="7"/>
      <c r="N505" s="27"/>
      <c r="O505" s="7"/>
      <c r="P505" s="7"/>
      <c r="Q505" s="7"/>
      <c r="R505" s="7"/>
    </row>
    <row r="506" spans="1:18">
      <c r="A506" s="7" t="s">
        <v>667</v>
      </c>
      <c r="B506" s="7"/>
      <c r="C506" s="1" t="str">
        <f t="shared" si="8"/>
        <v>Orris</v>
      </c>
      <c r="D506" s="7" t="s">
        <v>1196</v>
      </c>
      <c r="E506" s="7" t="s">
        <v>1197</v>
      </c>
      <c r="F506" s="7"/>
      <c r="G506" s="7"/>
      <c r="H506" s="7"/>
      <c r="I506" s="7"/>
      <c r="J506" s="7" t="s">
        <v>25</v>
      </c>
      <c r="K506" s="7" t="str">
        <f t="shared" si="9"/>
        <v>Holy, Negative/Positive Energy, Protection, Ritual</v>
      </c>
      <c r="L506" s="7"/>
      <c r="M506" s="7"/>
      <c r="N506" s="27"/>
      <c r="O506" s="7"/>
      <c r="P506" s="7"/>
      <c r="Q506" s="7"/>
      <c r="R506" s="7"/>
    </row>
    <row r="507" spans="1:18">
      <c r="A507" s="7" t="s">
        <v>667</v>
      </c>
      <c r="B507" s="7"/>
      <c r="C507" s="1" t="str">
        <f t="shared" si="8"/>
        <v>Owl Feather</v>
      </c>
      <c r="D507" s="7" t="s">
        <v>1198</v>
      </c>
      <c r="E507" s="7" t="s">
        <v>1199</v>
      </c>
      <c r="F507" s="7"/>
      <c r="G507" s="7"/>
      <c r="H507" s="7"/>
      <c r="I507" s="7"/>
      <c r="J507" s="7" t="s">
        <v>31</v>
      </c>
      <c r="K507" s="7" t="str">
        <f t="shared" si="9"/>
        <v>Perception, Wisdom</v>
      </c>
      <c r="L507" s="7"/>
      <c r="M507" s="7"/>
      <c r="N507" s="27"/>
      <c r="O507" s="7"/>
      <c r="P507" s="7"/>
      <c r="Q507" s="7"/>
      <c r="R507" s="7"/>
    </row>
    <row r="508" spans="1:18">
      <c r="A508" s="7" t="s">
        <v>667</v>
      </c>
      <c r="B508" s="7"/>
      <c r="C508" s="1" t="str">
        <f t="shared" si="8"/>
        <v>Ox Sweat</v>
      </c>
      <c r="D508" s="7" t="s">
        <v>1200</v>
      </c>
      <c r="E508" s="7" t="s">
        <v>1201</v>
      </c>
      <c r="F508" s="7"/>
      <c r="G508" s="7"/>
      <c r="H508" s="7"/>
      <c r="I508" s="7"/>
      <c r="J508" s="7" t="s">
        <v>31</v>
      </c>
      <c r="K508" s="7" t="str">
        <f t="shared" si="9"/>
        <v>Strength</v>
      </c>
      <c r="L508" s="7"/>
      <c r="M508" s="7"/>
      <c r="N508" s="27"/>
      <c r="O508" s="7"/>
      <c r="P508" s="7"/>
      <c r="Q508" s="7"/>
      <c r="R508" s="7"/>
    </row>
    <row r="509" spans="1:18">
      <c r="A509" s="7" t="s">
        <v>667</v>
      </c>
      <c r="B509" s="7"/>
      <c r="C509" s="1" t="str">
        <f t="shared" si="8"/>
        <v>Palm, Date</v>
      </c>
      <c r="D509" s="149" t="s">
        <v>1202</v>
      </c>
      <c r="E509" s="7" t="s">
        <v>1203</v>
      </c>
      <c r="F509" s="7"/>
      <c r="G509" s="7"/>
      <c r="H509" s="7"/>
      <c r="I509" s="7"/>
      <c r="J509" s="7" t="s">
        <v>20</v>
      </c>
      <c r="K509" s="7" t="str">
        <f t="shared" si="9"/>
        <v>Emotion, Persuasion</v>
      </c>
      <c r="L509" s="7"/>
      <c r="M509" s="7"/>
      <c r="N509" s="27"/>
      <c r="O509" s="7"/>
      <c r="P509" s="7"/>
      <c r="Q509" s="7"/>
      <c r="R509" s="7"/>
    </row>
    <row r="510" spans="1:18">
      <c r="A510" s="7" t="s">
        <v>667</v>
      </c>
      <c r="B510" s="7"/>
      <c r="C510" s="1" t="str">
        <f t="shared" si="8"/>
        <v>Pansy</v>
      </c>
      <c r="D510" s="7" t="s">
        <v>1204</v>
      </c>
      <c r="E510" s="7" t="s">
        <v>1205</v>
      </c>
      <c r="F510" s="7"/>
      <c r="G510" s="7"/>
      <c r="H510" s="7"/>
      <c r="I510" s="7"/>
      <c r="J510" s="7" t="s">
        <v>31</v>
      </c>
      <c r="K510" s="7" t="str">
        <f t="shared" si="9"/>
        <v>Charisma, Intelligence, Persuasion, Wisdom</v>
      </c>
      <c r="L510" s="7"/>
      <c r="M510" s="7"/>
      <c r="N510" s="27"/>
      <c r="O510" s="7"/>
      <c r="P510" s="7"/>
      <c r="Q510" s="7"/>
      <c r="R510" s="7"/>
    </row>
    <row r="511" spans="1:18">
      <c r="A511" s="7" t="s">
        <v>667</v>
      </c>
      <c r="B511" s="7"/>
      <c r="C511" s="1" t="str">
        <f t="shared" si="8"/>
        <v>Papaya</v>
      </c>
      <c r="D511" s="7" t="s">
        <v>1206</v>
      </c>
      <c r="E511" s="7" t="s">
        <v>1207</v>
      </c>
      <c r="F511" s="7"/>
      <c r="G511" s="7"/>
      <c r="H511" s="7"/>
      <c r="I511" s="7"/>
      <c r="J511" s="7" t="s">
        <v>25</v>
      </c>
      <c r="K511" s="7" t="str">
        <f t="shared" si="9"/>
        <v>Emotion</v>
      </c>
      <c r="L511" s="7"/>
      <c r="M511" s="7"/>
      <c r="N511" s="27"/>
      <c r="O511" s="7"/>
      <c r="P511" s="7"/>
      <c r="Q511" s="7"/>
      <c r="R511" s="7"/>
    </row>
    <row r="512" spans="1:18">
      <c r="A512" s="7" t="s">
        <v>667</v>
      </c>
      <c r="B512" s="7"/>
      <c r="C512" s="1" t="str">
        <f t="shared" si="8"/>
        <v>Parsley</v>
      </c>
      <c r="D512" s="7" t="s">
        <v>1208</v>
      </c>
      <c r="E512" s="7" t="s">
        <v>1209</v>
      </c>
      <c r="F512" s="7"/>
      <c r="G512" s="7"/>
      <c r="H512" s="7"/>
      <c r="I512" s="7"/>
      <c r="J512" s="7" t="s">
        <v>31</v>
      </c>
      <c r="K512" s="7" t="str">
        <f t="shared" si="9"/>
        <v>Cleansing, Protection</v>
      </c>
      <c r="L512" s="7"/>
      <c r="M512" s="7"/>
      <c r="N512" s="27"/>
      <c r="O512" s="7"/>
      <c r="P512" s="7"/>
      <c r="Q512" s="7"/>
      <c r="R512" s="7"/>
    </row>
    <row r="513" spans="1:18">
      <c r="A513" s="7" t="s">
        <v>667</v>
      </c>
      <c r="B513" s="7"/>
      <c r="C513" s="1" t="str">
        <f t="shared" si="8"/>
        <v>Passion Flower</v>
      </c>
      <c r="D513" s="7" t="s">
        <v>1210</v>
      </c>
      <c r="E513" s="7" t="s">
        <v>1211</v>
      </c>
      <c r="F513" s="7"/>
      <c r="G513" s="7"/>
      <c r="H513" s="7"/>
      <c r="I513" s="7"/>
      <c r="J513" s="7" t="s">
        <v>31</v>
      </c>
      <c r="K513" s="7" t="str">
        <f t="shared" si="9"/>
        <v>Emotion, Persuasion, Sustenance</v>
      </c>
      <c r="L513" s="7"/>
      <c r="M513" s="7"/>
      <c r="N513" s="27"/>
      <c r="O513" s="7"/>
      <c r="P513" s="7"/>
      <c r="Q513" s="7"/>
      <c r="R513" s="7"/>
    </row>
    <row r="514" spans="1:18">
      <c r="A514" s="7" t="s">
        <v>667</v>
      </c>
      <c r="B514" s="7"/>
      <c r="C514" s="1" t="str">
        <f t="shared" si="8"/>
        <v>Patchouli</v>
      </c>
      <c r="D514" s="7" t="s">
        <v>1212</v>
      </c>
      <c r="E514" s="7" t="s">
        <v>1213</v>
      </c>
      <c r="F514" s="7"/>
      <c r="G514" s="7"/>
      <c r="H514" s="7"/>
      <c r="I514" s="7"/>
      <c r="J514" s="7" t="s">
        <v>20</v>
      </c>
      <c r="K514" s="7" t="str">
        <f t="shared" si="9"/>
        <v>Emotion, Perception, Ritual</v>
      </c>
      <c r="L514" s="7"/>
      <c r="M514" s="7"/>
      <c r="N514" s="27"/>
      <c r="O514" s="7"/>
      <c r="P514" s="7"/>
      <c r="Q514" s="7"/>
      <c r="R514" s="7"/>
    </row>
    <row r="515" spans="1:18">
      <c r="A515" s="7" t="s">
        <v>667</v>
      </c>
      <c r="B515" s="7"/>
      <c r="C515" s="1" t="str">
        <f t="shared" si="8"/>
        <v>Peach</v>
      </c>
      <c r="D515" s="7" t="s">
        <v>1214</v>
      </c>
      <c r="E515" s="7" t="s">
        <v>1215</v>
      </c>
      <c r="F515" s="7"/>
      <c r="G515" s="7"/>
      <c r="H515" s="7"/>
      <c r="I515" s="7"/>
      <c r="J515" s="7" t="s">
        <v>31</v>
      </c>
      <c r="K515" s="7" t="str">
        <f t="shared" si="9"/>
        <v>Divination, Poison</v>
      </c>
      <c r="L515" s="7"/>
      <c r="M515" s="7"/>
      <c r="N515" s="27"/>
      <c r="O515" s="7"/>
      <c r="P515" s="7"/>
      <c r="Q515" s="7"/>
      <c r="R515" s="7"/>
    </row>
    <row r="516" spans="1:18">
      <c r="A516" s="7" t="s">
        <v>667</v>
      </c>
      <c r="B516" s="7"/>
      <c r="C516" s="1" t="str">
        <f t="shared" si="8"/>
        <v>Pear</v>
      </c>
      <c r="D516" s="7" t="s">
        <v>1216</v>
      </c>
      <c r="E516" s="7" t="s">
        <v>1217</v>
      </c>
      <c r="F516" s="7"/>
      <c r="G516" s="7"/>
      <c r="H516" s="7"/>
      <c r="I516" s="7"/>
      <c r="J516" s="7" t="s">
        <v>31</v>
      </c>
      <c r="K516" s="7" t="str">
        <f t="shared" si="9"/>
        <v>Constitution, Sustenance</v>
      </c>
      <c r="L516" s="7"/>
      <c r="M516" s="7"/>
      <c r="N516" s="27"/>
      <c r="O516" s="7"/>
      <c r="P516" s="7"/>
      <c r="Q516" s="7"/>
      <c r="R516" s="7"/>
    </row>
    <row r="517" spans="1:18">
      <c r="A517" s="7" t="s">
        <v>667</v>
      </c>
      <c r="B517" s="7"/>
      <c r="C517" s="1" t="str">
        <f t="shared" si="8"/>
        <v>Pecan</v>
      </c>
      <c r="D517" s="7" t="s">
        <v>1218</v>
      </c>
      <c r="E517" s="7" t="s">
        <v>1219</v>
      </c>
      <c r="F517" s="7"/>
      <c r="G517" s="7"/>
      <c r="H517" s="7"/>
      <c r="I517" s="7"/>
      <c r="J517" s="7" t="s">
        <v>31</v>
      </c>
      <c r="K517" s="7" t="str">
        <f t="shared" si="9"/>
        <v>Dexterity, Sustenance</v>
      </c>
      <c r="L517" s="7"/>
      <c r="M517" s="7"/>
      <c r="N517" s="27"/>
      <c r="O517" s="7"/>
      <c r="P517" s="7"/>
      <c r="Q517" s="7"/>
      <c r="R517" s="7"/>
    </row>
    <row r="518" spans="1:18">
      <c r="A518" s="7" t="s">
        <v>667</v>
      </c>
      <c r="B518" s="7"/>
      <c r="C518" s="1" t="str">
        <f t="shared" si="8"/>
        <v>Pennyroyal</v>
      </c>
      <c r="D518" s="7" t="s">
        <v>1220</v>
      </c>
      <c r="E518" s="7" t="s">
        <v>1221</v>
      </c>
      <c r="F518" s="7"/>
      <c r="G518" s="7"/>
      <c r="H518" s="7"/>
      <c r="I518" s="7"/>
      <c r="J518" s="7" t="s">
        <v>20</v>
      </c>
      <c r="K518" s="7" t="str">
        <f t="shared" si="9"/>
        <v>Death, Emotion, Perception, Persuasion, Poison</v>
      </c>
      <c r="L518" s="7"/>
      <c r="M518" s="7"/>
      <c r="N518" s="27"/>
      <c r="O518" s="7"/>
      <c r="P518" s="7"/>
      <c r="Q518" s="7"/>
      <c r="R518" s="7"/>
    </row>
    <row r="519" spans="1:18">
      <c r="A519" s="7" t="s">
        <v>667</v>
      </c>
      <c r="B519" s="7"/>
      <c r="C519" s="1" t="str">
        <f t="shared" si="8"/>
        <v>Peony</v>
      </c>
      <c r="D519" s="7" t="s">
        <v>1222</v>
      </c>
      <c r="E519" s="7" t="s">
        <v>1223</v>
      </c>
      <c r="F519" s="7"/>
      <c r="G519" s="7"/>
      <c r="H519" s="7"/>
      <c r="I519" s="7"/>
      <c r="J519" s="7" t="s">
        <v>664</v>
      </c>
      <c r="K519" s="7" t="str">
        <f t="shared" si="9"/>
        <v>Perception, Persuasion</v>
      </c>
      <c r="L519" s="7"/>
      <c r="M519" s="7"/>
      <c r="N519" s="27"/>
      <c r="O519" s="7"/>
      <c r="P519" s="7"/>
      <c r="Q519" s="7"/>
      <c r="R519" s="7"/>
    </row>
    <row r="520" spans="1:18">
      <c r="A520" s="7" t="s">
        <v>667</v>
      </c>
      <c r="B520" s="7"/>
      <c r="C520" s="1" t="str">
        <f t="shared" si="8"/>
        <v>Pepper</v>
      </c>
      <c r="D520" s="7" t="s">
        <v>1224</v>
      </c>
      <c r="E520" s="7" t="s">
        <v>1225</v>
      </c>
      <c r="F520" s="7"/>
      <c r="G520" s="7"/>
      <c r="H520" s="7"/>
      <c r="I520" s="7"/>
      <c r="J520" s="7" t="s">
        <v>31</v>
      </c>
      <c r="K520" s="7" t="str">
        <f t="shared" si="9"/>
        <v>Cleansing, Healing, Protection</v>
      </c>
      <c r="L520" s="7"/>
      <c r="M520" s="7"/>
      <c r="N520" s="27"/>
      <c r="O520" s="7"/>
      <c r="P520" s="7"/>
      <c r="Q520" s="7"/>
      <c r="R520" s="7"/>
    </row>
    <row r="521" spans="1:18">
      <c r="A521" s="7" t="s">
        <v>667</v>
      </c>
      <c r="B521" s="7"/>
      <c r="C521" s="1" t="str">
        <f t="shared" si="8"/>
        <v>Peppermint</v>
      </c>
      <c r="D521" s="7" t="s">
        <v>1160</v>
      </c>
      <c r="E521" s="7" t="s">
        <v>1226</v>
      </c>
      <c r="F521" s="7"/>
      <c r="G521" s="7"/>
      <c r="H521" s="7"/>
      <c r="I521" s="7"/>
      <c r="J521" s="7" t="s">
        <v>20</v>
      </c>
      <c r="K521" s="7" t="str">
        <f t="shared" si="9"/>
        <v>Charisma, Constitution, Dexterity, Intelligence, Strength, Wisdom</v>
      </c>
      <c r="L521" s="7"/>
      <c r="M521" s="7"/>
      <c r="N521" s="27"/>
      <c r="O521" s="7"/>
      <c r="P521" s="7"/>
      <c r="Q521" s="7"/>
      <c r="R521" s="7"/>
    </row>
    <row r="522" spans="1:18">
      <c r="A522" s="7" t="s">
        <v>667</v>
      </c>
      <c r="B522" s="7"/>
      <c r="C522" s="1" t="str">
        <f t="shared" si="8"/>
        <v>Periwinkle</v>
      </c>
      <c r="D522" s="7" t="s">
        <v>1227</v>
      </c>
      <c r="E522" s="7" t="s">
        <v>1228</v>
      </c>
      <c r="F522" s="7"/>
      <c r="G522" s="7"/>
      <c r="H522" s="7"/>
      <c r="I522" s="7"/>
      <c r="J522" s="7" t="s">
        <v>20</v>
      </c>
      <c r="K522" s="7" t="str">
        <f t="shared" si="9"/>
        <v>Charisma, Intelligence, Negative/Positive Energy, Poison, Wisdom</v>
      </c>
      <c r="L522" s="7"/>
      <c r="M522" s="7"/>
      <c r="N522" s="27"/>
      <c r="O522" s="7"/>
      <c r="P522" s="7"/>
      <c r="Q522" s="7"/>
      <c r="R522" s="7"/>
    </row>
    <row r="523" spans="1:18">
      <c r="A523" s="7" t="s">
        <v>667</v>
      </c>
      <c r="B523" s="7"/>
      <c r="C523" s="1" t="str">
        <f t="shared" si="8"/>
        <v>Persimmon</v>
      </c>
      <c r="D523" s="7" t="s">
        <v>1229</v>
      </c>
      <c r="E523" s="7" t="s">
        <v>1230</v>
      </c>
      <c r="F523" s="7"/>
      <c r="G523" s="7"/>
      <c r="H523" s="7"/>
      <c r="I523" s="7"/>
      <c r="J523" s="7" t="s">
        <v>20</v>
      </c>
      <c r="K523" s="7" t="str">
        <f t="shared" si="9"/>
        <v>Healing</v>
      </c>
      <c r="L523" s="7"/>
      <c r="M523" s="7"/>
      <c r="N523" s="27"/>
      <c r="O523" s="7"/>
      <c r="P523" s="7"/>
      <c r="Q523" s="7"/>
      <c r="R523" s="7"/>
    </row>
    <row r="524" spans="1:18">
      <c r="A524" s="7" t="s">
        <v>667</v>
      </c>
      <c r="B524" s="7"/>
      <c r="C524" s="1" t="str">
        <f t="shared" si="8"/>
        <v>Pimento</v>
      </c>
      <c r="D524" s="7" t="s">
        <v>1231</v>
      </c>
      <c r="E524" s="7" t="s">
        <v>1232</v>
      </c>
      <c r="F524" s="7"/>
      <c r="G524" s="7"/>
      <c r="H524" s="7"/>
      <c r="I524" s="7"/>
      <c r="J524" s="7" t="s">
        <v>20</v>
      </c>
      <c r="K524" s="7" t="str">
        <f t="shared" si="9"/>
        <v>Emotion</v>
      </c>
      <c r="L524" s="7"/>
      <c r="M524" s="7"/>
      <c r="N524" s="27"/>
      <c r="O524" s="7"/>
      <c r="P524" s="7"/>
      <c r="Q524" s="7"/>
      <c r="R524" s="7"/>
    </row>
    <row r="525" spans="1:18">
      <c r="A525" s="7" t="s">
        <v>667</v>
      </c>
      <c r="B525" s="7"/>
      <c r="C525" s="1" t="str">
        <f t="shared" si="8"/>
        <v>Pine</v>
      </c>
      <c r="D525" s="7" t="s">
        <v>458</v>
      </c>
      <c r="E525" s="7" t="s">
        <v>1233</v>
      </c>
      <c r="F525" s="7"/>
      <c r="G525" s="7"/>
      <c r="H525" s="7"/>
      <c r="I525" s="7"/>
      <c r="J525" s="7" t="s">
        <v>31</v>
      </c>
      <c r="K525" s="7" t="str">
        <f t="shared" si="9"/>
        <v>Cleansing, Protection, Perception</v>
      </c>
      <c r="L525" s="7"/>
      <c r="M525" s="7"/>
      <c r="N525" s="27"/>
      <c r="O525" s="7"/>
      <c r="P525" s="7"/>
      <c r="Q525" s="7"/>
      <c r="R525" s="7"/>
    </row>
    <row r="526" spans="1:18">
      <c r="A526" s="7" t="s">
        <v>667</v>
      </c>
      <c r="B526" s="7"/>
      <c r="C526" s="1" t="str">
        <f t="shared" si="8"/>
        <v>Pineapple</v>
      </c>
      <c r="D526" s="7" t="s">
        <v>1234</v>
      </c>
      <c r="E526" s="7" t="s">
        <v>1235</v>
      </c>
      <c r="F526" s="7"/>
      <c r="G526" s="7"/>
      <c r="H526" s="7"/>
      <c r="I526" s="7"/>
      <c r="J526" s="7" t="s">
        <v>25</v>
      </c>
      <c r="K526" s="7" t="str">
        <f t="shared" si="9"/>
        <v>Luck, Prosperity</v>
      </c>
      <c r="L526" s="7"/>
      <c r="M526" s="7"/>
      <c r="N526" s="27"/>
      <c r="O526" s="7"/>
      <c r="P526" s="7"/>
      <c r="Q526" s="7"/>
      <c r="R526" s="7"/>
    </row>
    <row r="527" spans="1:18">
      <c r="A527" s="7" t="s">
        <v>667</v>
      </c>
      <c r="B527" s="7"/>
      <c r="C527" s="1" t="str">
        <f t="shared" si="8"/>
        <v>Pistachio</v>
      </c>
      <c r="D527" s="7" t="s">
        <v>1236</v>
      </c>
      <c r="E527" s="7" t="s">
        <v>1237</v>
      </c>
      <c r="F527" s="7"/>
      <c r="G527" s="7"/>
      <c r="H527" s="7"/>
      <c r="I527" s="7"/>
      <c r="J527" s="7" t="s">
        <v>25</v>
      </c>
      <c r="K527" s="7" t="str">
        <f t="shared" si="9"/>
        <v>Cleansing, Protection</v>
      </c>
      <c r="L527" s="7"/>
      <c r="M527" s="7"/>
      <c r="N527" s="27"/>
      <c r="O527" s="7"/>
      <c r="P527" s="7"/>
      <c r="Q527" s="7"/>
      <c r="R527" s="7"/>
    </row>
    <row r="528" spans="1:18">
      <c r="A528" s="7" t="s">
        <v>667</v>
      </c>
      <c r="B528" s="7"/>
      <c r="C528" s="1" t="str">
        <f t="shared" si="8"/>
        <v>Plum</v>
      </c>
      <c r="D528" s="7" t="s">
        <v>1238</v>
      </c>
      <c r="E528" s="7" t="s">
        <v>1239</v>
      </c>
      <c r="F528" s="7"/>
      <c r="G528" s="7"/>
      <c r="H528" s="7"/>
      <c r="I528" s="7"/>
      <c r="J528" s="7" t="s">
        <v>31</v>
      </c>
      <c r="K528" s="7" t="str">
        <f t="shared" si="9"/>
        <v>Healing</v>
      </c>
      <c r="L528" s="7"/>
      <c r="M528" s="7"/>
      <c r="N528" s="27"/>
      <c r="O528" s="7"/>
      <c r="P528" s="7"/>
      <c r="Q528" s="7"/>
      <c r="R528" s="7"/>
    </row>
    <row r="529" spans="1:18">
      <c r="A529" s="7" t="s">
        <v>667</v>
      </c>
      <c r="B529" s="7"/>
      <c r="C529" s="1" t="str">
        <f t="shared" si="8"/>
        <v>Poke</v>
      </c>
      <c r="D529" s="7" t="s">
        <v>1240</v>
      </c>
      <c r="E529" s="7" t="s">
        <v>1241</v>
      </c>
      <c r="F529" s="7"/>
      <c r="G529" s="7"/>
      <c r="H529" s="7"/>
      <c r="I529" s="7"/>
      <c r="J529" s="7" t="s">
        <v>25</v>
      </c>
      <c r="K529" s="7" t="str">
        <f t="shared" si="9"/>
        <v>Constitution</v>
      </c>
      <c r="L529" s="7"/>
      <c r="M529" s="7"/>
      <c r="N529" s="27"/>
      <c r="O529" s="7"/>
      <c r="P529" s="7"/>
      <c r="Q529" s="7"/>
      <c r="R529" s="7"/>
    </row>
    <row r="530" spans="1:18">
      <c r="A530" s="7" t="s">
        <v>667</v>
      </c>
      <c r="B530" s="7"/>
      <c r="C530" s="1" t="str">
        <f t="shared" si="8"/>
        <v>Pomegranate</v>
      </c>
      <c r="D530" s="7" t="s">
        <v>1242</v>
      </c>
      <c r="E530" s="7" t="s">
        <v>1243</v>
      </c>
      <c r="F530" s="7"/>
      <c r="G530" s="7"/>
      <c r="H530" s="7"/>
      <c r="I530" s="7"/>
      <c r="J530" s="7" t="s">
        <v>25</v>
      </c>
      <c r="K530" s="7" t="str">
        <f t="shared" si="9"/>
        <v>Divination, Luck, Prosperity</v>
      </c>
      <c r="L530" s="7"/>
      <c r="M530" s="7"/>
      <c r="N530" s="27"/>
      <c r="O530" s="7"/>
      <c r="P530" s="7"/>
      <c r="Q530" s="7"/>
      <c r="R530" s="7"/>
    </row>
    <row r="531" spans="1:18">
      <c r="A531" s="7" t="s">
        <v>667</v>
      </c>
      <c r="B531" s="7"/>
      <c r="C531" s="1" t="str">
        <f t="shared" si="8"/>
        <v>Poplar</v>
      </c>
      <c r="D531" s="7" t="s">
        <v>1244</v>
      </c>
      <c r="E531" s="7" t="s">
        <v>1245</v>
      </c>
      <c r="F531" s="7"/>
      <c r="G531" s="7"/>
      <c r="H531" s="7"/>
      <c r="I531" s="7"/>
      <c r="J531" s="7" t="s">
        <v>31</v>
      </c>
      <c r="K531" s="7" t="str">
        <f t="shared" si="9"/>
        <v>Luck, Prosperity</v>
      </c>
      <c r="L531" s="7"/>
      <c r="M531" s="7"/>
      <c r="N531" s="27"/>
      <c r="O531" s="7"/>
      <c r="P531" s="7"/>
      <c r="Q531" s="7"/>
      <c r="R531" s="7"/>
    </row>
    <row r="532" spans="1:18">
      <c r="A532" s="7" t="s">
        <v>667</v>
      </c>
      <c r="B532" s="7"/>
      <c r="C532" s="1" t="str">
        <f t="shared" si="8"/>
        <v>Poppy</v>
      </c>
      <c r="D532" s="7" t="s">
        <v>1246</v>
      </c>
      <c r="E532" s="7" t="s">
        <v>1247</v>
      </c>
      <c r="F532" s="7"/>
      <c r="G532" s="7"/>
      <c r="H532" s="7"/>
      <c r="I532" s="7"/>
      <c r="J532" s="7" t="s">
        <v>25</v>
      </c>
      <c r="K532" s="7" t="str">
        <f t="shared" si="9"/>
        <v>Luck, Perception, Prosperity</v>
      </c>
      <c r="L532" s="7"/>
      <c r="M532" s="7"/>
      <c r="N532" s="27"/>
      <c r="O532" s="7"/>
      <c r="P532" s="7"/>
      <c r="Q532" s="7"/>
      <c r="R532" s="7"/>
    </row>
    <row r="533" spans="1:18">
      <c r="A533" s="7" t="s">
        <v>667</v>
      </c>
      <c r="B533" s="7"/>
      <c r="C533" s="1" t="str">
        <f t="shared" si="8"/>
        <v>Potato</v>
      </c>
      <c r="D533" s="7" t="s">
        <v>1248</v>
      </c>
      <c r="E533" s="7" t="s">
        <v>1249</v>
      </c>
      <c r="F533" s="7"/>
      <c r="G533" s="7"/>
      <c r="H533" s="7"/>
      <c r="I533" s="7"/>
      <c r="J533" s="7" t="s">
        <v>31</v>
      </c>
      <c r="K533" s="7" t="str">
        <f t="shared" si="9"/>
        <v>Luck</v>
      </c>
      <c r="L533" s="7"/>
      <c r="M533" s="7"/>
      <c r="N533" s="27"/>
      <c r="O533" s="7"/>
      <c r="P533" s="7"/>
      <c r="Q533" s="7"/>
      <c r="R533" s="7"/>
    </row>
    <row r="534" spans="1:18">
      <c r="A534" s="7" t="s">
        <v>667</v>
      </c>
      <c r="B534" s="7"/>
      <c r="C534" s="1" t="str">
        <f t="shared" si="8"/>
        <v>Prickly Ash</v>
      </c>
      <c r="D534" s="7" t="s">
        <v>1250</v>
      </c>
      <c r="E534" s="7" t="s">
        <v>1251</v>
      </c>
      <c r="F534" s="7"/>
      <c r="G534" s="7"/>
      <c r="H534" s="7"/>
      <c r="I534" s="7" t="str">
        <f>RIGHT(LEFT(E534,FIND("(",E534,1)+1),1)</f>
        <v>S</v>
      </c>
      <c r="J534" s="7" t="s">
        <v>664</v>
      </c>
      <c r="K534" s="7" t="str">
        <f t="shared" si="9"/>
        <v>Charisma, Constitution, Dexterity, Intelligence, Strength, Wisdom</v>
      </c>
      <c r="L534" s="7"/>
      <c r="M534" s="7"/>
      <c r="N534" s="27"/>
      <c r="O534" s="7"/>
      <c r="P534" s="7"/>
      <c r="Q534" s="7"/>
      <c r="R534" s="7"/>
    </row>
    <row r="535" spans="1:18">
      <c r="A535" s="7" t="s">
        <v>667</v>
      </c>
      <c r="B535" s="7"/>
      <c r="C535" s="1" t="str">
        <f t="shared" si="8"/>
        <v>Primrose</v>
      </c>
      <c r="D535" s="7" t="s">
        <v>1252</v>
      </c>
      <c r="E535" s="7" t="s">
        <v>1253</v>
      </c>
      <c r="F535" s="7"/>
      <c r="G535" s="7"/>
      <c r="H535" s="7"/>
      <c r="I535" s="7"/>
      <c r="J535" s="7" t="s">
        <v>20</v>
      </c>
      <c r="K535" s="7" t="str">
        <f t="shared" si="9"/>
        <v>Holy, Negative/Positive Energy, Ritual</v>
      </c>
      <c r="L535" s="7"/>
      <c r="M535" s="7"/>
      <c r="N535" s="27"/>
      <c r="O535" s="7"/>
      <c r="P535" s="7"/>
      <c r="Q535" s="7"/>
      <c r="R535" s="7"/>
    </row>
    <row r="536" spans="1:18">
      <c r="A536" s="7" t="s">
        <v>667</v>
      </c>
      <c r="B536" s="7"/>
      <c r="C536" s="1" t="str">
        <f t="shared" si="8"/>
        <v>Purple Worm Venom</v>
      </c>
      <c r="D536" s="7" t="s">
        <v>1254</v>
      </c>
      <c r="E536" s="7" t="s">
        <v>1255</v>
      </c>
      <c r="F536" s="7"/>
      <c r="G536" s="7"/>
      <c r="H536" s="7"/>
      <c r="I536" s="7"/>
      <c r="J536" s="7" t="s">
        <v>694</v>
      </c>
      <c r="K536" s="7" t="str">
        <f t="shared" si="9"/>
        <v>Poison</v>
      </c>
      <c r="L536" s="7"/>
      <c r="M536" s="7"/>
      <c r="N536" s="27"/>
      <c r="O536" s="7"/>
      <c r="P536" s="7"/>
      <c r="Q536" s="7"/>
      <c r="R536" s="7"/>
    </row>
    <row r="537" spans="1:18">
      <c r="A537" s="7" t="s">
        <v>667</v>
      </c>
      <c r="B537" s="7"/>
      <c r="C537" s="1" t="str">
        <f t="shared" si="8"/>
        <v>Purslane</v>
      </c>
      <c r="D537" s="7" t="s">
        <v>1256</v>
      </c>
      <c r="E537" s="7" t="s">
        <v>1257</v>
      </c>
      <c r="F537" s="7"/>
      <c r="G537" s="7"/>
      <c r="H537" s="7"/>
      <c r="I537" s="7"/>
      <c r="J537" s="7" t="s">
        <v>20</v>
      </c>
      <c r="K537" s="7" t="str">
        <f t="shared" si="9"/>
        <v>Dexterity, Persuasion, Perception</v>
      </c>
      <c r="L537" s="7"/>
      <c r="M537" s="7"/>
      <c r="N537" s="27"/>
      <c r="O537" s="7"/>
      <c r="P537" s="7"/>
      <c r="Q537" s="7"/>
      <c r="R537" s="7"/>
    </row>
    <row r="538" spans="1:18">
      <c r="A538" s="7" t="s">
        <v>667</v>
      </c>
      <c r="B538" s="7"/>
      <c r="C538" s="1" t="str">
        <f t="shared" si="8"/>
        <v>Quince</v>
      </c>
      <c r="D538" s="7" t="s">
        <v>1258</v>
      </c>
      <c r="E538" s="7" t="s">
        <v>1259</v>
      </c>
      <c r="F538" s="7"/>
      <c r="G538" s="7"/>
      <c r="H538" s="7"/>
      <c r="I538" s="7"/>
      <c r="J538" s="7" t="s">
        <v>25</v>
      </c>
      <c r="K538" s="7" t="str">
        <f t="shared" si="9"/>
        <v>Emotion, Perception, Persuasion</v>
      </c>
      <c r="L538" s="7"/>
      <c r="M538" s="7"/>
      <c r="N538" s="27"/>
      <c r="O538" s="7"/>
      <c r="P538" s="7"/>
      <c r="Q538" s="7"/>
      <c r="R538" s="7"/>
    </row>
    <row r="539" spans="1:18">
      <c r="A539" s="7" t="s">
        <v>667</v>
      </c>
      <c r="B539" s="7"/>
      <c r="C539" s="1" t="str">
        <f t="shared" si="8"/>
        <v>Radish</v>
      </c>
      <c r="D539" s="7" t="s">
        <v>1260</v>
      </c>
      <c r="E539" s="7" t="s">
        <v>1261</v>
      </c>
      <c r="F539" s="7"/>
      <c r="G539" s="7"/>
      <c r="H539" s="7"/>
      <c r="I539" s="7"/>
      <c r="J539" s="7" t="s">
        <v>31</v>
      </c>
      <c r="K539" s="7" t="str">
        <f t="shared" si="9"/>
        <v>Emotion, Persuasion, Sustenance</v>
      </c>
      <c r="L539" s="7"/>
      <c r="M539" s="7"/>
      <c r="N539" s="27"/>
      <c r="O539" s="7"/>
      <c r="P539" s="7"/>
      <c r="Q539" s="7"/>
      <c r="R539" s="7"/>
    </row>
    <row r="540" spans="1:18">
      <c r="A540" s="7" t="s">
        <v>667</v>
      </c>
      <c r="B540" s="7"/>
      <c r="C540" s="1" t="str">
        <f t="shared" si="8"/>
        <v>Ragweed</v>
      </c>
      <c r="D540" s="7" t="s">
        <v>1262</v>
      </c>
      <c r="E540" s="7" t="s">
        <v>1263</v>
      </c>
      <c r="F540" s="7"/>
      <c r="G540" s="7"/>
      <c r="H540" s="7"/>
      <c r="I540" s="7"/>
      <c r="J540" s="7" t="s">
        <v>31</v>
      </c>
      <c r="K540" s="7" t="str">
        <f t="shared" si="9"/>
        <v>Constitution</v>
      </c>
      <c r="L540" s="7"/>
      <c r="M540" s="7"/>
      <c r="N540" s="27"/>
      <c r="O540" s="7"/>
      <c r="P540" s="7"/>
      <c r="Q540" s="7"/>
      <c r="R540" s="7"/>
    </row>
    <row r="541" spans="1:18">
      <c r="A541" s="7" t="s">
        <v>667</v>
      </c>
      <c r="B541" s="7"/>
      <c r="C541" s="1" t="str">
        <f t="shared" si="8"/>
        <v>Raspberry</v>
      </c>
      <c r="D541" s="7" t="s">
        <v>1264</v>
      </c>
      <c r="E541" s="7" t="s">
        <v>1265</v>
      </c>
      <c r="F541" s="7"/>
      <c r="G541" s="7"/>
      <c r="H541" s="7"/>
      <c r="I541" s="7"/>
      <c r="J541" s="7" t="s">
        <v>31</v>
      </c>
      <c r="K541" s="7" t="str">
        <f t="shared" si="9"/>
        <v>Death, Divination, Ritual</v>
      </c>
      <c r="L541" s="7"/>
      <c r="M541" s="7"/>
      <c r="N541" s="27"/>
      <c r="O541" s="7"/>
      <c r="P541" s="7"/>
      <c r="Q541" s="7"/>
      <c r="R541" s="7"/>
    </row>
    <row r="542" spans="1:18">
      <c r="A542" s="7" t="s">
        <v>667</v>
      </c>
      <c r="B542" s="7"/>
      <c r="C542" s="1" t="str">
        <f t="shared" si="8"/>
        <v>Rattlesnake Root</v>
      </c>
      <c r="D542" s="7" t="s">
        <v>1266</v>
      </c>
      <c r="E542" s="7" t="s">
        <v>1267</v>
      </c>
      <c r="F542" s="7"/>
      <c r="G542" s="7"/>
      <c r="H542" s="7"/>
      <c r="I542" s="7"/>
      <c r="J542" s="7" t="s">
        <v>25</v>
      </c>
      <c r="K542" s="7" t="str">
        <f t="shared" si="9"/>
        <v>Death, Poison</v>
      </c>
      <c r="L542" s="7"/>
      <c r="M542" s="7"/>
      <c r="N542" s="27"/>
      <c r="O542" s="7"/>
      <c r="P542" s="7"/>
      <c r="Q542" s="7"/>
      <c r="R542" s="7"/>
    </row>
    <row r="543" spans="1:18">
      <c r="A543" s="7" t="s">
        <v>667</v>
      </c>
      <c r="B543" s="7"/>
      <c r="C543" s="1" t="str">
        <f t="shared" si="8"/>
        <v>Rhubarb</v>
      </c>
      <c r="D543" s="7" t="s">
        <v>1268</v>
      </c>
      <c r="E543" s="7" t="s">
        <v>1269</v>
      </c>
      <c r="F543" s="7"/>
      <c r="G543" s="7"/>
      <c r="H543" s="7"/>
      <c r="I543" s="7"/>
      <c r="J543" s="7" t="s">
        <v>20</v>
      </c>
      <c r="K543" s="7" t="str">
        <f t="shared" si="9"/>
        <v>Protection</v>
      </c>
      <c r="L543" s="7"/>
      <c r="M543" s="7"/>
      <c r="N543" s="27"/>
      <c r="O543" s="7"/>
      <c r="P543" s="7"/>
      <c r="Q543" s="7"/>
      <c r="R543" s="7"/>
    </row>
    <row r="544" spans="1:18">
      <c r="A544" s="7" t="s">
        <v>667</v>
      </c>
      <c r="B544" s="7"/>
      <c r="C544" s="1" t="str">
        <f t="shared" si="8"/>
        <v>Rose</v>
      </c>
      <c r="D544" s="7" t="s">
        <v>1270</v>
      </c>
      <c r="E544" s="7" t="s">
        <v>1271</v>
      </c>
      <c r="F544" s="7"/>
      <c r="G544" s="7"/>
      <c r="H544" s="7"/>
      <c r="I544" s="7"/>
      <c r="J544" s="7" t="s">
        <v>31</v>
      </c>
      <c r="K544" s="7" t="str">
        <f t="shared" si="9"/>
        <v>Charisma, Emotion, Intelligence, Perception, Persuasion, Wisdom</v>
      </c>
      <c r="L544" s="7"/>
      <c r="M544" s="7"/>
      <c r="N544" s="27"/>
      <c r="O544" s="7"/>
      <c r="P544" s="7"/>
      <c r="Q544" s="7"/>
      <c r="R544" s="7"/>
    </row>
    <row r="545" spans="1:18">
      <c r="A545" s="7" t="s">
        <v>667</v>
      </c>
      <c r="B545" s="7"/>
      <c r="C545" s="1" t="str">
        <f t="shared" si="8"/>
        <v>Rosemary</v>
      </c>
      <c r="D545" s="7" t="s">
        <v>1272</v>
      </c>
      <c r="E545" s="7" t="s">
        <v>1273</v>
      </c>
      <c r="F545" s="7"/>
      <c r="G545" s="7"/>
      <c r="H545" s="7"/>
      <c r="I545" s="7"/>
      <c r="J545" s="7" t="s">
        <v>20</v>
      </c>
      <c r="K545" s="7" t="str">
        <f t="shared" si="9"/>
        <v>Cleansing, Healing, Protection</v>
      </c>
      <c r="L545" s="7"/>
      <c r="M545" s="7"/>
      <c r="N545" s="27"/>
      <c r="O545" s="7"/>
      <c r="P545" s="7"/>
      <c r="Q545" s="7"/>
      <c r="R545" s="7"/>
    </row>
    <row r="546" spans="1:18">
      <c r="A546" s="7" t="s">
        <v>667</v>
      </c>
      <c r="B546" s="7"/>
      <c r="C546" s="1" t="str">
        <f t="shared" si="8"/>
        <v>Rowan</v>
      </c>
      <c r="D546" s="7" t="s">
        <v>1274</v>
      </c>
      <c r="E546" s="7" t="s">
        <v>1275</v>
      </c>
      <c r="F546" s="7"/>
      <c r="G546" s="7"/>
      <c r="H546" s="7"/>
      <c r="I546" s="7"/>
      <c r="J546" s="7" t="s">
        <v>25</v>
      </c>
      <c r="K546" s="7" t="str">
        <f t="shared" si="9"/>
        <v>Charisma, Constitution, Dexterity, Intelligence, Strength, Wisdom</v>
      </c>
      <c r="L546" s="7"/>
      <c r="M546" s="7"/>
      <c r="N546" s="27"/>
      <c r="O546" s="7"/>
      <c r="P546" s="7"/>
      <c r="Q546" s="7"/>
      <c r="R546" s="7"/>
    </row>
    <row r="547" spans="1:18">
      <c r="A547" s="7" t="s">
        <v>667</v>
      </c>
      <c r="B547" s="7"/>
      <c r="C547" s="1" t="str">
        <f t="shared" si="8"/>
        <v>Rue</v>
      </c>
      <c r="D547" s="7" t="s">
        <v>1276</v>
      </c>
      <c r="E547" s="7" t="s">
        <v>1277</v>
      </c>
      <c r="F547" s="7"/>
      <c r="G547" s="7"/>
      <c r="H547" s="7"/>
      <c r="I547" s="7"/>
      <c r="J547" s="7" t="s">
        <v>664</v>
      </c>
      <c r="K547" s="7" t="str">
        <f t="shared" si="9"/>
        <v>Charisma, Constitution, Dexterity, Intelligence, Poison, Strength, Wisdom</v>
      </c>
      <c r="L547" s="7"/>
      <c r="M547" s="7"/>
      <c r="N547" s="27"/>
      <c r="O547" s="7"/>
      <c r="P547" s="7"/>
      <c r="Q547" s="7"/>
      <c r="R547" s="7"/>
    </row>
    <row r="548" spans="1:18">
      <c r="A548" s="7" t="s">
        <v>667</v>
      </c>
      <c r="B548" s="7"/>
      <c r="C548" s="1" t="str">
        <f t="shared" si="8"/>
        <v>Saffron</v>
      </c>
      <c r="D548" s="7" t="s">
        <v>1278</v>
      </c>
      <c r="E548" s="7" t="s">
        <v>1279</v>
      </c>
      <c r="F548" s="7"/>
      <c r="G548" s="7"/>
      <c r="H548" s="7"/>
      <c r="I548" s="7"/>
      <c r="J548" s="7" t="s">
        <v>664</v>
      </c>
      <c r="K548" s="7" t="str">
        <f t="shared" si="9"/>
        <v>Charisma, Constitution, Dexterity, Intelligence, Strength, Wisdom</v>
      </c>
      <c r="L548" s="7"/>
      <c r="M548" s="7"/>
      <c r="N548" s="27"/>
      <c r="O548" s="7"/>
      <c r="P548" s="7"/>
      <c r="Q548" s="7"/>
      <c r="R548" s="7"/>
    </row>
    <row r="549" spans="1:18">
      <c r="A549" s="7" t="s">
        <v>667</v>
      </c>
      <c r="B549" s="7"/>
      <c r="C549" s="1" t="str">
        <f t="shared" si="8"/>
        <v>Sage</v>
      </c>
      <c r="D549" s="7" t="s">
        <v>1280</v>
      </c>
      <c r="E549" s="7" t="s">
        <v>1281</v>
      </c>
      <c r="F549" s="7"/>
      <c r="G549" s="7"/>
      <c r="H549" s="7"/>
      <c r="I549" s="7"/>
      <c r="J549" s="7" t="s">
        <v>20</v>
      </c>
      <c r="K549" s="7" t="str">
        <f t="shared" si="9"/>
        <v>Protection, Wisdom</v>
      </c>
      <c r="L549" s="7"/>
      <c r="M549" s="7"/>
      <c r="N549" s="27"/>
      <c r="O549" s="7"/>
      <c r="P549" s="7"/>
      <c r="Q549" s="7"/>
      <c r="R549" s="7"/>
    </row>
    <row r="550" spans="1:18">
      <c r="A550" s="7" t="s">
        <v>667</v>
      </c>
      <c r="B550" s="7"/>
      <c r="C550" s="1" t="str">
        <f t="shared" si="8"/>
        <v>Sagebrush</v>
      </c>
      <c r="D550" s="7" t="s">
        <v>1282</v>
      </c>
      <c r="E550" s="7" t="s">
        <v>1283</v>
      </c>
      <c r="F550" s="7"/>
      <c r="G550" s="7"/>
      <c r="H550" s="7"/>
      <c r="I550" s="7"/>
      <c r="J550" s="7" t="s">
        <v>20</v>
      </c>
      <c r="K550" s="7" t="str">
        <f t="shared" si="9"/>
        <v>Cleansing, Protection</v>
      </c>
      <c r="L550" s="7"/>
      <c r="M550" s="7"/>
      <c r="N550" s="27"/>
      <c r="O550" s="7"/>
      <c r="P550" s="7"/>
      <c r="Q550" s="7"/>
      <c r="R550" s="7"/>
    </row>
    <row r="551" spans="1:18">
      <c r="A551" s="7" t="s">
        <v>667</v>
      </c>
      <c r="B551" s="7"/>
      <c r="C551" s="1" t="str">
        <f t="shared" si="8"/>
        <v>St. John's Wort</v>
      </c>
      <c r="D551" s="7" t="s">
        <v>1284</v>
      </c>
      <c r="E551" s="7" t="s">
        <v>1285</v>
      </c>
      <c r="F551" s="7"/>
      <c r="G551" s="7"/>
      <c r="H551" s="7"/>
      <c r="I551" s="7"/>
      <c r="J551" s="7" t="s">
        <v>25</v>
      </c>
      <c r="K551" s="7" t="str">
        <f t="shared" si="9"/>
        <v>Healing, Holy, Protection, Wisdom</v>
      </c>
      <c r="L551" s="7"/>
      <c r="M551" s="7"/>
      <c r="N551" s="27"/>
      <c r="O551" s="7"/>
      <c r="P551" s="7"/>
      <c r="Q551" s="7"/>
      <c r="R551" s="7"/>
    </row>
    <row r="552" spans="1:18">
      <c r="A552" s="7" t="s">
        <v>667</v>
      </c>
      <c r="B552" s="7"/>
      <c r="C552" s="1" t="str">
        <f t="shared" si="8"/>
        <v>Sandalwood</v>
      </c>
      <c r="D552" s="7" t="s">
        <v>1286</v>
      </c>
      <c r="E552" s="7" t="s">
        <v>1287</v>
      </c>
      <c r="F552" s="7"/>
      <c r="G552" s="7"/>
      <c r="H552" s="7"/>
      <c r="I552" s="7"/>
      <c r="J552" s="7" t="s">
        <v>20</v>
      </c>
      <c r="K552" s="7" t="str">
        <f t="shared" si="9"/>
        <v>Cleansing, Healing, Holy</v>
      </c>
      <c r="L552" s="7"/>
      <c r="M552" s="7"/>
      <c r="N552" s="27"/>
      <c r="O552" s="7"/>
      <c r="P552" s="7"/>
      <c r="Q552" s="7"/>
      <c r="R552" s="7"/>
    </row>
    <row r="553" spans="1:18">
      <c r="A553" s="7" t="s">
        <v>667</v>
      </c>
      <c r="B553" s="7"/>
      <c r="C553" s="1" t="str">
        <f t="shared" ref="C553:C616" si="10">LEFT(E553,FIND("(",E553,1)-2)</f>
        <v>Sarsaparilla</v>
      </c>
      <c r="D553" s="7" t="s">
        <v>1288</v>
      </c>
      <c r="E553" s="7" t="s">
        <v>1289</v>
      </c>
      <c r="F553" s="7"/>
      <c r="G553" s="7"/>
      <c r="H553" s="7"/>
      <c r="I553" s="7"/>
      <c r="J553" s="7" t="s">
        <v>25</v>
      </c>
      <c r="K553" s="7" t="str">
        <f t="shared" ref="K553:K616" si="11">RIGHT(E553,LEN(E553)-FIND(")",E553,1)-1)</f>
        <v>Persuasion</v>
      </c>
      <c r="L553" s="7"/>
      <c r="M553" s="7"/>
      <c r="N553" s="27"/>
      <c r="O553" s="7"/>
      <c r="P553" s="7"/>
      <c r="Q553" s="7"/>
      <c r="R553" s="7"/>
    </row>
    <row r="554" spans="1:18">
      <c r="A554" s="7" t="s">
        <v>667</v>
      </c>
      <c r="B554" s="7"/>
      <c r="C554" s="1" t="str">
        <f t="shared" si="10"/>
        <v>Sassafras</v>
      </c>
      <c r="D554" s="7" t="s">
        <v>1290</v>
      </c>
      <c r="E554" s="7" t="s">
        <v>1291</v>
      </c>
      <c r="F554" s="7"/>
      <c r="G554" s="7"/>
      <c r="H554" s="7"/>
      <c r="I554" s="7"/>
      <c r="J554" s="7" t="s">
        <v>25</v>
      </c>
      <c r="K554" s="7" t="str">
        <f t="shared" si="11"/>
        <v>Perception</v>
      </c>
      <c r="L554" s="7"/>
      <c r="M554" s="7"/>
      <c r="N554" s="27"/>
      <c r="O554" s="7"/>
      <c r="P554" s="7"/>
      <c r="Q554" s="7"/>
      <c r="R554" s="7"/>
    </row>
    <row r="555" spans="1:18">
      <c r="A555" s="7" t="s">
        <v>667</v>
      </c>
      <c r="B555" s="7"/>
      <c r="C555" s="1" t="str">
        <f t="shared" si="10"/>
        <v>Savory, Summer</v>
      </c>
      <c r="D555" s="7" t="s">
        <v>1292</v>
      </c>
      <c r="E555" s="7" t="s">
        <v>1293</v>
      </c>
      <c r="F555" s="7"/>
      <c r="G555" s="7"/>
      <c r="H555" s="7"/>
      <c r="I555" s="7"/>
      <c r="J555" s="7" t="s">
        <v>664</v>
      </c>
      <c r="K555" s="7" t="str">
        <f t="shared" si="11"/>
        <v>Charisma, Intelligence, Wisdom</v>
      </c>
      <c r="L555" s="7"/>
      <c r="M555" s="7"/>
      <c r="N555" s="27"/>
      <c r="O555" s="7"/>
      <c r="P555" s="7"/>
      <c r="Q555" s="7"/>
      <c r="R555" s="7"/>
    </row>
    <row r="556" spans="1:18">
      <c r="A556" s="7" t="s">
        <v>667</v>
      </c>
      <c r="B556" s="7"/>
      <c r="C556" s="1" t="str">
        <f t="shared" si="10"/>
        <v>Skullcap</v>
      </c>
      <c r="D556" s="7" t="s">
        <v>1294</v>
      </c>
      <c r="E556" s="7" t="s">
        <v>1295</v>
      </c>
      <c r="F556" s="7"/>
      <c r="G556" s="7"/>
      <c r="H556" s="7"/>
      <c r="I556" s="7"/>
      <c r="J556" s="7" t="s">
        <v>20</v>
      </c>
      <c r="K556" s="7" t="str">
        <f t="shared" si="11"/>
        <v>Death, Poison</v>
      </c>
      <c r="L556" s="7"/>
      <c r="M556" s="7"/>
      <c r="N556" s="27"/>
      <c r="O556" s="7"/>
      <c r="P556" s="7"/>
      <c r="Q556" s="7"/>
      <c r="R556" s="7"/>
    </row>
    <row r="557" spans="1:18">
      <c r="A557" s="7" t="s">
        <v>667</v>
      </c>
      <c r="B557" s="7"/>
      <c r="C557" s="1" t="str">
        <f t="shared" si="10"/>
        <v>Senna</v>
      </c>
      <c r="D557" s="7" t="s">
        <v>1296</v>
      </c>
      <c r="E557" s="7" t="s">
        <v>1297</v>
      </c>
      <c r="F557" s="7"/>
      <c r="G557" s="7"/>
      <c r="H557" s="7"/>
      <c r="I557" s="7"/>
      <c r="J557" s="7" t="s">
        <v>20</v>
      </c>
      <c r="K557" s="7" t="str">
        <f t="shared" si="11"/>
        <v>Persuasion</v>
      </c>
      <c r="L557" s="7"/>
      <c r="M557" s="7"/>
      <c r="N557" s="27"/>
      <c r="O557" s="7"/>
      <c r="P557" s="7"/>
      <c r="Q557" s="7"/>
      <c r="R557" s="7"/>
    </row>
    <row r="558" spans="1:18">
      <c r="A558" s="7" t="s">
        <v>667</v>
      </c>
      <c r="B558" s="7"/>
      <c r="C558" s="1" t="str">
        <f t="shared" si="10"/>
        <v>Sesame</v>
      </c>
      <c r="D558" s="7" t="s">
        <v>1298</v>
      </c>
      <c r="E558" s="7" t="s">
        <v>1299</v>
      </c>
      <c r="F558" s="7"/>
      <c r="G558" s="7"/>
      <c r="H558" s="7"/>
      <c r="I558" s="7"/>
      <c r="J558" s="7" t="s">
        <v>25</v>
      </c>
      <c r="K558" s="7" t="str">
        <f t="shared" si="11"/>
        <v>Sustenance</v>
      </c>
      <c r="L558" s="7"/>
      <c r="M558" s="7"/>
      <c r="N558" s="27"/>
      <c r="O558" s="7"/>
      <c r="P558" s="7"/>
      <c r="Q558" s="7"/>
      <c r="R558" s="7"/>
    </row>
    <row r="559" spans="1:18">
      <c r="A559" s="7" t="s">
        <v>667</v>
      </c>
      <c r="B559" s="7"/>
      <c r="C559" s="1" t="str">
        <f t="shared" si="10"/>
        <v>Shallot</v>
      </c>
      <c r="D559" s="7" t="s">
        <v>1300</v>
      </c>
      <c r="E559" s="7" t="s">
        <v>1301</v>
      </c>
      <c r="F559" s="7"/>
      <c r="G559" s="7"/>
      <c r="H559" s="7"/>
      <c r="I559" s="7"/>
      <c r="J559" s="7" t="s">
        <v>664</v>
      </c>
      <c r="K559" s="7" t="str">
        <f t="shared" si="11"/>
        <v>Cleansing</v>
      </c>
      <c r="L559" s="7"/>
      <c r="M559" s="7"/>
      <c r="N559" s="27"/>
      <c r="O559" s="7"/>
      <c r="P559" s="7"/>
      <c r="Q559" s="7"/>
      <c r="R559" s="7"/>
    </row>
    <row r="560" spans="1:18">
      <c r="A560" s="7" t="s">
        <v>667</v>
      </c>
      <c r="B560" s="7"/>
      <c r="C560" s="1" t="str">
        <f t="shared" si="10"/>
        <v>Skunk Cabbage</v>
      </c>
      <c r="D560" s="7" t="s">
        <v>1302</v>
      </c>
      <c r="E560" s="7" t="s">
        <v>1303</v>
      </c>
      <c r="F560" s="7"/>
      <c r="G560" s="7"/>
      <c r="H560" s="7"/>
      <c r="I560" s="7"/>
      <c r="J560" s="7" t="s">
        <v>25</v>
      </c>
      <c r="K560" s="7" t="str">
        <f t="shared" si="11"/>
        <v>Charisma, Constitution, Dexterity, Intelligence, Strength, Wisdom</v>
      </c>
      <c r="L560" s="7"/>
      <c r="M560" s="7"/>
      <c r="N560" s="27"/>
      <c r="O560" s="7"/>
      <c r="P560" s="7"/>
      <c r="Q560" s="7"/>
      <c r="R560" s="7"/>
    </row>
    <row r="561" spans="1:18">
      <c r="A561" s="7" t="s">
        <v>667</v>
      </c>
      <c r="B561" s="7"/>
      <c r="C561" s="1" t="str">
        <f t="shared" si="10"/>
        <v>Slaad Blood</v>
      </c>
      <c r="D561" s="7" t="s">
        <v>1304</v>
      </c>
      <c r="E561" s="7" t="s">
        <v>1305</v>
      </c>
      <c r="F561" s="7"/>
      <c r="G561" s="7"/>
      <c r="H561" s="7"/>
      <c r="I561" s="7"/>
      <c r="J561" s="7" t="s">
        <v>694</v>
      </c>
      <c r="K561" s="7" t="str">
        <f t="shared" si="11"/>
        <v>Healing</v>
      </c>
      <c r="L561" s="7"/>
      <c r="M561" s="7"/>
      <c r="N561" s="27"/>
      <c r="O561" s="7"/>
      <c r="P561" s="7"/>
      <c r="Q561" s="7"/>
      <c r="R561" s="7"/>
    </row>
    <row r="562" spans="1:18">
      <c r="A562" s="7" t="s">
        <v>667</v>
      </c>
      <c r="B562" s="7"/>
      <c r="C562" s="1" t="str">
        <f t="shared" si="10"/>
        <v>Slippery Elm</v>
      </c>
      <c r="D562" s="7" t="s">
        <v>1306</v>
      </c>
      <c r="E562" s="7" t="s">
        <v>1307</v>
      </c>
      <c r="F562" s="7"/>
      <c r="G562" s="7"/>
      <c r="H562" s="7"/>
      <c r="I562" s="7"/>
      <c r="J562" s="7" t="s">
        <v>20</v>
      </c>
      <c r="K562" s="7" t="str">
        <f t="shared" si="11"/>
        <v>Death, Poison</v>
      </c>
      <c r="L562" s="7"/>
      <c r="M562" s="7"/>
      <c r="N562" s="27"/>
      <c r="O562" s="7"/>
      <c r="P562" s="7"/>
      <c r="Q562" s="7"/>
      <c r="R562" s="7"/>
    </row>
    <row r="563" spans="1:18">
      <c r="A563" s="7" t="s">
        <v>667</v>
      </c>
      <c r="B563" s="7"/>
      <c r="C563" s="1" t="str">
        <f t="shared" si="10"/>
        <v>Snake Venom</v>
      </c>
      <c r="D563" s="7" t="s">
        <v>1308</v>
      </c>
      <c r="E563" s="7" t="s">
        <v>1309</v>
      </c>
      <c r="F563" s="7"/>
      <c r="G563" s="7"/>
      <c r="H563" s="7"/>
      <c r="I563" s="7"/>
      <c r="J563" s="7" t="s">
        <v>694</v>
      </c>
      <c r="K563" s="7" t="str">
        <f t="shared" si="11"/>
        <v>Cleansing, Death, Healing, Poison</v>
      </c>
      <c r="L563" s="7"/>
      <c r="M563" s="7"/>
      <c r="N563" s="27"/>
      <c r="O563" s="7"/>
      <c r="P563" s="7"/>
      <c r="Q563" s="7"/>
      <c r="R563" s="7"/>
    </row>
    <row r="564" spans="1:18">
      <c r="A564" s="7" t="s">
        <v>667</v>
      </c>
      <c r="B564" s="7"/>
      <c r="C564" s="1" t="str">
        <f t="shared" si="10"/>
        <v>Snakeroot</v>
      </c>
      <c r="D564" s="149" t="s">
        <v>1310</v>
      </c>
      <c r="E564" s="7" t="s">
        <v>1311</v>
      </c>
      <c r="F564" s="7"/>
      <c r="G564" s="7"/>
      <c r="H564" s="7"/>
      <c r="I564" s="7"/>
      <c r="J564" s="7" t="s">
        <v>664</v>
      </c>
      <c r="K564" s="7" t="str">
        <f t="shared" si="11"/>
        <v>Death, Poison</v>
      </c>
      <c r="L564" s="7"/>
      <c r="M564" s="7"/>
      <c r="N564" s="27"/>
      <c r="O564" s="7"/>
      <c r="P564" s="7"/>
      <c r="Q564" s="7"/>
      <c r="R564" s="7"/>
    </row>
    <row r="565" spans="1:18">
      <c r="A565" s="7" t="s">
        <v>667</v>
      </c>
      <c r="B565" s="7"/>
      <c r="C565" s="1" t="str">
        <f t="shared" si="10"/>
        <v>Snakeroot, Black</v>
      </c>
      <c r="D565" s="149" t="s">
        <v>1312</v>
      </c>
      <c r="E565" s="7" t="s">
        <v>1313</v>
      </c>
      <c r="F565" s="7"/>
      <c r="G565" s="7"/>
      <c r="H565" s="7"/>
      <c r="I565" s="7"/>
      <c r="J565" s="7" t="s">
        <v>664</v>
      </c>
      <c r="K565" s="7" t="str">
        <f t="shared" si="11"/>
        <v>Divination, Poison</v>
      </c>
      <c r="L565" s="7"/>
      <c r="M565" s="7"/>
      <c r="N565" s="27"/>
      <c r="O565" s="7"/>
      <c r="P565" s="7"/>
      <c r="Q565" s="7"/>
      <c r="R565" s="7"/>
    </row>
    <row r="566" spans="1:18">
      <c r="A566" s="7" t="s">
        <v>667</v>
      </c>
      <c r="B566" s="7"/>
      <c r="C566" s="1" t="str">
        <f t="shared" si="10"/>
        <v>Snapdragon</v>
      </c>
      <c r="D566" s="7" t="s">
        <v>1314</v>
      </c>
      <c r="E566" s="7" t="s">
        <v>1315</v>
      </c>
      <c r="F566" s="7"/>
      <c r="G566" s="7"/>
      <c r="H566" s="7"/>
      <c r="I566" s="7"/>
      <c r="J566" s="7" t="s">
        <v>25</v>
      </c>
      <c r="K566" s="7" t="str">
        <f t="shared" si="11"/>
        <v>Protection, Strength</v>
      </c>
      <c r="L566" s="7"/>
      <c r="M566" s="7"/>
      <c r="N566" s="27"/>
      <c r="O566" s="7"/>
      <c r="P566" s="7"/>
      <c r="Q566" s="7"/>
      <c r="R566" s="7"/>
    </row>
    <row r="567" spans="1:18">
      <c r="A567" s="7" t="s">
        <v>667</v>
      </c>
      <c r="B567" s="7"/>
      <c r="C567" s="1" t="str">
        <f t="shared" si="10"/>
        <v>Solomon's Seal</v>
      </c>
      <c r="D567" s="7" t="s">
        <v>1316</v>
      </c>
      <c r="E567" s="7" t="s">
        <v>1317</v>
      </c>
      <c r="F567" s="7"/>
      <c r="G567" s="7"/>
      <c r="H567" s="7"/>
      <c r="I567" s="7"/>
      <c r="J567" s="7" t="s">
        <v>664</v>
      </c>
      <c r="K567" s="7" t="str">
        <f t="shared" si="11"/>
        <v>Cleansing, Protection</v>
      </c>
      <c r="L567" s="7"/>
      <c r="M567" s="7"/>
      <c r="N567" s="27"/>
      <c r="O567" s="7"/>
      <c r="P567" s="7"/>
      <c r="Q567" s="7"/>
      <c r="R567" s="7"/>
    </row>
    <row r="568" spans="1:18">
      <c r="A568" s="7" t="s">
        <v>667</v>
      </c>
      <c r="B568" s="7"/>
      <c r="C568" s="1" t="str">
        <f t="shared" si="10"/>
        <v>Sorrel Wood</v>
      </c>
      <c r="D568" s="7" t="s">
        <v>1318</v>
      </c>
      <c r="E568" s="7" t="s">
        <v>1319</v>
      </c>
      <c r="F568" s="7"/>
      <c r="G568" s="7"/>
      <c r="H568" s="7"/>
      <c r="I568" s="7"/>
      <c r="J568" s="7" t="s">
        <v>664</v>
      </c>
      <c r="K568" s="7" t="str">
        <f t="shared" si="11"/>
        <v>Perception, Persuasion</v>
      </c>
      <c r="L568" s="7"/>
      <c r="M568" s="7"/>
      <c r="N568" s="27"/>
      <c r="O568" s="7"/>
      <c r="P568" s="7"/>
      <c r="Q568" s="7"/>
      <c r="R568" s="7"/>
    </row>
    <row r="569" spans="1:18">
      <c r="A569" s="7" t="s">
        <v>667</v>
      </c>
      <c r="B569" s="7"/>
      <c r="C569" s="1" t="str">
        <f t="shared" si="10"/>
        <v>Southern Wood</v>
      </c>
      <c r="D569" s="7" t="s">
        <v>1320</v>
      </c>
      <c r="E569" s="7" t="s">
        <v>1321</v>
      </c>
      <c r="F569" s="7"/>
      <c r="G569" s="7"/>
      <c r="H569" s="7"/>
      <c r="I569" s="7"/>
      <c r="J569" s="7" t="s">
        <v>25</v>
      </c>
      <c r="K569" s="7" t="str">
        <f t="shared" si="11"/>
        <v>Healing, Protection, Sustenance</v>
      </c>
      <c r="L569" s="7"/>
      <c r="M569" s="7"/>
      <c r="N569" s="27"/>
      <c r="O569" s="7"/>
      <c r="P569" s="7"/>
      <c r="Q569" s="7"/>
      <c r="R569" s="7"/>
    </row>
    <row r="570" spans="1:18">
      <c r="A570" s="7" t="s">
        <v>667</v>
      </c>
      <c r="B570" s="7"/>
      <c r="C570" s="1" t="str">
        <f t="shared" si="10"/>
        <v>Spanish Moss</v>
      </c>
      <c r="D570" s="7" t="s">
        <v>1322</v>
      </c>
      <c r="E570" s="7" t="s">
        <v>1323</v>
      </c>
      <c r="F570" s="7"/>
      <c r="G570" s="7"/>
      <c r="H570" s="7"/>
      <c r="I570" s="7"/>
      <c r="J570" s="7" t="s">
        <v>664</v>
      </c>
      <c r="K570" s="7" t="str">
        <f t="shared" si="11"/>
        <v>Protection, Sustenance, Wisdom</v>
      </c>
      <c r="L570" s="7"/>
      <c r="M570" s="7"/>
      <c r="N570" s="27"/>
      <c r="O570" s="7"/>
      <c r="P570" s="7"/>
      <c r="Q570" s="7"/>
      <c r="R570" s="7"/>
    </row>
    <row r="571" spans="1:18">
      <c r="A571" s="7" t="s">
        <v>667</v>
      </c>
      <c r="B571" s="7"/>
      <c r="C571" s="1" t="str">
        <f t="shared" si="10"/>
        <v>Spearmint</v>
      </c>
      <c r="D571" s="7" t="s">
        <v>1160</v>
      </c>
      <c r="E571" s="7" t="s">
        <v>1324</v>
      </c>
      <c r="F571" s="7"/>
      <c r="G571" s="7"/>
      <c r="H571" s="7"/>
      <c r="I571" s="7"/>
      <c r="J571" s="7" t="s">
        <v>20</v>
      </c>
      <c r="K571" s="7" t="str">
        <f t="shared" si="11"/>
        <v>Charisma, Constitution, Dexterity, Intelligence, Strength, Wisdom</v>
      </c>
      <c r="L571" s="7"/>
      <c r="M571" s="7"/>
      <c r="N571" s="27"/>
      <c r="O571" s="7"/>
      <c r="P571" s="7"/>
      <c r="Q571" s="7"/>
      <c r="R571" s="7"/>
    </row>
    <row r="572" spans="1:18">
      <c r="A572" s="7" t="s">
        <v>667</v>
      </c>
      <c r="B572" s="7"/>
      <c r="C572" s="1" t="str">
        <f t="shared" si="10"/>
        <v>Spider Venom</v>
      </c>
      <c r="D572" s="7" t="s">
        <v>1325</v>
      </c>
      <c r="E572" s="7" t="s">
        <v>1326</v>
      </c>
      <c r="F572" s="7"/>
      <c r="G572" s="7"/>
      <c r="H572" s="7"/>
      <c r="I572" s="7"/>
      <c r="J572" s="7" t="s">
        <v>694</v>
      </c>
      <c r="K572" s="7" t="str">
        <f t="shared" si="11"/>
        <v>Death, Poison</v>
      </c>
      <c r="L572" s="7"/>
      <c r="M572" s="7"/>
      <c r="N572" s="27"/>
      <c r="O572" s="7"/>
      <c r="P572" s="7"/>
      <c r="Q572" s="7"/>
      <c r="R572" s="7"/>
    </row>
    <row r="573" spans="1:18">
      <c r="A573" s="7" t="s">
        <v>667</v>
      </c>
      <c r="B573" s="7"/>
      <c r="C573" s="1" t="str">
        <f t="shared" si="10"/>
        <v>Spiderwort</v>
      </c>
      <c r="D573" s="7" t="s">
        <v>1327</v>
      </c>
      <c r="E573" s="7" t="s">
        <v>1328</v>
      </c>
      <c r="F573" s="7"/>
      <c r="G573" s="7"/>
      <c r="H573" s="7"/>
      <c r="I573" s="7"/>
      <c r="J573" s="7" t="s">
        <v>20</v>
      </c>
      <c r="K573" s="7" t="str">
        <f t="shared" si="11"/>
        <v>Cleansing, Divination, Poison,</v>
      </c>
      <c r="L573" s="7"/>
      <c r="M573" s="7"/>
      <c r="N573" s="27"/>
      <c r="O573" s="7"/>
      <c r="P573" s="7"/>
      <c r="Q573" s="7"/>
      <c r="R573" s="7"/>
    </row>
    <row r="574" spans="1:18">
      <c r="A574" s="7" t="s">
        <v>667</v>
      </c>
      <c r="B574" s="7"/>
      <c r="C574" s="1" t="str">
        <f t="shared" si="10"/>
        <v>Spikenard</v>
      </c>
      <c r="D574" s="7" t="s">
        <v>1329</v>
      </c>
      <c r="E574" s="7" t="s">
        <v>1330</v>
      </c>
      <c r="F574" s="7"/>
      <c r="G574" s="7"/>
      <c r="H574" s="7"/>
      <c r="I574" s="7"/>
      <c r="J574" s="7" t="s">
        <v>664</v>
      </c>
      <c r="K574" s="7" t="str">
        <f t="shared" si="11"/>
        <v>Poison, Protection</v>
      </c>
      <c r="L574" s="7"/>
      <c r="M574" s="7"/>
      <c r="N574" s="27"/>
      <c r="O574" s="7"/>
      <c r="P574" s="7"/>
      <c r="Q574" s="7"/>
      <c r="R574" s="7"/>
    </row>
    <row r="575" spans="1:18">
      <c r="A575" s="7" t="s">
        <v>667</v>
      </c>
      <c r="B575" s="7"/>
      <c r="C575" s="1" t="str">
        <f t="shared" si="10"/>
        <v>Star Anise</v>
      </c>
      <c r="D575" s="7" t="s">
        <v>1331</v>
      </c>
      <c r="E575" s="7" t="s">
        <v>1332</v>
      </c>
      <c r="F575" s="7"/>
      <c r="G575" s="7"/>
      <c r="H575" s="7"/>
      <c r="I575" s="7"/>
      <c r="J575" s="7" t="s">
        <v>25</v>
      </c>
      <c r="K575" s="7" t="str">
        <f t="shared" si="11"/>
        <v>Dexterity, Luck, Persuasion</v>
      </c>
      <c r="L575" s="7"/>
      <c r="M575" s="7"/>
      <c r="N575" s="27"/>
      <c r="O575" s="7"/>
      <c r="P575" s="7"/>
      <c r="Q575" s="7"/>
      <c r="R575" s="7"/>
    </row>
    <row r="576" spans="1:18">
      <c r="A576" s="7" t="s">
        <v>667</v>
      </c>
      <c r="B576" s="7"/>
      <c r="C576" s="1" t="str">
        <f t="shared" si="10"/>
        <v>Strawberry</v>
      </c>
      <c r="D576" s="7" t="s">
        <v>570</v>
      </c>
      <c r="E576" s="7" t="s">
        <v>1333</v>
      </c>
      <c r="F576" s="7"/>
      <c r="G576" s="7"/>
      <c r="H576" s="7"/>
      <c r="I576" s="7"/>
      <c r="J576" s="7" t="s">
        <v>31</v>
      </c>
      <c r="K576" s="7" t="str">
        <f t="shared" si="11"/>
        <v>Healing, Sustenance</v>
      </c>
      <c r="L576" s="7"/>
      <c r="M576" s="7"/>
      <c r="N576" s="27"/>
      <c r="O576" s="7"/>
      <c r="P576" s="7"/>
      <c r="Q576" s="7"/>
      <c r="R576" s="7"/>
    </row>
    <row r="577" spans="1:18">
      <c r="A577" s="7" t="s">
        <v>667</v>
      </c>
      <c r="B577" s="7"/>
      <c r="C577" s="1" t="str">
        <f t="shared" si="10"/>
        <v>Sugar Cane</v>
      </c>
      <c r="D577" s="7" t="s">
        <v>1334</v>
      </c>
      <c r="E577" s="7" t="s">
        <v>1335</v>
      </c>
      <c r="F577" s="7"/>
      <c r="G577" s="7"/>
      <c r="H577" s="7"/>
      <c r="I577" s="7"/>
      <c r="J577" s="7" t="s">
        <v>31</v>
      </c>
      <c r="K577" s="7" t="str">
        <f t="shared" si="11"/>
        <v>Emotion, Negative/Positive Energy</v>
      </c>
      <c r="L577" s="7"/>
      <c r="M577" s="7"/>
      <c r="N577" s="27"/>
      <c r="O577" s="7"/>
      <c r="P577" s="7"/>
      <c r="Q577" s="7"/>
      <c r="R577" s="7"/>
    </row>
    <row r="578" spans="1:18">
      <c r="A578" s="7" t="s">
        <v>667</v>
      </c>
      <c r="B578" s="7"/>
      <c r="C578" s="1" t="str">
        <f t="shared" si="10"/>
        <v>Sunflower</v>
      </c>
      <c r="D578" s="7" t="s">
        <v>1336</v>
      </c>
      <c r="E578" s="7" t="s">
        <v>1337</v>
      </c>
      <c r="F578" s="7"/>
      <c r="G578" s="7"/>
      <c r="H578" s="7"/>
      <c r="I578" s="7"/>
      <c r="J578" s="7" t="s">
        <v>20</v>
      </c>
      <c r="K578" s="7" t="str">
        <f t="shared" si="11"/>
        <v>Strength, Sustenance</v>
      </c>
      <c r="L578" s="7"/>
      <c r="M578" s="7"/>
      <c r="N578" s="27"/>
      <c r="O578" s="7"/>
      <c r="P578" s="7"/>
      <c r="Q578" s="7"/>
      <c r="R578" s="7"/>
    </row>
    <row r="579" spans="1:18">
      <c r="A579" s="7" t="s">
        <v>667</v>
      </c>
      <c r="B579" s="7"/>
      <c r="C579" s="1" t="str">
        <f t="shared" si="10"/>
        <v>Sweetgrass</v>
      </c>
      <c r="D579" s="7" t="s">
        <v>1338</v>
      </c>
      <c r="E579" s="7" t="s">
        <v>1339</v>
      </c>
      <c r="F579" s="7"/>
      <c r="G579" s="7"/>
      <c r="H579" s="7"/>
      <c r="I579" s="7"/>
      <c r="J579" s="7" t="s">
        <v>664</v>
      </c>
      <c r="K579" s="7" t="str">
        <f t="shared" si="11"/>
        <v>Divination, Holy, Negative/Positive Energy</v>
      </c>
      <c r="L579" s="7"/>
      <c r="M579" s="7"/>
      <c r="N579" s="27"/>
      <c r="O579" s="7"/>
      <c r="P579" s="7"/>
      <c r="Q579" s="7"/>
      <c r="R579" s="7"/>
    </row>
    <row r="580" spans="1:18">
      <c r="A580" s="7" t="s">
        <v>667</v>
      </c>
      <c r="B580" s="7"/>
      <c r="C580" s="1" t="str">
        <f t="shared" si="10"/>
        <v>Tansy</v>
      </c>
      <c r="D580" s="7" t="s">
        <v>1340</v>
      </c>
      <c r="E580" s="7" t="s">
        <v>1341</v>
      </c>
      <c r="F580" s="7"/>
      <c r="G580" s="7"/>
      <c r="H580" s="7"/>
      <c r="I580" s="7"/>
      <c r="J580" s="7" t="s">
        <v>20</v>
      </c>
      <c r="K580" s="7" t="str">
        <f t="shared" si="11"/>
        <v>Cleansing, Healing</v>
      </c>
      <c r="L580" s="7"/>
      <c r="M580" s="7"/>
      <c r="N580" s="27"/>
      <c r="O580" s="7"/>
      <c r="P580" s="7"/>
      <c r="Q580" s="7"/>
      <c r="R580" s="7"/>
    </row>
    <row r="581" spans="1:18">
      <c r="A581" s="7" t="s">
        <v>667</v>
      </c>
      <c r="B581" s="7"/>
      <c r="C581" s="1" t="str">
        <f t="shared" si="10"/>
        <v>Thistle</v>
      </c>
      <c r="D581" s="7" t="s">
        <v>1342</v>
      </c>
      <c r="E581" s="7" t="s">
        <v>1343</v>
      </c>
      <c r="F581" s="7"/>
      <c r="G581" s="7"/>
      <c r="H581" s="7"/>
      <c r="I581" s="7"/>
      <c r="J581" s="7" t="s">
        <v>20</v>
      </c>
      <c r="K581" s="7" t="str">
        <f t="shared" si="11"/>
        <v>Cleansing, Poison</v>
      </c>
      <c r="L581" s="7"/>
      <c r="M581" s="7"/>
      <c r="N581" s="27"/>
      <c r="O581" s="7"/>
      <c r="P581" s="7"/>
      <c r="Q581" s="7"/>
      <c r="R581" s="7"/>
    </row>
    <row r="582" spans="1:18">
      <c r="A582" s="7" t="s">
        <v>667</v>
      </c>
      <c r="B582" s="7"/>
      <c r="C582" s="1" t="str">
        <f t="shared" si="10"/>
        <v>Thistle, Holy</v>
      </c>
      <c r="D582" s="7" t="s">
        <v>1344</v>
      </c>
      <c r="E582" s="7" t="s">
        <v>1345</v>
      </c>
      <c r="F582" s="7"/>
      <c r="G582" s="7"/>
      <c r="H582" s="7"/>
      <c r="I582" s="7"/>
      <c r="J582" s="7" t="s">
        <v>25</v>
      </c>
      <c r="K582" s="7" t="str">
        <f t="shared" si="11"/>
        <v>Death, Poison</v>
      </c>
      <c r="L582" s="7"/>
      <c r="M582" s="7"/>
      <c r="N582" s="27"/>
      <c r="O582" s="7"/>
      <c r="P582" s="7"/>
      <c r="Q582" s="7"/>
      <c r="R582" s="7"/>
    </row>
    <row r="583" spans="1:18">
      <c r="A583" s="7" t="s">
        <v>667</v>
      </c>
      <c r="B583" s="7"/>
      <c r="C583" s="1" t="str">
        <f t="shared" si="10"/>
        <v>Thistle, Milk</v>
      </c>
      <c r="D583" s="7" t="s">
        <v>1344</v>
      </c>
      <c r="E583" s="7" t="s">
        <v>1346</v>
      </c>
      <c r="F583" s="7"/>
      <c r="G583" s="7"/>
      <c r="H583" s="7"/>
      <c r="I583" s="7"/>
      <c r="J583" s="7" t="s">
        <v>25</v>
      </c>
      <c r="K583" s="7" t="str">
        <f t="shared" si="11"/>
        <v>Healing, Protection</v>
      </c>
      <c r="L583" s="7"/>
      <c r="M583" s="7"/>
      <c r="N583" s="27"/>
      <c r="O583" s="7"/>
      <c r="P583" s="7"/>
      <c r="Q583" s="7"/>
      <c r="R583" s="7"/>
    </row>
    <row r="584" spans="1:18">
      <c r="A584" s="7" t="s">
        <v>667</v>
      </c>
      <c r="B584" s="7"/>
      <c r="C584" s="1" t="str">
        <f t="shared" si="10"/>
        <v>Thyme</v>
      </c>
      <c r="D584" s="7" t="s">
        <v>1347</v>
      </c>
      <c r="E584" s="7" t="s">
        <v>1348</v>
      </c>
      <c r="F584" s="7"/>
      <c r="G584" s="7"/>
      <c r="H584" s="7"/>
      <c r="I584" s="7"/>
      <c r="J584" s="7" t="s">
        <v>20</v>
      </c>
      <c r="K584" s="7" t="str">
        <f t="shared" si="11"/>
        <v>Cleansing, Healing, Strength</v>
      </c>
      <c r="L584" s="7"/>
      <c r="M584" s="7"/>
      <c r="N584" s="27"/>
      <c r="O584" s="7"/>
      <c r="P584" s="7"/>
      <c r="Q584" s="7"/>
      <c r="R584" s="7"/>
    </row>
    <row r="585" spans="1:18">
      <c r="A585" s="7" t="s">
        <v>667</v>
      </c>
      <c r="B585" s="7"/>
      <c r="C585" s="1" t="str">
        <f t="shared" si="10"/>
        <v>Toadflax</v>
      </c>
      <c r="D585" s="7" t="s">
        <v>1349</v>
      </c>
      <c r="E585" s="7" t="s">
        <v>1350</v>
      </c>
      <c r="F585" s="7"/>
      <c r="G585" s="7"/>
      <c r="H585" s="7"/>
      <c r="I585" s="7"/>
      <c r="J585" s="7" t="s">
        <v>31</v>
      </c>
      <c r="K585" s="7" t="str">
        <f t="shared" si="11"/>
        <v>Cleansing, Healing, Protection</v>
      </c>
      <c r="L585" s="7"/>
      <c r="M585" s="7"/>
      <c r="N585" s="27"/>
      <c r="O585" s="7"/>
      <c r="P585" s="7"/>
      <c r="Q585" s="7"/>
      <c r="R585" s="7"/>
    </row>
    <row r="586" spans="1:18">
      <c r="A586" s="7" t="s">
        <v>667</v>
      </c>
      <c r="B586" s="7"/>
      <c r="C586" s="1" t="str">
        <f t="shared" si="10"/>
        <v>Toadstool</v>
      </c>
      <c r="D586" s="7" t="s">
        <v>1351</v>
      </c>
      <c r="E586" s="7" t="s">
        <v>1352</v>
      </c>
      <c r="F586" s="7"/>
      <c r="G586" s="7"/>
      <c r="H586" s="7"/>
      <c r="I586" s="7"/>
      <c r="J586" s="7" t="s">
        <v>31</v>
      </c>
      <c r="K586" s="7" t="str">
        <f t="shared" si="11"/>
        <v>Death, Divination, Poison</v>
      </c>
      <c r="L586" s="7"/>
      <c r="M586" s="7"/>
      <c r="N586" s="27"/>
      <c r="O586" s="7"/>
      <c r="P586" s="7"/>
      <c r="Q586" s="7"/>
      <c r="R586" s="7"/>
    </row>
    <row r="587" spans="1:18">
      <c r="A587" s="7" t="s">
        <v>667</v>
      </c>
      <c r="B587" s="7"/>
      <c r="C587" s="1" t="str">
        <f t="shared" si="10"/>
        <v>Tonka Bean</v>
      </c>
      <c r="D587" s="7" t="s">
        <v>1353</v>
      </c>
      <c r="E587" s="7" t="s">
        <v>1354</v>
      </c>
      <c r="F587" s="7"/>
      <c r="G587" s="7"/>
      <c r="H587" s="7"/>
      <c r="I587" s="7"/>
      <c r="J587" s="7" t="s">
        <v>25</v>
      </c>
      <c r="K587" s="7" t="str">
        <f t="shared" si="11"/>
        <v>Luck, Protection</v>
      </c>
      <c r="L587" s="7"/>
      <c r="M587" s="7"/>
      <c r="N587" s="27"/>
      <c r="O587" s="7"/>
      <c r="P587" s="7"/>
      <c r="Q587" s="7"/>
      <c r="R587" s="7"/>
    </row>
    <row r="588" spans="1:18">
      <c r="A588" s="7" t="s">
        <v>667</v>
      </c>
      <c r="B588" s="7"/>
      <c r="C588" s="1" t="str">
        <f t="shared" si="10"/>
        <v>Troglodyte Skin</v>
      </c>
      <c r="D588" s="7" t="s">
        <v>1355</v>
      </c>
      <c r="E588" s="7" t="s">
        <v>1356</v>
      </c>
      <c r="F588" s="7"/>
      <c r="G588" s="7"/>
      <c r="H588" s="7"/>
      <c r="I588" s="7"/>
      <c r="J588" s="7" t="s">
        <v>694</v>
      </c>
      <c r="K588" s="7" t="str">
        <f t="shared" si="11"/>
        <v>Poison</v>
      </c>
      <c r="L588" s="7"/>
      <c r="M588" s="7"/>
      <c r="N588" s="27"/>
      <c r="O588" s="7"/>
      <c r="P588" s="7"/>
      <c r="Q588" s="7"/>
      <c r="R588" s="7"/>
    </row>
    <row r="589" spans="1:18">
      <c r="A589" s="7" t="s">
        <v>667</v>
      </c>
      <c r="B589" s="7"/>
      <c r="C589" s="1" t="str">
        <f t="shared" si="10"/>
        <v>Troll Blood</v>
      </c>
      <c r="D589" s="7" t="s">
        <v>1357</v>
      </c>
      <c r="E589" s="7" t="s">
        <v>1358</v>
      </c>
      <c r="F589" s="7"/>
      <c r="G589" s="7"/>
      <c r="H589" s="7"/>
      <c r="I589" s="7"/>
      <c r="J589" s="7" t="s">
        <v>694</v>
      </c>
      <c r="K589" s="7" t="str">
        <f t="shared" si="11"/>
        <v>Healing</v>
      </c>
      <c r="L589" s="7"/>
      <c r="M589" s="7"/>
      <c r="N589" s="27"/>
      <c r="O589" s="7"/>
      <c r="P589" s="7"/>
      <c r="Q589" s="7"/>
      <c r="R589" s="7"/>
    </row>
    <row r="590" spans="1:18">
      <c r="A590" s="7" t="s">
        <v>667</v>
      </c>
      <c r="B590" s="7"/>
      <c r="C590" s="1" t="str">
        <f t="shared" si="10"/>
        <v>Turmeric</v>
      </c>
      <c r="D590" s="7" t="s">
        <v>1359</v>
      </c>
      <c r="E590" s="7" t="s">
        <v>1360</v>
      </c>
      <c r="F590" s="7"/>
      <c r="G590" s="7"/>
      <c r="H590" s="7"/>
      <c r="I590" s="7"/>
      <c r="J590" s="7" t="s">
        <v>25</v>
      </c>
      <c r="K590" s="7" t="str">
        <f t="shared" si="11"/>
        <v>Cleansing</v>
      </c>
      <c r="L590" s="7"/>
      <c r="M590" s="7"/>
      <c r="N590" s="27"/>
      <c r="O590" s="7"/>
      <c r="P590" s="7"/>
      <c r="Q590" s="7"/>
      <c r="R590" s="7"/>
    </row>
    <row r="591" spans="1:18">
      <c r="A591" s="7" t="s">
        <v>667</v>
      </c>
      <c r="B591" s="7"/>
      <c r="C591" s="1" t="str">
        <f t="shared" si="10"/>
        <v>Turnip</v>
      </c>
      <c r="D591" s="7" t="s">
        <v>1361</v>
      </c>
      <c r="E591" s="7" t="s">
        <v>1362</v>
      </c>
      <c r="F591" s="7"/>
      <c r="G591" s="7"/>
      <c r="H591" s="7"/>
      <c r="I591" s="7"/>
      <c r="J591" s="7" t="s">
        <v>31</v>
      </c>
      <c r="K591" s="7" t="str">
        <f t="shared" si="11"/>
        <v>Cleansing, Protection</v>
      </c>
      <c r="L591" s="7"/>
      <c r="M591" s="7"/>
      <c r="N591" s="27"/>
      <c r="O591" s="7"/>
      <c r="P591" s="7"/>
      <c r="Q591" s="7"/>
      <c r="R591" s="7"/>
    </row>
    <row r="592" spans="1:18">
      <c r="A592" s="7" t="s">
        <v>667</v>
      </c>
      <c r="B592" s="7"/>
      <c r="C592" s="1" t="str">
        <f t="shared" si="10"/>
        <v>Unicorn Blood</v>
      </c>
      <c r="D592" s="7" t="s">
        <v>1363</v>
      </c>
      <c r="E592" s="7" t="s">
        <v>1364</v>
      </c>
      <c r="F592" s="7"/>
      <c r="G592" s="7"/>
      <c r="H592" s="7"/>
      <c r="I592" s="7"/>
      <c r="J592" s="7" t="s">
        <v>694</v>
      </c>
      <c r="K592" s="7" t="str">
        <f t="shared" si="11"/>
        <v>Healing, Poison</v>
      </c>
      <c r="L592" s="7"/>
      <c r="M592" s="7"/>
      <c r="N592" s="27"/>
      <c r="O592" s="7"/>
      <c r="P592" s="7"/>
      <c r="Q592" s="7"/>
      <c r="R592" s="7"/>
    </row>
    <row r="593" spans="1:18">
      <c r="A593" s="7" t="s">
        <v>667</v>
      </c>
      <c r="B593" s="7"/>
      <c r="C593" s="1" t="str">
        <f t="shared" si="10"/>
        <v>Unicorn Horn</v>
      </c>
      <c r="D593" s="7" t="s">
        <v>1363</v>
      </c>
      <c r="E593" s="7" t="s">
        <v>1365</v>
      </c>
      <c r="F593" s="7"/>
      <c r="G593" s="7"/>
      <c r="H593" s="7"/>
      <c r="I593" s="7"/>
      <c r="J593" s="7" t="s">
        <v>694</v>
      </c>
      <c r="K593" s="7" t="str">
        <f t="shared" si="11"/>
        <v>Charisma, Intelligence, Ritual, Wisdom</v>
      </c>
      <c r="L593" s="7"/>
      <c r="M593" s="7"/>
      <c r="N593" s="27"/>
      <c r="O593" s="7"/>
      <c r="P593" s="7"/>
      <c r="Q593" s="7"/>
      <c r="R593" s="7"/>
    </row>
    <row r="594" spans="1:18">
      <c r="A594" s="7" t="s">
        <v>667</v>
      </c>
      <c r="B594" s="7"/>
      <c r="C594" s="1" t="str">
        <f t="shared" si="10"/>
        <v>Uva Ursa</v>
      </c>
      <c r="D594" s="7" t="s">
        <v>1366</v>
      </c>
      <c r="E594" s="7" t="s">
        <v>1367</v>
      </c>
      <c r="F594" s="7"/>
      <c r="G594" s="7"/>
      <c r="H594" s="7"/>
      <c r="I594" s="7"/>
      <c r="J594" s="7" t="s">
        <v>664</v>
      </c>
      <c r="K594" s="7" t="str">
        <f t="shared" si="11"/>
        <v>Charisma, Intelligence, Wisdom</v>
      </c>
      <c r="L594" s="7"/>
      <c r="M594" s="7"/>
      <c r="N594" s="27"/>
      <c r="O594" s="7"/>
      <c r="P594" s="7"/>
      <c r="Q594" s="7"/>
      <c r="R594" s="7"/>
    </row>
    <row r="595" spans="1:18">
      <c r="A595" s="7" t="s">
        <v>667</v>
      </c>
      <c r="B595" s="7"/>
      <c r="C595" s="1" t="str">
        <f t="shared" si="10"/>
        <v>Valerian</v>
      </c>
      <c r="D595" s="7" t="s">
        <v>1368</v>
      </c>
      <c r="E595" s="7" t="s">
        <v>1369</v>
      </c>
      <c r="F595" s="7"/>
      <c r="G595" s="7"/>
      <c r="H595" s="7"/>
      <c r="I595" s="7"/>
      <c r="J595" s="7" t="s">
        <v>20</v>
      </c>
      <c r="K595" s="7" t="str">
        <f t="shared" si="11"/>
        <v>Cleansing, Protection</v>
      </c>
      <c r="L595" s="7"/>
      <c r="M595" s="7"/>
      <c r="N595" s="27"/>
      <c r="O595" s="7"/>
      <c r="P595" s="7"/>
      <c r="Q595" s="7"/>
      <c r="R595" s="7"/>
    </row>
    <row r="596" spans="1:18">
      <c r="A596" s="7" t="s">
        <v>667</v>
      </c>
      <c r="B596" s="7"/>
      <c r="C596" s="1" t="str">
        <f t="shared" si="10"/>
        <v>Vanilla</v>
      </c>
      <c r="D596" s="7" t="s">
        <v>1370</v>
      </c>
      <c r="E596" s="7" t="s">
        <v>1371</v>
      </c>
      <c r="F596" s="7"/>
      <c r="G596" s="7"/>
      <c r="H596" s="7"/>
      <c r="I596" s="7"/>
      <c r="J596" s="7" t="s">
        <v>31</v>
      </c>
      <c r="K596" s="7" t="str">
        <f t="shared" si="11"/>
        <v>Charisma, Intelligence, Wisdom</v>
      </c>
      <c r="L596" s="7"/>
      <c r="M596" s="7"/>
      <c r="N596" s="27"/>
      <c r="O596" s="7"/>
      <c r="P596" s="7"/>
      <c r="Q596" s="7"/>
      <c r="R596" s="7"/>
    </row>
    <row r="597" spans="1:18">
      <c r="A597" s="7" t="s">
        <v>667</v>
      </c>
      <c r="B597" s="7"/>
      <c r="C597" s="1" t="str">
        <f t="shared" si="10"/>
        <v>Vampire Dust</v>
      </c>
      <c r="D597" s="149" t="s">
        <v>1372</v>
      </c>
      <c r="E597" s="7" t="s">
        <v>1373</v>
      </c>
      <c r="F597" s="7"/>
      <c r="G597" s="7"/>
      <c r="H597" s="7"/>
      <c r="I597" s="7"/>
      <c r="J597" s="7" t="s">
        <v>694</v>
      </c>
      <c r="K597" s="7" t="str">
        <f t="shared" si="11"/>
        <v>Charisma, Constitution, Dexterity, Healing, Perception</v>
      </c>
      <c r="L597" s="7"/>
      <c r="M597" s="7"/>
      <c r="N597" s="27"/>
      <c r="O597" s="7"/>
      <c r="P597" s="7"/>
      <c r="Q597" s="7"/>
      <c r="R597" s="7"/>
    </row>
    <row r="598" spans="1:18">
      <c r="A598" s="7" t="s">
        <v>667</v>
      </c>
      <c r="B598" s="7"/>
      <c r="C598" s="1" t="str">
        <f t="shared" si="10"/>
        <v>Venus Flytrap</v>
      </c>
      <c r="D598" s="7" t="s">
        <v>1374</v>
      </c>
      <c r="E598" s="7" t="s">
        <v>1375</v>
      </c>
      <c r="F598" s="7"/>
      <c r="G598" s="7"/>
      <c r="H598" s="7"/>
      <c r="I598" s="7"/>
      <c r="J598" s="7" t="s">
        <v>664</v>
      </c>
      <c r="K598" s="7" t="str">
        <f t="shared" si="11"/>
        <v>Protection, Constitution</v>
      </c>
      <c r="L598" s="7"/>
      <c r="M598" s="7"/>
      <c r="N598" s="27"/>
      <c r="O598" s="7"/>
      <c r="P598" s="7"/>
      <c r="Q598" s="7"/>
      <c r="R598" s="7"/>
    </row>
    <row r="599" spans="1:18">
      <c r="A599" s="7" t="s">
        <v>667</v>
      </c>
      <c r="B599" s="7"/>
      <c r="C599" s="1" t="str">
        <f t="shared" si="10"/>
        <v>Vervain</v>
      </c>
      <c r="D599" s="7" t="s">
        <v>1376</v>
      </c>
      <c r="E599" s="7" t="s">
        <v>1377</v>
      </c>
      <c r="F599" s="7"/>
      <c r="G599" s="7"/>
      <c r="H599" s="7"/>
      <c r="I599" s="7"/>
      <c r="J599" s="7" t="s">
        <v>664</v>
      </c>
      <c r="K599" s="7" t="str">
        <f t="shared" si="11"/>
        <v>Divination, Holy, Negative/Positive Energy, Ritual</v>
      </c>
      <c r="L599" s="7"/>
      <c r="M599" s="7"/>
      <c r="N599" s="27"/>
      <c r="O599" s="7"/>
      <c r="P599" s="7"/>
      <c r="Q599" s="7"/>
      <c r="R599" s="7"/>
    </row>
    <row r="600" spans="1:18">
      <c r="A600" s="7" t="s">
        <v>667</v>
      </c>
      <c r="B600" s="7"/>
      <c r="C600" s="1" t="str">
        <f t="shared" si="10"/>
        <v>Vetch, Giant</v>
      </c>
      <c r="D600" s="149" t="s">
        <v>1378</v>
      </c>
      <c r="E600" s="7" t="s">
        <v>1379</v>
      </c>
      <c r="F600" s="7"/>
      <c r="G600" s="7"/>
      <c r="H600" s="7"/>
      <c r="I600" s="7"/>
      <c r="J600" s="7" t="s">
        <v>664</v>
      </c>
      <c r="K600" s="7" t="str">
        <f t="shared" si="11"/>
        <v>Charisma, Perception, Persuasion</v>
      </c>
      <c r="L600" s="7"/>
      <c r="M600" s="7"/>
      <c r="N600" s="27"/>
      <c r="O600" s="7"/>
      <c r="P600" s="7"/>
      <c r="Q600" s="7"/>
      <c r="R600" s="7"/>
    </row>
    <row r="601" spans="1:18">
      <c r="A601" s="7" t="s">
        <v>667</v>
      </c>
      <c r="B601" s="7"/>
      <c r="C601" s="1" t="str">
        <f t="shared" si="10"/>
        <v>Vetivert</v>
      </c>
      <c r="D601" s="7" t="s">
        <v>1380</v>
      </c>
      <c r="E601" s="7" t="s">
        <v>1381</v>
      </c>
      <c r="F601" s="7"/>
      <c r="G601" s="7"/>
      <c r="H601" s="7"/>
      <c r="I601" s="7"/>
      <c r="J601" s="7" t="s">
        <v>20</v>
      </c>
      <c r="K601" s="7" t="str">
        <f t="shared" si="11"/>
        <v>Constitution</v>
      </c>
      <c r="L601" s="7"/>
      <c r="M601" s="7"/>
      <c r="N601" s="27"/>
      <c r="O601" s="7"/>
      <c r="P601" s="7"/>
      <c r="Q601" s="7"/>
      <c r="R601" s="7"/>
    </row>
    <row r="602" spans="1:18">
      <c r="A602" s="7" t="s">
        <v>667</v>
      </c>
      <c r="B602" s="7"/>
      <c r="C602" s="1" t="str">
        <f t="shared" si="10"/>
        <v>Violet</v>
      </c>
      <c r="D602" s="7" t="s">
        <v>1382</v>
      </c>
      <c r="E602" s="7" t="s">
        <v>1383</v>
      </c>
      <c r="F602" s="7"/>
      <c r="G602" s="7"/>
      <c r="H602" s="7"/>
      <c r="I602" s="7"/>
      <c r="J602" s="7" t="s">
        <v>20</v>
      </c>
      <c r="K602" s="7" t="str">
        <f t="shared" si="11"/>
        <v>Luck, Prosperity</v>
      </c>
      <c r="L602" s="7"/>
      <c r="M602" s="7"/>
      <c r="N602" s="27"/>
      <c r="O602" s="7"/>
      <c r="P602" s="7"/>
      <c r="Q602" s="7"/>
      <c r="R602" s="7"/>
    </row>
    <row r="603" spans="1:18">
      <c r="A603" s="7" t="s">
        <v>667</v>
      </c>
      <c r="B603" s="7"/>
      <c r="C603" s="1" t="str">
        <f t="shared" si="10"/>
        <v>Walnut</v>
      </c>
      <c r="D603" s="7" t="s">
        <v>1384</v>
      </c>
      <c r="E603" s="7" t="s">
        <v>1385</v>
      </c>
      <c r="F603" s="7"/>
      <c r="G603" s="7"/>
      <c r="H603" s="7"/>
      <c r="I603" s="7"/>
      <c r="J603" s="7" t="s">
        <v>31</v>
      </c>
      <c r="K603" s="7" t="str">
        <f t="shared" si="11"/>
        <v>Healing, Intelligence</v>
      </c>
      <c r="L603" s="7"/>
      <c r="M603" s="7"/>
      <c r="N603" s="27"/>
      <c r="O603" s="7"/>
      <c r="P603" s="7"/>
      <c r="Q603" s="7"/>
      <c r="R603" s="7"/>
    </row>
    <row r="604" spans="1:18">
      <c r="A604" s="7" t="s">
        <v>667</v>
      </c>
      <c r="B604" s="7"/>
      <c r="C604" s="1" t="str">
        <f t="shared" si="10"/>
        <v>Willow</v>
      </c>
      <c r="D604" s="7" t="s">
        <v>1386</v>
      </c>
      <c r="E604" s="7" t="s">
        <v>1387</v>
      </c>
      <c r="F604" s="7"/>
      <c r="G604" s="7"/>
      <c r="H604" s="7"/>
      <c r="I604" s="7"/>
      <c r="J604" s="7" t="s">
        <v>31</v>
      </c>
      <c r="K604" s="7" t="str">
        <f t="shared" si="11"/>
        <v>Healing, Protection</v>
      </c>
      <c r="L604" s="7"/>
      <c r="M604" s="7"/>
      <c r="N604" s="27"/>
      <c r="O604" s="7"/>
      <c r="P604" s="7"/>
      <c r="Q604" s="7"/>
      <c r="R604" s="7"/>
    </row>
    <row r="605" spans="1:18">
      <c r="A605" s="7" t="s">
        <v>667</v>
      </c>
      <c r="B605" s="7"/>
      <c r="C605" s="1" t="str">
        <f t="shared" si="10"/>
        <v>Wintergreen</v>
      </c>
      <c r="D605" s="7" t="s">
        <v>1388</v>
      </c>
      <c r="E605" s="7" t="s">
        <v>1389</v>
      </c>
      <c r="F605" s="7"/>
      <c r="G605" s="7"/>
      <c r="H605" s="7"/>
      <c r="I605" s="7"/>
      <c r="J605" s="7" t="s">
        <v>20</v>
      </c>
      <c r="K605" s="7" t="str">
        <f t="shared" si="11"/>
        <v>Cleansing, Healing, Protection</v>
      </c>
      <c r="L605" s="7"/>
      <c r="M605" s="7"/>
      <c r="N605" s="27"/>
      <c r="O605" s="7"/>
      <c r="P605" s="7"/>
      <c r="Q605" s="7"/>
      <c r="R605" s="7"/>
    </row>
    <row r="606" spans="1:18">
      <c r="A606" s="7" t="s">
        <v>667</v>
      </c>
      <c r="B606" s="7"/>
      <c r="C606" s="1" t="str">
        <f t="shared" si="10"/>
        <v>Witch Hazel</v>
      </c>
      <c r="D606" s="7" t="s">
        <v>1390</v>
      </c>
      <c r="E606" s="7" t="s">
        <v>1391</v>
      </c>
      <c r="F606" s="7"/>
      <c r="G606" s="7"/>
      <c r="H606" s="7"/>
      <c r="I606" s="7"/>
      <c r="J606" s="7" t="s">
        <v>664</v>
      </c>
      <c r="K606" s="7" t="str">
        <f t="shared" si="11"/>
        <v>Cleansing</v>
      </c>
      <c r="L606" s="7"/>
      <c r="M606" s="7"/>
      <c r="N606" s="27"/>
      <c r="O606" s="7"/>
      <c r="P606" s="7"/>
      <c r="Q606" s="7"/>
      <c r="R606" s="7"/>
    </row>
    <row r="607" spans="1:18">
      <c r="A607" s="7"/>
      <c r="B607" s="7"/>
      <c r="C607" s="1" t="s">
        <v>1392</v>
      </c>
      <c r="D607" s="7"/>
      <c r="E607" s="7" t="s">
        <v>1393</v>
      </c>
      <c r="F607" s="7"/>
      <c r="G607" s="7"/>
      <c r="H607" s="7"/>
      <c r="I607" s="7"/>
      <c r="J607" s="7"/>
      <c r="K607" s="7"/>
      <c r="L607" s="7"/>
      <c r="M607" s="7"/>
      <c r="N607" s="27"/>
      <c r="O607" s="7"/>
      <c r="P607" s="7"/>
      <c r="Q607" s="7"/>
      <c r="R607" s="7"/>
    </row>
    <row r="608" spans="1:18">
      <c r="A608" s="7" t="s">
        <v>667</v>
      </c>
      <c r="B608" s="7"/>
      <c r="C608" s="1" t="str">
        <f t="shared" si="10"/>
        <v>Wood Rose</v>
      </c>
      <c r="D608" s="7" t="s">
        <v>1394</v>
      </c>
      <c r="E608" s="7" t="s">
        <v>1395</v>
      </c>
      <c r="F608" s="7"/>
      <c r="G608" s="7"/>
      <c r="H608" s="7"/>
      <c r="I608" s="7"/>
      <c r="J608" s="7" t="s">
        <v>664</v>
      </c>
      <c r="K608" s="7" t="str">
        <f t="shared" si="11"/>
        <v>Luck</v>
      </c>
      <c r="L608" s="7"/>
      <c r="M608" s="7"/>
      <c r="N608" s="27"/>
      <c r="O608" s="7"/>
      <c r="P608" s="7"/>
      <c r="Q608" s="7"/>
      <c r="R608" s="7"/>
    </row>
    <row r="609" spans="1:18">
      <c r="A609" s="7" t="s">
        <v>667</v>
      </c>
      <c r="B609" s="7"/>
      <c r="C609" s="1" t="str">
        <f t="shared" si="10"/>
        <v>Woodruff</v>
      </c>
      <c r="D609" s="7" t="s">
        <v>1396</v>
      </c>
      <c r="E609" s="7" t="s">
        <v>1397</v>
      </c>
      <c r="F609" s="7"/>
      <c r="G609" s="7"/>
      <c r="H609" s="7"/>
      <c r="I609" s="7"/>
      <c r="J609" s="7" t="s">
        <v>25</v>
      </c>
      <c r="K609" s="7" t="str">
        <f t="shared" si="11"/>
        <v>Protection, Strength</v>
      </c>
      <c r="L609" s="7"/>
      <c r="M609" s="7"/>
      <c r="N609" s="27"/>
      <c r="O609" s="7"/>
      <c r="P609" s="7"/>
      <c r="Q609" s="7"/>
      <c r="R609" s="7"/>
    </row>
    <row r="610" spans="1:18">
      <c r="A610" s="7" t="s">
        <v>667</v>
      </c>
      <c r="B610" s="7"/>
      <c r="C610" s="1" t="str">
        <f t="shared" si="10"/>
        <v>Wormwood</v>
      </c>
      <c r="D610" s="7" t="s">
        <v>1398</v>
      </c>
      <c r="E610" s="7" t="s">
        <v>1399</v>
      </c>
      <c r="F610" s="7"/>
      <c r="G610" s="7"/>
      <c r="H610" s="7"/>
      <c r="I610" s="7"/>
      <c r="J610" s="7" t="s">
        <v>25</v>
      </c>
      <c r="K610" s="7" t="str">
        <f t="shared" si="11"/>
        <v>Divination, Strength</v>
      </c>
      <c r="L610" s="7"/>
      <c r="M610" s="7"/>
      <c r="N610" s="27"/>
      <c r="O610" s="7"/>
      <c r="P610" s="7"/>
      <c r="Q610" s="7"/>
      <c r="R610" s="7"/>
    </row>
    <row r="611" spans="1:18">
      <c r="A611" s="7" t="s">
        <v>667</v>
      </c>
      <c r="B611" s="7"/>
      <c r="C611" s="1" t="str">
        <f t="shared" si="10"/>
        <v>Wyvern Stinger</v>
      </c>
      <c r="D611" s="149" t="s">
        <v>1400</v>
      </c>
      <c r="E611" s="7" t="s">
        <v>1401</v>
      </c>
      <c r="F611" s="7"/>
      <c r="G611" s="7"/>
      <c r="H611" s="7"/>
      <c r="I611" s="7"/>
      <c r="J611" s="7" t="s">
        <v>694</v>
      </c>
      <c r="K611" s="7" t="str">
        <f t="shared" si="11"/>
        <v>Poison</v>
      </c>
      <c r="L611" s="7"/>
      <c r="M611" s="7"/>
      <c r="N611" s="27"/>
      <c r="O611" s="7"/>
      <c r="P611" s="7"/>
      <c r="Q611" s="7"/>
      <c r="R611" s="7"/>
    </row>
    <row r="612" spans="1:18">
      <c r="A612" s="7" t="s">
        <v>667</v>
      </c>
      <c r="B612" s="7"/>
      <c r="C612" s="1" t="str">
        <f t="shared" si="10"/>
        <v>Yarrow</v>
      </c>
      <c r="D612" s="7" t="s">
        <v>1402</v>
      </c>
      <c r="E612" s="7" t="s">
        <v>1403</v>
      </c>
      <c r="F612" s="7"/>
      <c r="G612" s="7"/>
      <c r="H612" s="7"/>
      <c r="I612" s="7"/>
      <c r="J612" s="7" t="s">
        <v>20</v>
      </c>
      <c r="K612" s="7" t="str">
        <f t="shared" si="11"/>
        <v>Cleansing, Intelligence</v>
      </c>
      <c r="L612" s="7"/>
      <c r="M612" s="7"/>
      <c r="N612" s="27"/>
      <c r="O612" s="7"/>
      <c r="P612" s="7"/>
      <c r="Q612" s="7"/>
      <c r="R612" s="7"/>
    </row>
    <row r="613" spans="1:18">
      <c r="A613" s="7" t="s">
        <v>667</v>
      </c>
      <c r="B613" s="7"/>
      <c r="C613" s="1" t="str">
        <f t="shared" si="10"/>
        <v>Yellow Evening Primrose</v>
      </c>
      <c r="D613" s="7" t="s">
        <v>1404</v>
      </c>
      <c r="E613" s="7" t="s">
        <v>1405</v>
      </c>
      <c r="F613" s="7"/>
      <c r="G613" s="7"/>
      <c r="H613" s="7"/>
      <c r="I613" s="7"/>
      <c r="J613" s="7" t="s">
        <v>20</v>
      </c>
      <c r="K613" s="7" t="str">
        <f t="shared" si="11"/>
        <v>Luck</v>
      </c>
      <c r="L613" s="7"/>
      <c r="M613" s="7"/>
      <c r="N613" s="27"/>
      <c r="O613" s="7"/>
      <c r="P613" s="7"/>
      <c r="Q613" s="7"/>
      <c r="R613" s="7"/>
    </row>
    <row r="614" spans="1:18">
      <c r="A614" s="7" t="s">
        <v>667</v>
      </c>
      <c r="B614" s="7"/>
      <c r="C614" s="1" t="str">
        <f t="shared" si="10"/>
        <v>Yerba Mate</v>
      </c>
      <c r="D614" s="7" t="s">
        <v>1406</v>
      </c>
      <c r="E614" s="7" t="s">
        <v>1407</v>
      </c>
      <c r="F614" s="7"/>
      <c r="G614" s="7"/>
      <c r="H614" s="7"/>
      <c r="I614" s="7"/>
      <c r="J614" s="7" t="s">
        <v>664</v>
      </c>
      <c r="K614" s="7" t="str">
        <f t="shared" si="11"/>
        <v>Emotion</v>
      </c>
      <c r="L614" s="7"/>
      <c r="M614" s="7"/>
      <c r="N614" s="27"/>
      <c r="O614" s="7"/>
      <c r="P614" s="7"/>
      <c r="Q614" s="7"/>
      <c r="R614" s="7"/>
    </row>
    <row r="615" spans="1:18">
      <c r="A615" s="7" t="s">
        <v>667</v>
      </c>
      <c r="B615" s="7"/>
      <c r="C615" s="1" t="str">
        <f t="shared" si="10"/>
        <v>Yerba Santa</v>
      </c>
      <c r="D615" s="7" t="s">
        <v>1406</v>
      </c>
      <c r="E615" s="7" t="s">
        <v>1408</v>
      </c>
      <c r="F615" s="7"/>
      <c r="G615" s="7"/>
      <c r="H615" s="7"/>
      <c r="I615" s="7"/>
      <c r="J615" s="7" t="s">
        <v>664</v>
      </c>
      <c r="K615" s="7" t="str">
        <f t="shared" si="11"/>
        <v>Charisma, Perception, Persuasion</v>
      </c>
      <c r="L615" s="7"/>
      <c r="M615" s="7"/>
      <c r="N615" s="27"/>
      <c r="O615" s="7"/>
      <c r="P615" s="7"/>
      <c r="Q615" s="7"/>
      <c r="R615" s="7"/>
    </row>
    <row r="616" spans="1:18">
      <c r="A616" s="7" t="s">
        <v>667</v>
      </c>
      <c r="B616" s="7"/>
      <c r="C616" s="1" t="str">
        <f t="shared" si="10"/>
        <v>Yew</v>
      </c>
      <c r="D616" s="7" t="s">
        <v>1409</v>
      </c>
      <c r="E616" s="7" t="s">
        <v>1410</v>
      </c>
      <c r="F616" s="7"/>
      <c r="G616" s="7"/>
      <c r="H616" s="7"/>
      <c r="I616" s="7"/>
      <c r="J616" s="7" t="s">
        <v>25</v>
      </c>
      <c r="K616" s="7" t="str">
        <f t="shared" si="11"/>
        <v>Healing, Holy, Ritual, Strength, Wisdom</v>
      </c>
      <c r="L616" s="7"/>
      <c r="M616" s="7"/>
      <c r="N616" s="27"/>
      <c r="O616" s="7"/>
      <c r="P616" s="7"/>
      <c r="Q616" s="7"/>
      <c r="R616" s="7"/>
    </row>
    <row r="617" spans="1:18">
      <c r="A617" s="7" t="s">
        <v>667</v>
      </c>
      <c r="B617" s="7"/>
      <c r="C617" s="1" t="str">
        <f>LEFT(E617,FIND("(",E617,1)-2)</f>
        <v>Yucca</v>
      </c>
      <c r="D617" s="7" t="s">
        <v>1411</v>
      </c>
      <c r="E617" s="7" t="s">
        <v>1412</v>
      </c>
      <c r="F617" s="7"/>
      <c r="G617" s="7"/>
      <c r="H617" s="7"/>
      <c r="I617" s="7"/>
      <c r="J617" s="7" t="s">
        <v>664</v>
      </c>
      <c r="K617" s="7" t="str">
        <f>RIGHT(E617,LEN(E617)-FIND(")",E617,1)-1)</f>
        <v>Charisma, Constitution</v>
      </c>
      <c r="L617" s="7"/>
      <c r="M617" s="7"/>
      <c r="N617" s="27"/>
      <c r="O617" s="7"/>
      <c r="P617" s="7"/>
      <c r="Q617" s="7"/>
      <c r="R617" s="7"/>
    </row>
    <row r="618" spans="1:18">
      <c r="A618" s="7" t="s">
        <v>15</v>
      </c>
      <c r="B618" s="7" t="s">
        <v>1413</v>
      </c>
      <c r="C618" s="7" t="s">
        <v>1414</v>
      </c>
      <c r="D618" s="7" t="s">
        <v>1415</v>
      </c>
      <c r="E618" s="7"/>
      <c r="F618" s="7"/>
      <c r="G618" s="7"/>
      <c r="H618" s="7"/>
      <c r="I618" s="7"/>
      <c r="J618" s="7"/>
      <c r="K618" s="7"/>
      <c r="L618" s="7"/>
      <c r="M618" s="7"/>
      <c r="N618" s="27">
        <v>1</v>
      </c>
      <c r="O618" s="7"/>
      <c r="P618" s="7"/>
      <c r="Q618" s="7"/>
      <c r="R618" s="7"/>
    </row>
    <row r="619" spans="1:18">
      <c r="A619" s="7" t="s">
        <v>15</v>
      </c>
      <c r="B619" s="7" t="s">
        <v>1413</v>
      </c>
      <c r="C619" s="7" t="s">
        <v>1416</v>
      </c>
      <c r="D619" s="7" t="s">
        <v>1417</v>
      </c>
      <c r="E619" s="7"/>
      <c r="F619" s="7"/>
      <c r="G619" s="7"/>
      <c r="H619" s="7"/>
      <c r="I619" s="7"/>
      <c r="J619" s="7"/>
      <c r="K619" s="7"/>
      <c r="L619" s="7"/>
      <c r="M619" s="7"/>
      <c r="N619" s="27">
        <v>1</v>
      </c>
      <c r="O619" s="7"/>
      <c r="P619" s="7"/>
      <c r="Q619" s="7"/>
      <c r="R619" s="7"/>
    </row>
    <row r="620" spans="1:18">
      <c r="A620" s="7" t="s">
        <v>15</v>
      </c>
      <c r="B620" s="7" t="s">
        <v>1413</v>
      </c>
      <c r="C620" s="7" t="s">
        <v>1418</v>
      </c>
      <c r="D620" s="7" t="s">
        <v>1419</v>
      </c>
      <c r="E620" s="7"/>
      <c r="F620" s="7"/>
      <c r="G620" s="7"/>
      <c r="H620" s="7"/>
      <c r="I620" s="7"/>
      <c r="J620" s="7"/>
      <c r="K620" s="7"/>
      <c r="L620" s="7"/>
      <c r="M620" s="7"/>
      <c r="N620" s="27">
        <v>1</v>
      </c>
      <c r="O620" s="7"/>
      <c r="P620" s="7"/>
      <c r="Q620" s="7"/>
      <c r="R620" s="7"/>
    </row>
    <row r="621" spans="1:18">
      <c r="A621" s="7" t="s">
        <v>15</v>
      </c>
      <c r="B621" s="7" t="s">
        <v>1413</v>
      </c>
      <c r="C621" s="7" t="s">
        <v>1420</v>
      </c>
      <c r="D621" s="7" t="s">
        <v>1421</v>
      </c>
      <c r="E621" s="7"/>
      <c r="F621" s="7"/>
      <c r="G621" s="7"/>
      <c r="H621" s="7"/>
      <c r="I621" s="7"/>
      <c r="J621" s="7"/>
      <c r="K621" s="7"/>
      <c r="L621" s="7"/>
      <c r="M621" s="7"/>
      <c r="N621" s="27">
        <v>5</v>
      </c>
      <c r="O621" s="7"/>
      <c r="P621" s="7"/>
      <c r="Q621" s="7"/>
      <c r="R621" s="7"/>
    </row>
    <row r="622" spans="1:18">
      <c r="A622" s="7" t="s">
        <v>15</v>
      </c>
      <c r="B622" s="7" t="s">
        <v>1413</v>
      </c>
      <c r="C622" s="7" t="s">
        <v>1422</v>
      </c>
      <c r="D622" s="7" t="s">
        <v>1423</v>
      </c>
      <c r="E622" s="7"/>
      <c r="F622" s="7"/>
      <c r="G622" s="7"/>
      <c r="H622" s="7"/>
      <c r="I622" s="7"/>
      <c r="J622" s="7"/>
      <c r="K622" s="7"/>
      <c r="L622" s="7"/>
      <c r="M622" s="7"/>
      <c r="N622" s="27">
        <v>7</v>
      </c>
      <c r="O622" s="7"/>
      <c r="P622" s="7"/>
      <c r="Q622" s="7"/>
      <c r="R622" s="7"/>
    </row>
    <row r="623" spans="1:18">
      <c r="A623" s="7" t="s">
        <v>15</v>
      </c>
      <c r="B623" s="7" t="s">
        <v>1413</v>
      </c>
      <c r="C623" s="7" t="s">
        <v>1424</v>
      </c>
      <c r="D623" s="7" t="s">
        <v>1425</v>
      </c>
      <c r="E623" s="7"/>
      <c r="F623" s="7"/>
      <c r="G623" s="7"/>
      <c r="H623" s="7"/>
      <c r="I623" s="7"/>
      <c r="J623" s="7"/>
      <c r="K623" s="7"/>
      <c r="L623" s="7"/>
      <c r="M623" s="7"/>
      <c r="N623" s="27">
        <v>2</v>
      </c>
      <c r="O623" s="7"/>
      <c r="P623" s="7"/>
      <c r="Q623" s="7"/>
      <c r="R623" s="7"/>
    </row>
    <row r="624" spans="1:18">
      <c r="A624" s="7" t="s">
        <v>15</v>
      </c>
      <c r="B624" s="7"/>
      <c r="C624" s="7" t="s">
        <v>1426</v>
      </c>
      <c r="D624" s="7" t="s">
        <v>1427</v>
      </c>
      <c r="E624" s="7" t="s">
        <v>1428</v>
      </c>
      <c r="F624" s="7"/>
      <c r="G624" s="7"/>
      <c r="H624" s="7"/>
      <c r="I624" s="7"/>
      <c r="J624" s="7"/>
      <c r="K624" s="7"/>
      <c r="L624" s="7"/>
      <c r="M624" s="7"/>
      <c r="N624" s="27">
        <v>5</v>
      </c>
      <c r="O624" s="7"/>
      <c r="P624" s="7"/>
      <c r="Q624" s="7"/>
      <c r="R624" s="7"/>
    </row>
    <row r="625" spans="1:18">
      <c r="A625" s="7" t="s">
        <v>15</v>
      </c>
      <c r="B625" s="7" t="s">
        <v>1413</v>
      </c>
      <c r="C625" s="7" t="s">
        <v>1429</v>
      </c>
      <c r="D625" s="7" t="s">
        <v>1430</v>
      </c>
      <c r="E625" s="7"/>
      <c r="F625" s="7"/>
      <c r="G625" s="7"/>
      <c r="H625" s="7"/>
      <c r="I625" s="7"/>
      <c r="J625" s="7"/>
      <c r="K625" s="7"/>
      <c r="L625" s="7"/>
      <c r="M625" s="7"/>
      <c r="N625" s="27">
        <v>10</v>
      </c>
      <c r="O625" s="7"/>
      <c r="P625" s="7"/>
      <c r="Q625" s="7"/>
      <c r="R625" s="7"/>
    </row>
    <row r="626" spans="1:18">
      <c r="A626" s="7" t="s">
        <v>15</v>
      </c>
      <c r="B626" s="7" t="s">
        <v>1413</v>
      </c>
      <c r="C626" s="7" t="s">
        <v>1431</v>
      </c>
      <c r="D626" s="7" t="s">
        <v>1432</v>
      </c>
      <c r="E626" s="7" t="s">
        <v>1433</v>
      </c>
      <c r="F626" s="7"/>
      <c r="G626" s="7"/>
      <c r="H626" s="7"/>
      <c r="I626" s="7"/>
      <c r="J626" s="7"/>
      <c r="K626" s="7"/>
      <c r="L626" s="7"/>
      <c r="M626" s="7"/>
      <c r="N626" s="27">
        <v>2</v>
      </c>
      <c r="O626" s="7"/>
      <c r="P626" s="7"/>
      <c r="Q626" s="7"/>
      <c r="R626" s="7"/>
    </row>
    <row r="627" spans="1:18">
      <c r="A627" s="7" t="s">
        <v>15</v>
      </c>
      <c r="B627" s="7"/>
      <c r="C627" s="7" t="s">
        <v>1434</v>
      </c>
      <c r="D627" s="7"/>
      <c r="E627" s="7"/>
      <c r="F627" s="7"/>
      <c r="G627" s="7"/>
      <c r="H627" s="7"/>
      <c r="I627" s="7"/>
      <c r="J627" s="7"/>
      <c r="K627" s="7"/>
      <c r="L627" s="7"/>
      <c r="M627" s="7"/>
      <c r="N627" s="27">
        <v>3</v>
      </c>
      <c r="O627" s="7"/>
      <c r="P627" s="7"/>
      <c r="Q627" s="7"/>
      <c r="R627" s="7"/>
    </row>
    <row r="628" spans="1:18">
      <c r="A628" s="7" t="s">
        <v>15</v>
      </c>
      <c r="B628" s="7" t="s">
        <v>1413</v>
      </c>
      <c r="C628" s="7" t="s">
        <v>1435</v>
      </c>
      <c r="D628" s="7" t="s">
        <v>1436</v>
      </c>
      <c r="E628" s="7"/>
      <c r="F628" s="7"/>
      <c r="G628" s="7"/>
      <c r="H628" s="7"/>
      <c r="I628" s="7"/>
      <c r="J628" s="7"/>
      <c r="K628" s="7"/>
      <c r="L628" s="7"/>
      <c r="M628" s="7"/>
      <c r="N628" s="27">
        <v>2</v>
      </c>
      <c r="O628" s="7"/>
      <c r="P628" s="7"/>
      <c r="Q628" s="7"/>
      <c r="R628" s="7"/>
    </row>
    <row r="629" spans="1:18">
      <c r="A629" s="7" t="s">
        <v>15</v>
      </c>
      <c r="B629" s="7" t="s">
        <v>1413</v>
      </c>
      <c r="C629" s="7" t="s">
        <v>1437</v>
      </c>
      <c r="D629" s="7" t="s">
        <v>1438</v>
      </c>
      <c r="E629" s="7"/>
      <c r="F629" s="7"/>
      <c r="G629" s="7"/>
      <c r="H629" s="7"/>
      <c r="I629" s="7"/>
      <c r="J629" s="7"/>
      <c r="K629" s="7"/>
      <c r="L629" s="7"/>
      <c r="M629" s="7"/>
      <c r="N629" s="27">
        <v>3</v>
      </c>
      <c r="O629" s="7"/>
      <c r="P629" s="7"/>
      <c r="Q629" s="7"/>
      <c r="R629" s="7"/>
    </row>
    <row r="630" spans="1:18">
      <c r="A630" s="7" t="s">
        <v>15</v>
      </c>
      <c r="B630" s="7" t="s">
        <v>1413</v>
      </c>
      <c r="C630" s="7" t="s">
        <v>1439</v>
      </c>
      <c r="D630" s="7" t="s">
        <v>1440</v>
      </c>
      <c r="E630" s="7"/>
      <c r="F630" s="7"/>
      <c r="G630" s="7"/>
      <c r="H630" s="7"/>
      <c r="I630" s="7"/>
      <c r="J630" s="7"/>
      <c r="K630" s="7"/>
      <c r="L630" s="7"/>
      <c r="M630" s="7"/>
      <c r="N630" s="27">
        <v>8</v>
      </c>
      <c r="O630" s="7"/>
      <c r="P630" s="7"/>
      <c r="Q630" s="7"/>
      <c r="R630" s="7"/>
    </row>
    <row r="631" spans="1:18">
      <c r="A631" s="7" t="s">
        <v>15</v>
      </c>
      <c r="B631" s="7" t="s">
        <v>1413</v>
      </c>
      <c r="C631" s="7" t="s">
        <v>1441</v>
      </c>
      <c r="D631" s="7" t="s">
        <v>1442</v>
      </c>
      <c r="E631" s="7"/>
      <c r="F631" s="7"/>
      <c r="G631" s="7"/>
      <c r="H631" s="7"/>
      <c r="I631" s="7"/>
      <c r="J631" s="7"/>
      <c r="K631" s="7"/>
      <c r="L631" s="7"/>
      <c r="M631" s="7"/>
      <c r="N631" s="27">
        <v>3</v>
      </c>
      <c r="O631" s="7"/>
      <c r="P631" s="7"/>
      <c r="Q631" s="7"/>
      <c r="R631" s="7"/>
    </row>
    <row r="632" spans="1:18">
      <c r="A632" s="7" t="s">
        <v>15</v>
      </c>
      <c r="B632" s="7" t="s">
        <v>1413</v>
      </c>
      <c r="C632" s="7" t="s">
        <v>1443</v>
      </c>
      <c r="D632" s="7" t="s">
        <v>1444</v>
      </c>
      <c r="E632" s="7"/>
      <c r="F632" s="7"/>
      <c r="G632" s="7"/>
      <c r="H632" s="7"/>
      <c r="I632" s="7"/>
      <c r="J632" s="7"/>
      <c r="K632" s="7"/>
      <c r="L632" s="7"/>
      <c r="M632" s="7"/>
      <c r="N632" s="27">
        <v>1</v>
      </c>
      <c r="O632" s="7"/>
      <c r="P632" s="7"/>
      <c r="Q632" s="7"/>
      <c r="R632" s="7"/>
    </row>
    <row r="633" spans="1:18">
      <c r="A633" s="7" t="s">
        <v>15</v>
      </c>
      <c r="B633" s="7" t="s">
        <v>1413</v>
      </c>
      <c r="C633" s="7" t="s">
        <v>1445</v>
      </c>
      <c r="D633" s="7" t="s">
        <v>1446</v>
      </c>
      <c r="E633" s="7"/>
      <c r="F633" s="7"/>
      <c r="G633" s="7"/>
      <c r="H633" s="7"/>
      <c r="I633" s="7"/>
      <c r="J633" s="7"/>
      <c r="K633" s="7"/>
      <c r="L633" s="7"/>
      <c r="M633" s="7"/>
      <c r="N633" s="27">
        <v>5</v>
      </c>
      <c r="O633" s="7"/>
      <c r="P633" s="7"/>
      <c r="Q633" s="7"/>
      <c r="R633" s="7"/>
    </row>
    <row r="634" spans="1:18">
      <c r="A634" s="7" t="s">
        <v>1447</v>
      </c>
      <c r="B634" s="7"/>
      <c r="C634" s="7" t="s">
        <v>1448</v>
      </c>
      <c r="D634" s="7" t="s">
        <v>1449</v>
      </c>
      <c r="E634" s="7"/>
      <c r="F634" s="7"/>
      <c r="G634" s="7"/>
      <c r="H634" s="7"/>
      <c r="I634" s="7"/>
      <c r="J634" s="7"/>
      <c r="K634" s="7"/>
      <c r="L634" s="7"/>
      <c r="M634" s="7"/>
      <c r="N634" s="27">
        <v>30</v>
      </c>
      <c r="O634" s="7"/>
      <c r="P634" s="7"/>
      <c r="Q634" s="7"/>
      <c r="R634" s="7"/>
    </row>
    <row r="635" spans="1:18">
      <c r="A635" s="7" t="s">
        <v>1447</v>
      </c>
      <c r="B635" s="7"/>
      <c r="C635" s="7" t="s">
        <v>1450</v>
      </c>
      <c r="D635" s="7" t="s">
        <v>1451</v>
      </c>
      <c r="E635" s="7"/>
      <c r="F635" s="7"/>
      <c r="G635" s="7"/>
      <c r="H635" s="7"/>
      <c r="I635" s="7"/>
      <c r="J635" s="7"/>
      <c r="K635" s="7"/>
      <c r="L635" s="7"/>
      <c r="M635" s="7"/>
      <c r="N635" s="27">
        <v>33</v>
      </c>
      <c r="O635" s="7"/>
      <c r="P635" s="7"/>
      <c r="Q635" s="7"/>
      <c r="R635" s="7"/>
    </row>
    <row r="636" spans="1:18">
      <c r="A636" s="7" t="s">
        <v>1447</v>
      </c>
      <c r="B636" s="7"/>
      <c r="C636" s="7" t="s">
        <v>1452</v>
      </c>
      <c r="D636" s="7" t="s">
        <v>1453</v>
      </c>
      <c r="E636" s="134" t="s">
        <v>1454</v>
      </c>
      <c r="F636" s="7"/>
      <c r="G636" s="7"/>
      <c r="H636" s="7"/>
      <c r="I636" s="7"/>
      <c r="J636" s="7"/>
      <c r="K636" s="7"/>
      <c r="L636" s="7"/>
      <c r="M636" s="7"/>
      <c r="N636" s="27">
        <v>54</v>
      </c>
      <c r="O636" s="7"/>
      <c r="P636" s="7"/>
      <c r="Q636" s="7"/>
      <c r="R636" s="7"/>
    </row>
    <row r="637" spans="1:18">
      <c r="A637" s="7" t="s">
        <v>1447</v>
      </c>
      <c r="B637" s="7"/>
      <c r="C637" s="7" t="s">
        <v>1455</v>
      </c>
      <c r="D637" s="7" t="s">
        <v>1456</v>
      </c>
      <c r="E637" s="7"/>
      <c r="F637" s="7"/>
      <c r="G637" s="7"/>
      <c r="H637" s="7"/>
      <c r="I637" s="7"/>
      <c r="J637" s="7"/>
      <c r="K637" s="7"/>
      <c r="L637" s="7"/>
      <c r="M637" s="7"/>
      <c r="N637" s="27">
        <v>27</v>
      </c>
      <c r="O637" s="7"/>
      <c r="P637" s="7"/>
      <c r="Q637" s="7"/>
      <c r="R637" s="7"/>
    </row>
    <row r="638" spans="1:18">
      <c r="A638" s="7" t="s">
        <v>1447</v>
      </c>
      <c r="B638" s="7"/>
      <c r="C638" s="7" t="s">
        <v>1457</v>
      </c>
      <c r="D638" s="7"/>
      <c r="E638" s="7"/>
      <c r="F638" s="7"/>
      <c r="G638" s="7"/>
      <c r="H638" s="7"/>
      <c r="I638" s="7"/>
      <c r="J638" s="7"/>
      <c r="K638" s="7"/>
      <c r="L638" s="7"/>
      <c r="M638" s="7"/>
      <c r="N638" s="27">
        <v>42</v>
      </c>
      <c r="O638" s="7"/>
      <c r="P638" s="7"/>
      <c r="Q638" s="7"/>
      <c r="R638" s="7"/>
    </row>
    <row r="639" spans="1:18">
      <c r="A639" s="7" t="s">
        <v>1447</v>
      </c>
      <c r="B639" s="7"/>
      <c r="C639" s="7" t="s">
        <v>1458</v>
      </c>
      <c r="D639" s="7" t="s">
        <v>1459</v>
      </c>
      <c r="E639" s="7"/>
      <c r="F639" s="7"/>
      <c r="G639" s="7"/>
      <c r="H639" s="7"/>
      <c r="I639" s="7"/>
      <c r="J639" s="7"/>
      <c r="K639" s="7"/>
      <c r="L639" s="7"/>
      <c r="M639" s="7"/>
      <c r="N639" s="27">
        <v>27</v>
      </c>
      <c r="O639" s="7"/>
      <c r="P639" s="7"/>
      <c r="Q639" s="7"/>
      <c r="R639" s="7"/>
    </row>
    <row r="640" spans="1:18">
      <c r="A640" s="7" t="s">
        <v>1447</v>
      </c>
      <c r="B640" s="7"/>
      <c r="C640" s="7" t="s">
        <v>1460</v>
      </c>
      <c r="D640" s="7" t="s">
        <v>1461</v>
      </c>
      <c r="E640" s="7"/>
      <c r="F640" s="7"/>
      <c r="G640" s="7"/>
      <c r="H640" s="7"/>
      <c r="I640" s="7"/>
      <c r="J640" s="7"/>
      <c r="K640" s="7"/>
      <c r="L640" s="7"/>
      <c r="M640" s="7"/>
      <c r="N640" s="27">
        <v>18</v>
      </c>
      <c r="O640" s="7"/>
      <c r="P640" s="7"/>
      <c r="Q640" s="7"/>
      <c r="R640" s="7"/>
    </row>
    <row r="641" spans="1:20">
      <c r="A641" s="7" t="s">
        <v>1447</v>
      </c>
      <c r="B641" s="7"/>
      <c r="C641" s="7" t="s">
        <v>1462</v>
      </c>
      <c r="D641" s="7" t="s">
        <v>1463</v>
      </c>
      <c r="E641" s="7"/>
      <c r="F641" s="7"/>
      <c r="G641" s="7"/>
      <c r="H641" s="7"/>
      <c r="I641" s="7"/>
      <c r="J641" s="7"/>
      <c r="K641" s="7"/>
      <c r="L641" s="7"/>
      <c r="M641" s="7"/>
      <c r="N641" s="27">
        <v>36</v>
      </c>
      <c r="O641" s="7"/>
      <c r="P641" s="7"/>
      <c r="Q641" s="7"/>
      <c r="R641" s="7"/>
    </row>
    <row r="642" spans="1:20">
      <c r="A642" s="7" t="s">
        <v>1447</v>
      </c>
      <c r="B642" s="7"/>
      <c r="C642" s="7" t="s">
        <v>1464</v>
      </c>
      <c r="D642" s="7" t="s">
        <v>1465</v>
      </c>
      <c r="E642" s="7"/>
      <c r="F642" s="7"/>
      <c r="G642" s="7"/>
      <c r="H642" s="7"/>
      <c r="I642" s="7"/>
      <c r="J642" s="7"/>
      <c r="K642" s="7"/>
      <c r="L642" s="7"/>
      <c r="M642" s="7"/>
      <c r="N642" s="27">
        <v>54</v>
      </c>
      <c r="O642" s="7"/>
      <c r="P642" s="7"/>
      <c r="Q642" s="7"/>
      <c r="R642" s="7"/>
    </row>
    <row r="643" spans="1:20">
      <c r="A643" s="7" t="s">
        <v>1447</v>
      </c>
      <c r="B643" s="7"/>
      <c r="C643" s="7" t="s">
        <v>1466</v>
      </c>
      <c r="D643" s="7" t="s">
        <v>1467</v>
      </c>
      <c r="E643" s="7"/>
      <c r="F643" s="7"/>
      <c r="G643" s="7"/>
      <c r="H643" s="7"/>
      <c r="I643" s="7"/>
      <c r="J643" s="7"/>
      <c r="K643" s="7"/>
      <c r="L643" s="7"/>
      <c r="M643" s="7"/>
      <c r="N643" s="27">
        <v>21</v>
      </c>
      <c r="O643" s="7"/>
      <c r="P643" s="7"/>
      <c r="Q643" s="7"/>
      <c r="R643" s="7"/>
    </row>
    <row r="644" spans="1:20">
      <c r="A644" s="7" t="s">
        <v>667</v>
      </c>
      <c r="B644" s="7"/>
      <c r="C644" s="7" t="s">
        <v>1468</v>
      </c>
      <c r="D644" s="7"/>
      <c r="E644" s="7"/>
      <c r="F644" s="6" t="s">
        <v>1469</v>
      </c>
      <c r="G644" s="7" t="s">
        <v>1470</v>
      </c>
      <c r="H644" s="7"/>
      <c r="I644" s="7" t="s">
        <v>1471</v>
      </c>
      <c r="J644" s="7" t="s">
        <v>20</v>
      </c>
      <c r="K644" s="7"/>
      <c r="L644" s="7"/>
      <c r="M644" s="7"/>
      <c r="N644" s="27"/>
      <c r="O644" s="7"/>
      <c r="P644" s="7"/>
      <c r="Q644" s="7"/>
      <c r="R644" s="7" t="s">
        <v>1472</v>
      </c>
      <c r="T644" s="6">
        <v>3</v>
      </c>
    </row>
    <row r="645" spans="1:20">
      <c r="A645" s="7" t="s">
        <v>667</v>
      </c>
      <c r="B645" s="7"/>
      <c r="C645" s="7" t="s">
        <v>1473</v>
      </c>
      <c r="D645" s="7" t="s">
        <v>1473</v>
      </c>
      <c r="E645" s="7"/>
      <c r="F645" s="7" t="s">
        <v>1474</v>
      </c>
      <c r="G645" s="7" t="s">
        <v>1475</v>
      </c>
      <c r="H645" s="7"/>
      <c r="I645" s="7" t="s">
        <v>1476</v>
      </c>
      <c r="J645" s="7"/>
      <c r="K645" s="7"/>
      <c r="L645" s="7"/>
      <c r="M645" s="7"/>
      <c r="N645" s="27"/>
      <c r="O645" s="7"/>
      <c r="P645" s="6" t="s">
        <v>1477</v>
      </c>
      <c r="Q645" s="7"/>
      <c r="R645" s="7"/>
      <c r="S645" s="6">
        <v>1</v>
      </c>
    </row>
    <row r="646" spans="1:20">
      <c r="A646" s="7" t="s">
        <v>667</v>
      </c>
      <c r="B646" s="7"/>
      <c r="C646" s="7" t="s">
        <v>1478</v>
      </c>
      <c r="D646" s="7" t="s">
        <v>1478</v>
      </c>
      <c r="E646" s="7"/>
      <c r="F646" s="7" t="s">
        <v>1479</v>
      </c>
      <c r="G646" s="7" t="s">
        <v>1480</v>
      </c>
      <c r="H646" s="7"/>
      <c r="I646" s="7" t="s">
        <v>1481</v>
      </c>
      <c r="J646" s="7"/>
      <c r="K646" s="7"/>
      <c r="L646" s="7"/>
      <c r="M646" s="7"/>
      <c r="N646" s="27"/>
      <c r="O646" s="7"/>
      <c r="P646" s="6" t="s">
        <v>1482</v>
      </c>
      <c r="Q646" s="7"/>
      <c r="R646" s="7"/>
      <c r="S646" s="6">
        <v>2</v>
      </c>
    </row>
    <row r="647" spans="1:20">
      <c r="A647" s="7" t="s">
        <v>667</v>
      </c>
      <c r="B647" s="7"/>
      <c r="C647" s="7" t="s">
        <v>1483</v>
      </c>
      <c r="D647" s="7" t="s">
        <v>1484</v>
      </c>
      <c r="E647" s="7" t="s">
        <v>1485</v>
      </c>
      <c r="F647" s="7" t="s">
        <v>1486</v>
      </c>
      <c r="G647" s="7" t="s">
        <v>1487</v>
      </c>
      <c r="H647" s="7"/>
      <c r="I647" s="7" t="s">
        <v>1488</v>
      </c>
      <c r="J647" s="7" t="s">
        <v>20</v>
      </c>
      <c r="K647" s="7"/>
      <c r="L647" s="7"/>
      <c r="M647" s="7"/>
      <c r="N647" s="27"/>
      <c r="O647" s="7"/>
      <c r="P647" s="7"/>
      <c r="Q647" s="7"/>
      <c r="R647" s="7" t="s">
        <v>1489</v>
      </c>
      <c r="T647" s="6">
        <v>2</v>
      </c>
    </row>
    <row r="648" spans="1:20">
      <c r="A648" s="7" t="s">
        <v>667</v>
      </c>
      <c r="B648" s="7"/>
      <c r="C648" s="7" t="s">
        <v>1490</v>
      </c>
      <c r="D648" s="7" t="s">
        <v>1491</v>
      </c>
      <c r="E648" s="7"/>
      <c r="F648" s="7" t="s">
        <v>1492</v>
      </c>
      <c r="G648" s="7" t="s">
        <v>1493</v>
      </c>
      <c r="H648" s="7"/>
      <c r="I648" s="7"/>
      <c r="J648" s="7"/>
      <c r="K648" s="7"/>
      <c r="L648" s="7"/>
      <c r="M648" s="7"/>
      <c r="N648" s="27"/>
      <c r="O648" s="7"/>
      <c r="P648" s="7"/>
      <c r="Q648" s="7"/>
      <c r="R648" s="7"/>
    </row>
    <row r="649" spans="1:20">
      <c r="A649" s="7" t="s">
        <v>667</v>
      </c>
      <c r="B649" s="7"/>
      <c r="C649" s="7" t="s">
        <v>1494</v>
      </c>
      <c r="D649" s="7" t="s">
        <v>1494</v>
      </c>
      <c r="E649" s="7"/>
      <c r="F649" s="7" t="s">
        <v>1495</v>
      </c>
      <c r="G649" s="7" t="s">
        <v>1496</v>
      </c>
      <c r="H649" s="7"/>
      <c r="I649" s="7" t="s">
        <v>1497</v>
      </c>
      <c r="J649" s="7"/>
      <c r="K649" s="7"/>
      <c r="L649" s="7"/>
      <c r="M649" s="7"/>
      <c r="N649" s="27"/>
      <c r="O649" s="6" t="s">
        <v>1498</v>
      </c>
      <c r="P649" s="7"/>
      <c r="Q649" s="7"/>
      <c r="R649" s="7"/>
    </row>
    <row r="650" spans="1:20">
      <c r="A650" s="7" t="s">
        <v>667</v>
      </c>
      <c r="B650" s="7"/>
      <c r="C650" s="7" t="s">
        <v>1499</v>
      </c>
      <c r="D650" s="7" t="s">
        <v>1500</v>
      </c>
      <c r="E650" s="7"/>
      <c r="F650" s="7" t="s">
        <v>1501</v>
      </c>
      <c r="G650" s="7" t="s">
        <v>1502</v>
      </c>
      <c r="H650" s="7"/>
      <c r="I650" s="7" t="s">
        <v>1503</v>
      </c>
      <c r="J650" s="7" t="s">
        <v>25</v>
      </c>
      <c r="K650" s="7"/>
      <c r="L650" s="7"/>
      <c r="M650" s="7"/>
      <c r="N650" s="27"/>
      <c r="O650" s="7"/>
      <c r="P650" s="7"/>
      <c r="Q650" s="7"/>
      <c r="R650" s="7" t="s">
        <v>1504</v>
      </c>
      <c r="T650" s="6">
        <v>3</v>
      </c>
    </row>
    <row r="651" spans="1:20">
      <c r="A651" s="7" t="s">
        <v>667</v>
      </c>
      <c r="B651" s="7"/>
      <c r="C651" s="7" t="s">
        <v>1505</v>
      </c>
      <c r="D651" s="7" t="s">
        <v>1506</v>
      </c>
      <c r="E651" s="7"/>
      <c r="F651" s="7" t="s">
        <v>1507</v>
      </c>
      <c r="G651" s="7" t="s">
        <v>1508</v>
      </c>
      <c r="H651" s="7"/>
      <c r="I651" s="7"/>
      <c r="J651" s="7"/>
      <c r="K651" s="7"/>
      <c r="L651" s="7"/>
      <c r="M651" s="7"/>
      <c r="N651" s="27"/>
      <c r="O651" s="7"/>
      <c r="P651" s="7" t="s">
        <v>1509</v>
      </c>
      <c r="Q651" s="7"/>
      <c r="R651" s="7"/>
    </row>
    <row r="652" spans="1:20">
      <c r="A652" s="7" t="s">
        <v>667</v>
      </c>
      <c r="B652" s="7"/>
      <c r="C652" s="7" t="s">
        <v>1510</v>
      </c>
      <c r="D652" s="7" t="s">
        <v>1511</v>
      </c>
      <c r="E652" s="7"/>
      <c r="F652" s="7" t="s">
        <v>1512</v>
      </c>
      <c r="G652" s="7" t="s">
        <v>1508</v>
      </c>
      <c r="H652" s="7"/>
      <c r="I652" s="7" t="s">
        <v>1513</v>
      </c>
      <c r="J652" s="7" t="s">
        <v>25</v>
      </c>
      <c r="K652" s="7"/>
      <c r="L652" s="7"/>
      <c r="M652" s="7"/>
      <c r="N652" s="27"/>
      <c r="O652" s="6" t="s">
        <v>1514</v>
      </c>
      <c r="P652" s="6" t="s">
        <v>1514</v>
      </c>
      <c r="Q652" s="7"/>
      <c r="R652" s="7"/>
      <c r="S652" s="6">
        <v>4</v>
      </c>
    </row>
    <row r="653" spans="1:20">
      <c r="A653" s="7" t="s">
        <v>667</v>
      </c>
      <c r="B653" s="7"/>
      <c r="C653" s="7" t="s">
        <v>1515</v>
      </c>
      <c r="D653" s="7" t="s">
        <v>1516</v>
      </c>
      <c r="E653" s="7"/>
      <c r="F653" s="7"/>
      <c r="G653" s="7"/>
      <c r="H653" s="7"/>
      <c r="I653" s="7"/>
      <c r="J653" s="7"/>
      <c r="K653" s="7"/>
      <c r="L653" s="7"/>
      <c r="M653" s="7"/>
      <c r="N653" s="27"/>
      <c r="O653" s="7"/>
      <c r="P653" s="7"/>
      <c r="Q653" s="7"/>
      <c r="R653" s="7"/>
    </row>
    <row r="654" spans="1:20">
      <c r="A654" s="7" t="s">
        <v>667</v>
      </c>
      <c r="B654" s="7"/>
      <c r="C654" s="7" t="s">
        <v>1517</v>
      </c>
      <c r="D654" s="7" t="s">
        <v>1518</v>
      </c>
      <c r="E654" s="7"/>
      <c r="F654" s="7" t="s">
        <v>1519</v>
      </c>
      <c r="G654" s="7" t="s">
        <v>1520</v>
      </c>
      <c r="H654" s="7"/>
      <c r="I654" s="7" t="s">
        <v>1521</v>
      </c>
      <c r="J654" s="7" t="s">
        <v>25</v>
      </c>
      <c r="K654" s="7"/>
      <c r="L654" s="7"/>
      <c r="M654" s="7"/>
      <c r="N654" s="27"/>
      <c r="O654" s="7"/>
      <c r="P654" s="7"/>
      <c r="Q654" s="7"/>
      <c r="R654" s="7" t="s">
        <v>1522</v>
      </c>
      <c r="T654" s="6">
        <v>3</v>
      </c>
    </row>
    <row r="655" spans="1:20">
      <c r="A655" s="7" t="s">
        <v>667</v>
      </c>
      <c r="B655" s="7"/>
      <c r="C655" s="7" t="s">
        <v>1523</v>
      </c>
      <c r="D655" s="7" t="s">
        <v>1524</v>
      </c>
      <c r="E655" s="7"/>
      <c r="F655" s="7"/>
      <c r="G655" s="7"/>
      <c r="H655" s="7"/>
      <c r="I655" s="7" t="s">
        <v>1525</v>
      </c>
      <c r="J655" s="7" t="s">
        <v>25</v>
      </c>
      <c r="K655" s="7"/>
      <c r="L655" s="7"/>
      <c r="M655" s="7"/>
      <c r="N655" s="27"/>
      <c r="O655" s="7"/>
      <c r="P655" s="7"/>
      <c r="Q655" s="7"/>
      <c r="R655" s="7" t="s">
        <v>1526</v>
      </c>
      <c r="T655" s="6">
        <v>3</v>
      </c>
    </row>
    <row r="656" spans="1:20">
      <c r="A656" s="7" t="s">
        <v>667</v>
      </c>
      <c r="B656" s="7"/>
      <c r="C656" s="7" t="s">
        <v>1527</v>
      </c>
      <c r="D656" s="7" t="s">
        <v>1528</v>
      </c>
      <c r="E656" s="7"/>
      <c r="F656" s="7" t="s">
        <v>1529</v>
      </c>
      <c r="G656" s="7"/>
      <c r="H656" s="7"/>
      <c r="I656" s="7" t="s">
        <v>1530</v>
      </c>
      <c r="J656" s="7" t="s">
        <v>664</v>
      </c>
      <c r="K656" s="7"/>
      <c r="L656" s="7"/>
      <c r="M656" s="7"/>
      <c r="N656" s="27"/>
      <c r="O656" s="7"/>
      <c r="P656" s="7"/>
      <c r="Q656" s="7"/>
      <c r="R656" s="7" t="s">
        <v>1531</v>
      </c>
      <c r="T656" s="6">
        <v>5</v>
      </c>
    </row>
    <row r="657" spans="1:20">
      <c r="A657" s="7" t="s">
        <v>667</v>
      </c>
      <c r="B657" s="7"/>
      <c r="C657" s="7" t="s">
        <v>1532</v>
      </c>
      <c r="D657" s="7" t="s">
        <v>1533</v>
      </c>
      <c r="E657" s="7"/>
      <c r="F657" s="7"/>
      <c r="G657" s="7"/>
      <c r="H657" s="7"/>
      <c r="I657" s="7" t="s">
        <v>1534</v>
      </c>
      <c r="J657" s="7"/>
      <c r="K657" s="7"/>
      <c r="L657" s="7"/>
      <c r="M657" s="7"/>
      <c r="N657" s="27"/>
      <c r="O657" s="7"/>
      <c r="P657" s="7" t="s">
        <v>1535</v>
      </c>
      <c r="Q657" s="7"/>
      <c r="R657" s="7"/>
      <c r="S657" s="6">
        <v>2</v>
      </c>
    </row>
    <row r="658" spans="1:20">
      <c r="A658" s="7" t="s">
        <v>667</v>
      </c>
      <c r="B658" s="7"/>
      <c r="C658" s="7" t="s">
        <v>1536</v>
      </c>
      <c r="D658" s="7" t="s">
        <v>1537</v>
      </c>
      <c r="E658" s="7"/>
      <c r="F658" s="7" t="s">
        <v>1538</v>
      </c>
      <c r="G658" s="7"/>
      <c r="H658" s="7"/>
      <c r="I658" s="25" t="s">
        <v>1539</v>
      </c>
      <c r="J658" s="7" t="s">
        <v>20</v>
      </c>
      <c r="K658" s="7"/>
      <c r="L658" s="7"/>
      <c r="M658" s="7"/>
      <c r="N658" s="27"/>
      <c r="O658" s="6" t="s">
        <v>1540</v>
      </c>
      <c r="P658" s="7"/>
      <c r="Q658" s="7"/>
      <c r="R658" s="7"/>
      <c r="S658" s="6">
        <v>2</v>
      </c>
    </row>
    <row r="659" spans="1:20">
      <c r="A659" s="7" t="s">
        <v>667</v>
      </c>
      <c r="B659" s="7"/>
      <c r="C659" s="7" t="s">
        <v>1541</v>
      </c>
      <c r="D659" s="7" t="s">
        <v>1542</v>
      </c>
      <c r="E659" s="7"/>
      <c r="F659" s="7" t="s">
        <v>1543</v>
      </c>
      <c r="G659" s="7"/>
      <c r="H659" s="7"/>
      <c r="I659" s="7" t="s">
        <v>1544</v>
      </c>
      <c r="J659" s="7"/>
      <c r="K659" s="7"/>
      <c r="L659" s="7"/>
      <c r="M659" s="7"/>
      <c r="N659" s="27"/>
      <c r="O659" s="6" t="s">
        <v>1545</v>
      </c>
      <c r="P659" s="6" t="s">
        <v>1545</v>
      </c>
      <c r="Q659" s="7"/>
      <c r="R659" s="7"/>
      <c r="S659" s="6">
        <v>1</v>
      </c>
    </row>
    <row r="660" spans="1:20">
      <c r="A660" s="7" t="s">
        <v>667</v>
      </c>
      <c r="B660" s="7"/>
      <c r="C660" s="7" t="s">
        <v>1546</v>
      </c>
      <c r="D660" s="7" t="s">
        <v>1547</v>
      </c>
      <c r="E660" s="7"/>
      <c r="F660" s="7"/>
      <c r="G660" s="7"/>
      <c r="H660" s="7"/>
      <c r="I660" s="7" t="s">
        <v>1548</v>
      </c>
      <c r="J660" s="7" t="s">
        <v>20</v>
      </c>
      <c r="K660" s="7"/>
      <c r="L660" s="7"/>
      <c r="M660" s="7"/>
      <c r="N660" s="27"/>
      <c r="O660" s="6" t="s">
        <v>1549</v>
      </c>
      <c r="Q660" s="7"/>
      <c r="R660" s="7"/>
      <c r="S660" s="6">
        <v>2</v>
      </c>
    </row>
    <row r="661" spans="1:20">
      <c r="A661" s="7" t="s">
        <v>667</v>
      </c>
      <c r="B661" s="7"/>
      <c r="C661" s="7" t="s">
        <v>1550</v>
      </c>
      <c r="D661" s="7" t="s">
        <v>1551</v>
      </c>
      <c r="E661" s="7"/>
      <c r="F661" s="7" t="s">
        <v>1552</v>
      </c>
      <c r="G661" s="7"/>
      <c r="H661" s="7"/>
      <c r="I661" s="7"/>
      <c r="J661" s="7" t="s">
        <v>25</v>
      </c>
      <c r="K661" s="7"/>
      <c r="L661" s="7"/>
      <c r="M661" s="7"/>
      <c r="N661" s="27"/>
      <c r="O661" s="7"/>
      <c r="P661" s="7"/>
      <c r="Q661" s="7"/>
      <c r="R661" s="7" t="s">
        <v>1553</v>
      </c>
      <c r="S661" s="6">
        <v>4</v>
      </c>
    </row>
    <row r="662" spans="1:20" ht="15.75" thickBot="1">
      <c r="A662" s="7" t="s">
        <v>667</v>
      </c>
      <c r="B662" s="7"/>
      <c r="C662" s="7" t="s">
        <v>1554</v>
      </c>
      <c r="D662" s="7" t="s">
        <v>1555</v>
      </c>
      <c r="E662" s="7"/>
      <c r="F662" s="7" t="s">
        <v>1556</v>
      </c>
      <c r="G662" s="7"/>
      <c r="H662" s="7"/>
      <c r="I662" s="7" t="s">
        <v>1481</v>
      </c>
      <c r="J662" s="7"/>
      <c r="K662" s="7"/>
      <c r="L662" s="7"/>
      <c r="M662" s="7"/>
      <c r="N662" s="27"/>
      <c r="O662" s="7"/>
      <c r="P662" s="7" t="s">
        <v>1557</v>
      </c>
      <c r="Q662" s="7"/>
      <c r="R662" s="7"/>
      <c r="S662" s="6">
        <v>4</v>
      </c>
    </row>
    <row r="663" spans="1:20" ht="15.75" thickBot="1">
      <c r="A663" s="7" t="s">
        <v>667</v>
      </c>
      <c r="B663" s="7"/>
      <c r="C663" s="7" t="s">
        <v>1558</v>
      </c>
      <c r="D663" s="7" t="s">
        <v>1559</v>
      </c>
      <c r="E663" s="7"/>
      <c r="F663" s="7"/>
      <c r="G663" s="7"/>
      <c r="H663" s="7"/>
      <c r="I663" s="7" t="s">
        <v>1560</v>
      </c>
      <c r="J663" s="7" t="s">
        <v>20</v>
      </c>
      <c r="K663" s="7"/>
      <c r="L663" s="7"/>
      <c r="M663" s="7"/>
      <c r="N663" s="27"/>
      <c r="O663" s="19" t="s">
        <v>1561</v>
      </c>
      <c r="P663" s="7"/>
      <c r="Q663" s="7"/>
      <c r="R663" s="7"/>
      <c r="S663" s="6">
        <v>2</v>
      </c>
    </row>
    <row r="664" spans="1:20">
      <c r="A664" s="7" t="s">
        <v>667</v>
      </c>
      <c r="B664" s="7"/>
      <c r="C664" s="7" t="s">
        <v>1562</v>
      </c>
      <c r="D664" s="7" t="s">
        <v>1562</v>
      </c>
      <c r="E664" s="7"/>
      <c r="F664" s="7" t="s">
        <v>1563</v>
      </c>
      <c r="G664" s="7"/>
      <c r="H664" s="7"/>
      <c r="I664" s="7" t="s">
        <v>1564</v>
      </c>
      <c r="J664" s="7"/>
      <c r="K664" s="7"/>
      <c r="L664" s="7"/>
      <c r="M664" s="7"/>
      <c r="N664" s="27"/>
      <c r="O664" s="7"/>
      <c r="P664" s="7" t="s">
        <v>1565</v>
      </c>
      <c r="Q664" s="7"/>
      <c r="R664" s="7"/>
      <c r="S664" s="6">
        <v>1</v>
      </c>
    </row>
    <row r="665" spans="1:20">
      <c r="A665" s="7" t="s">
        <v>667</v>
      </c>
      <c r="B665" s="7"/>
      <c r="C665" s="7" t="s">
        <v>1566</v>
      </c>
      <c r="D665" s="7" t="s">
        <v>1567</v>
      </c>
      <c r="E665" s="7"/>
      <c r="F665" s="7" t="s">
        <v>1568</v>
      </c>
      <c r="G665" s="7"/>
      <c r="H665" s="7"/>
      <c r="I665" s="7"/>
      <c r="J665" s="7"/>
      <c r="K665" s="7"/>
      <c r="L665" s="7"/>
      <c r="M665" s="7"/>
      <c r="N665" s="27"/>
      <c r="O665" s="7"/>
      <c r="P665" s="7"/>
      <c r="Q665" s="7"/>
      <c r="R665" s="7"/>
    </row>
    <row r="666" spans="1:20">
      <c r="A666" s="7" t="s">
        <v>667</v>
      </c>
      <c r="B666" s="7"/>
      <c r="C666" s="7" t="s">
        <v>1569</v>
      </c>
      <c r="D666" s="7" t="s">
        <v>1569</v>
      </c>
      <c r="E666" s="7"/>
      <c r="F666" s="7" t="s">
        <v>1570</v>
      </c>
      <c r="G666" s="7"/>
      <c r="H666" s="7"/>
      <c r="I666" s="7" t="s">
        <v>1476</v>
      </c>
      <c r="J666" s="7" t="s">
        <v>20</v>
      </c>
      <c r="K666" s="7"/>
      <c r="L666" s="7"/>
      <c r="M666" s="7"/>
      <c r="N666" s="27"/>
      <c r="O666" s="7"/>
      <c r="P666" s="7"/>
      <c r="Q666" s="7"/>
      <c r="R666" s="7"/>
      <c r="T666" s="6">
        <v>2</v>
      </c>
    </row>
    <row r="667" spans="1:20">
      <c r="A667" s="7" t="s">
        <v>667</v>
      </c>
      <c r="B667" s="7"/>
      <c r="C667" s="7" t="s">
        <v>1571</v>
      </c>
      <c r="D667" s="7" t="s">
        <v>1572</v>
      </c>
      <c r="E667" s="7"/>
      <c r="F667" s="7" t="s">
        <v>1573</v>
      </c>
      <c r="G667" s="7"/>
      <c r="H667" s="7"/>
      <c r="I667" s="7" t="s">
        <v>1574</v>
      </c>
      <c r="J667" s="7" t="s">
        <v>20</v>
      </c>
      <c r="K667" s="7"/>
      <c r="L667" s="7"/>
      <c r="M667" s="7"/>
      <c r="N667" s="27"/>
      <c r="O667" s="7"/>
      <c r="P667" s="7"/>
      <c r="Q667" s="7"/>
      <c r="R667" s="7"/>
      <c r="T667" s="6">
        <v>3</v>
      </c>
    </row>
    <row r="668" spans="1:20">
      <c r="A668" s="7" t="s">
        <v>667</v>
      </c>
      <c r="B668" s="7"/>
      <c r="C668" s="7" t="s">
        <v>1575</v>
      </c>
      <c r="D668" s="7" t="s">
        <v>1576</v>
      </c>
      <c r="E668" s="7"/>
      <c r="F668" s="7" t="s">
        <v>1577</v>
      </c>
      <c r="G668" s="7"/>
      <c r="H668" s="7"/>
      <c r="I668" s="25" t="s">
        <v>1578</v>
      </c>
      <c r="J668" s="7" t="s">
        <v>31</v>
      </c>
      <c r="K668" s="7"/>
      <c r="L668" s="7"/>
      <c r="M668" s="7"/>
      <c r="N668" s="27"/>
      <c r="O668" s="6" t="s">
        <v>1579</v>
      </c>
      <c r="P668" s="6" t="s">
        <v>1579</v>
      </c>
      <c r="Q668" s="7"/>
      <c r="R668" s="7"/>
    </row>
    <row r="669" spans="1:20" ht="15.75" thickBot="1">
      <c r="A669" s="7" t="s">
        <v>667</v>
      </c>
      <c r="B669" s="7"/>
      <c r="C669" s="7" t="s">
        <v>1580</v>
      </c>
      <c r="D669" s="7" t="s">
        <v>1581</v>
      </c>
      <c r="E669" s="7"/>
      <c r="F669" s="7" t="s">
        <v>1582</v>
      </c>
      <c r="G669" s="7"/>
      <c r="H669" s="7"/>
      <c r="I669" s="7" t="s">
        <v>1583</v>
      </c>
      <c r="J669" s="7" t="s">
        <v>25</v>
      </c>
      <c r="K669" s="7"/>
      <c r="L669" s="7"/>
      <c r="M669" s="7"/>
      <c r="N669" s="27"/>
      <c r="O669" s="7"/>
      <c r="P669" s="7"/>
      <c r="Q669" s="7"/>
      <c r="R669" s="7"/>
      <c r="T669" s="6">
        <v>4</v>
      </c>
    </row>
    <row r="670" spans="1:20" ht="15.75" thickBot="1">
      <c r="A670" s="7" t="s">
        <v>667</v>
      </c>
      <c r="B670" s="7"/>
      <c r="C670" s="7" t="s">
        <v>1584</v>
      </c>
      <c r="D670" s="7" t="s">
        <v>1584</v>
      </c>
      <c r="E670" s="7"/>
      <c r="F670" s="7" t="s">
        <v>1585</v>
      </c>
      <c r="G670" s="7"/>
      <c r="H670" s="7"/>
      <c r="I670" s="7"/>
      <c r="J670" s="7"/>
      <c r="K670" s="7"/>
      <c r="L670" s="7"/>
      <c r="M670" s="7"/>
      <c r="N670" s="27"/>
      <c r="O670" s="19" t="s">
        <v>1586</v>
      </c>
      <c r="P670" s="7"/>
      <c r="Q670" s="7"/>
      <c r="R670" s="7"/>
    </row>
    <row r="671" spans="1:20">
      <c r="A671" s="7" t="s">
        <v>667</v>
      </c>
      <c r="B671" s="7"/>
      <c r="C671" s="7" t="s">
        <v>1587</v>
      </c>
      <c r="D671" s="7" t="s">
        <v>1588</v>
      </c>
      <c r="E671" s="7"/>
      <c r="F671" s="7" t="s">
        <v>1589</v>
      </c>
      <c r="G671" s="7"/>
      <c r="H671" s="7"/>
      <c r="I671" s="7"/>
      <c r="J671" s="7"/>
      <c r="K671" s="7"/>
      <c r="L671" s="7"/>
      <c r="M671" s="7"/>
      <c r="N671" s="27"/>
      <c r="O671" s="6" t="s">
        <v>1590</v>
      </c>
      <c r="P671" s="7"/>
      <c r="Q671" s="7"/>
      <c r="R671" s="7"/>
      <c r="S671" s="6">
        <v>2</v>
      </c>
    </row>
    <row r="672" spans="1:20">
      <c r="A672" s="7" t="s">
        <v>667</v>
      </c>
      <c r="B672" s="7"/>
      <c r="C672" s="7" t="s">
        <v>1591</v>
      </c>
      <c r="D672" s="7" t="s">
        <v>1592</v>
      </c>
      <c r="E672" s="7"/>
      <c r="F672" s="7" t="s">
        <v>1593</v>
      </c>
      <c r="G672" s="7"/>
      <c r="H672" s="7"/>
      <c r="I672" s="7" t="s">
        <v>1548</v>
      </c>
      <c r="J672" s="7" t="s">
        <v>664</v>
      </c>
      <c r="K672" s="7"/>
      <c r="L672" s="7"/>
      <c r="M672" s="7"/>
      <c r="N672" s="27"/>
      <c r="O672" s="7"/>
      <c r="P672" s="7"/>
      <c r="Q672" s="7"/>
      <c r="R672" s="7"/>
      <c r="T672" s="6">
        <v>5</v>
      </c>
    </row>
    <row r="673" spans="1:20">
      <c r="A673" s="7" t="s">
        <v>667</v>
      </c>
      <c r="B673" s="7"/>
      <c r="C673" s="7" t="s">
        <v>1594</v>
      </c>
      <c r="D673" s="7" t="s">
        <v>1595</v>
      </c>
      <c r="E673" s="7"/>
      <c r="F673" s="7" t="s">
        <v>1596</v>
      </c>
      <c r="G673" s="7"/>
      <c r="H673" s="7"/>
      <c r="I673" s="7" t="s">
        <v>1597</v>
      </c>
      <c r="J673" s="7" t="s">
        <v>25</v>
      </c>
      <c r="K673" s="7"/>
      <c r="L673" s="7"/>
      <c r="M673" s="7"/>
      <c r="N673" s="27"/>
      <c r="O673" s="7"/>
      <c r="P673" s="7"/>
      <c r="Q673" s="7"/>
      <c r="R673" s="7"/>
      <c r="T673" s="6">
        <v>4</v>
      </c>
    </row>
    <row r="674" spans="1:20">
      <c r="A674" s="7" t="s">
        <v>667</v>
      </c>
      <c r="B674" s="7"/>
      <c r="C674" s="7" t="s">
        <v>1598</v>
      </c>
      <c r="D674" s="7" t="s">
        <v>1599</v>
      </c>
      <c r="E674" s="7"/>
      <c r="F674" s="7" t="s">
        <v>1600</v>
      </c>
      <c r="G674" s="7"/>
      <c r="H674" s="7"/>
      <c r="I674" s="7" t="s">
        <v>1601</v>
      </c>
      <c r="J674" s="7"/>
      <c r="K674" s="7"/>
      <c r="L674" s="7"/>
      <c r="M674" s="7"/>
      <c r="N674" s="27"/>
      <c r="O674" s="7"/>
      <c r="P674" s="7" t="s">
        <v>1602</v>
      </c>
      <c r="Q674" s="7"/>
      <c r="T674" s="6">
        <v>3</v>
      </c>
    </row>
    <row r="675" spans="1:20">
      <c r="A675" s="7" t="s">
        <v>667</v>
      </c>
      <c r="B675" s="7"/>
      <c r="C675" s="7" t="s">
        <v>1603</v>
      </c>
      <c r="D675" s="7" t="s">
        <v>1603</v>
      </c>
      <c r="E675" s="7"/>
      <c r="F675" s="7" t="s">
        <v>1604</v>
      </c>
      <c r="G675" s="7"/>
      <c r="H675" s="7"/>
      <c r="I675" s="7" t="s">
        <v>1605</v>
      </c>
      <c r="J675" s="7"/>
      <c r="K675" s="7"/>
      <c r="L675" s="7"/>
      <c r="M675" s="7"/>
      <c r="N675" s="27"/>
      <c r="O675" s="7"/>
      <c r="P675" s="7" t="s">
        <v>1606</v>
      </c>
      <c r="R675" s="7"/>
      <c r="T675" s="6">
        <v>2</v>
      </c>
    </row>
    <row r="676" spans="1:20">
      <c r="A676" s="7" t="s">
        <v>667</v>
      </c>
      <c r="B676" s="7"/>
      <c r="C676" s="7" t="s">
        <v>1607</v>
      </c>
      <c r="D676" s="7" t="s">
        <v>1608</v>
      </c>
      <c r="E676" s="7" t="s">
        <v>1609</v>
      </c>
      <c r="F676" s="7" t="s">
        <v>1610</v>
      </c>
      <c r="G676" s="7"/>
      <c r="H676" s="7"/>
      <c r="I676" s="7" t="s">
        <v>1611</v>
      </c>
      <c r="J676" s="7" t="s">
        <v>25</v>
      </c>
      <c r="K676" s="7"/>
      <c r="L676" s="7"/>
      <c r="M676" s="7"/>
      <c r="N676" s="27"/>
      <c r="O676" s="7"/>
      <c r="P676" s="7"/>
      <c r="Q676" s="7"/>
      <c r="R676" s="7" t="s">
        <v>1612</v>
      </c>
      <c r="T676" s="6">
        <v>4</v>
      </c>
    </row>
    <row r="677" spans="1:20">
      <c r="A677" s="7" t="s">
        <v>667</v>
      </c>
      <c r="B677" s="7"/>
      <c r="C677" s="7" t="s">
        <v>1613</v>
      </c>
      <c r="D677" s="7" t="s">
        <v>1614</v>
      </c>
      <c r="E677" s="7"/>
      <c r="F677" s="7" t="s">
        <v>1615</v>
      </c>
      <c r="G677" s="7"/>
      <c r="H677" s="7"/>
      <c r="I677" s="7" t="s">
        <v>1616</v>
      </c>
      <c r="J677" s="7" t="s">
        <v>31</v>
      </c>
      <c r="K677" s="7"/>
      <c r="L677" s="7"/>
      <c r="M677" s="7"/>
      <c r="N677" s="27"/>
      <c r="O677" s="7"/>
      <c r="P677" s="7"/>
      <c r="Q677" s="7"/>
      <c r="R677" s="7" t="s">
        <v>1617</v>
      </c>
      <c r="T677" s="6">
        <v>1</v>
      </c>
    </row>
    <row r="678" spans="1:20">
      <c r="A678" s="7" t="s">
        <v>667</v>
      </c>
      <c r="B678" s="7"/>
      <c r="C678" s="7" t="s">
        <v>1618</v>
      </c>
      <c r="D678" s="7" t="s">
        <v>1619</v>
      </c>
      <c r="E678" s="7"/>
      <c r="F678" s="7" t="s">
        <v>1620</v>
      </c>
      <c r="G678" s="7"/>
      <c r="H678" s="7"/>
      <c r="I678" s="7" t="s">
        <v>1548</v>
      </c>
      <c r="J678" s="7" t="s">
        <v>25</v>
      </c>
      <c r="K678" s="7"/>
      <c r="L678" s="7"/>
      <c r="M678" s="7"/>
      <c r="N678" s="27"/>
      <c r="O678" s="7"/>
      <c r="P678" s="7"/>
      <c r="Q678" s="7"/>
      <c r="R678" s="7" t="s">
        <v>1621</v>
      </c>
      <c r="T678" s="6">
        <v>4</v>
      </c>
    </row>
    <row r="679" spans="1:20">
      <c r="A679" s="7" t="s">
        <v>667</v>
      </c>
      <c r="B679" s="7"/>
      <c r="C679" s="7" t="s">
        <v>1622</v>
      </c>
      <c r="D679" s="7" t="s">
        <v>1623</v>
      </c>
      <c r="E679" s="7"/>
      <c r="F679" s="7"/>
      <c r="G679" s="7"/>
      <c r="H679" s="7"/>
      <c r="I679" s="7" t="s">
        <v>1564</v>
      </c>
      <c r="J679" s="7" t="s">
        <v>20</v>
      </c>
      <c r="K679" s="7"/>
      <c r="L679" s="7"/>
      <c r="M679" s="7"/>
      <c r="N679" s="27"/>
      <c r="O679" s="7"/>
      <c r="P679" s="7"/>
      <c r="Q679" s="7"/>
      <c r="R679" s="7" t="s">
        <v>1624</v>
      </c>
      <c r="T679" s="6">
        <v>2</v>
      </c>
    </row>
    <row r="680" spans="1:20">
      <c r="A680" s="7" t="s">
        <v>667</v>
      </c>
      <c r="B680" s="7"/>
      <c r="C680" s="7" t="s">
        <v>1625</v>
      </c>
      <c r="D680" s="7" t="s">
        <v>1626</v>
      </c>
      <c r="E680" s="7"/>
      <c r="F680" s="7" t="s">
        <v>1627</v>
      </c>
      <c r="G680" s="7"/>
      <c r="H680" s="7"/>
      <c r="I680" s="7" t="s">
        <v>1628</v>
      </c>
      <c r="J680" s="7"/>
      <c r="K680" s="7"/>
      <c r="L680" s="7"/>
      <c r="M680" s="7"/>
      <c r="N680" s="27"/>
      <c r="O680" s="7"/>
      <c r="P680" s="7" t="s">
        <v>1629</v>
      </c>
      <c r="R680" s="7"/>
      <c r="T680" s="6">
        <v>3</v>
      </c>
    </row>
    <row r="681" spans="1:20">
      <c r="A681" s="7" t="s">
        <v>667</v>
      </c>
      <c r="B681" s="7"/>
      <c r="C681" s="7" t="s">
        <v>1630</v>
      </c>
      <c r="D681" s="7" t="s">
        <v>1631</v>
      </c>
      <c r="E681" s="7" t="s">
        <v>1632</v>
      </c>
      <c r="F681" s="7"/>
      <c r="G681" s="7"/>
      <c r="H681" s="7"/>
      <c r="I681" s="7" t="s">
        <v>1633</v>
      </c>
      <c r="J681" s="7" t="s">
        <v>664</v>
      </c>
      <c r="K681" s="7"/>
      <c r="L681" s="7"/>
      <c r="M681" s="7"/>
      <c r="N681" s="27"/>
      <c r="O681" s="7"/>
      <c r="P681" s="7"/>
      <c r="Q681" s="7"/>
      <c r="R681" s="7" t="s">
        <v>1634</v>
      </c>
      <c r="T681" s="6">
        <v>5</v>
      </c>
    </row>
    <row r="682" spans="1:20">
      <c r="A682" s="7" t="s">
        <v>667</v>
      </c>
      <c r="B682" s="7"/>
      <c r="C682" s="7" t="s">
        <v>1635</v>
      </c>
      <c r="D682" s="7" t="s">
        <v>1636</v>
      </c>
      <c r="E682" s="7"/>
      <c r="F682" s="7" t="s">
        <v>1637</v>
      </c>
      <c r="G682" s="7"/>
      <c r="H682" s="7"/>
      <c r="I682" s="7" t="s">
        <v>1638</v>
      </c>
      <c r="J682" s="7" t="s">
        <v>664</v>
      </c>
      <c r="K682" s="7"/>
      <c r="L682" s="7"/>
      <c r="M682" s="7"/>
      <c r="N682" s="27"/>
      <c r="O682" s="7"/>
      <c r="P682" s="7"/>
      <c r="Q682" s="7"/>
      <c r="R682" s="7" t="s">
        <v>1639</v>
      </c>
      <c r="T682" s="6">
        <v>5</v>
      </c>
    </row>
    <row r="683" spans="1:20">
      <c r="A683" s="7" t="s">
        <v>667</v>
      </c>
      <c r="B683" s="7"/>
      <c r="C683" s="7" t="s">
        <v>1640</v>
      </c>
      <c r="D683" s="7" t="s">
        <v>1641</v>
      </c>
      <c r="E683" s="7"/>
      <c r="F683" s="7" t="s">
        <v>1642</v>
      </c>
      <c r="G683" s="7"/>
      <c r="H683" s="7"/>
      <c r="I683" s="7"/>
      <c r="J683" s="7"/>
      <c r="K683" s="7"/>
      <c r="L683" s="7"/>
      <c r="M683" s="7"/>
      <c r="N683" s="27"/>
      <c r="O683" s="6" t="s">
        <v>1643</v>
      </c>
      <c r="P683" s="7"/>
      <c r="Q683" s="7"/>
      <c r="R683" s="7"/>
    </row>
    <row r="684" spans="1:20">
      <c r="A684" s="7" t="s">
        <v>667</v>
      </c>
      <c r="B684" s="7"/>
      <c r="C684" s="7" t="s">
        <v>1644</v>
      </c>
      <c r="D684" s="7" t="s">
        <v>1645</v>
      </c>
      <c r="E684" s="7"/>
      <c r="F684" s="7" t="s">
        <v>1646</v>
      </c>
      <c r="G684" s="7"/>
      <c r="H684" s="7"/>
      <c r="I684" s="7" t="s">
        <v>1647</v>
      </c>
      <c r="J684" s="7" t="s">
        <v>664</v>
      </c>
      <c r="K684" s="7"/>
      <c r="L684" s="7"/>
      <c r="M684" s="7"/>
      <c r="N684" s="27"/>
      <c r="O684" s="7"/>
      <c r="P684" s="7"/>
      <c r="Q684" s="7"/>
      <c r="R684" s="7" t="s">
        <v>1648</v>
      </c>
      <c r="T684" s="6">
        <v>5</v>
      </c>
    </row>
    <row r="685" spans="1:20">
      <c r="A685" s="7" t="s">
        <v>667</v>
      </c>
      <c r="B685" s="7"/>
      <c r="C685" s="7" t="s">
        <v>1649</v>
      </c>
      <c r="D685" s="7" t="s">
        <v>1650</v>
      </c>
      <c r="E685" s="7"/>
      <c r="F685" s="7" t="s">
        <v>1651</v>
      </c>
      <c r="G685" s="7"/>
      <c r="H685" s="7"/>
      <c r="I685" s="7" t="s">
        <v>1476</v>
      </c>
      <c r="J685" s="7" t="s">
        <v>25</v>
      </c>
      <c r="K685" s="7"/>
      <c r="L685" s="7"/>
      <c r="M685" s="7"/>
      <c r="N685" s="27"/>
      <c r="O685" s="7"/>
      <c r="P685" s="7"/>
      <c r="Q685" s="7"/>
      <c r="R685" s="7" t="s">
        <v>1652</v>
      </c>
      <c r="T685" s="6">
        <v>4</v>
      </c>
    </row>
    <row r="686" spans="1:20">
      <c r="A686" s="7" t="s">
        <v>667</v>
      </c>
      <c r="B686" s="7"/>
      <c r="C686" s="7" t="s">
        <v>1653</v>
      </c>
      <c r="D686" s="7" t="s">
        <v>1654</v>
      </c>
      <c r="E686" s="7" t="s">
        <v>1655</v>
      </c>
      <c r="F686" s="7" t="s">
        <v>1656</v>
      </c>
      <c r="G686" s="7"/>
      <c r="H686" s="7"/>
      <c r="I686" s="7" t="s">
        <v>1497</v>
      </c>
      <c r="J686" s="7"/>
      <c r="K686" s="7"/>
      <c r="L686" s="7"/>
      <c r="M686" s="7"/>
      <c r="N686" s="27"/>
      <c r="O686" s="7"/>
      <c r="P686" s="7" t="s">
        <v>1657</v>
      </c>
      <c r="R686" s="7"/>
      <c r="T686" s="6" t="s">
        <v>1658</v>
      </c>
    </row>
    <row r="687" spans="1:20">
      <c r="A687" s="7" t="s">
        <v>1659</v>
      </c>
      <c r="B687" s="7"/>
      <c r="C687" s="7" t="s">
        <v>1660</v>
      </c>
      <c r="D687" s="7" t="s">
        <v>105</v>
      </c>
      <c r="E687" s="7"/>
      <c r="F687" s="7"/>
      <c r="G687" s="7"/>
      <c r="H687" s="7"/>
      <c r="I687" s="7"/>
      <c r="J687" s="7"/>
      <c r="K687" s="7"/>
      <c r="L687" s="7"/>
      <c r="M687" s="7"/>
      <c r="N687" s="27"/>
      <c r="O687" s="7"/>
      <c r="P687" s="7"/>
      <c r="Q687" s="7"/>
      <c r="R687" s="7"/>
    </row>
    <row r="688" spans="1:20">
      <c r="A688" s="7" t="s">
        <v>1659</v>
      </c>
      <c r="B688" s="7"/>
      <c r="C688" s="7" t="s">
        <v>1661</v>
      </c>
      <c r="D688" s="7" t="s">
        <v>1662</v>
      </c>
      <c r="E688" s="7"/>
      <c r="F688" s="7"/>
      <c r="G688" s="7"/>
      <c r="H688" s="7"/>
      <c r="I688" s="7"/>
      <c r="J688" s="7"/>
      <c r="K688" s="7"/>
      <c r="L688" s="7"/>
      <c r="M688" s="7"/>
      <c r="N688" s="27"/>
      <c r="O688" s="7"/>
      <c r="P688" s="7"/>
      <c r="Q688" s="7"/>
      <c r="R688" s="7"/>
    </row>
    <row r="689" spans="1:18">
      <c r="A689" s="7" t="s">
        <v>1659</v>
      </c>
      <c r="B689" s="7"/>
      <c r="C689" s="7" t="s">
        <v>1663</v>
      </c>
      <c r="D689" s="7" t="s">
        <v>1664</v>
      </c>
      <c r="E689" s="7"/>
      <c r="F689" s="7"/>
      <c r="G689" s="7"/>
      <c r="H689" s="7"/>
      <c r="I689" s="7"/>
      <c r="J689" s="7"/>
      <c r="K689" s="7"/>
      <c r="L689" s="7"/>
      <c r="M689" s="7"/>
      <c r="N689" s="27"/>
      <c r="O689" s="7"/>
      <c r="P689" s="7"/>
      <c r="Q689" s="7"/>
      <c r="R689" s="7"/>
    </row>
    <row r="690" spans="1:18">
      <c r="A690" s="7" t="s">
        <v>1659</v>
      </c>
      <c r="B690" s="7"/>
      <c r="C690" s="7" t="s">
        <v>1665</v>
      </c>
      <c r="D690" s="7" t="s">
        <v>1666</v>
      </c>
      <c r="E690" s="7"/>
      <c r="F690" s="7"/>
      <c r="G690" s="7"/>
      <c r="H690" s="7"/>
      <c r="I690" s="7"/>
      <c r="J690" s="7"/>
      <c r="K690" s="7"/>
      <c r="L690" s="7"/>
      <c r="M690" s="7"/>
      <c r="N690" s="27"/>
      <c r="O690" s="7"/>
      <c r="P690" s="7"/>
      <c r="Q690" s="7"/>
      <c r="R690" s="7"/>
    </row>
    <row r="691" spans="1:18">
      <c r="A691" s="7" t="s">
        <v>1659</v>
      </c>
      <c r="B691" s="7"/>
      <c r="C691" s="7" t="s">
        <v>1667</v>
      </c>
      <c r="D691" s="7" t="s">
        <v>1668</v>
      </c>
      <c r="E691" s="7"/>
      <c r="F691" s="7"/>
      <c r="G691" s="7"/>
      <c r="H691" s="7"/>
      <c r="I691" s="7"/>
      <c r="J691" s="7"/>
      <c r="K691" s="7"/>
      <c r="L691" s="7"/>
      <c r="M691" s="7"/>
      <c r="N691" s="27"/>
      <c r="O691" s="7"/>
      <c r="P691" s="7"/>
      <c r="Q691" s="7"/>
      <c r="R691" s="7"/>
    </row>
    <row r="692" spans="1:18">
      <c r="A692" s="7" t="s">
        <v>1669</v>
      </c>
      <c r="B692" s="7"/>
      <c r="C692" s="7" t="s">
        <v>1670</v>
      </c>
      <c r="D692" s="7" t="s">
        <v>1671</v>
      </c>
      <c r="E692" s="7"/>
      <c r="F692" s="7"/>
      <c r="G692" s="7"/>
      <c r="H692" s="7"/>
      <c r="I692" s="7" t="s">
        <v>1400</v>
      </c>
      <c r="J692" s="7"/>
      <c r="K692" s="7"/>
      <c r="L692" s="7"/>
      <c r="M692" s="7"/>
      <c r="N692" s="27"/>
      <c r="O692" s="7"/>
      <c r="P692" s="7"/>
      <c r="Q692" s="7"/>
      <c r="R692" s="7"/>
    </row>
    <row r="693" spans="1:18">
      <c r="A693" s="7" t="s">
        <v>1669</v>
      </c>
      <c r="B693" s="7"/>
      <c r="C693" s="7" t="s">
        <v>1672</v>
      </c>
      <c r="D693" s="7" t="s">
        <v>1673</v>
      </c>
      <c r="E693" s="7"/>
      <c r="F693" s="7"/>
      <c r="G693" s="7"/>
      <c r="H693" s="7"/>
      <c r="I693" s="7" t="s">
        <v>1674</v>
      </c>
      <c r="J693" s="7"/>
      <c r="K693" s="7"/>
      <c r="L693" s="7"/>
      <c r="M693" s="7"/>
      <c r="N693" s="27"/>
      <c r="O693" s="7"/>
      <c r="P693" s="7"/>
      <c r="Q693" s="7"/>
      <c r="R693" s="7"/>
    </row>
    <row r="694" spans="1:18">
      <c r="A694" s="7" t="s">
        <v>1669</v>
      </c>
      <c r="B694" s="7"/>
      <c r="C694" s="7" t="s">
        <v>1675</v>
      </c>
      <c r="D694" s="7" t="s">
        <v>1676</v>
      </c>
      <c r="E694" s="7"/>
      <c r="F694" s="7"/>
      <c r="G694" s="7"/>
      <c r="H694" s="7"/>
      <c r="I694" s="7" t="s">
        <v>1677</v>
      </c>
      <c r="J694" s="7"/>
      <c r="K694" s="7"/>
      <c r="L694" s="7"/>
      <c r="M694" s="7"/>
      <c r="N694" s="27"/>
      <c r="O694" s="7"/>
      <c r="P694" s="7"/>
      <c r="Q694" s="7"/>
      <c r="R694" s="7"/>
    </row>
    <row r="695" spans="1:18">
      <c r="A695" s="7" t="s">
        <v>1669</v>
      </c>
      <c r="B695" s="7"/>
      <c r="C695" s="7" t="s">
        <v>1678</v>
      </c>
      <c r="D695" s="7" t="s">
        <v>1679</v>
      </c>
      <c r="E695" s="7"/>
      <c r="F695" s="7"/>
      <c r="G695" s="7"/>
      <c r="H695" s="7"/>
      <c r="I695" s="7" t="s">
        <v>1680</v>
      </c>
      <c r="J695" s="7"/>
      <c r="K695" s="7"/>
      <c r="L695" s="7"/>
      <c r="M695" s="7"/>
      <c r="N695" s="27"/>
      <c r="O695" s="7"/>
      <c r="P695" s="7"/>
      <c r="Q695" s="7"/>
      <c r="R695" s="7"/>
    </row>
    <row r="696" spans="1:18">
      <c r="A696" s="7" t="s">
        <v>1669</v>
      </c>
      <c r="B696" s="7"/>
      <c r="C696" s="7" t="s">
        <v>1681</v>
      </c>
      <c r="D696" s="7" t="s">
        <v>1682</v>
      </c>
      <c r="E696" s="7"/>
      <c r="F696" s="7"/>
      <c r="G696" s="7"/>
      <c r="H696" s="7"/>
      <c r="I696" s="7" t="s">
        <v>1683</v>
      </c>
      <c r="J696" s="7"/>
      <c r="K696" s="7"/>
      <c r="L696" s="7"/>
      <c r="M696" s="7"/>
      <c r="N696" s="27"/>
      <c r="O696" s="7"/>
      <c r="P696" s="7"/>
      <c r="Q696" s="7"/>
      <c r="R696" s="7"/>
    </row>
    <row r="697" spans="1:18">
      <c r="A697" s="7" t="s">
        <v>1669</v>
      </c>
      <c r="B697" s="7"/>
      <c r="C697" s="7" t="s">
        <v>1684</v>
      </c>
      <c r="D697" s="7" t="s">
        <v>1685</v>
      </c>
      <c r="E697" s="7"/>
      <c r="F697" s="7"/>
      <c r="G697" s="7"/>
      <c r="H697" s="7"/>
      <c r="I697" s="7" t="s">
        <v>1686</v>
      </c>
      <c r="J697" s="7"/>
      <c r="K697" s="7"/>
      <c r="L697" s="7"/>
      <c r="M697" s="7"/>
      <c r="N697" s="27"/>
      <c r="O697" s="7"/>
      <c r="P697" s="7"/>
      <c r="Q697" s="7"/>
      <c r="R697" s="7"/>
    </row>
    <row r="698" spans="1:18">
      <c r="A698" s="7" t="s">
        <v>1669</v>
      </c>
      <c r="B698" s="7"/>
      <c r="C698" s="7" t="s">
        <v>1687</v>
      </c>
      <c r="D698" s="7" t="s">
        <v>1688</v>
      </c>
      <c r="E698" s="7"/>
      <c r="F698" s="7"/>
      <c r="G698" s="7"/>
      <c r="H698" s="7"/>
      <c r="I698" s="7" t="s">
        <v>1689</v>
      </c>
      <c r="J698" s="7"/>
      <c r="K698" s="7"/>
      <c r="L698" s="7"/>
      <c r="M698" s="7"/>
      <c r="N698" s="27"/>
      <c r="O698" s="7"/>
      <c r="P698" s="7"/>
      <c r="Q698" s="7"/>
      <c r="R698" s="7"/>
    </row>
    <row r="699" spans="1:18">
      <c r="A699" s="7" t="s">
        <v>1669</v>
      </c>
      <c r="B699" s="7"/>
      <c r="C699" s="7" t="s">
        <v>1690</v>
      </c>
      <c r="D699" s="7" t="s">
        <v>1691</v>
      </c>
      <c r="E699" s="7"/>
      <c r="F699" s="7"/>
      <c r="G699" s="7"/>
      <c r="H699" s="7"/>
      <c r="I699" s="7" t="s">
        <v>1692</v>
      </c>
      <c r="J699" s="7"/>
      <c r="K699" s="7"/>
      <c r="L699" s="7"/>
      <c r="M699" s="7"/>
      <c r="N699" s="27"/>
      <c r="O699" s="7"/>
      <c r="P699" s="7"/>
      <c r="Q699" s="7"/>
      <c r="R699" s="7"/>
    </row>
    <row r="700" spans="1:18">
      <c r="A700" s="7" t="s">
        <v>1669</v>
      </c>
      <c r="B700" s="7"/>
      <c r="C700" s="7" t="s">
        <v>1693</v>
      </c>
      <c r="D700" s="7" t="s">
        <v>1694</v>
      </c>
      <c r="E700" s="7"/>
      <c r="F700" s="7"/>
      <c r="G700" s="7"/>
      <c r="H700" s="7"/>
      <c r="I700" s="7" t="s">
        <v>1695</v>
      </c>
      <c r="J700" s="7"/>
      <c r="K700" s="7"/>
      <c r="L700" s="7"/>
      <c r="M700" s="7"/>
      <c r="N700" s="27"/>
      <c r="O700" s="7"/>
      <c r="P700" s="7"/>
      <c r="Q700" s="7"/>
      <c r="R700" s="7"/>
    </row>
    <row r="701" spans="1:18">
      <c r="A701" s="7" t="s">
        <v>1669</v>
      </c>
      <c r="B701" s="7"/>
      <c r="C701" s="7" t="s">
        <v>1696</v>
      </c>
      <c r="D701" s="7" t="s">
        <v>1697</v>
      </c>
      <c r="E701" s="7" t="s">
        <v>1698</v>
      </c>
      <c r="F701" s="7"/>
      <c r="G701" s="7"/>
      <c r="H701" s="7"/>
      <c r="I701" s="7" t="s">
        <v>1699</v>
      </c>
      <c r="J701" s="7"/>
      <c r="K701" s="7"/>
      <c r="L701" s="7"/>
      <c r="M701" s="7"/>
      <c r="N701" s="27"/>
      <c r="O701" s="7"/>
      <c r="P701" s="7"/>
      <c r="Q701" s="7"/>
      <c r="R701" s="7"/>
    </row>
    <row r="702" spans="1:18">
      <c r="A702" s="7" t="s">
        <v>1669</v>
      </c>
      <c r="B702" s="7"/>
      <c r="C702" s="7" t="s">
        <v>1700</v>
      </c>
      <c r="D702" s="7" t="s">
        <v>1701</v>
      </c>
      <c r="E702" s="7"/>
      <c r="F702" s="7"/>
      <c r="G702" s="7"/>
      <c r="H702" s="7"/>
      <c r="I702" s="7" t="s">
        <v>1702</v>
      </c>
      <c r="J702" s="7"/>
      <c r="K702" s="7"/>
      <c r="L702" s="7"/>
      <c r="M702" s="7"/>
      <c r="N702" s="27"/>
      <c r="O702" s="7"/>
      <c r="P702" s="7"/>
      <c r="Q702" s="7"/>
      <c r="R702" s="7"/>
    </row>
    <row r="703" spans="1:18">
      <c r="A703" s="7" t="s">
        <v>1669</v>
      </c>
      <c r="B703" s="7"/>
      <c r="C703" s="7" t="s">
        <v>1703</v>
      </c>
      <c r="D703" s="7" t="s">
        <v>1704</v>
      </c>
      <c r="E703" s="7"/>
      <c r="F703" s="7"/>
      <c r="G703" s="7"/>
      <c r="H703" s="7"/>
      <c r="I703" s="7" t="s">
        <v>1705</v>
      </c>
      <c r="J703" s="7"/>
      <c r="K703" s="7"/>
      <c r="L703" s="7"/>
      <c r="M703" s="7"/>
      <c r="N703" s="27"/>
      <c r="O703" s="7"/>
      <c r="P703" s="7"/>
      <c r="Q703" s="7"/>
      <c r="R703" s="7"/>
    </row>
    <row r="704" spans="1:18">
      <c r="A704" s="7" t="s">
        <v>1669</v>
      </c>
      <c r="B704" s="7"/>
      <c r="C704" s="7" t="s">
        <v>1706</v>
      </c>
      <c r="D704" s="7" t="s">
        <v>1707</v>
      </c>
      <c r="E704" s="7"/>
      <c r="F704" s="7"/>
      <c r="G704" s="7"/>
      <c r="H704" s="7"/>
      <c r="I704" s="7" t="s">
        <v>1708</v>
      </c>
      <c r="J704" s="7"/>
      <c r="K704" s="7"/>
      <c r="L704" s="7"/>
      <c r="M704" s="7"/>
      <c r="N704" s="27"/>
      <c r="O704" s="7"/>
      <c r="P704" s="7"/>
      <c r="Q704" s="7"/>
      <c r="R704" s="7"/>
    </row>
    <row r="705" spans="1:18">
      <c r="A705" s="7" t="s">
        <v>1669</v>
      </c>
      <c r="B705" s="7"/>
      <c r="C705" s="7" t="s">
        <v>1709</v>
      </c>
      <c r="D705" s="7" t="s">
        <v>1710</v>
      </c>
      <c r="E705" s="7"/>
      <c r="F705" s="7"/>
      <c r="G705" s="7"/>
      <c r="H705" s="7"/>
      <c r="I705" s="7" t="s">
        <v>1711</v>
      </c>
      <c r="J705" s="7"/>
      <c r="K705" s="7"/>
      <c r="L705" s="7"/>
      <c r="M705" s="7"/>
      <c r="N705" s="27"/>
      <c r="O705" s="7"/>
      <c r="P705" s="7"/>
      <c r="Q705" s="7"/>
      <c r="R705" s="7"/>
    </row>
    <row r="706" spans="1:18">
      <c r="A706" s="7" t="s">
        <v>1669</v>
      </c>
      <c r="B706" s="7"/>
      <c r="C706" s="7" t="s">
        <v>1712</v>
      </c>
      <c r="D706" s="7" t="s">
        <v>1713</v>
      </c>
      <c r="E706" s="7"/>
      <c r="F706" s="7"/>
      <c r="G706" s="7"/>
      <c r="H706" s="7"/>
      <c r="I706" s="7" t="s">
        <v>1714</v>
      </c>
      <c r="J706" s="7"/>
      <c r="K706" s="7"/>
      <c r="L706" s="7"/>
      <c r="M706" s="7"/>
      <c r="N706" s="27"/>
      <c r="O706" s="7"/>
      <c r="P706" s="7"/>
      <c r="Q706" s="7"/>
      <c r="R706" s="7"/>
    </row>
    <row r="707" spans="1:18">
      <c r="A707" s="7" t="s">
        <v>1669</v>
      </c>
      <c r="B707" s="7"/>
      <c r="C707" s="7" t="s">
        <v>1715</v>
      </c>
      <c r="D707" s="7" t="s">
        <v>1716</v>
      </c>
      <c r="E707" s="134" t="s">
        <v>1717</v>
      </c>
      <c r="F707" s="7"/>
      <c r="G707" s="7"/>
      <c r="H707" s="7"/>
      <c r="I707" s="7" t="s">
        <v>1718</v>
      </c>
      <c r="J707" s="7"/>
      <c r="K707" s="7"/>
      <c r="L707" s="7"/>
      <c r="M707" s="7"/>
      <c r="N707" s="27"/>
      <c r="O707" s="7"/>
      <c r="P707" s="7"/>
      <c r="Q707" s="7"/>
      <c r="R707" s="7"/>
    </row>
    <row r="708" spans="1:18">
      <c r="A708" s="7" t="s">
        <v>1669</v>
      </c>
      <c r="B708" s="7"/>
      <c r="C708" s="7" t="s">
        <v>1719</v>
      </c>
      <c r="D708" s="7" t="s">
        <v>1720</v>
      </c>
      <c r="E708" s="7"/>
      <c r="F708" s="7"/>
      <c r="G708" s="7"/>
      <c r="H708" s="7"/>
      <c r="I708" s="7" t="s">
        <v>1721</v>
      </c>
      <c r="J708" s="7"/>
      <c r="K708" s="7"/>
      <c r="L708" s="7"/>
      <c r="M708" s="7"/>
      <c r="N708" s="27"/>
      <c r="O708" s="7"/>
      <c r="P708" s="7"/>
      <c r="Q708" s="7"/>
      <c r="R708" s="7"/>
    </row>
    <row r="709" spans="1:18">
      <c r="A709" s="7" t="s">
        <v>1669</v>
      </c>
      <c r="B709" s="7"/>
      <c r="C709" s="7" t="s">
        <v>1722</v>
      </c>
      <c r="D709" s="7"/>
      <c r="E709" s="7"/>
      <c r="F709" s="7"/>
      <c r="G709" s="7"/>
      <c r="H709" s="7"/>
      <c r="I709" s="7" t="s">
        <v>1723</v>
      </c>
      <c r="J709" s="7"/>
      <c r="K709" s="7"/>
      <c r="L709" s="7"/>
      <c r="M709" s="7"/>
      <c r="N709" s="27"/>
      <c r="O709" s="7"/>
      <c r="P709" s="7"/>
      <c r="Q709" s="7"/>
      <c r="R709" s="7"/>
    </row>
    <row r="710" spans="1:18">
      <c r="A710" s="7" t="s">
        <v>1669</v>
      </c>
      <c r="B710" s="7"/>
      <c r="C710" s="7" t="s">
        <v>1724</v>
      </c>
      <c r="D710" s="7" t="s">
        <v>1725</v>
      </c>
      <c r="E710" s="7"/>
      <c r="F710" s="7"/>
      <c r="G710" s="7"/>
      <c r="H710" s="7"/>
      <c r="I710" s="7" t="s">
        <v>1726</v>
      </c>
      <c r="J710" s="7"/>
      <c r="K710" s="7"/>
      <c r="L710" s="7"/>
      <c r="M710" s="7"/>
      <c r="N710" s="27"/>
      <c r="O710" s="7"/>
      <c r="P710" s="7"/>
      <c r="Q710" s="7"/>
      <c r="R710" s="7"/>
    </row>
    <row r="711" spans="1:18">
      <c r="A711" s="7" t="s">
        <v>1669</v>
      </c>
      <c r="B711" s="7"/>
      <c r="C711" s="7" t="s">
        <v>1727</v>
      </c>
      <c r="D711" s="7" t="s">
        <v>1728</v>
      </c>
      <c r="E711" s="7"/>
      <c r="F711" s="7"/>
      <c r="G711" s="7"/>
      <c r="H711" s="7"/>
      <c r="I711" s="7" t="s">
        <v>1729</v>
      </c>
      <c r="J711" s="7"/>
      <c r="K711" s="7"/>
      <c r="L711" s="7"/>
      <c r="M711" s="7"/>
      <c r="N711" s="27"/>
      <c r="O711" s="7"/>
      <c r="P711" s="7"/>
      <c r="Q711" s="7"/>
      <c r="R711" s="7"/>
    </row>
    <row r="712" spans="1:18">
      <c r="A712" s="7" t="s">
        <v>1669</v>
      </c>
      <c r="B712" s="7"/>
      <c r="C712" s="7" t="s">
        <v>1730</v>
      </c>
      <c r="D712" s="7"/>
      <c r="E712" s="7"/>
      <c r="F712" s="7"/>
      <c r="G712" s="7"/>
      <c r="H712" s="7"/>
      <c r="I712" s="7" t="s">
        <v>1731</v>
      </c>
      <c r="J712" s="7"/>
      <c r="K712" s="7"/>
      <c r="L712" s="7"/>
      <c r="M712" s="7"/>
      <c r="N712" s="27"/>
      <c r="O712" s="7"/>
      <c r="P712" s="7"/>
      <c r="Q712" s="7"/>
      <c r="R712" s="7"/>
    </row>
    <row r="713" spans="1:18">
      <c r="A713" s="7" t="s">
        <v>1669</v>
      </c>
      <c r="B713" s="7"/>
      <c r="C713" s="7" t="s">
        <v>1732</v>
      </c>
      <c r="D713" s="7" t="s">
        <v>1733</v>
      </c>
      <c r="E713" s="7"/>
      <c r="F713" s="7"/>
      <c r="G713" s="7"/>
      <c r="H713" s="7"/>
      <c r="I713" s="7" t="s">
        <v>1734</v>
      </c>
      <c r="J713" s="7"/>
      <c r="K713" s="7"/>
      <c r="L713" s="7"/>
      <c r="M713" s="7"/>
      <c r="N713" s="27"/>
      <c r="O713" s="7"/>
      <c r="P713" s="7"/>
      <c r="Q713" s="7"/>
      <c r="R713" s="7"/>
    </row>
    <row r="714" spans="1:18">
      <c r="A714" s="7" t="s">
        <v>1669</v>
      </c>
      <c r="B714" s="7"/>
      <c r="C714" s="7" t="s">
        <v>1735</v>
      </c>
      <c r="D714" s="7" t="s">
        <v>1736</v>
      </c>
      <c r="E714" s="7"/>
      <c r="F714" s="7"/>
      <c r="G714" s="7"/>
      <c r="H714" s="7"/>
      <c r="I714" s="7" t="s">
        <v>1737</v>
      </c>
      <c r="J714" s="7"/>
      <c r="K714" s="7"/>
      <c r="L714" s="7"/>
      <c r="M714" s="7"/>
      <c r="N714" s="27"/>
      <c r="O714" s="7"/>
      <c r="P714" s="7"/>
      <c r="Q714" s="7"/>
      <c r="R714" s="7"/>
    </row>
    <row r="715" spans="1:18">
      <c r="A715" s="7" t="s">
        <v>1669</v>
      </c>
      <c r="B715" s="7"/>
      <c r="C715" s="7" t="s">
        <v>1738</v>
      </c>
      <c r="D715" s="7" t="s">
        <v>1739</v>
      </c>
      <c r="E715" s="7"/>
      <c r="F715" s="7"/>
      <c r="G715" s="7"/>
      <c r="H715" s="7"/>
      <c r="I715" s="7" t="s">
        <v>1740</v>
      </c>
      <c r="J715" s="7"/>
      <c r="K715" s="7"/>
      <c r="L715" s="7"/>
      <c r="M715" s="7"/>
      <c r="N715" s="27"/>
      <c r="O715" s="7"/>
      <c r="P715" s="7"/>
      <c r="Q715" s="7"/>
      <c r="R715" s="7"/>
    </row>
    <row r="716" spans="1:18">
      <c r="A716" s="7" t="s">
        <v>1669</v>
      </c>
      <c r="B716" s="7"/>
      <c r="C716" s="7" t="s">
        <v>1741</v>
      </c>
      <c r="D716" s="7" t="s">
        <v>1742</v>
      </c>
      <c r="E716" s="7"/>
      <c r="F716" s="7"/>
      <c r="G716" s="7"/>
      <c r="H716" s="7"/>
      <c r="I716" s="7" t="s">
        <v>1743</v>
      </c>
      <c r="J716" s="7"/>
      <c r="K716" s="7"/>
      <c r="L716" s="7"/>
      <c r="M716" s="7"/>
      <c r="N716" s="27"/>
      <c r="O716" s="7"/>
      <c r="P716" s="7"/>
      <c r="Q716" s="7"/>
      <c r="R716" s="7"/>
    </row>
    <row r="717" spans="1:18">
      <c r="A717" s="7" t="s">
        <v>1669</v>
      </c>
      <c r="B717" s="7"/>
      <c r="C717" s="7" t="s">
        <v>1744</v>
      </c>
      <c r="D717" s="7"/>
      <c r="E717" s="7" t="s">
        <v>1745</v>
      </c>
      <c r="F717" s="7"/>
      <c r="G717" s="7"/>
      <c r="H717" s="7"/>
      <c r="I717" s="7" t="s">
        <v>1746</v>
      </c>
      <c r="J717" s="7"/>
      <c r="K717" s="7"/>
      <c r="L717" s="7"/>
      <c r="M717" s="7"/>
      <c r="N717" s="27"/>
      <c r="O717" s="7"/>
      <c r="P717" s="7"/>
      <c r="Q717" s="7"/>
      <c r="R717" s="7"/>
    </row>
    <row r="718" spans="1:18">
      <c r="A718" s="7" t="s">
        <v>1669</v>
      </c>
      <c r="B718" s="7"/>
      <c r="C718" s="7" t="s">
        <v>1747</v>
      </c>
      <c r="D718" s="7" t="s">
        <v>1748</v>
      </c>
      <c r="E718" s="7" t="s">
        <v>1749</v>
      </c>
      <c r="F718" s="7"/>
      <c r="G718" s="7"/>
      <c r="H718" s="7"/>
      <c r="I718" s="7" t="s">
        <v>1750</v>
      </c>
      <c r="J718" s="7"/>
      <c r="K718" s="7"/>
      <c r="L718" s="7"/>
      <c r="M718" s="7"/>
      <c r="N718" s="27"/>
      <c r="O718" s="7"/>
      <c r="P718" s="7"/>
      <c r="Q718" s="7"/>
      <c r="R718" s="7"/>
    </row>
    <row r="719" spans="1:18">
      <c r="A719" s="7" t="s">
        <v>1669</v>
      </c>
      <c r="B719" s="7"/>
      <c r="C719" s="7" t="s">
        <v>1751</v>
      </c>
      <c r="D719" s="7" t="s">
        <v>1752</v>
      </c>
      <c r="E719" s="7"/>
      <c r="F719" s="7"/>
      <c r="G719" s="7"/>
      <c r="H719" s="7"/>
      <c r="I719" s="7" t="s">
        <v>1753</v>
      </c>
      <c r="J719" s="7"/>
      <c r="K719" s="7"/>
      <c r="L719" s="7"/>
      <c r="M719" s="7"/>
      <c r="N719" s="27"/>
      <c r="O719" s="7"/>
      <c r="P719" s="7"/>
      <c r="Q719" s="7"/>
      <c r="R719" s="7"/>
    </row>
    <row r="720" spans="1:18">
      <c r="A720" s="7" t="s">
        <v>1669</v>
      </c>
      <c r="B720" s="7"/>
      <c r="C720" s="7" t="s">
        <v>1754</v>
      </c>
      <c r="D720" s="7" t="s">
        <v>1755</v>
      </c>
      <c r="E720" s="7"/>
      <c r="F720" s="7"/>
      <c r="G720" s="7"/>
      <c r="H720" s="7"/>
      <c r="I720" s="7" t="s">
        <v>1756</v>
      </c>
      <c r="J720" s="7"/>
      <c r="K720" s="7"/>
      <c r="L720" s="7"/>
      <c r="M720" s="7"/>
      <c r="N720" s="27"/>
      <c r="O720" s="7"/>
      <c r="P720" s="7"/>
      <c r="Q720" s="7"/>
      <c r="R720" s="7"/>
    </row>
    <row r="721" spans="1:18">
      <c r="A721" s="7" t="s">
        <v>1669</v>
      </c>
      <c r="B721" s="7"/>
      <c r="C721" s="7" t="s">
        <v>1757</v>
      </c>
      <c r="D721" s="7" t="s">
        <v>1758</v>
      </c>
      <c r="E721" s="7"/>
      <c r="F721" s="7"/>
      <c r="G721" s="7"/>
      <c r="H721" s="7"/>
      <c r="I721" s="7" t="s">
        <v>1759</v>
      </c>
      <c r="J721" s="7"/>
      <c r="K721" s="7"/>
      <c r="L721" s="7"/>
      <c r="M721" s="7"/>
      <c r="N721" s="27"/>
      <c r="O721" s="7"/>
      <c r="P721" s="7"/>
      <c r="Q721" s="7"/>
      <c r="R721" s="7"/>
    </row>
    <row r="722" spans="1:18">
      <c r="A722" s="7" t="s">
        <v>1669</v>
      </c>
      <c r="B722" s="7"/>
      <c r="C722" s="7" t="s">
        <v>1760</v>
      </c>
      <c r="D722" s="7" t="s">
        <v>1761</v>
      </c>
      <c r="E722" s="7" t="s">
        <v>1762</v>
      </c>
      <c r="F722" s="7"/>
      <c r="G722" s="7"/>
      <c r="H722" s="7"/>
      <c r="I722" s="7" t="s">
        <v>1763</v>
      </c>
      <c r="J722" s="7"/>
      <c r="K722" s="7"/>
      <c r="L722" s="7"/>
      <c r="M722" s="7"/>
      <c r="N722" s="27"/>
      <c r="O722" s="7"/>
      <c r="P722" s="7"/>
      <c r="Q722" s="7"/>
      <c r="R722" s="7"/>
    </row>
    <row r="723" spans="1:18">
      <c r="A723" s="7" t="s">
        <v>1669</v>
      </c>
      <c r="B723" s="7"/>
      <c r="C723" s="7" t="s">
        <v>1764</v>
      </c>
      <c r="D723" s="7" t="s">
        <v>1765</v>
      </c>
      <c r="E723" s="7"/>
      <c r="F723" s="7"/>
      <c r="G723" s="7"/>
      <c r="H723" s="7"/>
      <c r="I723" s="7" t="s">
        <v>1766</v>
      </c>
      <c r="J723" s="7"/>
      <c r="K723" s="7"/>
      <c r="L723" s="7"/>
      <c r="M723" s="7"/>
      <c r="N723" s="27"/>
      <c r="O723" s="7"/>
      <c r="P723" s="7"/>
      <c r="Q723" s="7"/>
      <c r="R723" s="7"/>
    </row>
    <row r="724" spans="1:18">
      <c r="A724" s="7" t="s">
        <v>1669</v>
      </c>
      <c r="B724" s="7"/>
      <c r="C724" s="7" t="s">
        <v>1767</v>
      </c>
      <c r="D724" s="7" t="s">
        <v>1768</v>
      </c>
      <c r="E724" s="7"/>
      <c r="F724" s="7"/>
      <c r="G724" s="7"/>
      <c r="H724" s="7"/>
      <c r="I724" s="7" t="s">
        <v>1769</v>
      </c>
      <c r="J724" s="7"/>
      <c r="K724" s="7"/>
      <c r="L724" s="7"/>
      <c r="M724" s="7"/>
      <c r="N724" s="27"/>
      <c r="O724" s="7"/>
      <c r="P724" s="7"/>
      <c r="Q724" s="7"/>
      <c r="R724" s="7"/>
    </row>
    <row r="725" spans="1:18">
      <c r="A725" s="7" t="s">
        <v>1669</v>
      </c>
      <c r="B725" s="7"/>
      <c r="C725" s="7" t="s">
        <v>1770</v>
      </c>
      <c r="D725" s="7" t="s">
        <v>1771</v>
      </c>
      <c r="E725" s="7"/>
      <c r="F725" s="7"/>
      <c r="G725" s="7"/>
      <c r="H725" s="7"/>
      <c r="I725" s="7" t="s">
        <v>1772</v>
      </c>
      <c r="J725" s="7"/>
      <c r="K725" s="7"/>
      <c r="L725" s="7"/>
      <c r="M725" s="7"/>
      <c r="N725" s="27"/>
      <c r="O725" s="7"/>
      <c r="P725" s="7"/>
      <c r="Q725" s="7"/>
      <c r="R725" s="7"/>
    </row>
    <row r="726" spans="1:18">
      <c r="A726" s="7" t="s">
        <v>1669</v>
      </c>
      <c r="B726" s="7"/>
      <c r="C726" s="7" t="s">
        <v>1773</v>
      </c>
      <c r="D726" s="7" t="s">
        <v>1774</v>
      </c>
      <c r="E726" s="7"/>
      <c r="F726" s="7"/>
      <c r="G726" s="7"/>
      <c r="H726" s="7"/>
      <c r="I726" s="7" t="s">
        <v>1775</v>
      </c>
      <c r="J726" s="7"/>
      <c r="K726" s="7"/>
      <c r="L726" s="7"/>
      <c r="M726" s="7"/>
      <c r="N726" s="27"/>
      <c r="O726" s="7"/>
      <c r="P726" s="7"/>
      <c r="Q726" s="7"/>
      <c r="R726" s="7"/>
    </row>
    <row r="727" spans="1:18">
      <c r="A727" s="7" t="s">
        <v>1669</v>
      </c>
      <c r="B727" s="7"/>
      <c r="C727" s="7" t="s">
        <v>1776</v>
      </c>
      <c r="D727" s="7" t="s">
        <v>1777</v>
      </c>
      <c r="E727" s="7"/>
      <c r="F727" s="7"/>
      <c r="G727" s="7"/>
      <c r="H727" s="7"/>
      <c r="I727" s="7" t="s">
        <v>1778</v>
      </c>
      <c r="J727" s="7"/>
      <c r="K727" s="7"/>
      <c r="L727" s="7"/>
      <c r="M727" s="7"/>
      <c r="N727" s="27"/>
      <c r="O727" s="7"/>
      <c r="P727" s="7"/>
      <c r="Q727" s="7"/>
      <c r="R727" s="7"/>
    </row>
    <row r="728" spans="1:18">
      <c r="A728" s="7" t="s">
        <v>1669</v>
      </c>
      <c r="B728" s="7"/>
      <c r="C728" s="7" t="s">
        <v>1779</v>
      </c>
      <c r="D728" s="7" t="s">
        <v>1780</v>
      </c>
      <c r="E728" s="7"/>
      <c r="F728" s="7"/>
      <c r="G728" s="7"/>
      <c r="H728" s="7"/>
      <c r="I728" s="7" t="s">
        <v>1781</v>
      </c>
      <c r="J728" s="7"/>
      <c r="K728" s="7"/>
      <c r="L728" s="7"/>
      <c r="M728" s="7"/>
      <c r="N728" s="27"/>
      <c r="O728" s="7"/>
      <c r="P728" s="7"/>
      <c r="Q728" s="7"/>
      <c r="R728" s="7"/>
    </row>
    <row r="729" spans="1:18">
      <c r="A729" s="7" t="s">
        <v>1669</v>
      </c>
      <c r="B729" s="7"/>
      <c r="C729" s="7" t="s">
        <v>1782</v>
      </c>
      <c r="D729" s="7" t="s">
        <v>1783</v>
      </c>
      <c r="E729" s="7"/>
      <c r="F729" s="7"/>
      <c r="G729" s="7"/>
      <c r="H729" s="7"/>
      <c r="I729" s="7" t="s">
        <v>1784</v>
      </c>
      <c r="J729" s="7"/>
      <c r="K729" s="7"/>
      <c r="L729" s="7"/>
      <c r="M729" s="7"/>
      <c r="N729" s="27"/>
      <c r="O729" s="7"/>
      <c r="P729" s="7"/>
      <c r="Q729" s="7"/>
      <c r="R729" s="7"/>
    </row>
    <row r="730" spans="1:18">
      <c r="A730" s="7" t="s">
        <v>1669</v>
      </c>
      <c r="B730" s="7"/>
      <c r="C730" s="7" t="s">
        <v>1785</v>
      </c>
      <c r="D730" s="7" t="s">
        <v>1786</v>
      </c>
      <c r="E730" s="7" t="s">
        <v>1787</v>
      </c>
      <c r="F730" s="7"/>
      <c r="G730" s="7"/>
      <c r="H730" s="7"/>
      <c r="I730" s="7" t="s">
        <v>1788</v>
      </c>
      <c r="J730" s="7"/>
      <c r="K730" s="7"/>
      <c r="L730" s="7"/>
      <c r="M730" s="7"/>
      <c r="N730" s="27"/>
      <c r="O730" s="7"/>
      <c r="P730" s="7"/>
      <c r="Q730" s="7"/>
      <c r="R730" s="7"/>
    </row>
    <row r="731" spans="1:18">
      <c r="A731" s="7" t="s">
        <v>1669</v>
      </c>
      <c r="B731" s="7"/>
      <c r="C731" s="7" t="s">
        <v>1789</v>
      </c>
      <c r="D731" s="7" t="s">
        <v>1790</v>
      </c>
      <c r="E731" s="7" t="s">
        <v>1791</v>
      </c>
      <c r="F731" s="7"/>
      <c r="G731" s="7"/>
      <c r="H731" s="7"/>
      <c r="I731" s="7" t="s">
        <v>1792</v>
      </c>
      <c r="J731" s="7"/>
      <c r="K731" s="7"/>
      <c r="L731" s="7"/>
      <c r="M731" s="7"/>
      <c r="N731" s="27"/>
      <c r="O731" s="7"/>
      <c r="P731" s="7"/>
      <c r="Q731" s="7"/>
      <c r="R731" s="7"/>
    </row>
    <row r="732" spans="1:18">
      <c r="A732" s="7" t="s">
        <v>1669</v>
      </c>
      <c r="B732" s="7"/>
      <c r="C732" s="7" t="s">
        <v>1793</v>
      </c>
      <c r="D732" s="7" t="s">
        <v>1794</v>
      </c>
      <c r="E732" s="7"/>
      <c r="F732" s="7"/>
      <c r="G732" s="7"/>
      <c r="H732" s="7"/>
      <c r="I732" s="7" t="s">
        <v>1795</v>
      </c>
      <c r="J732" s="7"/>
      <c r="K732" s="7"/>
      <c r="L732" s="7"/>
      <c r="M732" s="7"/>
      <c r="N732" s="27"/>
      <c r="O732" s="7"/>
      <c r="P732" s="7"/>
      <c r="Q732" s="7"/>
      <c r="R732" s="7"/>
    </row>
    <row r="733" spans="1:18">
      <c r="A733" s="7" t="s">
        <v>1669</v>
      </c>
      <c r="B733" s="7"/>
      <c r="C733" s="7" t="s">
        <v>1796</v>
      </c>
      <c r="D733" s="7" t="s">
        <v>1797</v>
      </c>
      <c r="E733" s="7"/>
      <c r="F733" s="7"/>
      <c r="G733" s="7"/>
      <c r="H733" s="7"/>
      <c r="I733" s="7" t="s">
        <v>1798</v>
      </c>
      <c r="J733" s="7"/>
      <c r="K733" s="7"/>
      <c r="L733" s="7"/>
      <c r="M733" s="7"/>
      <c r="N733" s="27"/>
      <c r="O733" s="7"/>
      <c r="P733" s="7"/>
      <c r="Q733" s="7"/>
      <c r="R733" s="7"/>
    </row>
    <row r="734" spans="1:18">
      <c r="A734" s="7" t="s">
        <v>1669</v>
      </c>
      <c r="B734" s="7"/>
      <c r="C734" s="7" t="s">
        <v>1799</v>
      </c>
      <c r="D734" s="7" t="s">
        <v>1800</v>
      </c>
      <c r="E734" s="7"/>
      <c r="F734" s="7"/>
      <c r="G734" s="7"/>
      <c r="H734" s="7"/>
      <c r="I734" s="7" t="s">
        <v>1801</v>
      </c>
      <c r="J734" s="7"/>
      <c r="K734" s="7"/>
      <c r="L734" s="7"/>
      <c r="M734" s="7"/>
      <c r="N734" s="27"/>
      <c r="O734" s="7"/>
      <c r="P734" s="7"/>
      <c r="Q734" s="7"/>
      <c r="R734" s="7"/>
    </row>
    <row r="735" spans="1:18">
      <c r="A735" s="7" t="s">
        <v>1669</v>
      </c>
      <c r="B735" s="7"/>
      <c r="C735" s="7" t="s">
        <v>1802</v>
      </c>
      <c r="D735" s="7" t="s">
        <v>1803</v>
      </c>
      <c r="E735" s="7" t="s">
        <v>1804</v>
      </c>
      <c r="F735" s="7" t="s">
        <v>1805</v>
      </c>
      <c r="G735" s="7"/>
      <c r="H735" s="7"/>
      <c r="I735" s="7" t="s">
        <v>1806</v>
      </c>
      <c r="J735" s="7"/>
      <c r="K735" s="7"/>
      <c r="L735" s="7"/>
      <c r="M735" s="7"/>
      <c r="N735" s="27"/>
      <c r="O735" s="7"/>
      <c r="P735" s="7"/>
      <c r="Q735" s="7"/>
      <c r="R735" s="7"/>
    </row>
    <row r="736" spans="1:18">
      <c r="A736" s="7" t="s">
        <v>1669</v>
      </c>
      <c r="B736" s="7"/>
      <c r="C736" s="7" t="s">
        <v>1807</v>
      </c>
      <c r="D736" s="7" t="s">
        <v>1808</v>
      </c>
      <c r="E736" s="7"/>
      <c r="F736" s="7"/>
      <c r="G736" s="7"/>
      <c r="H736" s="7"/>
      <c r="I736" s="7" t="s">
        <v>1809</v>
      </c>
      <c r="J736" s="7"/>
      <c r="K736" s="7"/>
      <c r="L736" s="7"/>
      <c r="M736" s="7"/>
      <c r="N736" s="27"/>
      <c r="O736" s="7"/>
      <c r="P736" s="7"/>
      <c r="Q736" s="7"/>
      <c r="R736" s="7"/>
    </row>
    <row r="737" spans="1:18">
      <c r="A737" s="7" t="s">
        <v>1669</v>
      </c>
      <c r="B737" s="7"/>
      <c r="C737" s="7" t="s">
        <v>1810</v>
      </c>
      <c r="D737" s="7" t="s">
        <v>1811</v>
      </c>
      <c r="E737" s="7"/>
      <c r="F737" s="7"/>
      <c r="G737" s="7"/>
      <c r="H737" s="7"/>
      <c r="I737" s="7" t="s">
        <v>1812</v>
      </c>
      <c r="J737" s="7"/>
      <c r="K737" s="7"/>
      <c r="L737" s="7"/>
      <c r="M737" s="7"/>
      <c r="N737" s="27"/>
      <c r="O737" s="7"/>
      <c r="P737" s="7"/>
      <c r="Q737" s="7"/>
      <c r="R737" s="7"/>
    </row>
    <row r="738" spans="1:18">
      <c r="A738" s="7" t="s">
        <v>1813</v>
      </c>
      <c r="B738" s="7"/>
      <c r="C738" s="17" t="s">
        <v>1814</v>
      </c>
      <c r="D738" s="7" t="s">
        <v>1815</v>
      </c>
      <c r="E738" s="7"/>
      <c r="F738" s="7"/>
      <c r="G738" s="7"/>
      <c r="H738" s="7"/>
      <c r="I738" s="17" t="s">
        <v>1816</v>
      </c>
      <c r="J738" s="7" t="s">
        <v>25</v>
      </c>
      <c r="K738" s="7"/>
      <c r="L738" s="17" t="s">
        <v>1817</v>
      </c>
      <c r="M738" s="28">
        <v>5</v>
      </c>
      <c r="N738" s="27"/>
      <c r="O738" s="7"/>
      <c r="P738" s="7"/>
      <c r="Q738" s="7"/>
      <c r="R738" s="7"/>
    </row>
    <row r="739" spans="1:18">
      <c r="A739" s="7" t="s">
        <v>1813</v>
      </c>
      <c r="B739" s="7"/>
      <c r="C739" s="17" t="s">
        <v>1818</v>
      </c>
      <c r="D739" s="7" t="s">
        <v>1819</v>
      </c>
      <c r="E739" s="7"/>
      <c r="F739" s="7"/>
      <c r="G739" s="7"/>
      <c r="H739" s="7"/>
      <c r="I739" s="17" t="s">
        <v>1820</v>
      </c>
      <c r="J739" s="7" t="s">
        <v>664</v>
      </c>
      <c r="K739" s="7"/>
      <c r="L739" s="17" t="s">
        <v>1821</v>
      </c>
      <c r="M739" s="29"/>
      <c r="N739" s="27"/>
      <c r="O739" s="7"/>
      <c r="P739" s="7"/>
      <c r="Q739" s="7"/>
      <c r="R739" s="7"/>
    </row>
    <row r="740" spans="1:18">
      <c r="A740" s="7" t="s">
        <v>1813</v>
      </c>
      <c r="B740" s="7"/>
      <c r="C740" s="17" t="s">
        <v>1822</v>
      </c>
      <c r="D740" s="7" t="s">
        <v>105</v>
      </c>
      <c r="E740" s="7"/>
      <c r="F740" s="7"/>
      <c r="G740" s="7"/>
      <c r="H740" s="7"/>
      <c r="I740" s="17" t="s">
        <v>1660</v>
      </c>
      <c r="J740" s="7" t="s">
        <v>20</v>
      </c>
      <c r="K740" s="7"/>
      <c r="L740" s="17" t="s">
        <v>1823</v>
      </c>
      <c r="M740" s="29"/>
      <c r="N740" s="27"/>
      <c r="O740" s="7"/>
      <c r="P740" s="7"/>
      <c r="Q740" s="7"/>
      <c r="R740" s="7"/>
    </row>
    <row r="741" spans="1:18">
      <c r="A741" s="7" t="s">
        <v>1813</v>
      </c>
      <c r="B741" s="7"/>
      <c r="C741" s="17" t="s">
        <v>1824</v>
      </c>
      <c r="D741" s="7" t="s">
        <v>1825</v>
      </c>
      <c r="E741" s="7"/>
      <c r="F741" s="7"/>
      <c r="G741" s="7"/>
      <c r="H741" s="7"/>
      <c r="I741" s="17" t="s">
        <v>1826</v>
      </c>
      <c r="J741" s="7"/>
      <c r="K741" s="7"/>
      <c r="L741" s="17" t="s">
        <v>1817</v>
      </c>
      <c r="M741" s="29"/>
      <c r="N741" s="27"/>
      <c r="O741" s="7"/>
      <c r="P741" s="7"/>
      <c r="Q741" s="7"/>
      <c r="R741" s="7"/>
    </row>
    <row r="742" spans="1:18">
      <c r="A742" s="7" t="s">
        <v>1813</v>
      </c>
      <c r="B742" s="7"/>
      <c r="C742" s="18" t="s">
        <v>1827</v>
      </c>
      <c r="D742" s="7" t="s">
        <v>1828</v>
      </c>
      <c r="E742" s="7"/>
      <c r="F742" s="7"/>
      <c r="G742" s="7"/>
      <c r="H742" s="7"/>
      <c r="I742" s="17" t="s">
        <v>1674</v>
      </c>
      <c r="J742" s="7" t="s">
        <v>1829</v>
      </c>
      <c r="K742" s="7"/>
      <c r="L742" s="17" t="s">
        <v>1817</v>
      </c>
      <c r="M742" s="29"/>
      <c r="N742" s="27"/>
      <c r="O742" s="7"/>
      <c r="P742" s="7"/>
      <c r="Q742" s="7"/>
      <c r="R742" s="7"/>
    </row>
    <row r="743" spans="1:18">
      <c r="A743" s="7" t="s">
        <v>1813</v>
      </c>
      <c r="B743" s="7"/>
      <c r="C743" s="18" t="s">
        <v>1830</v>
      </c>
      <c r="D743" s="7" t="s">
        <v>1831</v>
      </c>
      <c r="E743" s="7"/>
      <c r="F743" s="7"/>
      <c r="G743" s="7"/>
      <c r="H743" s="7"/>
      <c r="I743" s="17" t="s">
        <v>1674</v>
      </c>
      <c r="J743" s="7"/>
      <c r="K743" s="7"/>
      <c r="L743" s="17" t="s">
        <v>1817</v>
      </c>
      <c r="M743" s="29"/>
      <c r="N743" s="27"/>
      <c r="O743" s="7"/>
      <c r="P743" s="7"/>
      <c r="Q743" s="7"/>
      <c r="R743" s="7"/>
    </row>
    <row r="744" spans="1:18">
      <c r="A744" s="7" t="s">
        <v>1813</v>
      </c>
      <c r="B744" s="7"/>
      <c r="C744" s="18" t="s">
        <v>1832</v>
      </c>
      <c r="D744" s="7" t="s">
        <v>1833</v>
      </c>
      <c r="E744" s="7"/>
      <c r="F744" s="7"/>
      <c r="G744" s="7"/>
      <c r="H744" s="7"/>
      <c r="I744" s="17" t="s">
        <v>1834</v>
      </c>
      <c r="J744" s="7"/>
      <c r="K744" s="7"/>
      <c r="L744" s="17" t="s">
        <v>1835</v>
      </c>
      <c r="M744" s="29"/>
      <c r="N744" s="27"/>
      <c r="O744" s="7"/>
      <c r="P744" s="7"/>
      <c r="Q744" s="7"/>
      <c r="R744" s="7"/>
    </row>
    <row r="745" spans="1:18">
      <c r="A745" s="7" t="s">
        <v>1813</v>
      </c>
      <c r="B745" s="7"/>
      <c r="C745" s="18" t="s">
        <v>1836</v>
      </c>
      <c r="D745" s="7" t="s">
        <v>1837</v>
      </c>
      <c r="E745" s="7"/>
      <c r="F745" s="7"/>
      <c r="G745" s="7"/>
      <c r="H745" s="7"/>
      <c r="I745" s="17" t="s">
        <v>1838</v>
      </c>
      <c r="J745" s="7"/>
      <c r="K745" s="7"/>
      <c r="L745" s="17" t="s">
        <v>1839</v>
      </c>
      <c r="M745" s="29"/>
      <c r="N745" s="27"/>
      <c r="O745" s="7"/>
      <c r="P745" s="7"/>
      <c r="Q745" s="7"/>
      <c r="R745" s="7"/>
    </row>
    <row r="746" spans="1:18">
      <c r="A746" s="7" t="s">
        <v>1813</v>
      </c>
      <c r="B746" s="7"/>
      <c r="C746" s="18" t="s">
        <v>1840</v>
      </c>
      <c r="D746" s="7" t="s">
        <v>1841</v>
      </c>
      <c r="E746" s="7"/>
      <c r="F746" s="7"/>
      <c r="G746" s="7"/>
      <c r="H746" s="7"/>
      <c r="I746" s="17" t="s">
        <v>1677</v>
      </c>
      <c r="J746" s="7"/>
      <c r="K746" s="7"/>
      <c r="L746" s="17" t="s">
        <v>1842</v>
      </c>
      <c r="M746" s="29"/>
      <c r="N746" s="27"/>
      <c r="O746" s="7"/>
      <c r="P746" s="7"/>
      <c r="Q746" s="7"/>
      <c r="R746" s="7"/>
    </row>
    <row r="747" spans="1:18">
      <c r="A747" s="7" t="s">
        <v>1813</v>
      </c>
      <c r="B747" s="7"/>
      <c r="C747" s="18" t="s">
        <v>1843</v>
      </c>
      <c r="D747" s="7" t="s">
        <v>1844</v>
      </c>
      <c r="E747" s="7"/>
      <c r="F747" s="7"/>
      <c r="G747" s="7"/>
      <c r="H747" s="7"/>
      <c r="I747" s="17" t="s">
        <v>1845</v>
      </c>
      <c r="J747" s="7"/>
      <c r="K747" s="7"/>
      <c r="L747" s="17" t="s">
        <v>1846</v>
      </c>
      <c r="M747" s="28">
        <v>75</v>
      </c>
      <c r="N747" s="27"/>
      <c r="O747" s="7"/>
      <c r="P747" s="7"/>
      <c r="Q747" s="7"/>
      <c r="R747" s="7"/>
    </row>
    <row r="748" spans="1:18">
      <c r="A748" s="7" t="s">
        <v>1813</v>
      </c>
      <c r="B748" s="7"/>
      <c r="C748" s="17" t="s">
        <v>1847</v>
      </c>
      <c r="D748" s="7" t="s">
        <v>1848</v>
      </c>
      <c r="E748" s="7"/>
      <c r="F748" s="7"/>
      <c r="G748" s="7"/>
      <c r="H748" s="7"/>
      <c r="I748" s="17" t="s">
        <v>1849</v>
      </c>
      <c r="J748" s="7" t="s">
        <v>20</v>
      </c>
      <c r="K748" s="7"/>
      <c r="L748" s="17" t="s">
        <v>1817</v>
      </c>
      <c r="M748" s="29"/>
      <c r="N748" s="27"/>
      <c r="O748" s="7"/>
      <c r="P748" s="7"/>
      <c r="Q748" s="7"/>
      <c r="R748" s="7"/>
    </row>
    <row r="749" spans="1:18">
      <c r="A749" s="7" t="s">
        <v>1813</v>
      </c>
      <c r="B749" s="7"/>
      <c r="C749" s="17" t="s">
        <v>1850</v>
      </c>
      <c r="D749" s="7" t="s">
        <v>1851</v>
      </c>
      <c r="E749" s="7"/>
      <c r="F749" s="7"/>
      <c r="G749" s="7"/>
      <c r="H749" s="7"/>
      <c r="I749" s="17" t="s">
        <v>1852</v>
      </c>
      <c r="J749" s="7" t="s">
        <v>25</v>
      </c>
      <c r="K749" s="7"/>
      <c r="L749" s="17" t="s">
        <v>1853</v>
      </c>
      <c r="M749" s="29"/>
      <c r="N749" s="27"/>
      <c r="O749" s="7"/>
      <c r="P749" s="7"/>
      <c r="Q749" s="7"/>
      <c r="R749" s="7"/>
    </row>
    <row r="750" spans="1:18">
      <c r="A750" s="7" t="s">
        <v>1813</v>
      </c>
      <c r="B750" s="7"/>
      <c r="C750" s="18" t="s">
        <v>1854</v>
      </c>
      <c r="D750" s="7" t="s">
        <v>1855</v>
      </c>
      <c r="E750" s="7"/>
      <c r="F750" s="7"/>
      <c r="G750" s="7"/>
      <c r="H750" s="7"/>
      <c r="I750" s="17" t="s">
        <v>1852</v>
      </c>
      <c r="J750" s="7" t="s">
        <v>25</v>
      </c>
      <c r="K750" s="7"/>
      <c r="L750" s="17" t="s">
        <v>1856</v>
      </c>
      <c r="M750" s="29"/>
      <c r="N750" s="27"/>
      <c r="O750" s="7"/>
      <c r="P750" s="7"/>
      <c r="Q750" s="7"/>
      <c r="R750" s="7"/>
    </row>
    <row r="751" spans="1:18">
      <c r="A751" s="7" t="s">
        <v>1813</v>
      </c>
      <c r="B751" s="7"/>
      <c r="C751" s="18" t="s">
        <v>1857</v>
      </c>
      <c r="D751" s="7" t="s">
        <v>1858</v>
      </c>
      <c r="E751" s="7"/>
      <c r="F751" s="7"/>
      <c r="G751" s="7"/>
      <c r="H751" s="7"/>
      <c r="I751" s="17" t="s">
        <v>1859</v>
      </c>
      <c r="J751" s="7"/>
      <c r="K751" s="7"/>
      <c r="L751" s="17" t="s">
        <v>1846</v>
      </c>
      <c r="M751" s="29"/>
      <c r="N751" s="27"/>
      <c r="O751" s="7"/>
      <c r="P751" s="7"/>
      <c r="Q751" s="7"/>
      <c r="R751" s="7"/>
    </row>
    <row r="752" spans="1:18">
      <c r="A752" s="7" t="s">
        <v>1813</v>
      </c>
      <c r="B752" s="7"/>
      <c r="C752" s="17" t="s">
        <v>1860</v>
      </c>
      <c r="D752" s="7" t="s">
        <v>1861</v>
      </c>
      <c r="E752" s="7"/>
      <c r="F752" s="7"/>
      <c r="G752" s="7"/>
      <c r="H752" s="7"/>
      <c r="I752" s="17" t="s">
        <v>1862</v>
      </c>
      <c r="J752" s="7" t="s">
        <v>25</v>
      </c>
      <c r="K752" s="7"/>
      <c r="L752" s="17" t="s">
        <v>1817</v>
      </c>
      <c r="M752" s="29"/>
      <c r="N752" s="27"/>
      <c r="O752" s="7"/>
      <c r="P752" s="7"/>
      <c r="Q752" s="7"/>
      <c r="R752" s="7"/>
    </row>
    <row r="753" spans="1:18">
      <c r="A753" s="7" t="s">
        <v>1813</v>
      </c>
      <c r="B753" s="7"/>
      <c r="C753" s="17" t="s">
        <v>252</v>
      </c>
      <c r="D753" s="7" t="s">
        <v>1863</v>
      </c>
      <c r="E753" s="7"/>
      <c r="F753" s="7"/>
      <c r="G753" s="7"/>
      <c r="H753" s="7"/>
      <c r="I753" s="17" t="s">
        <v>1864</v>
      </c>
      <c r="J753" s="7" t="s">
        <v>664</v>
      </c>
      <c r="K753" s="7"/>
      <c r="L753" s="17" t="s">
        <v>1865</v>
      </c>
      <c r="M753" s="29"/>
      <c r="N753" s="27"/>
      <c r="O753" s="7"/>
      <c r="P753" s="7"/>
      <c r="Q753" s="7"/>
      <c r="R753" s="7"/>
    </row>
    <row r="754" spans="1:18">
      <c r="A754" s="7" t="s">
        <v>1813</v>
      </c>
      <c r="B754" s="7"/>
      <c r="C754" s="18" t="s">
        <v>1866</v>
      </c>
      <c r="D754" s="7" t="s">
        <v>1867</v>
      </c>
      <c r="E754" s="7"/>
      <c r="F754" s="7"/>
      <c r="G754" s="7"/>
      <c r="H754" s="7"/>
      <c r="I754" s="17" t="s">
        <v>1864</v>
      </c>
      <c r="J754" s="7" t="s">
        <v>664</v>
      </c>
      <c r="K754" s="7"/>
      <c r="L754" s="17" t="s">
        <v>1868</v>
      </c>
      <c r="M754" s="29"/>
      <c r="N754" s="27"/>
      <c r="O754" s="7"/>
      <c r="P754" s="7"/>
      <c r="Q754" s="7"/>
      <c r="R754" s="7"/>
    </row>
    <row r="755" spans="1:18">
      <c r="A755" s="7" t="s">
        <v>1813</v>
      </c>
      <c r="B755" s="7"/>
      <c r="C755" s="18" t="s">
        <v>1869</v>
      </c>
      <c r="D755" s="7" t="s">
        <v>1870</v>
      </c>
      <c r="E755" s="7"/>
      <c r="F755" s="7"/>
      <c r="G755" s="7"/>
      <c r="H755" s="7"/>
      <c r="I755" s="17" t="s">
        <v>1864</v>
      </c>
      <c r="J755" s="7" t="s">
        <v>664</v>
      </c>
      <c r="K755" s="7"/>
      <c r="L755" s="17" t="s">
        <v>1871</v>
      </c>
      <c r="M755" s="29"/>
      <c r="N755" s="27"/>
      <c r="O755" s="7"/>
      <c r="P755" s="7"/>
      <c r="Q755" s="7"/>
      <c r="R755" s="7"/>
    </row>
    <row r="756" spans="1:18">
      <c r="A756" s="7" t="s">
        <v>1813</v>
      </c>
      <c r="B756" s="7"/>
      <c r="C756" s="18" t="s">
        <v>1872</v>
      </c>
      <c r="D756" s="7" t="s">
        <v>1873</v>
      </c>
      <c r="E756" s="7"/>
      <c r="F756" s="7"/>
      <c r="G756" s="7"/>
      <c r="H756" s="7"/>
      <c r="I756" s="17" t="s">
        <v>1874</v>
      </c>
      <c r="J756" s="7" t="s">
        <v>664</v>
      </c>
      <c r="K756" s="7"/>
      <c r="L756" s="17" t="s">
        <v>1875</v>
      </c>
      <c r="M756" s="29"/>
      <c r="N756" s="27"/>
      <c r="O756" s="7"/>
      <c r="P756" s="7"/>
      <c r="Q756" s="7"/>
      <c r="R756" s="7"/>
    </row>
    <row r="757" spans="1:18">
      <c r="A757" s="7" t="s">
        <v>1813</v>
      </c>
      <c r="B757" s="7"/>
      <c r="C757" s="17" t="s">
        <v>1876</v>
      </c>
      <c r="D757" s="7" t="s">
        <v>1877</v>
      </c>
      <c r="E757" s="7"/>
      <c r="F757" s="7"/>
      <c r="G757" s="7"/>
      <c r="H757" s="7"/>
      <c r="I757" s="17" t="s">
        <v>1711</v>
      </c>
      <c r="J757" s="7"/>
      <c r="K757" s="7"/>
      <c r="L757" s="17" t="s">
        <v>1817</v>
      </c>
      <c r="M757" s="29"/>
      <c r="N757" s="27"/>
      <c r="O757" s="7"/>
      <c r="P757" s="7"/>
      <c r="Q757" s="7"/>
      <c r="R757" s="7"/>
    </row>
    <row r="758" spans="1:18">
      <c r="A758" s="7" t="s">
        <v>1813</v>
      </c>
      <c r="B758" s="7"/>
      <c r="C758" s="17" t="s">
        <v>1878</v>
      </c>
      <c r="D758" s="7"/>
      <c r="E758" s="7"/>
      <c r="F758" s="7"/>
      <c r="G758" s="7"/>
      <c r="H758" s="7"/>
      <c r="I758" s="17" t="s">
        <v>1879</v>
      </c>
      <c r="J758" s="7" t="s">
        <v>25</v>
      </c>
      <c r="K758" s="7"/>
      <c r="L758" s="17" t="s">
        <v>1865</v>
      </c>
      <c r="M758" s="29"/>
      <c r="N758" s="27"/>
      <c r="O758" s="7"/>
      <c r="P758" s="7"/>
      <c r="Q758" s="7"/>
      <c r="R758" s="7"/>
    </row>
    <row r="759" spans="1:18">
      <c r="A759" s="7" t="s">
        <v>1813</v>
      </c>
      <c r="B759" s="7"/>
      <c r="C759" s="17" t="s">
        <v>1880</v>
      </c>
      <c r="D759" s="7" t="s">
        <v>1881</v>
      </c>
      <c r="E759" s="7"/>
      <c r="F759" s="7"/>
      <c r="G759" s="7"/>
      <c r="H759" s="7"/>
      <c r="I759" s="17" t="s">
        <v>1714</v>
      </c>
      <c r="J759" s="7"/>
      <c r="K759" s="7"/>
      <c r="L759" s="17" t="s">
        <v>1882</v>
      </c>
      <c r="M759" s="29"/>
      <c r="N759" s="27"/>
      <c r="O759" s="7"/>
      <c r="P759" s="7"/>
      <c r="Q759" s="7"/>
      <c r="R759" s="7"/>
    </row>
    <row r="760" spans="1:18">
      <c r="A760" s="7" t="s">
        <v>1813</v>
      </c>
      <c r="B760" s="7"/>
      <c r="C760" s="17" t="s">
        <v>1883</v>
      </c>
      <c r="D760" s="7" t="s">
        <v>1884</v>
      </c>
      <c r="E760" s="7" t="s">
        <v>1885</v>
      </c>
      <c r="F760" s="7"/>
      <c r="G760" s="7"/>
      <c r="H760" s="7"/>
      <c r="I760" s="17" t="s">
        <v>1886</v>
      </c>
      <c r="J760" s="7" t="s">
        <v>664</v>
      </c>
      <c r="K760" s="7"/>
      <c r="L760" s="17" t="s">
        <v>1821</v>
      </c>
      <c r="M760" s="29"/>
      <c r="N760" s="27"/>
      <c r="O760" s="7"/>
      <c r="P760" s="7"/>
      <c r="Q760" s="7"/>
      <c r="R760" s="7"/>
    </row>
    <row r="761" spans="1:18">
      <c r="A761" s="7" t="s">
        <v>1813</v>
      </c>
      <c r="B761" s="7"/>
      <c r="C761" s="18" t="s">
        <v>1887</v>
      </c>
      <c r="D761" s="7" t="s">
        <v>1888</v>
      </c>
      <c r="E761" s="7"/>
      <c r="F761" s="7"/>
      <c r="G761" s="7"/>
      <c r="H761" s="7"/>
      <c r="I761" s="17" t="s">
        <v>1886</v>
      </c>
      <c r="J761" s="7" t="s">
        <v>664</v>
      </c>
      <c r="K761" s="7"/>
      <c r="L761" s="17" t="s">
        <v>1889</v>
      </c>
      <c r="M761" s="29"/>
      <c r="N761" s="27"/>
      <c r="O761" s="7"/>
      <c r="P761" s="7"/>
      <c r="Q761" s="7"/>
      <c r="R761" s="7"/>
    </row>
    <row r="762" spans="1:18">
      <c r="A762" s="7" t="s">
        <v>1813</v>
      </c>
      <c r="B762" s="7"/>
      <c r="C762" s="18" t="s">
        <v>1887</v>
      </c>
      <c r="D762" s="7" t="s">
        <v>1888</v>
      </c>
      <c r="E762" s="7"/>
      <c r="F762" s="7"/>
      <c r="G762" s="7"/>
      <c r="H762" s="7"/>
      <c r="I762" s="17" t="s">
        <v>1886</v>
      </c>
      <c r="J762" s="7" t="s">
        <v>664</v>
      </c>
      <c r="K762" s="7"/>
      <c r="L762" s="17" t="s">
        <v>1889</v>
      </c>
      <c r="M762" s="29"/>
      <c r="N762" s="27"/>
      <c r="O762" s="7"/>
      <c r="P762" s="7"/>
      <c r="Q762" s="7"/>
      <c r="R762" s="7"/>
    </row>
    <row r="763" spans="1:18">
      <c r="A763" s="7" t="s">
        <v>1813</v>
      </c>
      <c r="B763" s="7"/>
      <c r="C763" s="17" t="s">
        <v>1890</v>
      </c>
      <c r="D763" s="7" t="s">
        <v>1891</v>
      </c>
      <c r="E763" s="7"/>
      <c r="F763" s="7"/>
      <c r="G763" s="7"/>
      <c r="H763" s="7"/>
      <c r="I763" s="17" t="s">
        <v>1892</v>
      </c>
      <c r="J763" s="7" t="s">
        <v>25</v>
      </c>
      <c r="K763" s="7"/>
      <c r="L763" s="17" t="s">
        <v>1817</v>
      </c>
      <c r="M763" s="29"/>
      <c r="N763" s="27"/>
      <c r="O763" s="7"/>
      <c r="P763" s="7"/>
      <c r="Q763" s="7"/>
      <c r="R763" s="7"/>
    </row>
    <row r="764" spans="1:18">
      <c r="A764" s="7" t="s">
        <v>1813</v>
      </c>
      <c r="B764" s="7"/>
      <c r="C764" s="18" t="s">
        <v>1893</v>
      </c>
      <c r="D764" s="7" t="s">
        <v>1894</v>
      </c>
      <c r="E764" s="7"/>
      <c r="F764" s="7"/>
      <c r="G764" s="7"/>
      <c r="H764" s="7"/>
      <c r="I764" s="17" t="s">
        <v>1895</v>
      </c>
      <c r="J764" s="7"/>
      <c r="K764" s="7"/>
      <c r="L764" s="17" t="s">
        <v>1896</v>
      </c>
      <c r="M764" s="29"/>
      <c r="N764" s="27"/>
      <c r="O764" s="7"/>
      <c r="P764" s="7"/>
      <c r="Q764" s="7"/>
      <c r="R764" s="7"/>
    </row>
    <row r="765" spans="1:18">
      <c r="A765" s="7" t="s">
        <v>1813</v>
      </c>
      <c r="B765" s="7"/>
      <c r="C765" s="17" t="s">
        <v>1897</v>
      </c>
      <c r="D765" s="7" t="s">
        <v>1898</v>
      </c>
      <c r="E765" s="7"/>
      <c r="F765" s="7"/>
      <c r="G765" s="7"/>
      <c r="H765" s="7"/>
      <c r="I765" s="17" t="s">
        <v>1899</v>
      </c>
      <c r="J765" s="7"/>
      <c r="K765" s="7"/>
      <c r="L765" s="17" t="s">
        <v>1900</v>
      </c>
      <c r="M765" s="28">
        <v>5</v>
      </c>
      <c r="N765" s="27"/>
      <c r="O765" s="7"/>
      <c r="P765" s="7"/>
      <c r="Q765" s="7"/>
      <c r="R765" s="7"/>
    </row>
    <row r="766" spans="1:18">
      <c r="A766" s="7" t="s">
        <v>1813</v>
      </c>
      <c r="B766" s="7"/>
      <c r="C766" s="17" t="s">
        <v>1830</v>
      </c>
      <c r="D766" s="7" t="s">
        <v>1901</v>
      </c>
      <c r="E766" s="7"/>
      <c r="F766" s="7"/>
      <c r="G766" s="7"/>
      <c r="H766" s="7"/>
      <c r="I766" s="17" t="s">
        <v>1902</v>
      </c>
      <c r="J766" s="7"/>
      <c r="K766" s="7"/>
      <c r="L766" s="17" t="s">
        <v>1817</v>
      </c>
      <c r="M766" s="28">
        <v>10</v>
      </c>
      <c r="N766" s="27"/>
      <c r="O766" s="7"/>
      <c r="P766" s="7"/>
      <c r="Q766" s="7"/>
      <c r="R766" s="7"/>
    </row>
    <row r="767" spans="1:18">
      <c r="A767" s="7" t="s">
        <v>1813</v>
      </c>
      <c r="B767" s="7"/>
      <c r="C767" s="17" t="s">
        <v>1903</v>
      </c>
      <c r="D767" s="7" t="s">
        <v>1904</v>
      </c>
      <c r="E767" s="7"/>
      <c r="F767" s="7"/>
      <c r="G767" s="7"/>
      <c r="H767" s="7"/>
      <c r="I767" s="17" t="s">
        <v>1905</v>
      </c>
      <c r="J767" s="7"/>
      <c r="K767" s="7"/>
      <c r="L767" s="17" t="s">
        <v>1823</v>
      </c>
      <c r="M767" s="28">
        <v>1000</v>
      </c>
      <c r="N767" s="27"/>
      <c r="O767" s="7"/>
      <c r="P767" s="7"/>
      <c r="Q767" s="7"/>
      <c r="R767" s="7"/>
    </row>
    <row r="768" spans="1:18">
      <c r="A768" s="7" t="s">
        <v>1813</v>
      </c>
      <c r="B768" s="7"/>
      <c r="C768" s="17" t="s">
        <v>1906</v>
      </c>
      <c r="D768" s="7" t="s">
        <v>1907</v>
      </c>
      <c r="E768" s="7"/>
      <c r="F768" s="7"/>
      <c r="G768" s="7"/>
      <c r="H768" s="7"/>
      <c r="I768" s="17" t="s">
        <v>1908</v>
      </c>
      <c r="J768" s="7"/>
      <c r="K768" s="7"/>
      <c r="L768" s="17" t="s">
        <v>1909</v>
      </c>
      <c r="M768" s="29"/>
      <c r="N768" s="27"/>
      <c r="O768" s="7"/>
      <c r="P768" s="7"/>
      <c r="Q768" s="7"/>
      <c r="R768" s="7"/>
    </row>
    <row r="769" spans="1:18">
      <c r="A769" s="7" t="s">
        <v>1813</v>
      </c>
      <c r="B769" s="7"/>
      <c r="C769" s="17" t="s">
        <v>1910</v>
      </c>
      <c r="D769" s="7" t="s">
        <v>1808</v>
      </c>
      <c r="E769" s="7"/>
      <c r="F769" s="7"/>
      <c r="G769" s="7"/>
      <c r="H769" s="7"/>
      <c r="I769" s="17" t="s">
        <v>1809</v>
      </c>
      <c r="J769" s="7" t="s">
        <v>664</v>
      </c>
      <c r="K769" s="7"/>
      <c r="L769" s="17" t="s">
        <v>1817</v>
      </c>
      <c r="M769" s="29"/>
      <c r="N769" s="27"/>
      <c r="O769" s="7"/>
      <c r="P769" s="7"/>
      <c r="Q769" s="7"/>
      <c r="R769" s="7"/>
    </row>
    <row r="770" spans="1:18">
      <c r="A770" s="7" t="s">
        <v>1813</v>
      </c>
      <c r="B770" s="7"/>
      <c r="C770" s="18" t="s">
        <v>1911</v>
      </c>
      <c r="D770" s="7" t="s">
        <v>1912</v>
      </c>
      <c r="E770" s="7"/>
      <c r="F770" s="7"/>
      <c r="G770" s="7"/>
      <c r="H770" s="7"/>
      <c r="I770" s="17" t="s">
        <v>1913</v>
      </c>
      <c r="J770" s="7"/>
      <c r="K770" s="7"/>
      <c r="L770" s="17" t="s">
        <v>1914</v>
      </c>
      <c r="M770" s="29"/>
      <c r="N770" s="27"/>
      <c r="O770" s="7"/>
      <c r="P770" s="7"/>
      <c r="Q770" s="7"/>
      <c r="R770" s="7"/>
    </row>
    <row r="771" spans="1:18">
      <c r="A771" s="7" t="s">
        <v>1813</v>
      </c>
      <c r="B771" s="7"/>
      <c r="C771" s="18" t="s">
        <v>1915</v>
      </c>
      <c r="D771" s="7" t="s">
        <v>1916</v>
      </c>
      <c r="E771" s="7"/>
      <c r="F771" s="7"/>
      <c r="G771" s="7"/>
      <c r="H771" s="7"/>
      <c r="I771" s="17" t="s">
        <v>1917</v>
      </c>
      <c r="J771" s="7"/>
      <c r="K771" s="7"/>
      <c r="L771" s="17" t="s">
        <v>1889</v>
      </c>
      <c r="M771" s="29"/>
      <c r="N771" s="27"/>
      <c r="O771" s="7"/>
      <c r="P771" s="7"/>
      <c r="Q771" s="7"/>
      <c r="R771" s="7"/>
    </row>
    <row r="772" spans="1:18">
      <c r="A772" s="7" t="s">
        <v>1813</v>
      </c>
      <c r="B772" s="7"/>
      <c r="C772" s="17" t="s">
        <v>1880</v>
      </c>
      <c r="D772" s="7" t="s">
        <v>1881</v>
      </c>
      <c r="E772" s="7"/>
      <c r="F772" s="7"/>
      <c r="G772" s="7"/>
      <c r="H772" s="7"/>
      <c r="I772" s="17" t="s">
        <v>1918</v>
      </c>
      <c r="J772" s="7"/>
      <c r="K772" s="7"/>
      <c r="L772" s="17" t="s">
        <v>1919</v>
      </c>
      <c r="M772" s="29"/>
      <c r="N772" s="27"/>
      <c r="O772" s="7"/>
      <c r="P772" s="7"/>
      <c r="Q772" s="7"/>
      <c r="R772" s="7"/>
    </row>
    <row r="773" spans="1:18">
      <c r="A773" s="7" t="s">
        <v>1813</v>
      </c>
      <c r="B773" s="7"/>
      <c r="C773" s="17" t="s">
        <v>1876</v>
      </c>
      <c r="D773" s="7" t="s">
        <v>1877</v>
      </c>
      <c r="E773" s="7"/>
      <c r="F773" s="7"/>
      <c r="G773" s="7"/>
      <c r="H773" s="7"/>
      <c r="I773" s="17" t="s">
        <v>1801</v>
      </c>
      <c r="J773" s="7" t="s">
        <v>20</v>
      </c>
      <c r="K773" s="7"/>
      <c r="L773" s="17" t="s">
        <v>1817</v>
      </c>
      <c r="M773" s="28">
        <v>100</v>
      </c>
      <c r="N773" s="27"/>
      <c r="O773" s="7"/>
      <c r="P773" s="7"/>
      <c r="Q773" s="7"/>
      <c r="R773" s="7"/>
    </row>
    <row r="774" spans="1:18">
      <c r="A774" s="7" t="s">
        <v>1813</v>
      </c>
      <c r="B774" s="7"/>
      <c r="C774" s="17" t="s">
        <v>1880</v>
      </c>
      <c r="D774" s="7" t="s">
        <v>1881</v>
      </c>
      <c r="E774" s="7"/>
      <c r="F774" s="7"/>
      <c r="G774" s="7"/>
      <c r="H774" s="7"/>
      <c r="I774" s="17" t="s">
        <v>1801</v>
      </c>
      <c r="J774" s="7"/>
      <c r="K774" s="7"/>
      <c r="L774" s="17" t="s">
        <v>1882</v>
      </c>
      <c r="M774" s="29"/>
      <c r="N774" s="27"/>
      <c r="O774" s="7"/>
      <c r="P774" s="7"/>
      <c r="Q774" s="7"/>
      <c r="R774" s="7"/>
    </row>
    <row r="775" spans="1:18">
      <c r="A775" s="7" t="s">
        <v>1813</v>
      </c>
      <c r="B775" s="7"/>
      <c r="C775" s="17" t="s">
        <v>1830</v>
      </c>
      <c r="D775" s="7" t="s">
        <v>1901</v>
      </c>
      <c r="E775" s="7"/>
      <c r="F775" s="7"/>
      <c r="G775" s="7"/>
      <c r="H775" s="7"/>
      <c r="I775" s="17" t="s">
        <v>1920</v>
      </c>
      <c r="J775" s="7" t="s">
        <v>20</v>
      </c>
      <c r="K775" s="7"/>
      <c r="L775" s="17" t="s">
        <v>1817</v>
      </c>
      <c r="M775" s="29"/>
      <c r="N775" s="27"/>
      <c r="O775" s="7"/>
      <c r="P775" s="7"/>
      <c r="Q775" s="7"/>
      <c r="R775" s="7"/>
    </row>
    <row r="776" spans="1:18">
      <c r="A776" s="7" t="s">
        <v>1813</v>
      </c>
      <c r="B776" s="7"/>
      <c r="C776" s="17" t="s">
        <v>1921</v>
      </c>
      <c r="D776" s="7" t="s">
        <v>1922</v>
      </c>
      <c r="E776" s="7" t="s">
        <v>1749</v>
      </c>
      <c r="F776" s="7"/>
      <c r="G776" s="7"/>
      <c r="H776" s="7"/>
      <c r="I776" s="17" t="s">
        <v>1923</v>
      </c>
      <c r="J776" s="7"/>
      <c r="K776" s="7"/>
      <c r="L776" s="17" t="s">
        <v>1924</v>
      </c>
      <c r="M776" s="28">
        <v>600</v>
      </c>
      <c r="N776" s="27"/>
      <c r="O776" s="7"/>
      <c r="P776" s="7"/>
      <c r="Q776" s="7"/>
      <c r="R776" s="7"/>
    </row>
    <row r="777" spans="1:18">
      <c r="A777" s="7" t="s">
        <v>1813</v>
      </c>
      <c r="B777" s="7"/>
      <c r="C777" s="18" t="s">
        <v>1925</v>
      </c>
      <c r="D777" s="7" t="s">
        <v>1926</v>
      </c>
      <c r="E777" s="7"/>
      <c r="F777" s="7"/>
      <c r="G777" s="7"/>
      <c r="H777" s="7"/>
      <c r="I777" s="17" t="s">
        <v>1400</v>
      </c>
      <c r="J777" s="7"/>
      <c r="K777" s="7"/>
      <c r="L777" s="17" t="s">
        <v>1896</v>
      </c>
      <c r="M777" s="7"/>
      <c r="N777" s="27"/>
      <c r="O777" s="7"/>
      <c r="P777" s="7"/>
      <c r="Q777" s="7"/>
      <c r="R777" s="7"/>
    </row>
    <row r="778" spans="1:18">
      <c r="A778" s="7" t="s">
        <v>1813</v>
      </c>
      <c r="B778" s="7"/>
      <c r="C778" s="17" t="s">
        <v>1927</v>
      </c>
      <c r="D778" s="7" t="s">
        <v>1928</v>
      </c>
      <c r="E778" s="7"/>
      <c r="F778" s="7"/>
      <c r="G778" s="7"/>
      <c r="H778" s="7"/>
      <c r="I778" s="17" t="s">
        <v>1400</v>
      </c>
      <c r="J778" s="7"/>
      <c r="K778" s="7"/>
      <c r="L778" s="17" t="s">
        <v>1817</v>
      </c>
      <c r="M778" s="7"/>
      <c r="N778" s="27"/>
      <c r="O778" s="7"/>
      <c r="P778" s="7"/>
      <c r="Q778" s="7"/>
      <c r="R778" s="7"/>
    </row>
    <row r="779" spans="1:18">
      <c r="A779" s="7" t="s">
        <v>1447</v>
      </c>
      <c r="B779" s="7"/>
      <c r="C779" s="17" t="s">
        <v>1929</v>
      </c>
      <c r="D779" s="7" t="s">
        <v>1930</v>
      </c>
      <c r="E779" s="7" t="s">
        <v>1931</v>
      </c>
      <c r="F779" s="7"/>
      <c r="G779" s="7"/>
      <c r="H779" s="7"/>
      <c r="I779" s="7"/>
      <c r="J779" s="7" t="s">
        <v>31</v>
      </c>
      <c r="K779" s="7"/>
      <c r="L779" s="7"/>
      <c r="M779" s="7"/>
      <c r="N779" s="27"/>
      <c r="O779" s="7"/>
      <c r="P779" s="7"/>
      <c r="Q779" s="7"/>
      <c r="R779" s="7"/>
    </row>
    <row r="780" spans="1:18">
      <c r="A780" s="7" t="s">
        <v>1447</v>
      </c>
      <c r="B780" s="7"/>
      <c r="C780" s="17" t="s">
        <v>1932</v>
      </c>
      <c r="D780" s="7" t="s">
        <v>1933</v>
      </c>
      <c r="E780" s="7"/>
      <c r="F780" s="7"/>
      <c r="G780" s="7"/>
      <c r="H780" s="7"/>
      <c r="I780" s="7"/>
      <c r="J780" s="7" t="s">
        <v>31</v>
      </c>
      <c r="K780" s="7"/>
      <c r="L780" s="7"/>
      <c r="M780" s="7"/>
      <c r="N780" s="27"/>
      <c r="O780" s="7"/>
      <c r="P780" s="7"/>
      <c r="Q780" s="7"/>
      <c r="R780" s="7"/>
    </row>
    <row r="781" spans="1:18">
      <c r="A781" s="7"/>
      <c r="B781" s="7"/>
      <c r="C781" s="17" t="s">
        <v>1653</v>
      </c>
      <c r="D781" s="7" t="s">
        <v>1934</v>
      </c>
      <c r="E781" s="7" t="s">
        <v>1935</v>
      </c>
      <c r="F781" s="7"/>
      <c r="G781" s="7"/>
      <c r="H781" s="7"/>
      <c r="I781" s="7"/>
      <c r="J781" s="7"/>
      <c r="K781" s="7"/>
      <c r="L781" s="7"/>
      <c r="M781" s="7"/>
      <c r="N781" s="27"/>
      <c r="O781" s="7"/>
      <c r="P781" s="7"/>
      <c r="Q781" s="7"/>
      <c r="R781" s="7"/>
    </row>
    <row r="782" spans="1:18">
      <c r="A782" s="7" t="s">
        <v>1447</v>
      </c>
      <c r="B782" s="7"/>
      <c r="C782" s="17" t="s">
        <v>1936</v>
      </c>
      <c r="D782" s="7" t="s">
        <v>1937</v>
      </c>
      <c r="E782" s="7"/>
      <c r="F782" s="7"/>
      <c r="G782" s="7"/>
      <c r="H782" s="7"/>
      <c r="I782" s="7"/>
      <c r="J782" s="7" t="s">
        <v>31</v>
      </c>
      <c r="K782" s="7"/>
      <c r="L782" s="7"/>
      <c r="M782" s="7"/>
      <c r="N782" s="27"/>
      <c r="O782" s="7"/>
      <c r="P782" s="7"/>
      <c r="Q782" s="7"/>
      <c r="R782" s="7"/>
    </row>
    <row r="783" spans="1:18">
      <c r="A783" s="7" t="s">
        <v>1447</v>
      </c>
      <c r="B783" s="7"/>
      <c r="C783" s="17" t="s">
        <v>1938</v>
      </c>
      <c r="D783" s="7" t="s">
        <v>1939</v>
      </c>
      <c r="E783" s="7"/>
      <c r="F783" s="7"/>
      <c r="G783" s="7"/>
      <c r="H783" s="7"/>
      <c r="I783" s="7"/>
      <c r="J783" s="7" t="s">
        <v>31</v>
      </c>
      <c r="K783" s="7"/>
      <c r="L783" s="7"/>
      <c r="M783" s="7"/>
      <c r="N783" s="27"/>
      <c r="O783" s="7"/>
      <c r="P783" s="7"/>
      <c r="Q783" s="7"/>
      <c r="R783" s="7"/>
    </row>
    <row r="784" spans="1:18" ht="15.75" thickBot="1">
      <c r="A784" s="7"/>
      <c r="B784" s="7"/>
      <c r="C784" s="7" t="s">
        <v>1940</v>
      </c>
      <c r="D784" s="7"/>
      <c r="E784" s="7"/>
      <c r="F784" s="25" t="s">
        <v>1941</v>
      </c>
      <c r="G784" s="25"/>
      <c r="H784" s="7"/>
      <c r="I784" s="7"/>
      <c r="J784" s="30" t="s">
        <v>1942</v>
      </c>
      <c r="K784" s="7"/>
      <c r="L784" s="7"/>
      <c r="M784" s="7"/>
    </row>
    <row r="785" spans="1:19" ht="15.75" thickBot="1">
      <c r="A785" s="7"/>
      <c r="B785" s="7"/>
      <c r="C785" s="25" t="s">
        <v>1943</v>
      </c>
      <c r="D785" s="7"/>
      <c r="E785" s="7"/>
      <c r="F785" s="7" t="s">
        <v>1944</v>
      </c>
      <c r="G785" s="7"/>
      <c r="H785" s="7"/>
      <c r="I785" s="7"/>
      <c r="J785" s="30" t="s">
        <v>1942</v>
      </c>
      <c r="K785" s="7"/>
      <c r="L785" s="7"/>
      <c r="M785" s="7"/>
      <c r="S785" s="20" t="s">
        <v>1945</v>
      </c>
    </row>
    <row r="786" spans="1:19" ht="15.75" thickBot="1">
      <c r="A786" s="7"/>
      <c r="B786" s="7"/>
      <c r="C786" s="25" t="s">
        <v>1946</v>
      </c>
      <c r="D786" s="7"/>
      <c r="E786" s="7"/>
      <c r="F786" s="25" t="s">
        <v>1947</v>
      </c>
      <c r="G786" s="25"/>
      <c r="H786" s="7"/>
      <c r="I786" s="7"/>
      <c r="J786" s="30" t="s">
        <v>25</v>
      </c>
      <c r="K786" s="7"/>
      <c r="L786" s="7"/>
      <c r="M786" s="7"/>
      <c r="S786" s="19" t="s">
        <v>1948</v>
      </c>
    </row>
    <row r="787" spans="1:19" ht="15.75" thickBot="1">
      <c r="A787" s="7"/>
      <c r="B787" s="7"/>
      <c r="C787" s="25" t="s">
        <v>460</v>
      </c>
      <c r="D787" s="25" t="s">
        <v>31</v>
      </c>
      <c r="E787" s="25"/>
      <c r="F787" s="7" t="s">
        <v>1949</v>
      </c>
      <c r="G787" s="7"/>
      <c r="H787" s="7"/>
      <c r="I787" s="7"/>
      <c r="J787" s="25" t="s">
        <v>31</v>
      </c>
      <c r="K787" s="25" t="s">
        <v>20</v>
      </c>
      <c r="L787" s="7"/>
      <c r="M787" s="7"/>
      <c r="S787" s="20" t="s">
        <v>1950</v>
      </c>
    </row>
    <row r="788" spans="1:19" ht="15.75" thickBot="1">
      <c r="A788" s="7"/>
      <c r="B788" s="7"/>
      <c r="C788" s="25" t="s">
        <v>1951</v>
      </c>
      <c r="D788" s="25" t="s">
        <v>20</v>
      </c>
      <c r="E788" s="25"/>
      <c r="F788" s="7" t="s">
        <v>1952</v>
      </c>
      <c r="G788" s="7"/>
      <c r="H788" s="25"/>
      <c r="I788" s="7"/>
      <c r="J788" s="25" t="s">
        <v>20</v>
      </c>
      <c r="K788" s="7"/>
      <c r="L788" s="7"/>
      <c r="M788" s="7">
        <v>0.5</v>
      </c>
      <c r="S788" s="20" t="s">
        <v>1950</v>
      </c>
    </row>
    <row r="789" spans="1:19" ht="15.75" thickBot="1">
      <c r="A789" s="7"/>
      <c r="B789" s="7"/>
      <c r="C789" s="25" t="s">
        <v>1953</v>
      </c>
      <c r="D789" s="25" t="s">
        <v>25</v>
      </c>
      <c r="E789" s="25"/>
      <c r="F789" s="25" t="s">
        <v>1954</v>
      </c>
      <c r="G789" s="25"/>
      <c r="H789" s="25"/>
      <c r="I789" s="7"/>
      <c r="J789" s="25" t="s">
        <v>25</v>
      </c>
      <c r="K789" s="7"/>
      <c r="L789" s="7"/>
      <c r="M789" s="7">
        <v>1</v>
      </c>
      <c r="S789" s="21" t="s">
        <v>1955</v>
      </c>
    </row>
    <row r="790" spans="1:19">
      <c r="A790" s="7" t="s">
        <v>667</v>
      </c>
      <c r="B790" s="7"/>
      <c r="C790" s="17" t="s">
        <v>1956</v>
      </c>
      <c r="D790" s="17" t="s">
        <v>1956</v>
      </c>
      <c r="E790" s="17"/>
      <c r="F790" s="7"/>
      <c r="G790" s="7"/>
      <c r="H790" s="7"/>
      <c r="I790" s="7"/>
      <c r="J790" s="7"/>
      <c r="K790" s="7"/>
      <c r="L790" s="7"/>
      <c r="M790" s="7"/>
    </row>
    <row r="791" spans="1:19">
      <c r="A791" s="7" t="s">
        <v>667</v>
      </c>
      <c r="B791" s="154"/>
      <c r="C791" t="s">
        <v>1957</v>
      </c>
      <c r="D791" s="7"/>
      <c r="E791" s="7"/>
      <c r="F791" s="7"/>
      <c r="G791" s="7"/>
      <c r="H791" s="7"/>
      <c r="I791" s="7"/>
      <c r="J791" s="7"/>
      <c r="K791" s="7"/>
      <c r="L791" s="7"/>
      <c r="M791" s="7"/>
    </row>
    <row r="792" spans="1:19">
      <c r="A792" s="7" t="s">
        <v>667</v>
      </c>
      <c r="B792" s="154"/>
      <c r="C792" t="s">
        <v>1958</v>
      </c>
    </row>
    <row r="793" spans="1:19">
      <c r="A793" s="7" t="s">
        <v>667</v>
      </c>
      <c r="B793" s="154"/>
      <c r="C793" t="s">
        <v>1959</v>
      </c>
    </row>
    <row r="794" spans="1:19">
      <c r="A794" s="7" t="s">
        <v>667</v>
      </c>
      <c r="B794" s="154"/>
      <c r="C794" t="s">
        <v>1960</v>
      </c>
    </row>
    <row r="795" spans="1:19">
      <c r="A795" s="7" t="s">
        <v>667</v>
      </c>
      <c r="B795" s="154"/>
      <c r="C795" t="s">
        <v>1961</v>
      </c>
    </row>
    <row r="796" spans="1:19">
      <c r="A796" s="7" t="s">
        <v>667</v>
      </c>
      <c r="B796" s="154"/>
      <c r="C796" t="s">
        <v>1962</v>
      </c>
    </row>
    <row r="797" spans="1:19">
      <c r="A797" s="7" t="s">
        <v>667</v>
      </c>
      <c r="B797" s="154"/>
      <c r="C797" t="s">
        <v>1963</v>
      </c>
    </row>
    <row r="798" spans="1:19">
      <c r="A798" s="7" t="s">
        <v>667</v>
      </c>
      <c r="B798" s="154"/>
      <c r="C798" t="s">
        <v>1964</v>
      </c>
    </row>
    <row r="799" spans="1:19">
      <c r="A799" s="7" t="s">
        <v>667</v>
      </c>
      <c r="B799" s="154"/>
      <c r="C799" t="s">
        <v>1965</v>
      </c>
    </row>
    <row r="800" spans="1:19">
      <c r="A800" s="7" t="s">
        <v>667</v>
      </c>
      <c r="B800" s="154"/>
      <c r="C800" t="s">
        <v>1966</v>
      </c>
    </row>
    <row r="801" spans="1:3">
      <c r="A801" s="7" t="s">
        <v>667</v>
      </c>
      <c r="B801" s="154"/>
      <c r="C801" t="s">
        <v>1967</v>
      </c>
    </row>
    <row r="802" spans="1:3">
      <c r="A802" s="7" t="s">
        <v>667</v>
      </c>
      <c r="B802" s="154"/>
      <c r="C802" t="s">
        <v>1968</v>
      </c>
    </row>
    <row r="803" spans="1:3">
      <c r="A803" s="7" t="s">
        <v>667</v>
      </c>
      <c r="B803" s="154"/>
      <c r="C803" s="6" t="s">
        <v>1969</v>
      </c>
    </row>
    <row r="804" spans="1:3">
      <c r="A804" s="7" t="s">
        <v>667</v>
      </c>
      <c r="B804" s="154"/>
      <c r="C804" s="6" t="s">
        <v>1970</v>
      </c>
    </row>
    <row r="805" spans="1:3">
      <c r="A805" s="7" t="s">
        <v>667</v>
      </c>
      <c r="B805" s="154"/>
      <c r="C805" s="6" t="s">
        <v>1971</v>
      </c>
    </row>
    <row r="806" spans="1:3">
      <c r="A806" s="7" t="s">
        <v>667</v>
      </c>
      <c r="B806" s="154"/>
      <c r="C806" s="6" t="s">
        <v>1972</v>
      </c>
    </row>
    <row r="807" spans="1:3">
      <c r="A807" s="7" t="s">
        <v>667</v>
      </c>
      <c r="B807" s="154"/>
      <c r="C807" s="6" t="s">
        <v>1973</v>
      </c>
    </row>
    <row r="808" spans="1:3">
      <c r="A808" s="7" t="s">
        <v>667</v>
      </c>
      <c r="B808" s="154"/>
      <c r="C808" s="6" t="s">
        <v>1974</v>
      </c>
    </row>
    <row r="809" spans="1:3">
      <c r="A809" s="7" t="s">
        <v>667</v>
      </c>
      <c r="B809" s="154"/>
      <c r="C809" s="6" t="s">
        <v>1975</v>
      </c>
    </row>
    <row r="810" spans="1:3">
      <c r="A810" s="7" t="s">
        <v>667</v>
      </c>
      <c r="B810" s="154"/>
      <c r="C810" s="6" t="s">
        <v>1976</v>
      </c>
    </row>
    <row r="811" spans="1:3">
      <c r="A811" s="7" t="s">
        <v>667</v>
      </c>
      <c r="B811" s="154"/>
      <c r="C811" s="6" t="s">
        <v>1977</v>
      </c>
    </row>
    <row r="812" spans="1:3">
      <c r="A812" s="7" t="s">
        <v>667</v>
      </c>
      <c r="B812" s="154"/>
      <c r="C812" s="6" t="s">
        <v>1978</v>
      </c>
    </row>
    <row r="813" spans="1:3">
      <c r="A813" s="7" t="s">
        <v>667</v>
      </c>
      <c r="B813" s="154"/>
      <c r="C813" s="6" t="s">
        <v>1979</v>
      </c>
    </row>
    <row r="814" spans="1:3">
      <c r="A814" s="7" t="s">
        <v>667</v>
      </c>
      <c r="B814" s="154"/>
      <c r="C814" s="6" t="s">
        <v>1980</v>
      </c>
    </row>
    <row r="815" spans="1:3">
      <c r="A815" s="7" t="s">
        <v>667</v>
      </c>
      <c r="B815" s="154"/>
      <c r="C815" s="6" t="s">
        <v>1981</v>
      </c>
    </row>
    <row r="816" spans="1:3">
      <c r="A816" s="7" t="s">
        <v>667</v>
      </c>
      <c r="B816" s="154"/>
      <c r="C816" s="6" t="s">
        <v>1982</v>
      </c>
    </row>
    <row r="817" spans="1:3">
      <c r="A817" s="7" t="s">
        <v>667</v>
      </c>
      <c r="B817" s="154"/>
      <c r="C817" s="6" t="s">
        <v>1983</v>
      </c>
    </row>
    <row r="818" spans="1:3">
      <c r="A818" s="7" t="s">
        <v>667</v>
      </c>
      <c r="B818" s="154"/>
      <c r="C818" s="6" t="s">
        <v>1984</v>
      </c>
    </row>
    <row r="819" spans="1:3">
      <c r="A819" s="7" t="s">
        <v>667</v>
      </c>
      <c r="B819" s="154"/>
      <c r="C819" s="6" t="s">
        <v>1985</v>
      </c>
    </row>
    <row r="820" spans="1:3">
      <c r="A820" s="7" t="s">
        <v>667</v>
      </c>
      <c r="B820" s="154"/>
      <c r="C820" s="6" t="s">
        <v>1986</v>
      </c>
    </row>
    <row r="821" spans="1:3">
      <c r="A821" s="7" t="s">
        <v>667</v>
      </c>
      <c r="B821" s="154"/>
      <c r="C821" s="6" t="s">
        <v>1987</v>
      </c>
    </row>
    <row r="822" spans="1:3">
      <c r="A822" s="7" t="s">
        <v>667</v>
      </c>
      <c r="B822" s="154"/>
      <c r="C822" s="6" t="s">
        <v>1988</v>
      </c>
    </row>
    <row r="823" spans="1:3">
      <c r="A823" s="7" t="s">
        <v>667</v>
      </c>
      <c r="B823" s="154"/>
      <c r="C823" s="6" t="s">
        <v>1989</v>
      </c>
    </row>
    <row r="824" spans="1:3">
      <c r="A824" s="7" t="s">
        <v>667</v>
      </c>
      <c r="B824" s="154"/>
      <c r="C824" s="6" t="s">
        <v>1990</v>
      </c>
    </row>
    <row r="825" spans="1:3">
      <c r="A825" s="7" t="s">
        <v>667</v>
      </c>
      <c r="B825" s="154"/>
      <c r="C825" s="6" t="s">
        <v>1991</v>
      </c>
    </row>
    <row r="826" spans="1:3">
      <c r="A826" s="7" t="s">
        <v>667</v>
      </c>
      <c r="B826" s="154"/>
      <c r="C826" s="6" t="s">
        <v>1992</v>
      </c>
    </row>
    <row r="827" spans="1:3">
      <c r="A827" s="7" t="s">
        <v>667</v>
      </c>
      <c r="B827" s="154"/>
      <c r="C827" s="6" t="s">
        <v>1993</v>
      </c>
    </row>
    <row r="828" spans="1:3">
      <c r="A828" s="7" t="s">
        <v>667</v>
      </c>
      <c r="B828" s="154"/>
      <c r="C828" s="6" t="s">
        <v>1994</v>
      </c>
    </row>
    <row r="829" spans="1:3">
      <c r="A829" s="7" t="s">
        <v>667</v>
      </c>
      <c r="B829" s="154"/>
      <c r="C829" s="6" t="s">
        <v>1995</v>
      </c>
    </row>
    <row r="830" spans="1:3">
      <c r="A830" s="7" t="s">
        <v>667</v>
      </c>
      <c r="B830" s="154"/>
      <c r="C830" s="6" t="s">
        <v>1996</v>
      </c>
    </row>
    <row r="831" spans="1:3">
      <c r="A831" s="7" t="s">
        <v>667</v>
      </c>
      <c r="B831" s="154"/>
      <c r="C831" s="6" t="s">
        <v>1997</v>
      </c>
    </row>
    <row r="832" spans="1:3">
      <c r="A832" s="7" t="s">
        <v>667</v>
      </c>
      <c r="B832" s="154"/>
      <c r="C832" s="6" t="s">
        <v>1998</v>
      </c>
    </row>
    <row r="833" spans="1:3">
      <c r="A833" s="7" t="s">
        <v>667</v>
      </c>
      <c r="B833" s="154"/>
      <c r="C833" s="6" t="s">
        <v>1999</v>
      </c>
    </row>
    <row r="834" spans="1:3">
      <c r="A834" s="7" t="s">
        <v>667</v>
      </c>
      <c r="B834" s="154"/>
      <c r="C834" s="6" t="s">
        <v>2000</v>
      </c>
    </row>
    <row r="835" spans="1:3">
      <c r="A835" s="7" t="s">
        <v>667</v>
      </c>
      <c r="B835" s="154"/>
      <c r="C835" s="6" t="s">
        <v>2001</v>
      </c>
    </row>
    <row r="836" spans="1:3">
      <c r="A836" s="7" t="s">
        <v>667</v>
      </c>
      <c r="B836" s="154"/>
      <c r="C836" s="6" t="s">
        <v>2002</v>
      </c>
    </row>
    <row r="837" spans="1:3">
      <c r="A837" s="7" t="s">
        <v>667</v>
      </c>
      <c r="B837" s="154"/>
      <c r="C837" s="6" t="s">
        <v>2003</v>
      </c>
    </row>
    <row r="838" spans="1:3">
      <c r="A838" s="7" t="s">
        <v>667</v>
      </c>
      <c r="B838" s="154"/>
      <c r="C838" s="6" t="s">
        <v>2004</v>
      </c>
    </row>
    <row r="839" spans="1:3">
      <c r="A839" s="7" t="s">
        <v>667</v>
      </c>
      <c r="B839" s="154"/>
      <c r="C839" s="6" t="s">
        <v>2005</v>
      </c>
    </row>
    <row r="840" spans="1:3">
      <c r="A840" s="7" t="s">
        <v>667</v>
      </c>
      <c r="B840" s="154"/>
      <c r="C840" s="6" t="s">
        <v>2006</v>
      </c>
    </row>
    <row r="841" spans="1:3">
      <c r="A841" s="7" t="s">
        <v>667</v>
      </c>
      <c r="B841" s="154"/>
      <c r="C841" s="6" t="s">
        <v>2007</v>
      </c>
    </row>
    <row r="842" spans="1:3">
      <c r="A842" s="7" t="s">
        <v>667</v>
      </c>
      <c r="B842" s="154"/>
      <c r="C842" s="6" t="s">
        <v>2008</v>
      </c>
    </row>
    <row r="843" spans="1:3">
      <c r="A843" s="7" t="s">
        <v>667</v>
      </c>
      <c r="B843" s="154"/>
      <c r="C843" s="6" t="s">
        <v>2009</v>
      </c>
    </row>
    <row r="844" spans="1:3">
      <c r="A844" s="7" t="s">
        <v>667</v>
      </c>
      <c r="B844" s="154"/>
      <c r="C844" s="6" t="s">
        <v>2010</v>
      </c>
    </row>
    <row r="845" spans="1:3">
      <c r="A845" s="7" t="s">
        <v>667</v>
      </c>
      <c r="B845" s="154"/>
      <c r="C845" s="6" t="s">
        <v>2011</v>
      </c>
    </row>
    <row r="846" spans="1:3">
      <c r="A846" s="7" t="s">
        <v>667</v>
      </c>
      <c r="B846" s="154"/>
      <c r="C846" s="6" t="s">
        <v>2012</v>
      </c>
    </row>
    <row r="847" spans="1:3">
      <c r="A847" s="7" t="s">
        <v>667</v>
      </c>
      <c r="B847" s="154"/>
      <c r="C847" s="6" t="s">
        <v>2013</v>
      </c>
    </row>
    <row r="848" spans="1:3">
      <c r="A848" s="7" t="s">
        <v>667</v>
      </c>
      <c r="B848" s="154"/>
      <c r="C848" s="6" t="s">
        <v>2014</v>
      </c>
    </row>
    <row r="849" spans="1:3">
      <c r="A849" s="7" t="s">
        <v>667</v>
      </c>
      <c r="B849" s="154"/>
      <c r="C849" s="6" t="s">
        <v>2015</v>
      </c>
    </row>
    <row r="850" spans="1:3">
      <c r="A850" s="7" t="s">
        <v>667</v>
      </c>
      <c r="B850" s="154"/>
      <c r="C850" s="6" t="s">
        <v>2016</v>
      </c>
    </row>
    <row r="851" spans="1:3">
      <c r="A851" s="7" t="s">
        <v>667</v>
      </c>
      <c r="B851" s="154"/>
      <c r="C851" s="6" t="s">
        <v>2017</v>
      </c>
    </row>
    <row r="852" spans="1:3">
      <c r="A852" s="7" t="s">
        <v>667</v>
      </c>
      <c r="B852" s="154"/>
      <c r="C852" s="6" t="s">
        <v>2018</v>
      </c>
    </row>
    <row r="853" spans="1:3">
      <c r="A853" s="7" t="s">
        <v>667</v>
      </c>
      <c r="B853" s="154"/>
      <c r="C853" s="6" t="s">
        <v>2019</v>
      </c>
    </row>
    <row r="854" spans="1:3">
      <c r="A854" s="7" t="s">
        <v>667</v>
      </c>
      <c r="B854" s="154"/>
      <c r="C854" s="6" t="s">
        <v>2020</v>
      </c>
    </row>
    <row r="855" spans="1:3">
      <c r="A855" s="7" t="s">
        <v>667</v>
      </c>
      <c r="B855" s="154"/>
      <c r="C855" s="6" t="s">
        <v>2021</v>
      </c>
    </row>
    <row r="856" spans="1:3">
      <c r="A856" s="7" t="s">
        <v>667</v>
      </c>
      <c r="B856" s="154"/>
      <c r="C856" s="6" t="s">
        <v>2022</v>
      </c>
    </row>
    <row r="857" spans="1:3">
      <c r="A857" s="7" t="s">
        <v>667</v>
      </c>
      <c r="B857" s="154"/>
      <c r="C857" s="6" t="s">
        <v>2023</v>
      </c>
    </row>
    <row r="858" spans="1:3">
      <c r="A858" s="7" t="s">
        <v>667</v>
      </c>
      <c r="B858" s="154"/>
      <c r="C858" s="6" t="s">
        <v>2024</v>
      </c>
    </row>
    <row r="859" spans="1:3">
      <c r="A859" s="7" t="s">
        <v>667</v>
      </c>
      <c r="B859" s="154"/>
      <c r="C859" s="6" t="s">
        <v>2025</v>
      </c>
    </row>
    <row r="860" spans="1:3">
      <c r="A860" s="7" t="s">
        <v>667</v>
      </c>
      <c r="B860" s="154"/>
      <c r="C860" s="6" t="s">
        <v>2026</v>
      </c>
    </row>
    <row r="861" spans="1:3">
      <c r="A861" s="7" t="s">
        <v>667</v>
      </c>
      <c r="B861" s="154"/>
      <c r="C861" s="6" t="s">
        <v>2027</v>
      </c>
    </row>
    <row r="862" spans="1:3">
      <c r="A862" s="7" t="s">
        <v>667</v>
      </c>
      <c r="B862" s="154"/>
      <c r="C862" s="6" t="s">
        <v>2028</v>
      </c>
    </row>
    <row r="863" spans="1:3">
      <c r="A863" s="7" t="s">
        <v>667</v>
      </c>
      <c r="B863" s="154"/>
      <c r="C863" s="6" t="s">
        <v>2029</v>
      </c>
    </row>
    <row r="864" spans="1:3">
      <c r="A864" s="7" t="s">
        <v>667</v>
      </c>
      <c r="B864" s="154"/>
      <c r="C864" s="6" t="s">
        <v>2030</v>
      </c>
    </row>
    <row r="865" spans="1:3">
      <c r="A865" s="7" t="s">
        <v>667</v>
      </c>
      <c r="B865" s="154"/>
      <c r="C865" s="6" t="s">
        <v>2031</v>
      </c>
    </row>
    <row r="866" spans="1:3">
      <c r="A866" s="7" t="s">
        <v>667</v>
      </c>
      <c r="B866" s="154"/>
      <c r="C866" s="6" t="s">
        <v>2032</v>
      </c>
    </row>
    <row r="867" spans="1:3">
      <c r="A867" s="7" t="s">
        <v>667</v>
      </c>
      <c r="B867" s="154"/>
      <c r="C867" s="6" t="s">
        <v>2033</v>
      </c>
    </row>
    <row r="868" spans="1:3">
      <c r="A868" s="7" t="s">
        <v>667</v>
      </c>
      <c r="B868" s="154"/>
      <c r="C868" s="6" t="s">
        <v>2034</v>
      </c>
    </row>
    <row r="869" spans="1:3">
      <c r="A869" s="7" t="s">
        <v>667</v>
      </c>
      <c r="B869" s="154"/>
      <c r="C869" s="6" t="s">
        <v>2035</v>
      </c>
    </row>
    <row r="870" spans="1:3">
      <c r="A870" s="7" t="s">
        <v>667</v>
      </c>
      <c r="B870" s="154"/>
      <c r="C870" s="6" t="s">
        <v>2036</v>
      </c>
    </row>
    <row r="871" spans="1:3">
      <c r="A871" s="7" t="s">
        <v>667</v>
      </c>
      <c r="B871" s="154"/>
      <c r="C871" s="6" t="s">
        <v>2037</v>
      </c>
    </row>
    <row r="872" spans="1:3">
      <c r="A872" s="7" t="s">
        <v>667</v>
      </c>
      <c r="B872" s="154"/>
      <c r="C872" s="6" t="s">
        <v>2038</v>
      </c>
    </row>
    <row r="873" spans="1:3">
      <c r="A873" s="7" t="s">
        <v>667</v>
      </c>
      <c r="B873" s="154"/>
      <c r="C873" s="6" t="s">
        <v>2039</v>
      </c>
    </row>
    <row r="874" spans="1:3">
      <c r="A874" s="7" t="s">
        <v>667</v>
      </c>
      <c r="B874" s="154"/>
      <c r="C874" s="6" t="s">
        <v>2040</v>
      </c>
    </row>
    <row r="875" spans="1:3">
      <c r="A875" s="7" t="s">
        <v>667</v>
      </c>
      <c r="B875" s="154"/>
      <c r="C875" s="6" t="s">
        <v>2041</v>
      </c>
    </row>
    <row r="876" spans="1:3">
      <c r="A876" s="7" t="s">
        <v>667</v>
      </c>
      <c r="B876" s="154"/>
      <c r="C876" s="6" t="s">
        <v>2042</v>
      </c>
    </row>
    <row r="877" spans="1:3">
      <c r="A877" s="7" t="s">
        <v>667</v>
      </c>
      <c r="B877" s="154"/>
      <c r="C877" s="6" t="s">
        <v>2043</v>
      </c>
    </row>
    <row r="878" spans="1:3">
      <c r="A878" s="7" t="s">
        <v>667</v>
      </c>
      <c r="B878" s="154"/>
      <c r="C878" s="6" t="s">
        <v>2044</v>
      </c>
    </row>
    <row r="879" spans="1:3">
      <c r="A879" s="7" t="s">
        <v>667</v>
      </c>
      <c r="B879" s="154"/>
      <c r="C879" s="6" t="s">
        <v>2045</v>
      </c>
    </row>
    <row r="880" spans="1:3">
      <c r="A880" s="7" t="s">
        <v>667</v>
      </c>
      <c r="B880" s="154"/>
      <c r="C880" s="6" t="s">
        <v>2046</v>
      </c>
    </row>
    <row r="881" spans="1:16">
      <c r="A881" s="7" t="s">
        <v>667</v>
      </c>
      <c r="B881" s="154"/>
      <c r="C881" s="6" t="s">
        <v>2047</v>
      </c>
    </row>
    <row r="882" spans="1:16">
      <c r="A882" s="7" t="s">
        <v>667</v>
      </c>
      <c r="B882" s="154"/>
      <c r="C882" s="6" t="s">
        <v>2048</v>
      </c>
    </row>
    <row r="883" spans="1:16">
      <c r="A883" s="7" t="s">
        <v>667</v>
      </c>
      <c r="B883" s="154"/>
      <c r="C883" s="6" t="s">
        <v>2049</v>
      </c>
    </row>
    <row r="884" spans="1:16">
      <c r="A884" s="7" t="s">
        <v>667</v>
      </c>
      <c r="B884" s="154"/>
      <c r="C884" s="6" t="s">
        <v>2050</v>
      </c>
    </row>
    <row r="885" spans="1:16">
      <c r="A885" s="7" t="s">
        <v>667</v>
      </c>
      <c r="B885" s="154"/>
      <c r="C885" s="6" t="s">
        <v>2051</v>
      </c>
    </row>
    <row r="886" spans="1:16">
      <c r="A886" s="7" t="s">
        <v>667</v>
      </c>
      <c r="B886" s="154"/>
      <c r="C886" s="6" t="s">
        <v>2052</v>
      </c>
    </row>
    <row r="887" spans="1:16">
      <c r="A887" s="7" t="s">
        <v>667</v>
      </c>
      <c r="B887" s="154"/>
      <c r="C887" s="6" t="s">
        <v>2053</v>
      </c>
    </row>
    <row r="888" spans="1:16">
      <c r="A888" s="7" t="s">
        <v>667</v>
      </c>
      <c r="B888" s="154"/>
      <c r="C888" s="6" t="s">
        <v>2054</v>
      </c>
    </row>
    <row r="889" spans="1:16">
      <c r="A889" s="7" t="s">
        <v>667</v>
      </c>
      <c r="B889" s="154"/>
      <c r="C889" s="6" t="s">
        <v>2055</v>
      </c>
    </row>
    <row r="890" spans="1:16">
      <c r="A890" s="7" t="s">
        <v>667</v>
      </c>
      <c r="B890" s="154"/>
      <c r="C890" s="6" t="s">
        <v>2056</v>
      </c>
    </row>
    <row r="891" spans="1:16">
      <c r="A891" s="7" t="s">
        <v>667</v>
      </c>
      <c r="B891" s="154"/>
      <c r="C891" s="6" t="s">
        <v>2057</v>
      </c>
    </row>
    <row r="892" spans="1:16">
      <c r="A892" s="7" t="s">
        <v>667</v>
      </c>
      <c r="B892" s="154"/>
      <c r="C892" s="6" t="s">
        <v>2058</v>
      </c>
    </row>
    <row r="893" spans="1:16">
      <c r="A893" s="7" t="s">
        <v>667</v>
      </c>
      <c r="B893" s="154"/>
      <c r="C893" s="6" t="s">
        <v>2059</v>
      </c>
    </row>
    <row r="894" spans="1:16">
      <c r="A894" s="7" t="s">
        <v>667</v>
      </c>
      <c r="B894" s="154"/>
      <c r="C894" s="6" t="s">
        <v>2060</v>
      </c>
    </row>
    <row r="895" spans="1:16">
      <c r="A895" s="7" t="s">
        <v>667</v>
      </c>
      <c r="B895" s="154"/>
      <c r="C895" s="6" t="s">
        <v>2061</v>
      </c>
    </row>
    <row r="896" spans="1:16">
      <c r="A896" s="7" t="s">
        <v>667</v>
      </c>
      <c r="B896" s="154"/>
      <c r="C896" s="6" t="s">
        <v>2062</v>
      </c>
      <c r="I896" s="6" t="s">
        <v>2063</v>
      </c>
      <c r="P896" s="6" t="s">
        <v>2064</v>
      </c>
    </row>
    <row r="897" spans="1:16">
      <c r="A897" s="7" t="s">
        <v>667</v>
      </c>
      <c r="B897" s="154"/>
      <c r="C897" s="6" t="s">
        <v>2065</v>
      </c>
      <c r="I897" s="6" t="s">
        <v>2063</v>
      </c>
      <c r="P897" s="6" t="s">
        <v>2066</v>
      </c>
    </row>
    <row r="898" spans="1:16">
      <c r="A898" s="7" t="s">
        <v>667</v>
      </c>
      <c r="B898" s="154"/>
      <c r="C898" s="6" t="s">
        <v>2067</v>
      </c>
      <c r="I898" s="6" t="s">
        <v>2063</v>
      </c>
      <c r="P898" s="6" t="s">
        <v>2068</v>
      </c>
    </row>
    <row r="899" spans="1:16">
      <c r="A899" s="7" t="s">
        <v>667</v>
      </c>
      <c r="B899" s="154"/>
      <c r="C899" s="6" t="s">
        <v>2069</v>
      </c>
      <c r="I899" s="6" t="s">
        <v>2063</v>
      </c>
      <c r="P899" s="6" t="s">
        <v>2070</v>
      </c>
    </row>
    <row r="900" spans="1:16">
      <c r="A900" s="7" t="s">
        <v>667</v>
      </c>
      <c r="B900" s="154"/>
      <c r="C900" s="6" t="s">
        <v>2071</v>
      </c>
      <c r="I900" s="6" t="s">
        <v>2063</v>
      </c>
      <c r="P900" s="6" t="s">
        <v>2072</v>
      </c>
    </row>
    <row r="901" spans="1:16">
      <c r="A901" s="7" t="s">
        <v>667</v>
      </c>
      <c r="B901" s="154"/>
      <c r="C901" s="6" t="s">
        <v>2073</v>
      </c>
      <c r="I901" s="6" t="s">
        <v>2063</v>
      </c>
      <c r="P901" s="6" t="s">
        <v>2074</v>
      </c>
    </row>
    <row r="902" spans="1:16">
      <c r="A902" s="7" t="s">
        <v>667</v>
      </c>
      <c r="B902" s="154"/>
      <c r="C902" s="6" t="s">
        <v>2075</v>
      </c>
      <c r="I902" s="6" t="s">
        <v>2076</v>
      </c>
      <c r="P902" s="6" t="s">
        <v>2077</v>
      </c>
    </row>
    <row r="903" spans="1:16">
      <c r="A903" s="7" t="s">
        <v>667</v>
      </c>
      <c r="B903" s="154"/>
      <c r="C903" s="6" t="s">
        <v>2078</v>
      </c>
      <c r="I903" s="6" t="s">
        <v>2076</v>
      </c>
      <c r="P903" s="6" t="s">
        <v>2079</v>
      </c>
    </row>
    <row r="904" spans="1:16">
      <c r="A904" s="7" t="s">
        <v>667</v>
      </c>
      <c r="B904" s="154"/>
      <c r="C904" s="6" t="s">
        <v>2067</v>
      </c>
      <c r="I904" s="6" t="s">
        <v>2076</v>
      </c>
      <c r="P904" s="6" t="s">
        <v>2068</v>
      </c>
    </row>
    <row r="905" spans="1:16">
      <c r="A905" s="7" t="s">
        <v>667</v>
      </c>
      <c r="B905" s="154"/>
      <c r="C905" s="6" t="s">
        <v>2080</v>
      </c>
      <c r="I905" s="6" t="s">
        <v>2076</v>
      </c>
      <c r="P905" s="6" t="s">
        <v>2081</v>
      </c>
    </row>
    <row r="906" spans="1:16">
      <c r="A906" s="7" t="s">
        <v>667</v>
      </c>
      <c r="B906" s="154"/>
      <c r="C906" s="6" t="s">
        <v>2082</v>
      </c>
      <c r="I906" s="6" t="s">
        <v>2076</v>
      </c>
      <c r="P906" s="6" t="s">
        <v>2083</v>
      </c>
    </row>
    <row r="907" spans="1:16">
      <c r="A907" s="7" t="s">
        <v>667</v>
      </c>
      <c r="B907" s="154"/>
      <c r="C907" s="6" t="s">
        <v>2073</v>
      </c>
      <c r="I907" s="6" t="s">
        <v>2076</v>
      </c>
      <c r="P907" s="6" t="s">
        <v>2074</v>
      </c>
    </row>
    <row r="908" spans="1:16">
      <c r="A908" s="7" t="s">
        <v>667</v>
      </c>
      <c r="B908" s="154"/>
      <c r="C908" s="6" t="s">
        <v>2084</v>
      </c>
      <c r="E908" s="6">
        <v>3</v>
      </c>
      <c r="I908" s="6" t="s">
        <v>2085</v>
      </c>
      <c r="P908" s="6" t="s">
        <v>2086</v>
      </c>
    </row>
    <row r="909" spans="1:16">
      <c r="A909" s="7" t="s">
        <v>667</v>
      </c>
      <c r="B909" s="154"/>
      <c r="C909" s="6" t="s">
        <v>2087</v>
      </c>
      <c r="E909" s="6">
        <v>4</v>
      </c>
      <c r="I909" s="6" t="s">
        <v>2085</v>
      </c>
      <c r="P909" s="6" t="s">
        <v>2088</v>
      </c>
    </row>
    <row r="910" spans="1:16">
      <c r="A910" s="7" t="s">
        <v>667</v>
      </c>
      <c r="B910" s="154"/>
      <c r="C910" s="6" t="s">
        <v>2067</v>
      </c>
      <c r="E910" s="6">
        <v>4</v>
      </c>
      <c r="I910" s="6" t="s">
        <v>2085</v>
      </c>
      <c r="P910" s="6" t="s">
        <v>2089</v>
      </c>
    </row>
    <row r="911" spans="1:16">
      <c r="A911" s="7" t="s">
        <v>667</v>
      </c>
      <c r="B911" s="154"/>
      <c r="C911" s="6" t="s">
        <v>2090</v>
      </c>
      <c r="E911" s="6">
        <v>4</v>
      </c>
      <c r="I911" s="6" t="s">
        <v>2085</v>
      </c>
    </row>
    <row r="912" spans="1:16">
      <c r="A912" s="7" t="s">
        <v>667</v>
      </c>
      <c r="B912" s="154"/>
      <c r="I912" s="6" t="s">
        <v>2085</v>
      </c>
    </row>
    <row r="913" spans="1:16">
      <c r="A913" s="7" t="s">
        <v>667</v>
      </c>
      <c r="B913" s="154"/>
      <c r="C913" s="6" t="s">
        <v>2091</v>
      </c>
      <c r="E913" s="6">
        <v>4</v>
      </c>
      <c r="I913" s="6" t="s">
        <v>2085</v>
      </c>
      <c r="P913" s="6" t="s">
        <v>2092</v>
      </c>
    </row>
    <row r="914" spans="1:16">
      <c r="A914" s="7" t="s">
        <v>667</v>
      </c>
      <c r="B914" s="154"/>
      <c r="C914" s="6" t="s">
        <v>2073</v>
      </c>
      <c r="E914" s="6">
        <v>5</v>
      </c>
      <c r="I914" s="6" t="s">
        <v>2085</v>
      </c>
      <c r="P914" s="6" t="s">
        <v>2093</v>
      </c>
    </row>
    <row r="915" spans="1:16">
      <c r="A915" s="7" t="s">
        <v>667</v>
      </c>
      <c r="B915" s="154"/>
      <c r="C915" s="6" t="s">
        <v>2094</v>
      </c>
      <c r="I915" s="6" t="s">
        <v>2095</v>
      </c>
      <c r="P915" s="6" t="s">
        <v>2096</v>
      </c>
    </row>
    <row r="916" spans="1:16">
      <c r="A916" s="7" t="s">
        <v>667</v>
      </c>
      <c r="B916" s="154"/>
      <c r="C916" s="6" t="s">
        <v>2097</v>
      </c>
      <c r="I916" s="6" t="s">
        <v>2095</v>
      </c>
      <c r="P916" s="6" t="s">
        <v>2098</v>
      </c>
    </row>
    <row r="917" spans="1:16">
      <c r="A917" s="7" t="s">
        <v>667</v>
      </c>
      <c r="B917" s="154"/>
      <c r="C917" s="6" t="s">
        <v>2067</v>
      </c>
      <c r="I917" s="6" t="s">
        <v>2095</v>
      </c>
      <c r="P917" s="6" t="s">
        <v>2089</v>
      </c>
    </row>
    <row r="918" spans="1:16">
      <c r="A918" s="7" t="s">
        <v>667</v>
      </c>
      <c r="B918" s="154"/>
      <c r="C918" s="6" t="s">
        <v>2099</v>
      </c>
      <c r="I918" s="6" t="s">
        <v>2095</v>
      </c>
      <c r="P918" s="6" t="s">
        <v>2100</v>
      </c>
    </row>
    <row r="919" spans="1:16">
      <c r="A919" s="7" t="s">
        <v>667</v>
      </c>
      <c r="B919" s="154"/>
      <c r="C919" s="6" t="s">
        <v>2101</v>
      </c>
      <c r="I919" s="6" t="s">
        <v>2095</v>
      </c>
      <c r="P919" s="6" t="s">
        <v>2102</v>
      </c>
    </row>
    <row r="920" spans="1:16">
      <c r="A920" s="7" t="s">
        <v>667</v>
      </c>
      <c r="B920" s="154"/>
      <c r="C920" s="6" t="s">
        <v>2073</v>
      </c>
      <c r="I920" s="6" t="s">
        <v>2095</v>
      </c>
      <c r="P920" s="6" t="s">
        <v>2093</v>
      </c>
    </row>
    <row r="921" spans="1:16">
      <c r="A921" s="7" t="s">
        <v>667</v>
      </c>
      <c r="B921" s="154"/>
      <c r="C921" s="6" t="s">
        <v>2103</v>
      </c>
      <c r="I921" s="6" t="s">
        <v>2104</v>
      </c>
      <c r="P921" s="6" t="s">
        <v>2105</v>
      </c>
    </row>
    <row r="922" spans="1:16">
      <c r="A922" s="7" t="s">
        <v>667</v>
      </c>
      <c r="B922" s="154"/>
      <c r="C922" s="6" t="s">
        <v>2106</v>
      </c>
      <c r="I922" s="6" t="s">
        <v>2104</v>
      </c>
      <c r="P922" s="6" t="s">
        <v>2107</v>
      </c>
    </row>
    <row r="923" spans="1:16">
      <c r="A923" s="7" t="s">
        <v>667</v>
      </c>
      <c r="B923" s="154"/>
      <c r="C923" s="6" t="s">
        <v>2067</v>
      </c>
      <c r="I923" s="6" t="s">
        <v>2104</v>
      </c>
      <c r="P923" s="6" t="s">
        <v>2068</v>
      </c>
    </row>
    <row r="924" spans="1:16">
      <c r="A924" s="7" t="s">
        <v>667</v>
      </c>
      <c r="B924" s="154"/>
      <c r="C924" s="6" t="s">
        <v>2108</v>
      </c>
      <c r="I924" s="6" t="s">
        <v>2104</v>
      </c>
      <c r="P924" s="6" t="s">
        <v>2109</v>
      </c>
    </row>
    <row r="925" spans="1:16">
      <c r="A925" s="7" t="s">
        <v>667</v>
      </c>
      <c r="B925" s="154"/>
      <c r="C925" s="6" t="s">
        <v>2110</v>
      </c>
      <c r="I925" s="6" t="s">
        <v>2104</v>
      </c>
      <c r="P925" s="6" t="s">
        <v>2111</v>
      </c>
    </row>
    <row r="926" spans="1:16">
      <c r="A926" s="7" t="s">
        <v>667</v>
      </c>
      <c r="B926" s="154"/>
      <c r="C926" s="6" t="s">
        <v>2073</v>
      </c>
      <c r="I926" s="6" t="s">
        <v>2104</v>
      </c>
      <c r="P926" s="6" t="s">
        <v>2112</v>
      </c>
    </row>
  </sheetData>
  <autoFilter ref="A1:N926" xr:uid="{00000000-0009-0000-0000-000000000000}"/>
  <hyperlinks>
    <hyperlink ref="E707" r:id="rId1" xr:uid="{00000000-0004-0000-0000-000000000000}"/>
    <hyperlink ref="E636"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T398"/>
  <sheetViews>
    <sheetView topLeftCell="C1" zoomScale="115" zoomScaleNormal="115" workbookViewId="0" xr3:uid="{958C4451-9541-5A59-BF78-D2F731DF1C81}">
      <pane ySplit="1" topLeftCell="A345" activePane="bottomLeft" state="frozen"/>
      <selection pane="bottomLeft" activeCell="Q352" sqref="Q352"/>
    </sheetView>
  </sheetViews>
  <sheetFormatPr defaultRowHeight="15"/>
  <cols>
    <col min="1" max="1" width="12.140625" customWidth="1"/>
    <col min="2" max="2" width="15.85546875" customWidth="1"/>
    <col min="3" max="3" width="53.5703125" customWidth="1"/>
    <col min="4" max="4" width="29.42578125" hidden="1" customWidth="1"/>
    <col min="5" max="7" width="0" hidden="1" customWidth="1"/>
    <col min="8" max="8" width="21.140625" hidden="1" customWidth="1"/>
    <col min="9" max="9" width="13.5703125" hidden="1" customWidth="1"/>
    <col min="10" max="10" width="17" hidden="1" customWidth="1"/>
    <col min="11" max="11" width="10.85546875" hidden="1" customWidth="1"/>
    <col min="12" max="12" width="12.28515625" hidden="1" customWidth="1"/>
    <col min="13" max="13" width="13.28515625" hidden="1" customWidth="1"/>
    <col min="14" max="14" width="11.42578125" hidden="1" customWidth="1"/>
    <col min="15" max="15" width="11.42578125" customWidth="1"/>
    <col min="16" max="18" width="12.85546875" customWidth="1"/>
    <col min="19" max="19" width="15.42578125" customWidth="1"/>
    <col min="20" max="21" width="15.140625" customWidth="1"/>
  </cols>
  <sheetData>
    <row r="1" spans="1:22" ht="35.25" customHeight="1" thickBot="1">
      <c r="A1" s="145" t="s">
        <v>2</v>
      </c>
      <c r="B1" s="145" t="s">
        <v>2</v>
      </c>
      <c r="C1" s="145" t="s">
        <v>4</v>
      </c>
      <c r="D1" s="145" t="s">
        <v>2113</v>
      </c>
      <c r="E1" s="145" t="s">
        <v>0</v>
      </c>
      <c r="F1" s="145" t="s">
        <v>2114</v>
      </c>
      <c r="G1" s="145" t="s">
        <v>1</v>
      </c>
      <c r="H1" s="145" t="s">
        <v>2115</v>
      </c>
      <c r="I1" s="145" t="s">
        <v>2116</v>
      </c>
      <c r="J1" s="145" t="s">
        <v>2117</v>
      </c>
      <c r="K1" s="145" t="s">
        <v>2118</v>
      </c>
      <c r="L1" s="145" t="s">
        <v>2119</v>
      </c>
      <c r="M1" s="145" t="s">
        <v>2120</v>
      </c>
      <c r="N1" s="145" t="s">
        <v>2121</v>
      </c>
      <c r="O1" s="145" t="s">
        <v>2122</v>
      </c>
      <c r="P1" s="145" t="s">
        <v>2123</v>
      </c>
      <c r="Q1" s="145" t="s">
        <v>2124</v>
      </c>
      <c r="R1" s="145" t="s">
        <v>2125</v>
      </c>
      <c r="S1" s="145" t="s">
        <v>2126</v>
      </c>
      <c r="T1" s="146" t="s">
        <v>2127</v>
      </c>
      <c r="U1" s="146" t="s">
        <v>2127</v>
      </c>
      <c r="V1" s="141" t="s">
        <v>2128</v>
      </c>
    </row>
    <row r="2" spans="1:22">
      <c r="A2" s="2" t="s">
        <v>2129</v>
      </c>
      <c r="B2" s="2" t="str">
        <f>LEFT(A2,FIND("(",A2,1)-2)</f>
        <v>Acid Flask, Lesser</v>
      </c>
      <c r="C2" s="2" t="str">
        <f>LEFT(RIGHT(A2,LEN(A2)-FIND(")",A2,1)-1),FIND("g",RIGHT(A2,LEN(A2)-FIND(")",A2,1)-1),1)-1)</f>
        <v>10</v>
      </c>
      <c r="D2" s="2"/>
      <c r="E2" s="2" t="s">
        <v>2130</v>
      </c>
      <c r="F2" s="2" t="s">
        <v>2131</v>
      </c>
      <c r="G2" s="2" t="s">
        <v>2130</v>
      </c>
      <c r="H2" s="2"/>
      <c r="I2" s="2"/>
      <c r="J2" s="2" t="s">
        <v>2132</v>
      </c>
      <c r="L2" s="2" t="s">
        <v>2133</v>
      </c>
      <c r="M2" s="2" t="s">
        <v>2133</v>
      </c>
      <c r="N2" s="2"/>
      <c r="O2" s="2"/>
      <c r="P2" s="2"/>
      <c r="Q2" s="2"/>
      <c r="R2" s="2"/>
      <c r="S2" s="2"/>
      <c r="T2" s="2"/>
      <c r="U2" s="142"/>
      <c r="V2" t="s">
        <v>2134</v>
      </c>
    </row>
    <row r="3" spans="1:22">
      <c r="A3" s="2" t="s">
        <v>2135</v>
      </c>
      <c r="B3" s="2" t="str">
        <f t="shared" ref="B3:B47" si="0">LEFT(A3,FIND("(",A3,1)-2)</f>
        <v>Acid Flask,</v>
      </c>
      <c r="C3" s="2" t="str">
        <f t="shared" ref="C3:C46" si="1">LEFT(RIGHT(A3,LEN(A3)-FIND(")",A3,1)-1),FIND("g",RIGHT(A3,LEN(A3)-FIND(")",A3,1)-1),1)-1)</f>
        <v>25</v>
      </c>
      <c r="D3" s="2"/>
      <c r="E3" s="2" t="s">
        <v>2130</v>
      </c>
      <c r="F3" s="2" t="s">
        <v>2131</v>
      </c>
      <c r="G3" s="2" t="s">
        <v>2130</v>
      </c>
      <c r="H3" s="2"/>
      <c r="I3" s="2"/>
      <c r="J3" s="2" t="s">
        <v>2136</v>
      </c>
      <c r="K3" s="2" t="s">
        <v>2137</v>
      </c>
      <c r="L3" s="2" t="s">
        <v>2138</v>
      </c>
      <c r="M3" s="2" t="s">
        <v>2138</v>
      </c>
      <c r="N3" s="2"/>
      <c r="O3" s="2"/>
      <c r="P3" s="2"/>
      <c r="Q3" s="2"/>
      <c r="R3" s="2"/>
      <c r="S3" s="2"/>
      <c r="T3" s="2"/>
      <c r="U3" s="142"/>
    </row>
    <row r="4" spans="1:22">
      <c r="A4" s="2" t="s">
        <v>2139</v>
      </c>
      <c r="B4" s="2" t="str">
        <f t="shared" si="0"/>
        <v>Adamantine,</v>
      </c>
      <c r="C4" s="2" t="str">
        <f t="shared" si="1"/>
        <v>428</v>
      </c>
      <c r="D4" s="2"/>
      <c r="E4" s="2" t="s">
        <v>2140</v>
      </c>
      <c r="F4" s="2"/>
      <c r="G4" s="2" t="s">
        <v>2140</v>
      </c>
      <c r="H4" s="2"/>
      <c r="I4" s="2"/>
      <c r="J4" s="2" t="s">
        <v>2141</v>
      </c>
      <c r="K4" s="2" t="s">
        <v>2142</v>
      </c>
      <c r="L4" s="2" t="s">
        <v>2143</v>
      </c>
      <c r="M4" s="2" t="s">
        <v>2143</v>
      </c>
      <c r="N4" s="2"/>
      <c r="O4" s="2"/>
      <c r="P4" s="2"/>
      <c r="Q4" s="2"/>
      <c r="R4" s="2"/>
      <c r="S4" s="2"/>
      <c r="T4" s="2"/>
      <c r="U4" s="142"/>
    </row>
    <row r="5" spans="1:22">
      <c r="A5" s="2" t="s">
        <v>2144</v>
      </c>
      <c r="B5" s="2" t="str">
        <f t="shared" si="0"/>
        <v>Alchemical Silver</v>
      </c>
      <c r="C5" s="2" t="str">
        <f t="shared" si="1"/>
        <v>50</v>
      </c>
      <c r="D5" s="2"/>
      <c r="E5" s="2" t="s">
        <v>2145</v>
      </c>
      <c r="F5" s="2" t="s">
        <v>2131</v>
      </c>
      <c r="G5" s="2" t="s">
        <v>2145</v>
      </c>
      <c r="H5" s="2"/>
      <c r="I5" s="2"/>
      <c r="J5" s="2" t="s">
        <v>2146</v>
      </c>
      <c r="K5" s="2" t="s">
        <v>2147</v>
      </c>
      <c r="L5" s="2" t="s">
        <v>2148</v>
      </c>
      <c r="M5" s="2" t="s">
        <v>2148</v>
      </c>
      <c r="N5" s="2"/>
      <c r="O5" s="2"/>
      <c r="P5" s="2"/>
      <c r="Q5" s="2"/>
      <c r="R5" s="2"/>
      <c r="S5" s="2"/>
      <c r="T5" s="2"/>
      <c r="U5" s="142"/>
    </row>
    <row r="6" spans="1:22">
      <c r="A6" s="2" t="s">
        <v>2149</v>
      </c>
      <c r="B6" s="2" t="str">
        <f t="shared" si="0"/>
        <v>Alchemist Fire</v>
      </c>
      <c r="C6" s="2" t="str">
        <f t="shared" si="1"/>
        <v>50</v>
      </c>
      <c r="D6" s="2"/>
      <c r="E6" s="2" t="s">
        <v>2130</v>
      </c>
      <c r="F6" s="2" t="s">
        <v>2131</v>
      </c>
      <c r="G6" s="2" t="s">
        <v>2130</v>
      </c>
      <c r="H6" s="2"/>
      <c r="I6" s="2"/>
      <c r="J6" s="2" t="s">
        <v>2150</v>
      </c>
      <c r="K6" s="2" t="s">
        <v>2151</v>
      </c>
      <c r="L6" s="2" t="s">
        <v>2148</v>
      </c>
      <c r="M6" s="2" t="s">
        <v>2148</v>
      </c>
      <c r="N6" s="2"/>
      <c r="O6" s="2"/>
      <c r="P6" s="2"/>
      <c r="Q6" s="2"/>
      <c r="R6" s="2"/>
      <c r="S6" s="2"/>
      <c r="T6" s="2"/>
      <c r="U6" s="142"/>
    </row>
    <row r="7" spans="1:22">
      <c r="A7" s="2" t="s">
        <v>2152</v>
      </c>
      <c r="B7" s="2" t="str">
        <f t="shared" si="0"/>
        <v>Arrow, Acidic</v>
      </c>
      <c r="C7" s="2" t="str">
        <f t="shared" si="1"/>
        <v>11</v>
      </c>
      <c r="D7" s="2"/>
      <c r="E7" s="2" t="s">
        <v>2130</v>
      </c>
      <c r="F7" s="2" t="s">
        <v>2131</v>
      </c>
      <c r="G7" s="2" t="s">
        <v>2130</v>
      </c>
      <c r="H7" s="2"/>
      <c r="I7" s="2"/>
      <c r="J7" s="2" t="s">
        <v>2153</v>
      </c>
      <c r="K7" s="2" t="s">
        <v>2154</v>
      </c>
      <c r="L7" s="2" t="s">
        <v>2155</v>
      </c>
      <c r="M7" s="2" t="s">
        <v>2155</v>
      </c>
      <c r="N7" s="2"/>
      <c r="O7" s="2"/>
      <c r="P7" s="2"/>
      <c r="Q7" s="2"/>
      <c r="R7" s="2"/>
      <c r="S7" s="2"/>
      <c r="T7" s="2"/>
      <c r="U7" s="142"/>
    </row>
    <row r="8" spans="1:22">
      <c r="A8" s="2" t="s">
        <v>2156</v>
      </c>
      <c r="B8" s="2" t="str">
        <f t="shared" si="0"/>
        <v>Arrow, Fiery</v>
      </c>
      <c r="C8" s="2" t="str">
        <f t="shared" si="1"/>
        <v>11</v>
      </c>
      <c r="D8" s="2"/>
      <c r="E8" s="2" t="s">
        <v>2130</v>
      </c>
      <c r="F8" s="2" t="s">
        <v>2131</v>
      </c>
      <c r="G8" s="2" t="s">
        <v>2130</v>
      </c>
      <c r="H8" s="2"/>
      <c r="I8" s="2"/>
      <c r="J8" s="2" t="s">
        <v>2157</v>
      </c>
      <c r="K8" s="2" t="s">
        <v>2158</v>
      </c>
      <c r="L8" s="2" t="s">
        <v>2155</v>
      </c>
      <c r="M8" s="2" t="s">
        <v>2155</v>
      </c>
      <c r="N8" s="2"/>
      <c r="O8" s="2"/>
      <c r="P8" s="2"/>
      <c r="Q8" s="2"/>
      <c r="R8" s="2"/>
      <c r="S8" s="2"/>
      <c r="T8" s="2"/>
      <c r="U8" s="142"/>
    </row>
    <row r="9" spans="1:22">
      <c r="A9" s="2" t="s">
        <v>2159</v>
      </c>
      <c r="B9" s="2" t="str">
        <f t="shared" si="0"/>
        <v>Aqua Vitea</v>
      </c>
      <c r="C9" s="2" t="str">
        <f t="shared" si="1"/>
        <v>120</v>
      </c>
      <c r="D9" s="2"/>
      <c r="E9" s="2" t="s">
        <v>2145</v>
      </c>
      <c r="F9" s="2" t="s">
        <v>2131</v>
      </c>
      <c r="G9" s="2" t="s">
        <v>2145</v>
      </c>
      <c r="H9" s="2"/>
      <c r="I9" s="2"/>
      <c r="J9" s="2" t="s">
        <v>2160</v>
      </c>
      <c r="K9" s="2" t="s">
        <v>2161</v>
      </c>
      <c r="L9" s="2" t="s">
        <v>2162</v>
      </c>
      <c r="M9" s="2" t="s">
        <v>2162</v>
      </c>
      <c r="N9" s="2"/>
      <c r="O9" s="2"/>
      <c r="P9" s="2"/>
      <c r="Q9" s="2"/>
      <c r="R9" s="2"/>
      <c r="S9" s="2"/>
      <c r="T9" s="2"/>
      <c r="U9" s="142"/>
    </row>
    <row r="10" spans="1:22">
      <c r="A10" s="2" t="s">
        <v>2163</v>
      </c>
      <c r="B10" s="2" t="str">
        <f t="shared" si="0"/>
        <v>Bull’s Strength</v>
      </c>
      <c r="C10" s="2" t="str">
        <f t="shared" si="1"/>
        <v>35</v>
      </c>
      <c r="D10" s="2"/>
      <c r="E10" s="2" t="s">
        <v>2164</v>
      </c>
      <c r="F10" s="2" t="s">
        <v>2131</v>
      </c>
      <c r="G10" s="2" t="s">
        <v>2164</v>
      </c>
      <c r="H10" s="2"/>
      <c r="I10" s="2"/>
      <c r="J10" s="2" t="s">
        <v>2165</v>
      </c>
      <c r="K10" s="2" t="s">
        <v>2166</v>
      </c>
      <c r="L10" s="2" t="s">
        <v>2167</v>
      </c>
      <c r="M10" s="2" t="s">
        <v>2167</v>
      </c>
      <c r="N10" s="2"/>
      <c r="O10" s="2"/>
      <c r="P10" s="2"/>
      <c r="Q10" s="2"/>
      <c r="R10" s="2"/>
      <c r="S10" s="2"/>
      <c r="T10" s="2"/>
      <c r="U10" s="142"/>
    </row>
    <row r="11" spans="1:22">
      <c r="A11" s="2" t="s">
        <v>2168</v>
      </c>
      <c r="B11" s="2" t="str">
        <f t="shared" si="0"/>
        <v>Blade of Fire</v>
      </c>
      <c r="C11" s="2" t="str">
        <f t="shared" si="1"/>
        <v>20</v>
      </c>
      <c r="D11" s="2"/>
      <c r="E11" s="2" t="s">
        <v>2145</v>
      </c>
      <c r="F11" s="2" t="s">
        <v>2131</v>
      </c>
      <c r="G11" s="2" t="s">
        <v>2145</v>
      </c>
      <c r="H11" s="2"/>
      <c r="I11" s="2"/>
      <c r="J11" s="2" t="s">
        <v>2169</v>
      </c>
      <c r="K11" s="2" t="s">
        <v>2170</v>
      </c>
      <c r="L11" s="2" t="s">
        <v>2171</v>
      </c>
      <c r="M11" s="2" t="s">
        <v>2171</v>
      </c>
      <c r="N11" s="2"/>
      <c r="O11" s="2"/>
      <c r="P11" s="2"/>
      <c r="Q11" s="2"/>
      <c r="R11" s="2"/>
      <c r="S11" s="2"/>
      <c r="T11" s="2"/>
      <c r="U11" s="142"/>
    </row>
    <row r="12" spans="1:22">
      <c r="A12" s="2" t="s">
        <v>2172</v>
      </c>
      <c r="B12" s="2" t="str">
        <f t="shared" si="0"/>
        <v>Blade of Frost</v>
      </c>
      <c r="C12" s="2" t="str">
        <f t="shared" si="1"/>
        <v>20</v>
      </c>
      <c r="D12" s="2"/>
      <c r="E12" s="2" t="s">
        <v>2145</v>
      </c>
      <c r="F12" s="2" t="s">
        <v>2131</v>
      </c>
      <c r="G12" s="2" t="s">
        <v>2145</v>
      </c>
      <c r="H12" s="2"/>
      <c r="I12" s="2"/>
      <c r="J12" s="2" t="s">
        <v>2173</v>
      </c>
      <c r="K12" s="2" t="s">
        <v>2174</v>
      </c>
      <c r="L12" s="2" t="s">
        <v>2171</v>
      </c>
      <c r="M12" s="2" t="s">
        <v>2171</v>
      </c>
      <c r="N12" s="2"/>
      <c r="O12" s="2"/>
      <c r="P12" s="2"/>
      <c r="Q12" s="2"/>
      <c r="R12" s="2"/>
      <c r="S12" s="2"/>
      <c r="T12" s="2"/>
      <c r="U12" s="142"/>
    </row>
    <row r="13" spans="1:22">
      <c r="A13" s="2" t="s">
        <v>2175</v>
      </c>
      <c r="B13" s="2" t="str">
        <f t="shared" si="0"/>
        <v>Cat’s Reflexes</v>
      </c>
      <c r="C13" s="2" t="str">
        <f t="shared" si="1"/>
        <v>35</v>
      </c>
      <c r="D13" s="2"/>
      <c r="E13" s="2" t="s">
        <v>2164</v>
      </c>
      <c r="F13" s="2" t="s">
        <v>2131</v>
      </c>
      <c r="G13" s="2" t="s">
        <v>2164</v>
      </c>
      <c r="H13" s="2"/>
      <c r="I13" s="2"/>
      <c r="J13" s="2" t="s">
        <v>2176</v>
      </c>
      <c r="K13" s="2" t="s">
        <v>2177</v>
      </c>
      <c r="L13" s="2" t="s">
        <v>2167</v>
      </c>
      <c r="M13" s="2" t="s">
        <v>2167</v>
      </c>
      <c r="N13" s="2"/>
      <c r="O13" s="2"/>
      <c r="P13" s="2"/>
      <c r="Q13" s="2"/>
      <c r="R13" s="2"/>
      <c r="S13" s="2"/>
      <c r="T13" s="2"/>
      <c r="U13" s="142"/>
    </row>
    <row r="14" spans="1:22">
      <c r="A14" s="2" t="s">
        <v>2178</v>
      </c>
      <c r="B14" s="2" t="str">
        <f t="shared" si="0"/>
        <v>Daylight Oil</v>
      </c>
      <c r="C14" s="2" t="str">
        <f t="shared" si="1"/>
        <v>125</v>
      </c>
      <c r="D14" s="2"/>
      <c r="E14" s="2" t="s">
        <v>2130</v>
      </c>
      <c r="F14" s="2" t="s">
        <v>2131</v>
      </c>
      <c r="G14" s="2" t="s">
        <v>2130</v>
      </c>
      <c r="H14" s="2"/>
      <c r="I14" s="2"/>
      <c r="J14" s="2" t="s">
        <v>2179</v>
      </c>
      <c r="K14" s="2" t="s">
        <v>2180</v>
      </c>
      <c r="L14" s="2" t="s">
        <v>2181</v>
      </c>
      <c r="M14" s="2" t="s">
        <v>2181</v>
      </c>
      <c r="N14" s="2"/>
      <c r="O14" s="2"/>
      <c r="P14" s="2"/>
      <c r="Q14" s="2"/>
      <c r="R14" s="2"/>
      <c r="S14" s="2"/>
      <c r="T14" s="2"/>
      <c r="U14" s="142"/>
    </row>
    <row r="15" spans="1:22">
      <c r="A15" s="2" t="s">
        <v>2182</v>
      </c>
      <c r="B15" s="2" t="str">
        <f t="shared" si="0"/>
        <v>Dust of appearance</v>
      </c>
      <c r="C15" s="2" t="str">
        <f t="shared" si="1"/>
        <v>360</v>
      </c>
      <c r="D15" s="2"/>
      <c r="E15" s="2" t="s">
        <v>2130</v>
      </c>
      <c r="F15" s="2" t="s">
        <v>2131</v>
      </c>
      <c r="G15" s="2" t="s">
        <v>2130</v>
      </c>
      <c r="H15" s="2"/>
      <c r="I15" s="2"/>
      <c r="J15" s="2" t="s">
        <v>2183</v>
      </c>
      <c r="K15" s="2" t="s">
        <v>2184</v>
      </c>
      <c r="L15" s="2" t="s">
        <v>2185</v>
      </c>
      <c r="M15" s="2" t="s">
        <v>2185</v>
      </c>
      <c r="N15" s="2"/>
      <c r="O15" s="2"/>
      <c r="P15" s="2"/>
      <c r="Q15" s="2"/>
      <c r="R15" s="2"/>
      <c r="S15" s="2"/>
      <c r="T15" s="2"/>
      <c r="U15" s="142"/>
    </row>
    <row r="16" spans="1:22">
      <c r="A16" s="2" t="s">
        <v>2186</v>
      </c>
      <c r="B16" s="2" t="str">
        <f t="shared" si="0"/>
        <v>Dust of Dryness</v>
      </c>
      <c r="C16" s="2" t="str">
        <f t="shared" si="1"/>
        <v>170</v>
      </c>
      <c r="D16" s="2"/>
      <c r="E16" s="2" t="s">
        <v>2130</v>
      </c>
      <c r="F16" s="2" t="s">
        <v>2131</v>
      </c>
      <c r="G16" s="2" t="s">
        <v>2130</v>
      </c>
      <c r="H16" s="2"/>
      <c r="I16" s="2"/>
      <c r="J16" s="2" t="s">
        <v>2187</v>
      </c>
      <c r="K16" s="2" t="s">
        <v>2188</v>
      </c>
      <c r="L16" s="2" t="s">
        <v>2189</v>
      </c>
      <c r="M16" s="2" t="s">
        <v>2189</v>
      </c>
      <c r="N16" s="2"/>
      <c r="O16" s="2"/>
      <c r="P16" s="2"/>
      <c r="Q16" s="2"/>
      <c r="R16" s="2"/>
      <c r="S16" s="2"/>
      <c r="T16" s="2"/>
      <c r="U16" s="142"/>
    </row>
    <row r="17" spans="1:21">
      <c r="A17" s="2" t="s">
        <v>2190</v>
      </c>
      <c r="B17" s="2" t="str">
        <f t="shared" si="0"/>
        <v>Dye, Bleach</v>
      </c>
      <c r="C17" s="2" t="str">
        <f t="shared" si="1"/>
        <v>16</v>
      </c>
      <c r="D17" s="2"/>
      <c r="E17" s="2" t="s">
        <v>2140</v>
      </c>
      <c r="F17" s="2" t="s">
        <v>2131</v>
      </c>
      <c r="G17" s="2" t="s">
        <v>2140</v>
      </c>
      <c r="H17" s="2"/>
      <c r="I17" s="2"/>
      <c r="J17" s="2" t="s">
        <v>2191</v>
      </c>
      <c r="K17" s="2" t="s">
        <v>2192</v>
      </c>
      <c r="L17" s="2" t="s">
        <v>2193</v>
      </c>
      <c r="M17" s="2" t="s">
        <v>2193</v>
      </c>
      <c r="N17" s="2"/>
      <c r="O17" s="2"/>
      <c r="P17" s="2"/>
      <c r="Q17" s="2"/>
      <c r="R17" s="2"/>
      <c r="S17" s="2"/>
      <c r="T17" s="2"/>
      <c r="U17" s="142"/>
    </row>
    <row r="18" spans="1:21">
      <c r="A18" s="2" t="s">
        <v>2194</v>
      </c>
      <c r="B18" s="2" t="str">
        <f t="shared" si="0"/>
        <v>Dye, Green</v>
      </c>
      <c r="C18" s="2" t="str">
        <f t="shared" si="1"/>
        <v>15</v>
      </c>
      <c r="D18" s="2"/>
      <c r="E18" s="2" t="s">
        <v>2140</v>
      </c>
      <c r="F18" s="2" t="s">
        <v>2131</v>
      </c>
      <c r="G18" s="2" t="s">
        <v>2140</v>
      </c>
      <c r="H18" s="2"/>
      <c r="I18" s="2"/>
      <c r="J18" s="2" t="s">
        <v>2195</v>
      </c>
      <c r="K18" s="2" t="s">
        <v>2196</v>
      </c>
      <c r="L18" s="2" t="s">
        <v>2197</v>
      </c>
      <c r="M18" s="2" t="s">
        <v>2197</v>
      </c>
      <c r="N18" s="2"/>
      <c r="O18" s="2"/>
      <c r="P18" s="2"/>
      <c r="Q18" s="2"/>
      <c r="R18" s="2"/>
      <c r="S18" s="2"/>
      <c r="T18" s="2"/>
      <c r="U18" s="142"/>
    </row>
    <row r="19" spans="1:21">
      <c r="A19" s="2" t="s">
        <v>2198</v>
      </c>
      <c r="B19" s="2" t="str">
        <f t="shared" si="0"/>
        <v>Dye, Indigo</v>
      </c>
      <c r="C19" s="2" t="str">
        <f t="shared" si="1"/>
        <v>15</v>
      </c>
      <c r="D19" s="2"/>
      <c r="E19" s="2" t="s">
        <v>2140</v>
      </c>
      <c r="F19" s="2" t="s">
        <v>2131</v>
      </c>
      <c r="G19" s="2" t="s">
        <v>2140</v>
      </c>
      <c r="H19" s="2"/>
      <c r="I19" s="2"/>
      <c r="J19" s="2" t="s">
        <v>2199</v>
      </c>
      <c r="K19" s="2" t="s">
        <v>2200</v>
      </c>
      <c r="L19" s="2" t="s">
        <v>2197</v>
      </c>
      <c r="M19" s="2" t="s">
        <v>2197</v>
      </c>
      <c r="N19" s="2"/>
      <c r="O19" s="2"/>
      <c r="P19" s="2"/>
      <c r="Q19" s="2"/>
      <c r="R19" s="2"/>
      <c r="S19" s="2"/>
      <c r="T19" s="2"/>
      <c r="U19" s="142"/>
    </row>
    <row r="20" spans="1:21">
      <c r="A20" s="2" t="s">
        <v>2201</v>
      </c>
      <c r="B20" s="2" t="str">
        <f t="shared" si="0"/>
        <v>Dye, Orange</v>
      </c>
      <c r="C20" s="2" t="str">
        <f t="shared" si="1"/>
        <v>15</v>
      </c>
      <c r="D20" s="2"/>
      <c r="E20" s="2" t="s">
        <v>2140</v>
      </c>
      <c r="F20" s="2" t="s">
        <v>2131</v>
      </c>
      <c r="G20" s="2" t="s">
        <v>2140</v>
      </c>
      <c r="H20" s="2"/>
      <c r="I20" s="2"/>
      <c r="J20" s="2" t="s">
        <v>2202</v>
      </c>
      <c r="K20" s="2" t="s">
        <v>2203</v>
      </c>
      <c r="L20" s="2" t="s">
        <v>2197</v>
      </c>
      <c r="M20" s="2" t="s">
        <v>2197</v>
      </c>
      <c r="N20" s="2"/>
      <c r="O20" s="2"/>
      <c r="P20" s="2"/>
      <c r="Q20" s="2"/>
      <c r="R20" s="2"/>
      <c r="S20" s="2"/>
      <c r="T20" s="2"/>
      <c r="U20" s="142"/>
    </row>
    <row r="21" spans="1:21">
      <c r="A21" s="2" t="s">
        <v>2204</v>
      </c>
      <c r="B21" s="2" t="str">
        <f t="shared" si="0"/>
        <v>Dye, Red</v>
      </c>
      <c r="C21" s="2" t="str">
        <f t="shared" si="1"/>
        <v>15</v>
      </c>
      <c r="D21" s="2"/>
      <c r="E21" s="2" t="s">
        <v>2140</v>
      </c>
      <c r="F21" s="2" t="s">
        <v>2131</v>
      </c>
      <c r="G21" s="2" t="s">
        <v>2140</v>
      </c>
      <c r="H21" s="2"/>
      <c r="I21" s="2"/>
      <c r="J21" s="2" t="s">
        <v>2205</v>
      </c>
      <c r="K21" s="2" t="s">
        <v>2206</v>
      </c>
      <c r="L21" s="2" t="s">
        <v>2197</v>
      </c>
      <c r="M21" s="2" t="s">
        <v>2197</v>
      </c>
      <c r="N21" s="2"/>
      <c r="O21" s="2"/>
      <c r="P21" s="2"/>
      <c r="Q21" s="2"/>
      <c r="R21" s="2"/>
      <c r="S21" s="2"/>
      <c r="T21" s="2"/>
      <c r="U21" s="142"/>
    </row>
    <row r="22" spans="1:21">
      <c r="A22" s="2" t="s">
        <v>2207</v>
      </c>
      <c r="B22" s="2" t="str">
        <f t="shared" si="0"/>
        <v>Dye, Violet</v>
      </c>
      <c r="C22" s="2" t="str">
        <f t="shared" si="1"/>
        <v>15</v>
      </c>
      <c r="D22" s="2"/>
      <c r="E22" s="2" t="s">
        <v>2140</v>
      </c>
      <c r="F22" s="2" t="s">
        <v>2131</v>
      </c>
      <c r="G22" s="2" t="s">
        <v>2140</v>
      </c>
      <c r="H22" s="2"/>
      <c r="I22" s="2"/>
      <c r="J22" s="2" t="s">
        <v>2208</v>
      </c>
      <c r="K22" s="2" t="s">
        <v>2209</v>
      </c>
      <c r="L22" s="2" t="s">
        <v>2197</v>
      </c>
      <c r="M22" s="2" t="s">
        <v>2197</v>
      </c>
      <c r="N22" s="2"/>
      <c r="O22" s="2"/>
      <c r="P22" s="2"/>
      <c r="Q22" s="2"/>
      <c r="R22" s="2"/>
      <c r="S22" s="2"/>
      <c r="T22" s="2"/>
      <c r="U22" s="142"/>
    </row>
    <row r="23" spans="1:21">
      <c r="A23" s="2" t="s">
        <v>2210</v>
      </c>
      <c r="B23" s="2" t="str">
        <f t="shared" si="0"/>
        <v>Dye, Yellow</v>
      </c>
      <c r="C23" s="2" t="str">
        <f t="shared" si="1"/>
        <v>15</v>
      </c>
      <c r="D23" s="2"/>
      <c r="E23" s="2" t="s">
        <v>2140</v>
      </c>
      <c r="F23" s="2" t="s">
        <v>2131</v>
      </c>
      <c r="G23" s="2" t="s">
        <v>2140</v>
      </c>
      <c r="H23" s="2"/>
      <c r="I23" s="2"/>
      <c r="J23" s="2" t="s">
        <v>2211</v>
      </c>
      <c r="K23" s="2" t="s">
        <v>2212</v>
      </c>
      <c r="L23" s="2" t="s">
        <v>2197</v>
      </c>
      <c r="M23" s="2" t="s">
        <v>2197</v>
      </c>
      <c r="N23" s="2"/>
      <c r="O23" s="2"/>
      <c r="P23" s="2"/>
      <c r="Q23" s="2"/>
      <c r="R23" s="2"/>
      <c r="S23" s="2"/>
      <c r="T23" s="2"/>
      <c r="U23" s="142"/>
    </row>
    <row r="24" spans="1:21">
      <c r="A24" s="2" t="s">
        <v>2213</v>
      </c>
      <c r="B24" s="2" t="str">
        <f t="shared" si="0"/>
        <v>Eagle’s Splendor</v>
      </c>
      <c r="C24" s="2" t="str">
        <f t="shared" si="1"/>
        <v>35</v>
      </c>
      <c r="D24" s="2"/>
      <c r="E24" s="2" t="s">
        <v>2164</v>
      </c>
      <c r="F24" s="2" t="s">
        <v>2131</v>
      </c>
      <c r="G24" s="2" t="s">
        <v>2164</v>
      </c>
      <c r="H24" s="2"/>
      <c r="I24" s="2"/>
      <c r="J24" s="2" t="s">
        <v>2214</v>
      </c>
      <c r="K24" s="2" t="s">
        <v>2215</v>
      </c>
      <c r="L24" s="2" t="s">
        <v>2167</v>
      </c>
      <c r="M24" s="2" t="s">
        <v>2167</v>
      </c>
      <c r="N24" s="2"/>
      <c r="O24" s="2"/>
      <c r="P24" s="2"/>
      <c r="Q24" s="2"/>
      <c r="R24" s="2"/>
      <c r="S24" s="2"/>
      <c r="T24" s="2"/>
      <c r="U24" s="142"/>
    </row>
    <row r="25" spans="1:21">
      <c r="A25" s="2" t="s">
        <v>2216</v>
      </c>
      <c r="B25" s="2" t="str">
        <f t="shared" si="0"/>
        <v>Glue, Average</v>
      </c>
      <c r="C25" s="2" t="str">
        <f t="shared" si="1"/>
        <v>20</v>
      </c>
      <c r="D25" s="2"/>
      <c r="E25" s="2" t="s">
        <v>2140</v>
      </c>
      <c r="F25" s="2" t="s">
        <v>2131</v>
      </c>
      <c r="G25" s="2" t="s">
        <v>2140</v>
      </c>
      <c r="H25" s="2"/>
      <c r="I25" s="2"/>
      <c r="J25" s="2" t="s">
        <v>2217</v>
      </c>
      <c r="K25" s="2" t="s">
        <v>2218</v>
      </c>
      <c r="L25" s="2" t="s">
        <v>2171</v>
      </c>
      <c r="M25" s="2" t="s">
        <v>2171</v>
      </c>
      <c r="N25" s="2"/>
      <c r="O25" s="2"/>
      <c r="P25" s="2"/>
      <c r="Q25" s="2"/>
      <c r="R25" s="2"/>
      <c r="S25" s="2"/>
      <c r="T25" s="2"/>
      <c r="U25" s="142"/>
    </row>
    <row r="26" spans="1:21">
      <c r="A26" s="2" t="s">
        <v>2219</v>
      </c>
      <c r="B26" s="2" t="str">
        <f t="shared" si="0"/>
        <v>Glue, Strong</v>
      </c>
      <c r="C26" s="2" t="str">
        <f t="shared" si="1"/>
        <v>40</v>
      </c>
      <c r="D26" s="2"/>
      <c r="E26" s="2" t="s">
        <v>2140</v>
      </c>
      <c r="F26" s="2" t="s">
        <v>2131</v>
      </c>
      <c r="G26" s="2" t="s">
        <v>2140</v>
      </c>
      <c r="H26" s="2"/>
      <c r="I26" s="2"/>
      <c r="J26" s="2" t="s">
        <v>2220</v>
      </c>
      <c r="K26" s="2" t="s">
        <v>2221</v>
      </c>
      <c r="L26" s="2" t="s">
        <v>2222</v>
      </c>
      <c r="M26" s="2" t="s">
        <v>2222</v>
      </c>
      <c r="N26" s="2"/>
      <c r="O26" s="2"/>
      <c r="P26" s="2"/>
      <c r="Q26" s="2"/>
      <c r="R26" s="2"/>
      <c r="S26" s="2"/>
      <c r="T26" s="2"/>
      <c r="U26" s="142"/>
    </row>
    <row r="27" spans="1:21">
      <c r="A27" s="2" t="s">
        <v>2223</v>
      </c>
      <c r="B27" s="2" t="str">
        <f t="shared" si="0"/>
        <v>Glue, Weak</v>
      </c>
      <c r="C27" s="2" t="str">
        <f t="shared" si="1"/>
        <v>10</v>
      </c>
      <c r="D27" s="2"/>
      <c r="E27" s="2" t="s">
        <v>2140</v>
      </c>
      <c r="F27" s="2" t="s">
        <v>2131</v>
      </c>
      <c r="G27" s="2" t="s">
        <v>2140</v>
      </c>
      <c r="H27" s="2"/>
      <c r="I27" s="2"/>
      <c r="J27" s="2" t="s">
        <v>2224</v>
      </c>
      <c r="K27" s="2" t="s">
        <v>2225</v>
      </c>
      <c r="L27" s="2" t="s">
        <v>2133</v>
      </c>
      <c r="M27" s="2" t="s">
        <v>2133</v>
      </c>
      <c r="N27" s="2"/>
      <c r="O27" s="2"/>
      <c r="P27" s="2"/>
      <c r="Q27" s="2"/>
      <c r="R27" s="2"/>
      <c r="S27" s="2"/>
      <c r="T27" s="2"/>
      <c r="U27" s="142"/>
    </row>
    <row r="28" spans="1:21">
      <c r="A28" s="2" t="s">
        <v>2226</v>
      </c>
      <c r="B28" s="2" t="str">
        <f t="shared" si="0"/>
        <v>Fox’s Cunning</v>
      </c>
      <c r="C28" s="2" t="str">
        <f t="shared" si="1"/>
        <v>35</v>
      </c>
      <c r="D28" s="2"/>
      <c r="E28" s="2" t="s">
        <v>2164</v>
      </c>
      <c r="F28" s="2" t="s">
        <v>2131</v>
      </c>
      <c r="G28" s="2" t="s">
        <v>2164</v>
      </c>
      <c r="H28" s="2"/>
      <c r="I28" s="2"/>
      <c r="J28" s="2" t="s">
        <v>2227</v>
      </c>
      <c r="K28" s="2" t="s">
        <v>2228</v>
      </c>
      <c r="L28" s="2" t="s">
        <v>2167</v>
      </c>
      <c r="M28" s="2" t="s">
        <v>2167</v>
      </c>
      <c r="N28" s="2"/>
      <c r="O28" s="2"/>
      <c r="P28" s="2"/>
      <c r="Q28" s="2"/>
      <c r="R28" s="2"/>
      <c r="S28" s="2"/>
      <c r="T28" s="2"/>
      <c r="U28" s="142"/>
    </row>
    <row r="29" spans="1:21">
      <c r="A29" s="2" t="s">
        <v>2229</v>
      </c>
      <c r="B29" s="2" t="str">
        <f t="shared" si="0"/>
        <v>Healing, Common</v>
      </c>
      <c r="C29" s="2" t="str">
        <f t="shared" si="1"/>
        <v>50</v>
      </c>
      <c r="D29" s="2"/>
      <c r="E29" s="2" t="s">
        <v>2164</v>
      </c>
      <c r="F29" s="2" t="s">
        <v>2131</v>
      </c>
      <c r="G29" s="2" t="s">
        <v>2164</v>
      </c>
      <c r="H29" s="2"/>
      <c r="I29" s="2"/>
      <c r="J29" s="2" t="s">
        <v>2230</v>
      </c>
      <c r="K29" s="2" t="s">
        <v>2231</v>
      </c>
      <c r="L29" s="2" t="s">
        <v>2148</v>
      </c>
      <c r="M29" s="2" t="s">
        <v>2148</v>
      </c>
      <c r="N29" s="2"/>
      <c r="O29" s="2"/>
      <c r="P29" s="2"/>
      <c r="Q29" s="2"/>
      <c r="R29" s="2"/>
      <c r="S29" s="2"/>
      <c r="T29" s="2"/>
      <c r="U29" s="142"/>
    </row>
    <row r="30" spans="1:21">
      <c r="A30" s="2" t="s">
        <v>2232</v>
      </c>
      <c r="B30" s="2" t="str">
        <f t="shared" si="0"/>
        <v>Hyde</v>
      </c>
      <c r="C30" s="2" t="str">
        <f t="shared" si="1"/>
        <v>625</v>
      </c>
      <c r="D30" s="2"/>
      <c r="E30" s="2" t="s">
        <v>2164</v>
      </c>
      <c r="F30" s="2" t="s">
        <v>2131</v>
      </c>
      <c r="G30" s="2" t="s">
        <v>2164</v>
      </c>
      <c r="H30" s="2"/>
      <c r="I30" s="2"/>
      <c r="J30" s="2" t="s">
        <v>2233</v>
      </c>
      <c r="K30" s="2" t="s">
        <v>2234</v>
      </c>
      <c r="L30" s="2" t="s">
        <v>2235</v>
      </c>
      <c r="M30" s="2" t="s">
        <v>2235</v>
      </c>
      <c r="N30" s="2"/>
      <c r="O30" s="2"/>
      <c r="P30" s="2"/>
      <c r="Q30" s="2"/>
      <c r="R30" s="2"/>
      <c r="S30" s="2"/>
      <c r="T30" s="2"/>
      <c r="U30" s="142"/>
    </row>
    <row r="31" spans="1:21">
      <c r="A31" s="2" t="s">
        <v>2236</v>
      </c>
      <c r="B31" s="2" t="str">
        <f t="shared" si="0"/>
        <v>Impervium</v>
      </c>
      <c r="C31" s="2" t="str">
        <f t="shared" si="1"/>
        <v>761</v>
      </c>
      <c r="D31" s="2"/>
      <c r="E31" s="2" t="s">
        <v>2140</v>
      </c>
      <c r="F31" s="2" t="s">
        <v>2131</v>
      </c>
      <c r="G31" s="2" t="s">
        <v>2140</v>
      </c>
      <c r="H31" s="2"/>
      <c r="I31" s="2"/>
      <c r="J31" s="2" t="s">
        <v>2237</v>
      </c>
      <c r="K31" s="2" t="s">
        <v>2238</v>
      </c>
      <c r="L31" s="2" t="s">
        <v>2239</v>
      </c>
      <c r="M31" s="2" t="s">
        <v>2239</v>
      </c>
      <c r="N31" s="2"/>
      <c r="O31" s="2"/>
      <c r="P31" s="2"/>
      <c r="Q31" s="2"/>
      <c r="R31" s="2"/>
      <c r="S31" s="2"/>
      <c r="T31" s="2"/>
      <c r="U31" s="142"/>
    </row>
    <row r="32" spans="1:21">
      <c r="A32" s="2" t="s">
        <v>2240</v>
      </c>
      <c r="B32" s="2" t="str">
        <f t="shared" si="0"/>
        <v>Ink, Alchemist’s</v>
      </c>
      <c r="C32" s="2" t="str">
        <f t="shared" si="1"/>
        <v>(M) 10</v>
      </c>
      <c r="D32" s="2"/>
      <c r="E32" s="2" t="str">
        <f t="shared" ref="E32:E46" si="2">LEFT(RIGHT(LEFT(A32,FIND(")",A32,1)),LEN(LEFT(A32,FIND(")",A32,1)))-FIND("(",LEFT(A32,FIND(")",A32,1)),1)),FIND(")",RIGHT(LEFT(A32,FIND(")",A32,1)),LEN(LEFT(A32,FIND(")",A32,1)))-FIND("(",LEFT(A32,FIND(")",A32,1)),1)),1)-1)</f>
        <v>Liquid Gold</v>
      </c>
      <c r="F32" s="2" t="s">
        <v>2131</v>
      </c>
      <c r="G32" s="2"/>
      <c r="H32" s="2"/>
      <c r="I32" s="2"/>
      <c r="J32" s="2" t="s">
        <v>2241</v>
      </c>
      <c r="K32" s="2" t="s">
        <v>2242</v>
      </c>
      <c r="L32" s="2" t="s">
        <v>2243</v>
      </c>
      <c r="M32" s="2" t="s">
        <v>2243</v>
      </c>
      <c r="N32" s="2"/>
      <c r="O32" s="2"/>
      <c r="P32" s="2"/>
      <c r="Q32" s="2"/>
      <c r="R32" s="2"/>
      <c r="S32" s="2"/>
      <c r="T32" s="2"/>
      <c r="U32" s="142"/>
    </row>
    <row r="33" spans="1:21">
      <c r="A33" s="2" t="s">
        <v>2244</v>
      </c>
      <c r="B33" s="2" t="str">
        <f t="shared" si="0"/>
        <v>Ink, Moon</v>
      </c>
      <c r="C33" s="2" t="str">
        <f t="shared" si="1"/>
        <v>21</v>
      </c>
      <c r="D33" s="2"/>
      <c r="E33" s="2" t="str">
        <f t="shared" si="2"/>
        <v>M</v>
      </c>
      <c r="F33" s="2" t="s">
        <v>2131</v>
      </c>
      <c r="G33" s="2"/>
      <c r="H33" s="2"/>
      <c r="I33" s="2"/>
      <c r="J33" s="2" t="s">
        <v>2245</v>
      </c>
      <c r="K33" s="2" t="s">
        <v>2246</v>
      </c>
      <c r="L33" s="2" t="s">
        <v>2247</v>
      </c>
      <c r="M33" s="2" t="s">
        <v>2247</v>
      </c>
      <c r="N33" s="2"/>
      <c r="O33" s="2"/>
      <c r="P33" s="2"/>
      <c r="Q33" s="2"/>
      <c r="R33" s="2"/>
      <c r="S33" s="2"/>
      <c r="T33" s="2"/>
      <c r="U33" s="142"/>
    </row>
    <row r="34" spans="1:21">
      <c r="A34" s="2" t="s">
        <v>2248</v>
      </c>
      <c r="B34" s="2" t="str">
        <f t="shared" si="0"/>
        <v>Ink, Scroll</v>
      </c>
      <c r="C34" s="2" t="str">
        <f t="shared" si="1"/>
        <v>30</v>
      </c>
      <c r="D34" s="2"/>
      <c r="E34" s="2" t="str">
        <f t="shared" si="2"/>
        <v>M</v>
      </c>
      <c r="F34" s="2" t="s">
        <v>2131</v>
      </c>
      <c r="G34" s="2"/>
      <c r="H34" s="2"/>
      <c r="I34" s="2"/>
      <c r="J34" s="2" t="s">
        <v>2249</v>
      </c>
      <c r="K34" s="2" t="s">
        <v>2250</v>
      </c>
      <c r="L34" s="2" t="s">
        <v>2251</v>
      </c>
      <c r="M34" s="2" t="s">
        <v>2251</v>
      </c>
      <c r="N34" s="2"/>
      <c r="O34" s="2"/>
      <c r="P34" s="2"/>
      <c r="Q34" s="2"/>
      <c r="R34" s="2"/>
      <c r="S34" s="2"/>
      <c r="T34" s="2"/>
      <c r="U34" s="142"/>
    </row>
    <row r="35" spans="1:21">
      <c r="A35" s="2" t="s">
        <v>2252</v>
      </c>
      <c r="B35" s="2" t="str">
        <f t="shared" si="0"/>
        <v>Ink, Vanishing</v>
      </c>
      <c r="C35" s="2" t="str">
        <f t="shared" si="1"/>
        <v>15</v>
      </c>
      <c r="D35" s="2"/>
      <c r="E35" s="2" t="str">
        <f t="shared" si="2"/>
        <v>M</v>
      </c>
      <c r="F35" s="2" t="s">
        <v>2131</v>
      </c>
      <c r="G35" s="2"/>
      <c r="H35" s="2"/>
      <c r="I35" s="2"/>
      <c r="J35" s="2" t="s">
        <v>2253</v>
      </c>
      <c r="K35" s="2" t="s">
        <v>2254</v>
      </c>
      <c r="L35" s="2" t="s">
        <v>2197</v>
      </c>
      <c r="M35" s="2" t="s">
        <v>2197</v>
      </c>
      <c r="N35" s="2"/>
      <c r="O35" s="2"/>
      <c r="P35" s="2"/>
      <c r="Q35" s="2"/>
      <c r="R35" s="2"/>
      <c r="S35" s="2"/>
      <c r="T35" s="2"/>
      <c r="U35" s="142"/>
    </row>
    <row r="36" spans="1:21">
      <c r="A36" s="2" t="s">
        <v>2255</v>
      </c>
      <c r="B36" s="2" t="str">
        <f t="shared" si="0"/>
        <v>Keen Edge</v>
      </c>
      <c r="C36" s="2" t="str">
        <f t="shared" si="1"/>
        <v>150</v>
      </c>
      <c r="D36" s="2"/>
      <c r="E36" s="2" t="str">
        <f t="shared" si="2"/>
        <v>O</v>
      </c>
      <c r="F36" s="2" t="s">
        <v>2131</v>
      </c>
      <c r="G36" s="2"/>
      <c r="H36" s="2"/>
      <c r="I36" s="2"/>
      <c r="J36" s="2" t="s">
        <v>2256</v>
      </c>
      <c r="K36" s="2" t="s">
        <v>2257</v>
      </c>
      <c r="L36" s="2" t="s">
        <v>2258</v>
      </c>
      <c r="M36" s="2" t="s">
        <v>2258</v>
      </c>
      <c r="N36" s="2"/>
      <c r="O36" s="2"/>
      <c r="P36" s="2"/>
      <c r="Q36" s="2"/>
      <c r="R36" s="2"/>
      <c r="S36" s="2"/>
      <c r="T36" s="2"/>
      <c r="U36" s="142"/>
    </row>
    <row r="37" spans="1:21">
      <c r="A37" s="2" t="s">
        <v>2259</v>
      </c>
      <c r="B37" s="2" t="str">
        <f t="shared" si="0"/>
        <v>Mithral</v>
      </c>
      <c r="C37" s="2" t="str">
        <f t="shared" si="1"/>
        <v>210</v>
      </c>
      <c r="D37" s="2"/>
      <c r="E37" s="2" t="str">
        <f t="shared" si="2"/>
        <v>M</v>
      </c>
      <c r="F37" s="2" t="s">
        <v>2131</v>
      </c>
      <c r="G37" s="2"/>
      <c r="H37" s="2"/>
      <c r="I37" s="2"/>
      <c r="J37" s="2" t="s">
        <v>2260</v>
      </c>
      <c r="K37" s="2" t="s">
        <v>2261</v>
      </c>
      <c r="L37" s="2" t="s">
        <v>2262</v>
      </c>
      <c r="M37" s="2" t="s">
        <v>2262</v>
      </c>
      <c r="N37" s="2"/>
      <c r="O37" s="2"/>
      <c r="P37" s="2"/>
      <c r="Q37" s="2"/>
      <c r="R37" s="2"/>
      <c r="S37" s="2"/>
      <c r="T37" s="2"/>
      <c r="U37" s="142"/>
    </row>
    <row r="38" spans="1:21">
      <c r="A38" s="2" t="s">
        <v>2263</v>
      </c>
      <c r="B38" s="2" t="str">
        <f t="shared" si="0"/>
        <v>Owl’s Wisdom</v>
      </c>
      <c r="C38" s="2" t="str">
        <f t="shared" si="1"/>
        <v>35</v>
      </c>
      <c r="D38" s="2"/>
      <c r="E38" s="2" t="str">
        <f t="shared" si="2"/>
        <v>E</v>
      </c>
      <c r="F38" s="2" t="s">
        <v>2131</v>
      </c>
      <c r="G38" s="2"/>
      <c r="H38" s="2"/>
      <c r="I38" s="2"/>
      <c r="J38" s="2" t="s">
        <v>2264</v>
      </c>
      <c r="K38" s="2" t="s">
        <v>2265</v>
      </c>
      <c r="L38" s="2" t="s">
        <v>2167</v>
      </c>
      <c r="M38" s="2" t="s">
        <v>2167</v>
      </c>
      <c r="N38" s="2"/>
      <c r="O38" s="2"/>
      <c r="P38" s="2"/>
      <c r="Q38" s="2"/>
      <c r="R38" s="2"/>
      <c r="S38" s="2"/>
      <c r="T38" s="2"/>
      <c r="U38" s="142"/>
    </row>
    <row r="39" spans="1:21">
      <c r="A39" s="2" t="s">
        <v>2266</v>
      </c>
      <c r="B39" s="2" t="str">
        <f t="shared" si="0"/>
        <v>Perception</v>
      </c>
      <c r="C39" s="2" t="str">
        <f t="shared" si="1"/>
        <v>50</v>
      </c>
      <c r="D39" s="2"/>
      <c r="E39" s="2" t="str">
        <f t="shared" si="2"/>
        <v>E</v>
      </c>
      <c r="F39" s="2" t="s">
        <v>2131</v>
      </c>
      <c r="G39" s="2"/>
      <c r="H39" s="2"/>
      <c r="I39" s="2"/>
      <c r="J39" s="2" t="s">
        <v>2267</v>
      </c>
      <c r="K39" s="2" t="s">
        <v>2268</v>
      </c>
      <c r="L39" s="2" t="s">
        <v>2148</v>
      </c>
      <c r="M39" s="2" t="s">
        <v>2148</v>
      </c>
      <c r="N39" s="2"/>
      <c r="O39" s="2"/>
      <c r="P39" s="2"/>
      <c r="Q39" s="2"/>
      <c r="R39" s="2"/>
      <c r="S39" s="2"/>
      <c r="T39" s="2"/>
      <c r="U39" s="142"/>
    </row>
    <row r="40" spans="1:21">
      <c r="A40" s="2" t="s">
        <v>2269</v>
      </c>
      <c r="B40" s="2" t="str">
        <f t="shared" si="0"/>
        <v>Poison, Asylum</v>
      </c>
      <c r="C40" s="2" t="str">
        <f t="shared" si="1"/>
        <v>135</v>
      </c>
      <c r="D40" s="2"/>
      <c r="E40" s="2" t="str">
        <f t="shared" si="2"/>
        <v>E</v>
      </c>
      <c r="F40" s="2" t="s">
        <v>2270</v>
      </c>
      <c r="G40" s="2"/>
      <c r="H40" s="2"/>
      <c r="I40" s="2"/>
      <c r="J40" s="2" t="s">
        <v>2271</v>
      </c>
      <c r="K40" s="2" t="s">
        <v>2272</v>
      </c>
      <c r="L40" s="2" t="s">
        <v>2273</v>
      </c>
      <c r="M40" s="2" t="s">
        <v>2273</v>
      </c>
      <c r="N40" s="2"/>
      <c r="O40" s="2"/>
      <c r="P40" s="2"/>
      <c r="Q40" s="2"/>
      <c r="R40" s="2"/>
      <c r="S40" s="2"/>
      <c r="T40" s="2"/>
      <c r="U40" s="142"/>
    </row>
    <row r="41" spans="1:21">
      <c r="A41" s="2" t="s">
        <v>2274</v>
      </c>
      <c r="B41" s="2" t="str">
        <f t="shared" si="0"/>
        <v>Poison, Death Knell</v>
      </c>
      <c r="C41" s="2" t="str">
        <f t="shared" si="1"/>
        <v>400</v>
      </c>
      <c r="D41" s="2"/>
      <c r="E41" s="2" t="str">
        <f t="shared" si="2"/>
        <v>O</v>
      </c>
      <c r="F41" s="2" t="s">
        <v>2270</v>
      </c>
      <c r="G41" s="2"/>
      <c r="H41" s="2"/>
      <c r="I41" s="2"/>
      <c r="J41" s="2" t="s">
        <v>2275</v>
      </c>
      <c r="K41" s="2" t="s">
        <v>2276</v>
      </c>
      <c r="L41" s="2" t="s">
        <v>2277</v>
      </c>
      <c r="M41" s="2" t="s">
        <v>2277</v>
      </c>
      <c r="N41" s="2"/>
      <c r="O41" s="2"/>
      <c r="P41" s="2"/>
      <c r="Q41" s="2"/>
      <c r="R41" s="2"/>
      <c r="S41" s="2"/>
      <c r="T41" s="2"/>
      <c r="U41" s="142"/>
    </row>
    <row r="42" spans="1:21">
      <c r="A42" s="2" t="s">
        <v>2278</v>
      </c>
      <c r="B42" s="2" t="str">
        <f t="shared" si="0"/>
        <v>Smokestick</v>
      </c>
      <c r="C42" s="2" t="str">
        <f t="shared" si="1"/>
        <v>30</v>
      </c>
      <c r="D42" s="2"/>
      <c r="E42" s="2" t="str">
        <f t="shared" si="2"/>
        <v>I</v>
      </c>
      <c r="F42" s="2" t="s">
        <v>2131</v>
      </c>
      <c r="G42" s="2"/>
      <c r="H42" s="2"/>
      <c r="I42" s="2"/>
      <c r="J42" s="2" t="s">
        <v>2279</v>
      </c>
      <c r="K42" s="2" t="s">
        <v>2280</v>
      </c>
      <c r="L42" s="2" t="s">
        <v>2251</v>
      </c>
      <c r="M42" s="2" t="s">
        <v>2251</v>
      </c>
      <c r="N42" s="2"/>
      <c r="O42" s="2"/>
      <c r="P42" s="2"/>
      <c r="Q42" s="2"/>
      <c r="R42" s="2"/>
      <c r="S42" s="2"/>
      <c r="T42" s="2"/>
      <c r="U42" s="142"/>
    </row>
    <row r="43" spans="1:21">
      <c r="A43" s="2" t="s">
        <v>2281</v>
      </c>
      <c r="B43" s="2" t="str">
        <f t="shared" si="0"/>
        <v>Sunrod</v>
      </c>
      <c r="C43" s="2" t="str">
        <f t="shared" si="1"/>
        <v>2</v>
      </c>
      <c r="D43" s="2"/>
      <c r="E43" s="2" t="str">
        <f t="shared" si="2"/>
        <v>I</v>
      </c>
      <c r="F43" s="2" t="s">
        <v>2131</v>
      </c>
      <c r="G43" s="2"/>
      <c r="H43" s="2"/>
      <c r="I43" s="2"/>
      <c r="J43" s="2" t="s">
        <v>2282</v>
      </c>
      <c r="K43" s="2" t="s">
        <v>2283</v>
      </c>
      <c r="L43" s="2" t="s">
        <v>2284</v>
      </c>
      <c r="M43" s="2" t="s">
        <v>2284</v>
      </c>
      <c r="N43" s="2"/>
      <c r="O43" s="2"/>
      <c r="P43" s="2"/>
      <c r="Q43" s="2"/>
      <c r="R43" s="2"/>
      <c r="S43" s="2"/>
      <c r="T43" s="2"/>
      <c r="U43" s="142"/>
    </row>
    <row r="44" spans="1:21">
      <c r="A44" s="2" t="s">
        <v>2285</v>
      </c>
      <c r="B44" s="2" t="str">
        <f t="shared" si="0"/>
        <v>Tanglefoot Bag</v>
      </c>
      <c r="C44" s="2" t="str">
        <f t="shared" si="1"/>
        <v>50</v>
      </c>
      <c r="D44" s="2"/>
      <c r="E44" s="2" t="str">
        <f t="shared" si="2"/>
        <v>I</v>
      </c>
      <c r="F44" s="2" t="s">
        <v>2131</v>
      </c>
      <c r="G44" s="2"/>
      <c r="H44" s="2"/>
      <c r="I44" s="2"/>
      <c r="J44" s="2" t="s">
        <v>2286</v>
      </c>
      <c r="K44" s="2" t="s">
        <v>2287</v>
      </c>
      <c r="L44" s="2" t="s">
        <v>2148</v>
      </c>
      <c r="M44" s="2" t="s">
        <v>2148</v>
      </c>
      <c r="N44" s="2"/>
      <c r="O44" s="2"/>
      <c r="P44" s="2"/>
      <c r="Q44" s="2"/>
      <c r="R44" s="2"/>
      <c r="S44" s="2"/>
      <c r="T44" s="2"/>
      <c r="U44" s="142"/>
    </row>
    <row r="45" spans="1:21">
      <c r="A45" s="2" t="s">
        <v>2288</v>
      </c>
      <c r="B45" s="2" t="str">
        <f t="shared" si="0"/>
        <v>Thunderstone</v>
      </c>
      <c r="C45" s="2" t="str">
        <f t="shared" si="1"/>
        <v>50</v>
      </c>
      <c r="D45" s="2"/>
      <c r="E45" s="2" t="str">
        <f t="shared" si="2"/>
        <v>I</v>
      </c>
      <c r="F45" s="2" t="s">
        <v>2131</v>
      </c>
      <c r="G45" s="2"/>
      <c r="H45" s="2"/>
      <c r="I45" s="2"/>
      <c r="J45" s="2" t="s">
        <v>2289</v>
      </c>
      <c r="K45" s="2" t="s">
        <v>2290</v>
      </c>
      <c r="L45" s="2" t="s">
        <v>2148</v>
      </c>
      <c r="M45" s="2" t="s">
        <v>2148</v>
      </c>
      <c r="N45" s="2"/>
      <c r="O45" s="2"/>
      <c r="P45" s="2"/>
      <c r="Q45" s="2"/>
      <c r="R45" s="2"/>
      <c r="S45" s="2"/>
      <c r="T45" s="2"/>
      <c r="U45" s="142"/>
    </row>
    <row r="46" spans="1:21">
      <c r="A46" s="2" t="s">
        <v>2291</v>
      </c>
      <c r="B46" s="2" t="str">
        <f t="shared" si="0"/>
        <v>Tinder Twig</v>
      </c>
      <c r="C46" s="2" t="str">
        <f t="shared" si="1"/>
        <v>1</v>
      </c>
      <c r="D46" s="2"/>
      <c r="E46" s="2" t="str">
        <f t="shared" si="2"/>
        <v>I</v>
      </c>
      <c r="F46" s="2" t="s">
        <v>2131</v>
      </c>
      <c r="G46" s="2"/>
      <c r="H46" s="2"/>
      <c r="I46" s="2"/>
      <c r="J46" s="2" t="s">
        <v>2292</v>
      </c>
      <c r="K46" s="2" t="s">
        <v>2293</v>
      </c>
      <c r="L46" s="2" t="s">
        <v>2294</v>
      </c>
      <c r="M46" s="2" t="s">
        <v>2294</v>
      </c>
      <c r="N46" s="2"/>
      <c r="O46" s="2"/>
      <c r="P46" s="2"/>
      <c r="Q46" s="2"/>
      <c r="R46" s="2"/>
      <c r="S46" s="2"/>
      <c r="T46" s="2"/>
      <c r="U46" s="142"/>
    </row>
    <row r="47" spans="1:21">
      <c r="A47" s="2" t="s">
        <v>2295</v>
      </c>
      <c r="B47" s="2" t="str">
        <f t="shared" si="0"/>
        <v>Unguent of Timelessness</v>
      </c>
      <c r="C47" s="2"/>
      <c r="D47" s="2"/>
      <c r="E47" s="2"/>
      <c r="F47" s="2" t="s">
        <v>2131</v>
      </c>
      <c r="G47" s="2"/>
      <c r="H47" s="2"/>
      <c r="I47" s="2"/>
      <c r="J47" s="2" t="s">
        <v>2296</v>
      </c>
      <c r="K47" s="2" t="s">
        <v>2297</v>
      </c>
      <c r="L47" s="2"/>
      <c r="M47" s="2"/>
      <c r="N47" s="2"/>
      <c r="O47" s="2"/>
      <c r="P47" s="2"/>
      <c r="Q47" s="2"/>
      <c r="R47" s="2"/>
      <c r="S47" s="2"/>
      <c r="T47" s="2"/>
      <c r="U47" s="142"/>
    </row>
    <row r="48" spans="1:21">
      <c r="A48" s="2" t="s">
        <v>2298</v>
      </c>
      <c r="B48" s="2"/>
      <c r="D48" s="2"/>
      <c r="E48" s="2" t="s">
        <v>2299</v>
      </c>
      <c r="F48" s="2" t="s">
        <v>2270</v>
      </c>
      <c r="G48" s="2"/>
      <c r="H48" s="2" t="s">
        <v>2300</v>
      </c>
      <c r="I48" s="2"/>
      <c r="J48" s="2"/>
      <c r="K48" s="2" t="s">
        <v>2301</v>
      </c>
      <c r="L48" s="2"/>
      <c r="M48" s="2">
        <v>50</v>
      </c>
      <c r="N48" s="2"/>
      <c r="O48" s="2"/>
      <c r="P48" s="2" t="s">
        <v>31</v>
      </c>
      <c r="Q48" s="2"/>
      <c r="R48" s="2"/>
      <c r="S48" s="2"/>
      <c r="T48" s="2"/>
      <c r="U48" s="142"/>
    </row>
    <row r="49" spans="1:21">
      <c r="A49" s="2" t="s">
        <v>2302</v>
      </c>
      <c r="B49" s="2"/>
      <c r="D49" s="2"/>
      <c r="E49" s="2" t="s">
        <v>2299</v>
      </c>
      <c r="F49" s="2" t="s">
        <v>2270</v>
      </c>
      <c r="G49" s="2"/>
      <c r="H49" s="2" t="s">
        <v>2303</v>
      </c>
      <c r="I49" s="2"/>
      <c r="J49" s="2"/>
      <c r="K49" s="2" t="s">
        <v>2304</v>
      </c>
      <c r="L49" s="2"/>
      <c r="M49" s="2">
        <v>10</v>
      </c>
      <c r="N49" s="2"/>
      <c r="O49" s="2"/>
      <c r="P49" s="2" t="s">
        <v>31</v>
      </c>
      <c r="Q49" s="2"/>
      <c r="R49" s="2"/>
      <c r="S49" s="2"/>
      <c r="T49" s="2"/>
      <c r="U49" s="142"/>
    </row>
    <row r="50" spans="1:21">
      <c r="A50" s="2" t="s">
        <v>2305</v>
      </c>
      <c r="B50" s="2"/>
      <c r="D50" s="2"/>
      <c r="E50" s="2" t="s">
        <v>2299</v>
      </c>
      <c r="F50" s="2" t="s">
        <v>2270</v>
      </c>
      <c r="G50" s="2"/>
      <c r="H50" s="2" t="s">
        <v>2306</v>
      </c>
      <c r="I50" s="2"/>
      <c r="J50" s="2"/>
      <c r="K50" s="2" t="s">
        <v>2307</v>
      </c>
      <c r="L50" s="2"/>
      <c r="M50" s="2">
        <v>250</v>
      </c>
      <c r="N50" s="2"/>
      <c r="O50" s="2"/>
      <c r="P50" s="2" t="s">
        <v>25</v>
      </c>
      <c r="Q50" s="2"/>
      <c r="R50" s="2"/>
      <c r="S50" s="2"/>
      <c r="T50" s="2"/>
      <c r="U50" s="142"/>
    </row>
    <row r="51" spans="1:21">
      <c r="A51" s="2" t="s">
        <v>2308</v>
      </c>
      <c r="B51" s="2"/>
      <c r="D51" s="2"/>
      <c r="E51" s="2" t="s">
        <v>2299</v>
      </c>
      <c r="F51" s="2" t="s">
        <v>2270</v>
      </c>
      <c r="G51" s="2"/>
      <c r="H51" s="2" t="s">
        <v>2309</v>
      </c>
      <c r="I51" s="2"/>
      <c r="J51" s="2"/>
      <c r="K51" s="2" t="s">
        <v>2310</v>
      </c>
      <c r="L51" s="2"/>
      <c r="M51" s="2">
        <v>75</v>
      </c>
      <c r="N51" s="2"/>
      <c r="O51" s="2"/>
      <c r="P51" s="2" t="s">
        <v>20</v>
      </c>
      <c r="Q51" s="2"/>
      <c r="R51" s="2"/>
      <c r="S51" s="2"/>
      <c r="T51" s="2"/>
      <c r="U51" s="142"/>
    </row>
    <row r="52" spans="1:21">
      <c r="A52" s="2" t="s">
        <v>2311</v>
      </c>
      <c r="B52" s="2"/>
      <c r="D52" s="2"/>
      <c r="E52" s="2" t="s">
        <v>2299</v>
      </c>
      <c r="F52" s="2" t="s">
        <v>2270</v>
      </c>
      <c r="G52" s="2"/>
      <c r="H52" s="2" t="s">
        <v>2303</v>
      </c>
      <c r="I52" s="2"/>
      <c r="J52" s="2"/>
      <c r="K52" s="2" t="s">
        <v>2312</v>
      </c>
      <c r="L52" s="2"/>
      <c r="M52" s="2">
        <v>75</v>
      </c>
      <c r="N52" s="2"/>
      <c r="O52" s="2"/>
      <c r="P52" s="2" t="s">
        <v>20</v>
      </c>
      <c r="Q52" s="2"/>
      <c r="R52" s="2"/>
      <c r="S52" s="2"/>
      <c r="T52" s="2"/>
      <c r="U52" s="142"/>
    </row>
    <row r="53" spans="1:21">
      <c r="A53" s="2" t="s">
        <v>2313</v>
      </c>
      <c r="B53" s="2"/>
      <c r="D53" s="2"/>
      <c r="E53" s="2" t="s">
        <v>2299</v>
      </c>
      <c r="F53" s="2" t="s">
        <v>2270</v>
      </c>
      <c r="G53" s="2"/>
      <c r="H53" s="2" t="s">
        <v>2306</v>
      </c>
      <c r="I53" s="2"/>
      <c r="J53" s="2"/>
      <c r="K53" s="2" t="s">
        <v>2314</v>
      </c>
      <c r="L53" s="2"/>
      <c r="M53" s="2">
        <v>150</v>
      </c>
      <c r="N53" s="2"/>
      <c r="O53" s="2"/>
      <c r="P53" s="2" t="s">
        <v>20</v>
      </c>
      <c r="Q53" s="2"/>
      <c r="R53" s="2"/>
      <c r="S53" s="2"/>
      <c r="T53" s="2"/>
      <c r="U53" s="142"/>
    </row>
    <row r="54" spans="1:21">
      <c r="A54" s="2" t="s">
        <v>2315</v>
      </c>
      <c r="B54" s="2"/>
      <c r="D54" s="2"/>
      <c r="E54" s="2" t="s">
        <v>2299</v>
      </c>
      <c r="F54" s="2" t="s">
        <v>2270</v>
      </c>
      <c r="G54" s="2"/>
      <c r="H54" s="2" t="s">
        <v>2306</v>
      </c>
      <c r="I54" s="2"/>
      <c r="J54" s="2"/>
      <c r="K54" s="2" t="s">
        <v>2316</v>
      </c>
      <c r="L54" s="2"/>
      <c r="M54" s="2">
        <v>100</v>
      </c>
      <c r="N54" s="2"/>
      <c r="O54" s="2"/>
      <c r="P54" s="2" t="s">
        <v>20</v>
      </c>
      <c r="Q54" s="2"/>
      <c r="R54" s="2"/>
      <c r="S54" s="2"/>
      <c r="T54" s="2"/>
      <c r="U54" s="142"/>
    </row>
    <row r="55" spans="1:21">
      <c r="A55" s="2" t="s">
        <v>2317</v>
      </c>
      <c r="B55" s="2"/>
      <c r="D55" s="2"/>
      <c r="E55" s="2" t="s">
        <v>2299</v>
      </c>
      <c r="F55" s="2" t="s">
        <v>2270</v>
      </c>
      <c r="G55" s="2"/>
      <c r="H55" s="2" t="s">
        <v>2300</v>
      </c>
      <c r="I55" s="2"/>
      <c r="J55" s="2"/>
      <c r="K55" s="2" t="s">
        <v>2318</v>
      </c>
      <c r="L55" s="2"/>
      <c r="M55" s="2">
        <v>1000</v>
      </c>
      <c r="N55" s="2"/>
      <c r="O55" s="2"/>
      <c r="P55" s="2" t="s">
        <v>694</v>
      </c>
      <c r="Q55" s="2"/>
      <c r="R55" s="2"/>
      <c r="S55" s="2"/>
      <c r="T55" s="2"/>
      <c r="U55" s="142"/>
    </row>
    <row r="56" spans="1:21">
      <c r="A56" s="2" t="s">
        <v>2319</v>
      </c>
      <c r="B56" s="2"/>
      <c r="D56" s="2"/>
      <c r="E56" s="2" t="s">
        <v>2299</v>
      </c>
      <c r="F56" s="2" t="s">
        <v>2270</v>
      </c>
      <c r="G56" s="2"/>
      <c r="H56" s="2" t="s">
        <v>2309</v>
      </c>
      <c r="I56" s="2"/>
      <c r="J56" s="2"/>
      <c r="K56" s="2" t="s">
        <v>2320</v>
      </c>
      <c r="L56" s="2"/>
      <c r="M56" s="2">
        <v>200</v>
      </c>
      <c r="N56" s="2"/>
      <c r="O56" s="2"/>
      <c r="P56" s="2" t="s">
        <v>25</v>
      </c>
      <c r="Q56" s="2"/>
      <c r="R56" s="2"/>
      <c r="S56" s="2"/>
      <c r="T56" s="2"/>
      <c r="U56" s="142"/>
    </row>
    <row r="57" spans="1:21">
      <c r="A57" s="2" t="s">
        <v>2321</v>
      </c>
      <c r="B57" s="2"/>
      <c r="D57" s="2"/>
      <c r="E57" s="2" t="s">
        <v>2299</v>
      </c>
      <c r="F57" s="2" t="s">
        <v>2270</v>
      </c>
      <c r="G57" s="2"/>
      <c r="H57" s="2" t="s">
        <v>2300</v>
      </c>
      <c r="I57" s="2"/>
      <c r="J57" s="2"/>
      <c r="K57" s="2" t="s">
        <v>2322</v>
      </c>
      <c r="L57" s="2"/>
      <c r="M57" s="2">
        <v>100</v>
      </c>
      <c r="N57" s="2"/>
      <c r="O57" s="2"/>
      <c r="P57" s="2" t="s">
        <v>20</v>
      </c>
      <c r="Q57" s="2"/>
      <c r="R57" s="2"/>
      <c r="S57" s="2"/>
      <c r="T57" s="2"/>
      <c r="U57" s="142"/>
    </row>
    <row r="58" spans="1:21">
      <c r="A58" s="2" t="s">
        <v>2323</v>
      </c>
      <c r="B58" s="2"/>
      <c r="D58" s="2"/>
      <c r="E58" s="2" t="s">
        <v>2299</v>
      </c>
      <c r="F58" s="2" t="s">
        <v>2270</v>
      </c>
      <c r="G58" s="2"/>
      <c r="H58" s="2" t="s">
        <v>2303</v>
      </c>
      <c r="I58" s="2"/>
      <c r="J58" s="2"/>
      <c r="K58" s="2" t="s">
        <v>2324</v>
      </c>
      <c r="L58" s="2"/>
      <c r="M58" s="2">
        <v>1500</v>
      </c>
      <c r="N58" s="2"/>
      <c r="O58" s="2"/>
      <c r="P58" s="2" t="s">
        <v>694</v>
      </c>
      <c r="Q58" s="2"/>
      <c r="R58" s="2"/>
      <c r="S58" s="2"/>
      <c r="T58" s="2"/>
      <c r="U58" s="142"/>
    </row>
    <row r="59" spans="1:21">
      <c r="A59" s="2" t="s">
        <v>1830</v>
      </c>
      <c r="B59" s="2"/>
      <c r="D59" s="2"/>
      <c r="E59" s="2" t="s">
        <v>2299</v>
      </c>
      <c r="F59" s="2" t="s">
        <v>2270</v>
      </c>
      <c r="G59" s="2"/>
      <c r="H59" s="2" t="s">
        <v>2303</v>
      </c>
      <c r="I59" s="2"/>
      <c r="J59" s="2"/>
      <c r="K59" s="2" t="s">
        <v>2325</v>
      </c>
      <c r="L59" s="2"/>
      <c r="M59" s="2">
        <v>75</v>
      </c>
      <c r="N59" s="2"/>
      <c r="O59" s="2"/>
      <c r="P59" s="2" t="s">
        <v>31</v>
      </c>
      <c r="Q59" s="2"/>
      <c r="R59" s="2"/>
      <c r="S59" s="2"/>
      <c r="T59" s="2"/>
      <c r="U59" s="142"/>
    </row>
    <row r="60" spans="1:21">
      <c r="A60" s="2" t="s">
        <v>2326</v>
      </c>
      <c r="B60" s="2"/>
      <c r="D60" s="2"/>
      <c r="E60" s="2" t="s">
        <v>2299</v>
      </c>
      <c r="F60" s="2" t="s">
        <v>2270</v>
      </c>
      <c r="G60" s="2"/>
      <c r="H60" s="2" t="s">
        <v>2300</v>
      </c>
      <c r="I60" s="2"/>
      <c r="J60" s="2"/>
      <c r="K60" s="2" t="s">
        <v>2327</v>
      </c>
      <c r="L60" s="2"/>
      <c r="M60" s="2">
        <v>250</v>
      </c>
      <c r="N60" s="2"/>
      <c r="O60" s="2"/>
      <c r="P60" s="2" t="s">
        <v>25</v>
      </c>
      <c r="Q60" s="2"/>
      <c r="R60" s="2"/>
      <c r="S60" s="2"/>
      <c r="T60" s="2"/>
      <c r="U60" s="142"/>
    </row>
    <row r="61" spans="1:21">
      <c r="A61" s="2" t="s">
        <v>2328</v>
      </c>
      <c r="B61" s="2"/>
      <c r="D61" s="2"/>
      <c r="E61" s="2" t="s">
        <v>2299</v>
      </c>
      <c r="F61" s="2" t="s">
        <v>2270</v>
      </c>
      <c r="G61" s="2"/>
      <c r="H61" s="2" t="s">
        <v>2300</v>
      </c>
      <c r="I61" s="2"/>
      <c r="J61" s="2"/>
      <c r="K61" s="2" t="s">
        <v>2329</v>
      </c>
      <c r="L61" s="2"/>
      <c r="M61" s="2">
        <v>100</v>
      </c>
      <c r="N61" s="2"/>
      <c r="O61" s="2"/>
      <c r="P61" s="2" t="s">
        <v>20</v>
      </c>
      <c r="Q61" s="2"/>
      <c r="R61" s="2"/>
      <c r="S61" s="2"/>
      <c r="T61" s="2"/>
      <c r="U61" s="142"/>
    </row>
    <row r="62" spans="1:21">
      <c r="A62" s="2" t="s">
        <v>2330</v>
      </c>
      <c r="B62" s="2"/>
      <c r="D62" s="2"/>
      <c r="E62" s="2" t="s">
        <v>2299</v>
      </c>
      <c r="F62" s="2" t="s">
        <v>2270</v>
      </c>
      <c r="G62" s="2"/>
      <c r="H62" s="2" t="s">
        <v>2303</v>
      </c>
      <c r="I62" s="2"/>
      <c r="J62" s="2"/>
      <c r="K62" s="2" t="s">
        <v>2331</v>
      </c>
      <c r="L62" s="2"/>
      <c r="M62" s="2">
        <v>600</v>
      </c>
      <c r="N62" s="2"/>
      <c r="O62" s="2"/>
      <c r="P62" s="2" t="s">
        <v>664</v>
      </c>
      <c r="Q62" s="2"/>
      <c r="R62" s="2"/>
      <c r="S62" s="2"/>
      <c r="T62" s="2"/>
      <c r="U62" s="142"/>
    </row>
    <row r="63" spans="1:21">
      <c r="A63" s="2" t="s">
        <v>2332</v>
      </c>
      <c r="C63" s="2"/>
      <c r="D63" s="2"/>
      <c r="E63" s="2" t="s">
        <v>2333</v>
      </c>
      <c r="F63" s="2"/>
      <c r="G63" s="2"/>
      <c r="H63" s="2" t="s">
        <v>2334</v>
      </c>
      <c r="I63" s="2"/>
      <c r="J63" s="2"/>
      <c r="K63" s="2" t="s">
        <v>2335</v>
      </c>
      <c r="L63" s="2"/>
      <c r="M63" s="2"/>
      <c r="N63" s="2"/>
      <c r="O63" s="2"/>
      <c r="P63" s="2"/>
      <c r="Q63" s="2"/>
      <c r="R63" s="2"/>
      <c r="S63" s="2"/>
      <c r="T63" s="2"/>
      <c r="U63" s="142"/>
    </row>
    <row r="64" spans="1:21">
      <c r="A64" s="2" t="s">
        <v>2336</v>
      </c>
      <c r="C64" s="2"/>
      <c r="D64" s="2"/>
      <c r="E64" s="2" t="s">
        <v>2333</v>
      </c>
      <c r="F64" s="2"/>
      <c r="G64" s="2"/>
      <c r="H64" s="2" t="s">
        <v>2334</v>
      </c>
      <c r="I64" s="2"/>
      <c r="J64" s="2"/>
      <c r="K64" s="2" t="s">
        <v>2337</v>
      </c>
      <c r="L64" s="2"/>
      <c r="M64" s="2"/>
      <c r="N64" s="2"/>
      <c r="O64" s="2"/>
      <c r="P64" s="2"/>
      <c r="Q64" s="2"/>
      <c r="R64" s="2"/>
      <c r="S64" s="2"/>
      <c r="T64" s="2"/>
      <c r="U64" s="142"/>
    </row>
    <row r="65" spans="1:21">
      <c r="A65" s="2" t="s">
        <v>2338</v>
      </c>
      <c r="C65" s="2"/>
      <c r="D65" s="2"/>
      <c r="E65" s="2" t="s">
        <v>2333</v>
      </c>
      <c r="F65" s="2"/>
      <c r="G65" s="2"/>
      <c r="H65" s="2" t="s">
        <v>2334</v>
      </c>
      <c r="I65" s="2"/>
      <c r="J65" s="2"/>
      <c r="K65" s="2" t="s">
        <v>2339</v>
      </c>
      <c r="L65" s="2"/>
      <c r="M65" s="2"/>
      <c r="N65" s="2"/>
      <c r="O65" s="2"/>
      <c r="P65" s="2"/>
      <c r="Q65" s="2"/>
      <c r="R65" s="2"/>
      <c r="S65" s="2"/>
      <c r="T65" s="2"/>
      <c r="U65" s="142"/>
    </row>
    <row r="66" spans="1:21">
      <c r="A66" s="2" t="s">
        <v>2340</v>
      </c>
      <c r="C66" s="2"/>
      <c r="D66" s="2"/>
      <c r="E66" s="2" t="s">
        <v>2333</v>
      </c>
      <c r="F66" s="2"/>
      <c r="G66" s="2"/>
      <c r="H66" s="2" t="s">
        <v>2334</v>
      </c>
      <c r="I66" s="2"/>
      <c r="J66" s="2"/>
      <c r="K66" s="2" t="s">
        <v>2341</v>
      </c>
      <c r="L66" s="2"/>
      <c r="M66" s="2"/>
      <c r="N66" s="2"/>
      <c r="O66" s="2"/>
      <c r="P66" s="2"/>
      <c r="Q66" s="2"/>
      <c r="R66" s="2"/>
      <c r="S66" s="2"/>
      <c r="T66" s="2"/>
      <c r="U66" s="142"/>
    </row>
    <row r="67" spans="1:21">
      <c r="A67" s="2" t="s">
        <v>2342</v>
      </c>
      <c r="C67" s="2"/>
      <c r="D67" s="2"/>
      <c r="E67" s="2" t="s">
        <v>2333</v>
      </c>
      <c r="F67" s="2"/>
      <c r="G67" s="2"/>
      <c r="H67" s="2" t="s">
        <v>2334</v>
      </c>
      <c r="I67" s="2"/>
      <c r="J67" s="2"/>
      <c r="K67" s="2" t="s">
        <v>2343</v>
      </c>
      <c r="L67" s="2"/>
      <c r="M67" s="2"/>
      <c r="N67" s="2"/>
      <c r="O67" s="2"/>
      <c r="P67" s="2"/>
      <c r="Q67" s="2"/>
      <c r="R67" s="2"/>
      <c r="S67" s="2"/>
      <c r="T67" s="2"/>
      <c r="U67" s="142"/>
    </row>
    <row r="68" spans="1:21">
      <c r="A68" s="2" t="s">
        <v>2344</v>
      </c>
      <c r="C68" s="2"/>
      <c r="D68" s="2"/>
      <c r="E68" s="2" t="s">
        <v>2333</v>
      </c>
      <c r="F68" s="2"/>
      <c r="G68" s="2"/>
      <c r="H68" s="2" t="s">
        <v>2334</v>
      </c>
      <c r="I68" s="2"/>
      <c r="J68" s="2"/>
      <c r="K68" s="2" t="s">
        <v>2345</v>
      </c>
      <c r="L68" s="2"/>
      <c r="M68" s="2"/>
      <c r="N68" s="2"/>
      <c r="O68" s="2"/>
      <c r="P68" s="2"/>
      <c r="Q68" s="2"/>
      <c r="R68" s="2"/>
      <c r="S68" s="2"/>
      <c r="T68" s="2"/>
      <c r="U68" s="142"/>
    </row>
    <row r="69" spans="1:21">
      <c r="A69" s="2" t="s">
        <v>2346</v>
      </c>
      <c r="C69" s="2"/>
      <c r="D69" s="2"/>
      <c r="E69" s="2" t="s">
        <v>2333</v>
      </c>
      <c r="F69" s="2"/>
      <c r="G69" s="2"/>
      <c r="H69" s="2" t="s">
        <v>2347</v>
      </c>
      <c r="I69" s="2"/>
      <c r="J69" s="2"/>
      <c r="K69" s="2" t="s">
        <v>2348</v>
      </c>
      <c r="L69" s="2"/>
      <c r="M69" s="2"/>
      <c r="N69" s="2"/>
      <c r="O69" s="2"/>
      <c r="P69" s="2"/>
      <c r="Q69" s="2"/>
      <c r="R69" s="2"/>
      <c r="S69" s="2"/>
      <c r="T69" s="2"/>
      <c r="U69" s="142"/>
    </row>
    <row r="70" spans="1:21">
      <c r="A70" s="2" t="s">
        <v>2349</v>
      </c>
      <c r="C70" s="2"/>
      <c r="D70" s="2"/>
      <c r="E70" s="2" t="s">
        <v>2333</v>
      </c>
      <c r="F70" s="2"/>
      <c r="G70" s="2"/>
      <c r="H70" s="2" t="s">
        <v>2350</v>
      </c>
      <c r="I70" s="2"/>
      <c r="J70" s="2"/>
      <c r="K70" s="2" t="s">
        <v>2351</v>
      </c>
      <c r="L70" s="2"/>
      <c r="M70" s="2"/>
      <c r="N70" s="2"/>
      <c r="O70" s="2"/>
      <c r="P70" s="2"/>
      <c r="Q70" s="2"/>
      <c r="R70" s="2"/>
      <c r="S70" s="2"/>
      <c r="T70" s="2"/>
      <c r="U70" s="142"/>
    </row>
    <row r="71" spans="1:21">
      <c r="A71" s="2" t="s">
        <v>2352</v>
      </c>
      <c r="C71" s="2"/>
      <c r="D71" s="2"/>
      <c r="E71" s="2" t="s">
        <v>2333</v>
      </c>
      <c r="F71" s="2"/>
      <c r="G71" s="2"/>
      <c r="H71" s="2" t="s">
        <v>2350</v>
      </c>
      <c r="I71" s="2"/>
      <c r="J71" s="2"/>
      <c r="K71" s="2" t="s">
        <v>2353</v>
      </c>
      <c r="L71" s="2"/>
      <c r="M71" s="2"/>
      <c r="N71" s="2"/>
      <c r="O71" s="2"/>
      <c r="P71" s="2"/>
      <c r="Q71" s="2"/>
      <c r="R71" s="2"/>
      <c r="S71" s="2"/>
      <c r="T71" s="2"/>
      <c r="U71" s="142"/>
    </row>
    <row r="72" spans="1:21">
      <c r="A72" s="2" t="s">
        <v>2354</v>
      </c>
      <c r="C72" s="2"/>
      <c r="D72" s="2"/>
      <c r="E72" s="2" t="s">
        <v>2347</v>
      </c>
      <c r="F72" s="2"/>
      <c r="G72" s="2"/>
      <c r="H72" s="2" t="s">
        <v>2347</v>
      </c>
      <c r="I72" s="2"/>
      <c r="J72" s="2"/>
      <c r="K72" s="2" t="s">
        <v>2355</v>
      </c>
      <c r="L72" s="2"/>
      <c r="M72" s="2"/>
      <c r="N72" s="2"/>
      <c r="O72" s="2"/>
      <c r="P72" s="2"/>
      <c r="Q72" s="2"/>
      <c r="R72" s="2"/>
      <c r="S72" s="2"/>
      <c r="T72" s="2"/>
      <c r="U72" s="142"/>
    </row>
    <row r="73" spans="1:21">
      <c r="A73" s="2" t="s">
        <v>2356</v>
      </c>
      <c r="C73" s="2"/>
      <c r="D73" s="2"/>
      <c r="E73" s="2" t="s">
        <v>2347</v>
      </c>
      <c r="F73" s="2"/>
      <c r="G73" s="2"/>
      <c r="H73" s="2" t="s">
        <v>2347</v>
      </c>
      <c r="I73" s="2"/>
      <c r="J73" s="2"/>
      <c r="K73" s="2" t="s">
        <v>2357</v>
      </c>
      <c r="L73" s="2"/>
      <c r="M73" s="2"/>
      <c r="N73" s="2"/>
      <c r="O73" s="2"/>
      <c r="P73" s="2"/>
      <c r="Q73" s="2"/>
      <c r="R73" s="2"/>
      <c r="S73" s="2"/>
      <c r="T73" s="2"/>
      <c r="U73" s="142"/>
    </row>
    <row r="74" spans="1:21">
      <c r="A74" s="2" t="s">
        <v>2358</v>
      </c>
      <c r="C74" s="2"/>
      <c r="D74" s="2"/>
      <c r="E74" s="2" t="s">
        <v>2359</v>
      </c>
      <c r="F74" s="2"/>
      <c r="G74" s="2"/>
      <c r="H74" s="2" t="s">
        <v>2360</v>
      </c>
      <c r="I74" s="2"/>
      <c r="J74" s="2"/>
      <c r="K74" s="2" t="s">
        <v>2361</v>
      </c>
      <c r="L74" s="2"/>
      <c r="M74" s="2"/>
      <c r="N74" s="2"/>
      <c r="O74" s="2"/>
      <c r="P74" s="2"/>
      <c r="Q74" s="2"/>
      <c r="R74" s="2"/>
      <c r="S74" s="2"/>
      <c r="T74" s="2"/>
      <c r="U74" s="142"/>
    </row>
    <row r="75" spans="1:21">
      <c r="A75" s="2" t="s">
        <v>2362</v>
      </c>
      <c r="C75" s="2"/>
      <c r="D75" s="2"/>
      <c r="E75" s="2" t="s">
        <v>2359</v>
      </c>
      <c r="F75" s="2"/>
      <c r="G75" s="2"/>
      <c r="H75" s="2" t="s">
        <v>2334</v>
      </c>
      <c r="I75" s="2"/>
      <c r="J75" s="2"/>
      <c r="K75" s="2" t="s">
        <v>2363</v>
      </c>
      <c r="L75" s="2"/>
      <c r="M75" s="2"/>
      <c r="N75" s="2"/>
      <c r="O75" s="2"/>
      <c r="P75" s="2"/>
      <c r="Q75" s="2"/>
      <c r="R75" s="2"/>
      <c r="S75" s="2"/>
      <c r="T75" s="2"/>
      <c r="U75" s="142"/>
    </row>
    <row r="76" spans="1:21">
      <c r="A76" s="2" t="s">
        <v>2364</v>
      </c>
      <c r="C76" s="2"/>
      <c r="D76" s="2"/>
      <c r="E76" s="2" t="s">
        <v>2359</v>
      </c>
      <c r="F76" s="2"/>
      <c r="G76" s="2"/>
      <c r="H76" s="2" t="s">
        <v>2334</v>
      </c>
      <c r="I76" s="2"/>
      <c r="J76" s="2"/>
      <c r="K76" s="2" t="s">
        <v>2365</v>
      </c>
      <c r="L76" s="2"/>
      <c r="M76" s="2"/>
      <c r="N76" s="2"/>
      <c r="O76" s="2"/>
      <c r="P76" s="2"/>
      <c r="Q76" s="2"/>
      <c r="R76" s="2"/>
      <c r="S76" s="2"/>
      <c r="T76" s="2"/>
      <c r="U76" s="142"/>
    </row>
    <row r="77" spans="1:21">
      <c r="A77" s="2" t="s">
        <v>2366</v>
      </c>
      <c r="C77" s="2"/>
      <c r="D77" s="2"/>
      <c r="E77" s="2" t="s">
        <v>2367</v>
      </c>
      <c r="F77" s="2"/>
      <c r="G77" s="2"/>
      <c r="H77" s="2" t="s">
        <v>2368</v>
      </c>
      <c r="I77" s="2"/>
      <c r="J77" s="2"/>
      <c r="K77" s="2" t="s">
        <v>2369</v>
      </c>
      <c r="L77" s="2"/>
      <c r="M77" s="2"/>
      <c r="N77" s="2"/>
      <c r="O77" s="2"/>
      <c r="P77" s="2"/>
      <c r="Q77" s="2"/>
      <c r="R77" s="2"/>
      <c r="S77" s="2"/>
      <c r="T77" s="2"/>
      <c r="U77" s="142"/>
    </row>
    <row r="78" spans="1:21">
      <c r="A78" s="2" t="s">
        <v>2370</v>
      </c>
      <c r="C78" s="2"/>
      <c r="D78" s="2"/>
      <c r="E78" s="2" t="s">
        <v>2367</v>
      </c>
      <c r="F78" s="2"/>
      <c r="G78" s="2"/>
      <c r="H78" s="2" t="s">
        <v>2368</v>
      </c>
      <c r="I78" s="2"/>
      <c r="J78" s="2"/>
      <c r="K78" s="2" t="s">
        <v>2371</v>
      </c>
      <c r="L78" s="2"/>
      <c r="M78" s="2"/>
      <c r="N78" s="2"/>
      <c r="O78" s="2"/>
      <c r="P78" s="2"/>
      <c r="Q78" s="2"/>
      <c r="R78" s="2"/>
      <c r="S78" s="2"/>
      <c r="T78" s="2"/>
      <c r="U78" s="142"/>
    </row>
    <row r="79" spans="1:21">
      <c r="A79" s="2" t="s">
        <v>2372</v>
      </c>
      <c r="C79" s="2"/>
      <c r="D79" s="2"/>
      <c r="E79" s="2" t="s">
        <v>2367</v>
      </c>
      <c r="F79" s="2"/>
      <c r="G79" s="2"/>
      <c r="H79" s="2" t="s">
        <v>2368</v>
      </c>
      <c r="I79" s="2"/>
      <c r="J79" s="2"/>
      <c r="K79" s="2" t="s">
        <v>2373</v>
      </c>
      <c r="L79" s="2"/>
      <c r="M79" s="2"/>
      <c r="N79" s="2"/>
      <c r="O79" s="2"/>
      <c r="P79" s="2"/>
      <c r="Q79" s="2"/>
      <c r="R79" s="2"/>
      <c r="S79" s="2"/>
      <c r="T79" s="2"/>
      <c r="U79" s="142"/>
    </row>
    <row r="80" spans="1:21">
      <c r="A80" s="2" t="s">
        <v>2374</v>
      </c>
      <c r="C80" s="2"/>
      <c r="D80" s="2"/>
      <c r="E80" s="2" t="s">
        <v>2359</v>
      </c>
      <c r="F80" s="2"/>
      <c r="G80" s="2"/>
      <c r="H80" s="2" t="s">
        <v>2375</v>
      </c>
      <c r="I80" s="2"/>
      <c r="J80" s="2"/>
      <c r="K80" s="2" t="s">
        <v>2376</v>
      </c>
      <c r="L80" s="2"/>
      <c r="M80" s="2"/>
      <c r="N80" s="2"/>
      <c r="O80" s="2"/>
      <c r="P80" s="2"/>
      <c r="Q80" s="2"/>
      <c r="R80" s="2"/>
      <c r="S80" s="2"/>
      <c r="T80" s="2"/>
      <c r="U80" s="142"/>
    </row>
    <row r="81" spans="1:21">
      <c r="A81" s="2" t="s">
        <v>2377</v>
      </c>
      <c r="C81" s="2"/>
      <c r="D81" s="2"/>
      <c r="E81" s="2" t="s">
        <v>2359</v>
      </c>
      <c r="F81" s="2"/>
      <c r="G81" s="2"/>
      <c r="H81" s="2" t="s">
        <v>2375</v>
      </c>
      <c r="I81" s="2"/>
      <c r="J81" s="2"/>
      <c r="K81" s="2" t="s">
        <v>2378</v>
      </c>
      <c r="L81" s="2"/>
      <c r="M81" s="2"/>
      <c r="N81" s="2"/>
      <c r="O81" s="2"/>
      <c r="P81" s="2"/>
      <c r="Q81" s="2"/>
      <c r="R81" s="2"/>
      <c r="S81" s="2"/>
      <c r="T81" s="2"/>
      <c r="U81" s="142"/>
    </row>
    <row r="82" spans="1:21">
      <c r="A82" s="2" t="s">
        <v>2379</v>
      </c>
      <c r="C82" s="2"/>
      <c r="D82" s="2"/>
      <c r="E82" s="2" t="s">
        <v>2299</v>
      </c>
      <c r="F82" s="2"/>
      <c r="G82" s="2"/>
      <c r="H82" s="2" t="s">
        <v>2380</v>
      </c>
      <c r="I82" s="2"/>
      <c r="J82" s="2"/>
      <c r="K82" s="2" t="s">
        <v>2381</v>
      </c>
      <c r="L82" s="2"/>
      <c r="M82" s="2"/>
      <c r="N82" s="2"/>
      <c r="O82" s="2"/>
      <c r="P82" s="2"/>
      <c r="Q82" s="2"/>
      <c r="R82" s="2"/>
      <c r="S82" s="2"/>
      <c r="T82" s="2"/>
      <c r="U82" s="142"/>
    </row>
    <row r="83" spans="1:21">
      <c r="A83" s="2" t="s">
        <v>2382</v>
      </c>
      <c r="C83" s="2"/>
      <c r="D83" s="2"/>
      <c r="E83" s="2" t="s">
        <v>2383</v>
      </c>
      <c r="F83" s="2"/>
      <c r="G83" s="2"/>
      <c r="H83" s="2" t="s">
        <v>2384</v>
      </c>
      <c r="I83" s="2"/>
      <c r="J83" s="2"/>
      <c r="K83" s="2" t="s">
        <v>2385</v>
      </c>
      <c r="L83" s="2"/>
      <c r="M83" s="2"/>
      <c r="N83" s="2"/>
      <c r="O83" s="2"/>
      <c r="P83" s="2"/>
      <c r="Q83" s="2"/>
      <c r="R83" s="2"/>
      <c r="S83" s="2"/>
      <c r="T83" s="2"/>
      <c r="U83" s="142"/>
    </row>
    <row r="84" spans="1:21">
      <c r="A84" s="2" t="s">
        <v>2386</v>
      </c>
      <c r="B84" s="2"/>
      <c r="C84" s="2"/>
      <c r="D84" s="2"/>
      <c r="E84" s="2" t="s">
        <v>2299</v>
      </c>
      <c r="F84" s="2"/>
      <c r="G84" s="2"/>
      <c r="H84" s="2" t="s">
        <v>2387</v>
      </c>
      <c r="I84" s="2"/>
      <c r="J84" s="2"/>
      <c r="K84" s="2" t="s">
        <v>2388</v>
      </c>
      <c r="L84" s="2"/>
      <c r="M84" s="2"/>
      <c r="N84" s="2"/>
      <c r="O84" s="2"/>
      <c r="P84" s="2"/>
      <c r="Q84" s="2"/>
      <c r="R84" s="2"/>
      <c r="S84" s="2"/>
      <c r="T84" s="2"/>
      <c r="U84" s="142"/>
    </row>
    <row r="85" spans="1:21">
      <c r="A85" s="2" t="s">
        <v>2389</v>
      </c>
      <c r="B85" s="2"/>
      <c r="C85" s="2"/>
      <c r="D85" s="2"/>
      <c r="E85" s="2" t="s">
        <v>2299</v>
      </c>
      <c r="F85" s="2"/>
      <c r="G85" s="2"/>
      <c r="H85" s="2" t="s">
        <v>2390</v>
      </c>
      <c r="I85" s="2"/>
      <c r="J85" s="2"/>
      <c r="K85" s="2" t="s">
        <v>2391</v>
      </c>
      <c r="L85" s="2"/>
      <c r="M85" s="2"/>
      <c r="N85" s="2"/>
      <c r="O85" s="2"/>
      <c r="P85" s="2"/>
      <c r="Q85" s="2"/>
      <c r="R85" s="2"/>
      <c r="S85" s="2"/>
      <c r="T85" s="2"/>
      <c r="U85" s="142"/>
    </row>
    <row r="86" spans="1:21">
      <c r="A86" s="2" t="s">
        <v>2392</v>
      </c>
      <c r="B86" s="2"/>
      <c r="C86" s="2"/>
      <c r="D86" s="2"/>
      <c r="E86" s="2" t="s">
        <v>2299</v>
      </c>
      <c r="F86" s="2"/>
      <c r="G86" s="2"/>
      <c r="H86" s="2" t="s">
        <v>2390</v>
      </c>
      <c r="I86" s="2"/>
      <c r="J86" s="2"/>
      <c r="K86" s="2" t="s">
        <v>2393</v>
      </c>
      <c r="L86" s="2"/>
      <c r="M86" s="2"/>
      <c r="N86" s="2"/>
      <c r="O86" s="2"/>
      <c r="P86" s="2"/>
      <c r="Q86" s="2"/>
      <c r="R86" s="2"/>
      <c r="S86" s="2"/>
      <c r="T86" s="2"/>
      <c r="U86" s="142"/>
    </row>
    <row r="87" spans="1:21">
      <c r="A87" s="2" t="s">
        <v>2394</v>
      </c>
      <c r="B87" s="2"/>
      <c r="C87" s="2"/>
      <c r="D87" s="2"/>
      <c r="E87" s="2" t="s">
        <v>2299</v>
      </c>
      <c r="F87" s="2"/>
      <c r="G87" s="2"/>
      <c r="H87" s="2" t="s">
        <v>2384</v>
      </c>
      <c r="I87" s="2"/>
      <c r="J87" s="2"/>
      <c r="K87" s="2" t="s">
        <v>2395</v>
      </c>
      <c r="L87" s="2"/>
      <c r="M87" s="2"/>
      <c r="N87" s="2"/>
      <c r="O87" s="2"/>
      <c r="P87" s="2"/>
      <c r="Q87" s="2"/>
      <c r="R87" s="2"/>
      <c r="S87" s="2"/>
      <c r="T87" s="2"/>
      <c r="U87" s="142"/>
    </row>
    <row r="88" spans="1:21">
      <c r="A88" s="2" t="s">
        <v>2396</v>
      </c>
      <c r="B88" s="2"/>
      <c r="C88" s="2"/>
      <c r="D88" s="2"/>
      <c r="E88" s="2" t="s">
        <v>2299</v>
      </c>
      <c r="F88" s="2"/>
      <c r="G88" s="2"/>
      <c r="H88" s="2" t="s">
        <v>2368</v>
      </c>
      <c r="I88" s="2"/>
      <c r="J88" s="2"/>
      <c r="K88" s="2" t="s">
        <v>2397</v>
      </c>
      <c r="L88" s="2"/>
      <c r="M88" s="2"/>
      <c r="N88" s="2"/>
      <c r="O88" s="2"/>
      <c r="P88" s="2"/>
      <c r="Q88" s="2"/>
      <c r="R88" s="2"/>
      <c r="S88" s="2"/>
      <c r="T88" s="2"/>
      <c r="U88" s="142"/>
    </row>
    <row r="89" spans="1:21">
      <c r="A89" s="2" t="s">
        <v>2398</v>
      </c>
      <c r="B89" s="2"/>
      <c r="C89" s="2"/>
      <c r="D89" s="2"/>
      <c r="E89" s="2" t="s">
        <v>2299</v>
      </c>
      <c r="F89" s="2"/>
      <c r="G89" s="2"/>
      <c r="H89" s="2" t="s">
        <v>2399</v>
      </c>
      <c r="I89" s="2"/>
      <c r="J89" s="2"/>
      <c r="K89" s="2" t="s">
        <v>2400</v>
      </c>
      <c r="L89" s="2"/>
      <c r="M89" s="2"/>
      <c r="N89" s="2"/>
      <c r="O89" s="2"/>
      <c r="P89" s="2"/>
      <c r="Q89" s="2"/>
      <c r="R89" s="2"/>
      <c r="S89" s="2"/>
      <c r="T89" s="2"/>
      <c r="U89" s="142"/>
    </row>
    <row r="90" spans="1:21">
      <c r="A90" s="2" t="s">
        <v>2401</v>
      </c>
      <c r="B90" s="2"/>
      <c r="C90" s="2"/>
      <c r="D90" s="2"/>
      <c r="E90" s="2" t="s">
        <v>2299</v>
      </c>
      <c r="F90" s="2"/>
      <c r="G90" s="2"/>
      <c r="H90" s="2" t="s">
        <v>2402</v>
      </c>
      <c r="I90" s="2"/>
      <c r="J90" s="2"/>
      <c r="K90" s="2" t="s">
        <v>2403</v>
      </c>
      <c r="L90" s="2"/>
      <c r="M90" s="2"/>
      <c r="N90" s="2"/>
      <c r="O90" s="2"/>
      <c r="P90" s="2"/>
      <c r="Q90" s="2"/>
      <c r="R90" s="2"/>
      <c r="S90" s="2"/>
      <c r="T90" s="2"/>
      <c r="U90" s="142"/>
    </row>
    <row r="91" spans="1:21">
      <c r="A91" s="2" t="s">
        <v>2404</v>
      </c>
      <c r="B91" s="2"/>
      <c r="C91" s="2"/>
      <c r="D91" s="2"/>
      <c r="E91" s="2" t="s">
        <v>2299</v>
      </c>
      <c r="F91" s="2"/>
      <c r="G91" s="2"/>
      <c r="H91" s="2" t="s">
        <v>2405</v>
      </c>
      <c r="I91" s="2"/>
      <c r="J91" s="2"/>
      <c r="K91" s="2" t="s">
        <v>2406</v>
      </c>
      <c r="L91" s="2"/>
      <c r="M91" s="2"/>
      <c r="N91" s="2"/>
      <c r="O91" s="2"/>
      <c r="P91" s="2"/>
      <c r="Q91" s="2"/>
      <c r="R91" s="2"/>
      <c r="S91" s="2"/>
      <c r="T91" s="2"/>
      <c r="U91" s="142"/>
    </row>
    <row r="92" spans="1:21">
      <c r="A92" s="2" t="s">
        <v>2407</v>
      </c>
      <c r="B92" s="2"/>
      <c r="C92" s="2"/>
      <c r="D92" s="2"/>
      <c r="E92" s="2" t="s">
        <v>2299</v>
      </c>
      <c r="F92" s="2"/>
      <c r="G92" s="2"/>
      <c r="H92" s="2" t="s">
        <v>2405</v>
      </c>
      <c r="I92" s="2"/>
      <c r="J92" s="2"/>
      <c r="K92" s="2" t="s">
        <v>2408</v>
      </c>
      <c r="L92" s="2"/>
      <c r="M92" s="2"/>
      <c r="N92" s="2"/>
      <c r="O92" s="2"/>
      <c r="P92" s="2"/>
      <c r="Q92" s="2"/>
      <c r="R92" s="2"/>
      <c r="S92" s="2"/>
      <c r="T92" s="2"/>
      <c r="U92" s="142"/>
    </row>
    <row r="93" spans="1:21">
      <c r="A93" s="2" t="s">
        <v>2409</v>
      </c>
      <c r="B93" s="2"/>
      <c r="C93" s="2"/>
      <c r="D93" s="2"/>
      <c r="E93" s="2" t="s">
        <v>2299</v>
      </c>
      <c r="F93" s="2"/>
      <c r="G93" s="2"/>
      <c r="H93" s="2" t="str">
        <f>RIGHT(LEFT(J93,FIND(")",J93,1)-1),LEN(LEFT(J93,FIND(")",J93,1)-1))-FIND("(",LEFT(J93,FIND(")",J93,1)-1),1))</f>
        <v>any type</v>
      </c>
      <c r="I93" s="2"/>
      <c r="J93" s="2" t="s">
        <v>2409</v>
      </c>
      <c r="K93" s="2"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2"/>
      <c r="M93" s="2"/>
      <c r="N93" s="2"/>
      <c r="O93" s="2"/>
      <c r="P93" s="2"/>
      <c r="Q93" s="2"/>
      <c r="R93" s="2"/>
      <c r="S93" s="2"/>
      <c r="T93" s="2"/>
      <c r="U93" s="142"/>
    </row>
    <row r="94" spans="1:21">
      <c r="A94" s="2" t="s">
        <v>2410</v>
      </c>
      <c r="B94" s="2"/>
      <c r="C94" s="2"/>
      <c r="D94" s="2"/>
      <c r="E94" s="2" t="s">
        <v>2359</v>
      </c>
      <c r="F94" s="2"/>
      <c r="G94" s="2"/>
      <c r="H94" s="2"/>
      <c r="I94" s="2"/>
      <c r="J94" s="2" t="s">
        <v>1956</v>
      </c>
      <c r="K94" s="2"/>
      <c r="L94" s="2"/>
      <c r="M94" s="2"/>
      <c r="N94" s="2"/>
      <c r="O94" s="2"/>
      <c r="P94" s="2"/>
      <c r="Q94" s="2"/>
      <c r="R94" s="2"/>
      <c r="S94" s="2"/>
      <c r="T94" s="2"/>
      <c r="U94" s="142"/>
    </row>
    <row r="95" spans="1:21">
      <c r="A95" s="2"/>
      <c r="B95" s="2"/>
      <c r="C95" s="2"/>
      <c r="D95" s="2"/>
      <c r="E95" s="2"/>
      <c r="F95" s="2"/>
      <c r="G95" s="2"/>
      <c r="H95" s="2"/>
      <c r="I95" s="2"/>
      <c r="J95" s="2"/>
      <c r="K95" s="2"/>
      <c r="L95" s="2"/>
      <c r="M95" s="2"/>
      <c r="N95" s="2"/>
      <c r="O95" s="2"/>
      <c r="P95" s="2"/>
      <c r="Q95" s="2"/>
      <c r="R95" s="2"/>
      <c r="S95" s="2"/>
      <c r="T95" s="2"/>
      <c r="U95" s="142"/>
    </row>
    <row r="96" spans="1:21">
      <c r="A96" s="2" t="s">
        <v>2411</v>
      </c>
      <c r="B96" s="2"/>
      <c r="C96" s="2"/>
      <c r="D96" s="2"/>
      <c r="E96" s="2" t="s">
        <v>2299</v>
      </c>
      <c r="F96" s="2" t="s">
        <v>2270</v>
      </c>
      <c r="G96" s="2"/>
      <c r="H96" s="2"/>
      <c r="I96" s="2"/>
      <c r="J96" s="2"/>
      <c r="K96" s="2"/>
      <c r="L96" s="2"/>
      <c r="M96" s="2"/>
      <c r="N96" s="2">
        <v>15</v>
      </c>
      <c r="O96" s="2"/>
      <c r="P96" s="2"/>
      <c r="Q96" s="2"/>
      <c r="R96" s="2"/>
      <c r="S96" s="2"/>
      <c r="T96" s="2"/>
      <c r="U96" s="142"/>
    </row>
    <row r="97" spans="1:21">
      <c r="A97" s="2" t="s">
        <v>2412</v>
      </c>
      <c r="B97" s="2"/>
      <c r="C97" s="2"/>
      <c r="D97" s="2"/>
      <c r="E97" s="2" t="s">
        <v>2299</v>
      </c>
      <c r="F97" s="2" t="s">
        <v>2270</v>
      </c>
      <c r="G97" s="2"/>
      <c r="H97" s="2"/>
      <c r="I97" s="2"/>
      <c r="J97" s="2"/>
      <c r="K97" s="2"/>
      <c r="L97" s="2"/>
      <c r="M97" s="2"/>
      <c r="N97" s="2">
        <v>15</v>
      </c>
      <c r="O97" s="2"/>
      <c r="P97" s="2"/>
      <c r="Q97" s="2"/>
      <c r="R97" s="2"/>
      <c r="S97" s="2"/>
      <c r="T97" s="2"/>
      <c r="U97" s="142"/>
    </row>
    <row r="98" spans="1:21">
      <c r="A98" s="2" t="s">
        <v>2413</v>
      </c>
      <c r="B98" s="2"/>
      <c r="C98" s="2"/>
      <c r="D98" s="2"/>
      <c r="E98" s="2" t="s">
        <v>2299</v>
      </c>
      <c r="F98" s="2" t="s">
        <v>2270</v>
      </c>
      <c r="G98" s="2"/>
      <c r="H98" s="2"/>
      <c r="I98" s="2"/>
      <c r="J98" s="2"/>
      <c r="K98" s="2"/>
      <c r="L98" s="2"/>
      <c r="M98" s="2"/>
      <c r="N98" s="2">
        <v>35</v>
      </c>
      <c r="O98" s="2"/>
      <c r="P98" s="2"/>
      <c r="Q98" s="2"/>
      <c r="R98" s="2"/>
      <c r="S98" s="2"/>
      <c r="T98" s="2"/>
      <c r="U98" s="142"/>
    </row>
    <row r="99" spans="1:21">
      <c r="A99" s="2" t="s">
        <v>2414</v>
      </c>
      <c r="B99" s="2"/>
      <c r="C99" s="2"/>
      <c r="D99" s="2"/>
      <c r="E99" s="2" t="s">
        <v>2299</v>
      </c>
      <c r="F99" s="2" t="s">
        <v>2270</v>
      </c>
      <c r="G99" s="2"/>
      <c r="H99" s="2"/>
      <c r="I99" s="2"/>
      <c r="J99" s="2"/>
      <c r="K99" s="2"/>
      <c r="L99" s="2"/>
      <c r="M99" s="2"/>
      <c r="N99" s="2">
        <v>15</v>
      </c>
      <c r="O99" s="2"/>
      <c r="P99" s="2"/>
      <c r="Q99" s="2"/>
      <c r="R99" s="2"/>
      <c r="S99" s="2"/>
      <c r="T99" s="2"/>
      <c r="U99" s="142"/>
    </row>
    <row r="100" spans="1:21">
      <c r="A100" s="2" t="s">
        <v>2415</v>
      </c>
      <c r="B100" s="2"/>
      <c r="C100" s="2"/>
      <c r="D100" s="2"/>
      <c r="E100" s="2" t="s">
        <v>2299</v>
      </c>
      <c r="F100" s="2" t="s">
        <v>2270</v>
      </c>
      <c r="G100" s="2"/>
      <c r="H100" s="2"/>
      <c r="I100" s="2"/>
      <c r="J100" s="2"/>
      <c r="K100" s="2"/>
      <c r="L100" s="2"/>
      <c r="M100" s="2"/>
      <c r="N100" s="2">
        <v>15</v>
      </c>
      <c r="O100" s="2"/>
      <c r="P100" s="2"/>
      <c r="Q100" s="2"/>
      <c r="R100" s="2"/>
      <c r="S100" s="2"/>
      <c r="T100" s="2"/>
      <c r="U100" s="142"/>
    </row>
    <row r="101" spans="1:21">
      <c r="A101" s="2" t="s">
        <v>2416</v>
      </c>
      <c r="B101" s="2"/>
      <c r="C101" s="2"/>
      <c r="D101" s="2"/>
      <c r="E101" s="2" t="s">
        <v>2299</v>
      </c>
      <c r="F101" s="2" t="s">
        <v>2270</v>
      </c>
      <c r="G101" s="2"/>
      <c r="H101" s="2"/>
      <c r="I101" s="2"/>
      <c r="J101" s="2"/>
      <c r="K101" s="2"/>
      <c r="L101" s="2"/>
      <c r="M101" s="2"/>
      <c r="N101" s="2">
        <v>25</v>
      </c>
      <c r="O101" s="2"/>
      <c r="P101" s="2"/>
      <c r="Q101" s="2"/>
      <c r="R101" s="2"/>
      <c r="S101" s="2"/>
      <c r="T101" s="2"/>
      <c r="U101" s="142"/>
    </row>
    <row r="102" spans="1:21">
      <c r="A102" s="2" t="s">
        <v>2417</v>
      </c>
      <c r="B102" s="2"/>
      <c r="C102" s="2"/>
      <c r="D102" s="2"/>
      <c r="E102" s="2" t="s">
        <v>2299</v>
      </c>
      <c r="F102" s="2" t="s">
        <v>2270</v>
      </c>
      <c r="G102" s="2"/>
      <c r="H102" s="2"/>
      <c r="I102" s="2"/>
      <c r="J102" s="2"/>
      <c r="K102" s="2"/>
      <c r="L102" s="2"/>
      <c r="M102" s="2"/>
      <c r="N102" s="2">
        <v>15</v>
      </c>
      <c r="O102" s="2"/>
      <c r="P102" s="2"/>
      <c r="Q102" s="2"/>
      <c r="R102" s="2"/>
      <c r="S102" s="2"/>
      <c r="T102" s="2"/>
      <c r="U102" s="142"/>
    </row>
    <row r="103" spans="1:21">
      <c r="A103" s="2" t="s">
        <v>2418</v>
      </c>
      <c r="B103" s="2"/>
      <c r="C103" s="2"/>
      <c r="D103" s="2"/>
      <c r="E103" s="2" t="s">
        <v>2299</v>
      </c>
      <c r="F103" s="2" t="s">
        <v>2270</v>
      </c>
      <c r="G103" s="2"/>
      <c r="H103" s="2"/>
      <c r="I103" s="2"/>
      <c r="J103" s="2"/>
      <c r="K103" s="2"/>
      <c r="L103" s="2"/>
      <c r="M103" s="2"/>
      <c r="N103" s="2">
        <v>25</v>
      </c>
      <c r="O103" s="2"/>
      <c r="P103" s="2"/>
      <c r="Q103" s="2"/>
      <c r="R103" s="2"/>
      <c r="S103" s="2"/>
      <c r="T103" s="2"/>
      <c r="U103" s="142"/>
    </row>
    <row r="104" spans="1:21">
      <c r="A104" s="2" t="s">
        <v>2419</v>
      </c>
      <c r="B104" s="2"/>
      <c r="C104" s="2"/>
      <c r="D104" s="2"/>
      <c r="E104" s="2" t="s">
        <v>2299</v>
      </c>
      <c r="F104" s="2" t="s">
        <v>2270</v>
      </c>
      <c r="G104" s="2"/>
      <c r="H104" s="2"/>
      <c r="I104" s="2"/>
      <c r="J104" s="2"/>
      <c r="K104" s="2"/>
      <c r="L104" s="2"/>
      <c r="M104" s="2"/>
      <c r="N104" s="2">
        <v>30</v>
      </c>
      <c r="O104" s="2"/>
      <c r="P104" s="2"/>
      <c r="Q104" s="2"/>
      <c r="R104" s="2"/>
      <c r="S104" s="2"/>
      <c r="T104" s="2"/>
      <c r="U104" s="142"/>
    </row>
    <row r="105" spans="1:21">
      <c r="A105" s="2" t="s">
        <v>2420</v>
      </c>
      <c r="B105" s="2"/>
      <c r="C105" s="2"/>
      <c r="D105" s="2"/>
      <c r="E105" s="2" t="s">
        <v>2299</v>
      </c>
      <c r="F105" s="2" t="s">
        <v>2270</v>
      </c>
      <c r="G105" s="2"/>
      <c r="H105" s="2"/>
      <c r="I105" s="2"/>
      <c r="J105" s="2"/>
      <c r="K105" s="2"/>
      <c r="L105" s="2"/>
      <c r="M105" s="2"/>
      <c r="N105" s="2">
        <v>15</v>
      </c>
      <c r="O105" s="2"/>
      <c r="P105" s="2"/>
      <c r="Q105" s="2"/>
      <c r="R105" s="2"/>
      <c r="S105" s="2"/>
      <c r="T105" s="2"/>
      <c r="U105" s="142"/>
    </row>
    <row r="106" spans="1:21">
      <c r="A106" s="2" t="s">
        <v>2421</v>
      </c>
      <c r="B106" s="2"/>
      <c r="C106" s="2"/>
      <c r="D106" s="2"/>
      <c r="E106" s="2" t="s">
        <v>2299</v>
      </c>
      <c r="F106" s="2" t="s">
        <v>2270</v>
      </c>
      <c r="G106" s="2"/>
      <c r="H106" s="2"/>
      <c r="I106" s="2"/>
      <c r="J106" s="2"/>
      <c r="K106" s="2"/>
      <c r="L106" s="2"/>
      <c r="M106" s="2"/>
      <c r="N106" s="2">
        <v>20</v>
      </c>
      <c r="O106" s="2"/>
      <c r="P106" s="2"/>
      <c r="Q106" s="2"/>
      <c r="R106" s="2"/>
      <c r="S106" s="2"/>
      <c r="T106" s="2"/>
      <c r="U106" s="142"/>
    </row>
    <row r="107" spans="1:21">
      <c r="A107" s="2" t="s">
        <v>2422</v>
      </c>
      <c r="B107" s="2"/>
      <c r="C107" s="2"/>
      <c r="D107" s="2"/>
      <c r="E107" s="2" t="s">
        <v>2299</v>
      </c>
      <c r="F107" s="2" t="s">
        <v>2270</v>
      </c>
      <c r="G107" s="2"/>
      <c r="H107" s="2"/>
      <c r="I107" s="2"/>
      <c r="J107" s="2"/>
      <c r="K107" s="2"/>
      <c r="L107" s="2"/>
      <c r="M107" s="2"/>
      <c r="N107" s="2">
        <v>15</v>
      </c>
      <c r="O107" s="2"/>
      <c r="P107" s="2"/>
      <c r="Q107" s="2"/>
      <c r="R107" s="2"/>
      <c r="S107" s="2"/>
      <c r="T107" s="2"/>
      <c r="U107" s="142"/>
    </row>
    <row r="108" spans="1:21">
      <c r="A108" s="2" t="s">
        <v>2423</v>
      </c>
      <c r="B108" s="2"/>
      <c r="C108" s="2"/>
      <c r="D108" s="2"/>
      <c r="E108" s="2" t="s">
        <v>2299</v>
      </c>
      <c r="F108" s="2" t="s">
        <v>2270</v>
      </c>
      <c r="G108" s="2"/>
      <c r="H108" s="2"/>
      <c r="I108" s="2"/>
      <c r="J108" s="2"/>
      <c r="K108" s="2"/>
      <c r="L108" s="2"/>
      <c r="M108" s="2"/>
      <c r="N108" s="2">
        <v>15</v>
      </c>
      <c r="O108" s="2"/>
      <c r="P108" s="2"/>
      <c r="Q108" s="2"/>
      <c r="R108" s="2"/>
      <c r="S108" s="2"/>
      <c r="T108" s="2"/>
      <c r="U108" s="142"/>
    </row>
    <row r="109" spans="1:21">
      <c r="A109" s="2" t="s">
        <v>2424</v>
      </c>
      <c r="B109" s="2"/>
      <c r="C109" s="2"/>
      <c r="D109" s="2"/>
      <c r="E109" s="2" t="s">
        <v>2299</v>
      </c>
      <c r="F109" s="2" t="s">
        <v>2270</v>
      </c>
      <c r="G109" s="2"/>
      <c r="H109" s="2"/>
      <c r="I109" s="2"/>
      <c r="J109" s="2"/>
      <c r="K109" s="2"/>
      <c r="L109" s="2"/>
      <c r="M109" s="2"/>
      <c r="N109" s="2">
        <v>20</v>
      </c>
      <c r="O109" s="2"/>
      <c r="P109" s="2"/>
      <c r="Q109" s="2"/>
      <c r="R109" s="2"/>
      <c r="S109" s="2"/>
      <c r="T109" s="2"/>
      <c r="U109" s="142"/>
    </row>
    <row r="110" spans="1:21">
      <c r="A110" s="2" t="s">
        <v>2425</v>
      </c>
      <c r="B110" s="2"/>
      <c r="C110" s="2"/>
      <c r="D110" s="2"/>
      <c r="E110" s="2" t="s">
        <v>2299</v>
      </c>
      <c r="F110" s="2" t="s">
        <v>2270</v>
      </c>
      <c r="G110" s="2"/>
      <c r="H110" s="2"/>
      <c r="I110" s="2"/>
      <c r="J110" s="2"/>
      <c r="K110" s="2"/>
      <c r="L110" s="2"/>
      <c r="M110" s="2"/>
      <c r="N110" s="2">
        <v>20</v>
      </c>
      <c r="O110" s="2"/>
      <c r="P110" s="2"/>
      <c r="Q110" s="2"/>
      <c r="R110" s="2"/>
      <c r="S110" s="2"/>
      <c r="T110" s="2"/>
      <c r="U110" s="142"/>
    </row>
    <row r="111" spans="1:21">
      <c r="A111" s="2" t="s">
        <v>2426</v>
      </c>
      <c r="B111" s="2"/>
      <c r="C111" s="2"/>
      <c r="D111" s="2"/>
      <c r="E111" s="2" t="s">
        <v>2299</v>
      </c>
      <c r="F111" s="2" t="s">
        <v>2270</v>
      </c>
      <c r="G111" s="2"/>
      <c r="H111" s="2"/>
      <c r="I111" s="2"/>
      <c r="J111" s="2"/>
      <c r="K111" s="2"/>
      <c r="L111" s="2"/>
      <c r="M111" s="2"/>
      <c r="N111" s="2">
        <v>20</v>
      </c>
      <c r="O111" s="2"/>
      <c r="P111" s="2"/>
      <c r="Q111" s="2"/>
      <c r="R111" s="2"/>
      <c r="S111" s="2"/>
      <c r="T111" s="2"/>
      <c r="U111" s="142"/>
    </row>
    <row r="112" spans="1:21">
      <c r="A112" s="2" t="s">
        <v>2427</v>
      </c>
      <c r="B112" s="2"/>
      <c r="C112" s="2"/>
      <c r="D112" s="2"/>
      <c r="E112" s="2" t="s">
        <v>2299</v>
      </c>
      <c r="F112" s="2" t="s">
        <v>2270</v>
      </c>
      <c r="G112" s="2"/>
      <c r="H112" s="2"/>
      <c r="I112" s="2"/>
      <c r="J112" s="2"/>
      <c r="K112" s="2"/>
      <c r="L112" s="2"/>
      <c r="M112" s="2"/>
      <c r="N112" s="2">
        <v>20</v>
      </c>
      <c r="O112" s="2"/>
      <c r="P112" s="2"/>
      <c r="Q112" s="2"/>
      <c r="R112" s="2"/>
      <c r="S112" s="2"/>
      <c r="T112" s="2"/>
      <c r="U112" s="142"/>
    </row>
    <row r="113" spans="1:21">
      <c r="A113" s="2" t="s">
        <v>2428</v>
      </c>
      <c r="B113" s="2"/>
      <c r="C113" s="2"/>
      <c r="D113" s="2"/>
      <c r="E113" s="2" t="s">
        <v>2299</v>
      </c>
      <c r="F113" s="2" t="s">
        <v>2270</v>
      </c>
      <c r="G113" s="2"/>
      <c r="H113" s="2"/>
      <c r="I113" s="2"/>
      <c r="J113" s="2"/>
      <c r="K113" s="2"/>
      <c r="L113" s="2"/>
      <c r="M113" s="2"/>
      <c r="N113" s="2">
        <v>15</v>
      </c>
      <c r="O113" s="2"/>
      <c r="P113" s="2"/>
      <c r="Q113" s="2"/>
      <c r="R113" s="2"/>
      <c r="S113" s="2"/>
      <c r="T113" s="2"/>
      <c r="U113" s="142"/>
    </row>
    <row r="114" spans="1:21">
      <c r="A114" s="2" t="s">
        <v>2429</v>
      </c>
      <c r="B114" s="2"/>
      <c r="C114" s="2"/>
      <c r="D114" s="2"/>
      <c r="E114" s="2" t="s">
        <v>2299</v>
      </c>
      <c r="F114" s="2" t="s">
        <v>2270</v>
      </c>
      <c r="G114" s="2"/>
      <c r="H114" s="2"/>
      <c r="I114" s="2"/>
      <c r="J114" s="2"/>
      <c r="K114" s="2"/>
      <c r="L114" s="2"/>
      <c r="M114" s="2"/>
      <c r="N114" s="2">
        <v>20</v>
      </c>
      <c r="O114" s="2"/>
      <c r="P114" s="2"/>
      <c r="Q114" s="2"/>
      <c r="R114" s="2"/>
      <c r="S114" s="2"/>
      <c r="T114" s="2"/>
      <c r="U114" s="142"/>
    </row>
    <row r="115" spans="1:21">
      <c r="A115" s="2" t="s">
        <v>2430</v>
      </c>
      <c r="B115" s="2"/>
      <c r="C115" s="2"/>
      <c r="D115" s="2"/>
      <c r="E115" s="2" t="s">
        <v>2299</v>
      </c>
      <c r="F115" s="2" t="s">
        <v>2270</v>
      </c>
      <c r="G115" s="2"/>
      <c r="H115" s="2"/>
      <c r="I115" s="2"/>
      <c r="J115" s="2"/>
      <c r="K115" s="2"/>
      <c r="L115" s="2"/>
      <c r="M115" s="2"/>
      <c r="N115" s="2">
        <v>15</v>
      </c>
      <c r="O115" s="2"/>
      <c r="P115" s="2"/>
      <c r="Q115" s="2"/>
      <c r="R115" s="2"/>
      <c r="S115" s="2"/>
      <c r="T115" s="2"/>
      <c r="U115" s="142"/>
    </row>
    <row r="116" spans="1:21">
      <c r="A116" s="2" t="s">
        <v>2431</v>
      </c>
      <c r="B116" s="2"/>
      <c r="C116" s="2"/>
      <c r="D116" s="2"/>
      <c r="E116" s="2" t="s">
        <v>2299</v>
      </c>
      <c r="F116" s="2" t="s">
        <v>2270</v>
      </c>
      <c r="G116" s="2"/>
      <c r="H116" s="2"/>
      <c r="I116" s="2"/>
      <c r="J116" s="2"/>
      <c r="K116" s="2"/>
      <c r="L116" s="2"/>
      <c r="M116" s="2"/>
      <c r="N116" s="2">
        <v>20</v>
      </c>
      <c r="O116" s="2"/>
      <c r="P116" s="2"/>
      <c r="Q116" s="2"/>
      <c r="R116" s="2"/>
      <c r="S116" s="2"/>
      <c r="T116" s="2"/>
      <c r="U116" s="142"/>
    </row>
    <row r="117" spans="1:21">
      <c r="A117" s="2" t="s">
        <v>2432</v>
      </c>
      <c r="B117" s="2"/>
      <c r="C117" s="2"/>
      <c r="D117" s="2"/>
      <c r="E117" s="2" t="s">
        <v>2299</v>
      </c>
      <c r="F117" s="2" t="s">
        <v>2270</v>
      </c>
      <c r="G117" s="2"/>
      <c r="H117" s="2"/>
      <c r="I117" s="2"/>
      <c r="J117" s="2"/>
      <c r="K117" s="2"/>
      <c r="L117" s="2"/>
      <c r="M117" s="2"/>
      <c r="N117" s="2">
        <v>20</v>
      </c>
      <c r="O117" s="2"/>
      <c r="P117" s="2"/>
      <c r="Q117" s="2"/>
      <c r="R117" s="2"/>
      <c r="S117" s="2"/>
      <c r="T117" s="2"/>
      <c r="U117" s="142"/>
    </row>
    <row r="118" spans="1:21">
      <c r="A118" s="2" t="s">
        <v>2433</v>
      </c>
      <c r="B118" s="2"/>
      <c r="C118" s="2"/>
      <c r="D118" s="2"/>
      <c r="E118" s="2" t="s">
        <v>2299</v>
      </c>
      <c r="F118" s="2" t="s">
        <v>2270</v>
      </c>
      <c r="G118" s="2"/>
      <c r="H118" s="2"/>
      <c r="I118" s="2"/>
      <c r="J118" s="2"/>
      <c r="K118" s="2"/>
      <c r="L118" s="2"/>
      <c r="M118" s="2"/>
      <c r="N118" s="2">
        <v>20</v>
      </c>
      <c r="O118" s="2"/>
      <c r="P118" s="2"/>
      <c r="Q118" s="2"/>
      <c r="R118" s="2"/>
      <c r="S118" s="2"/>
      <c r="T118" s="2"/>
      <c r="U118" s="142"/>
    </row>
    <row r="119" spans="1:21">
      <c r="A119" s="2" t="s">
        <v>2434</v>
      </c>
      <c r="B119" s="2"/>
      <c r="C119" s="2"/>
      <c r="D119" s="2"/>
      <c r="E119" s="2" t="s">
        <v>2299</v>
      </c>
      <c r="F119" s="2" t="s">
        <v>2270</v>
      </c>
      <c r="G119" s="2"/>
      <c r="H119" s="2"/>
      <c r="I119" s="2"/>
      <c r="J119" s="2"/>
      <c r="K119" s="2"/>
      <c r="L119" s="2"/>
      <c r="M119" s="2"/>
      <c r="N119" s="2">
        <v>15</v>
      </c>
      <c r="O119" s="2"/>
      <c r="P119" s="2"/>
      <c r="Q119" s="2"/>
      <c r="R119" s="2"/>
      <c r="S119" s="2"/>
      <c r="T119" s="2"/>
      <c r="U119" s="142"/>
    </row>
    <row r="120" spans="1:21">
      <c r="A120" s="2" t="s">
        <v>2435</v>
      </c>
      <c r="B120" s="2"/>
      <c r="C120" s="2"/>
      <c r="D120" s="2"/>
      <c r="E120" s="2" t="s">
        <v>2299</v>
      </c>
      <c r="F120" s="2" t="s">
        <v>2270</v>
      </c>
      <c r="G120" s="2"/>
      <c r="H120" s="2"/>
      <c r="I120" s="2"/>
      <c r="J120" s="2"/>
      <c r="K120" s="2"/>
      <c r="L120" s="2"/>
      <c r="M120" s="2"/>
      <c r="N120" s="2">
        <v>15</v>
      </c>
      <c r="O120" s="2"/>
      <c r="P120" s="2"/>
      <c r="Q120" s="2"/>
      <c r="R120" s="2"/>
      <c r="S120" s="2"/>
      <c r="T120" s="2"/>
      <c r="U120" s="142"/>
    </row>
    <row r="121" spans="1:21">
      <c r="A121" s="2" t="s">
        <v>2436</v>
      </c>
      <c r="B121" s="2"/>
      <c r="C121" s="2"/>
      <c r="D121" s="2"/>
      <c r="E121" s="2" t="s">
        <v>2299</v>
      </c>
      <c r="F121" s="2" t="s">
        <v>2270</v>
      </c>
      <c r="G121" s="2"/>
      <c r="H121" s="2"/>
      <c r="I121" s="2"/>
      <c r="J121" s="2"/>
      <c r="K121" s="2"/>
      <c r="L121" s="2"/>
      <c r="M121" s="2"/>
      <c r="N121" s="2">
        <v>15</v>
      </c>
      <c r="O121" s="2"/>
      <c r="P121" s="2"/>
      <c r="Q121" s="2"/>
      <c r="R121" s="2"/>
      <c r="S121" s="2"/>
      <c r="T121" s="2"/>
      <c r="U121" s="142"/>
    </row>
    <row r="122" spans="1:21">
      <c r="A122" s="2" t="s">
        <v>2437</v>
      </c>
      <c r="B122" s="2"/>
      <c r="C122" s="2"/>
      <c r="D122" s="2"/>
      <c r="E122" s="2" t="s">
        <v>2299</v>
      </c>
      <c r="F122" s="2" t="s">
        <v>2270</v>
      </c>
      <c r="G122" s="2"/>
      <c r="H122" s="2"/>
      <c r="I122" s="2"/>
      <c r="J122" s="2"/>
      <c r="K122" s="2"/>
      <c r="L122" s="2"/>
      <c r="M122" s="2"/>
      <c r="N122" s="2">
        <v>25</v>
      </c>
      <c r="O122" s="2"/>
      <c r="P122" s="2"/>
      <c r="Q122" s="2"/>
      <c r="R122" s="2"/>
      <c r="S122" s="2"/>
      <c r="T122" s="2"/>
      <c r="U122" s="142"/>
    </row>
    <row r="123" spans="1:21">
      <c r="A123" s="2" t="s">
        <v>2438</v>
      </c>
      <c r="B123" s="2"/>
      <c r="C123" s="2"/>
      <c r="D123" s="2"/>
      <c r="E123" s="2" t="s">
        <v>2299</v>
      </c>
      <c r="F123" s="2" t="s">
        <v>2270</v>
      </c>
      <c r="G123" s="2"/>
      <c r="H123" s="2"/>
      <c r="I123" s="2"/>
      <c r="J123" s="2"/>
      <c r="K123" s="2"/>
      <c r="L123" s="2"/>
      <c r="M123" s="2"/>
      <c r="N123" s="2">
        <v>20</v>
      </c>
      <c r="O123" s="2"/>
      <c r="P123" s="2"/>
      <c r="Q123" s="2"/>
      <c r="R123" s="2"/>
      <c r="S123" s="2"/>
      <c r="T123" s="2"/>
      <c r="U123" s="142"/>
    </row>
    <row r="124" spans="1:21">
      <c r="A124" s="2" t="s">
        <v>1671</v>
      </c>
      <c r="B124" s="2"/>
      <c r="C124" s="2"/>
      <c r="D124" s="2"/>
      <c r="E124" s="2" t="s">
        <v>2299</v>
      </c>
      <c r="F124" s="2" t="s">
        <v>2270</v>
      </c>
      <c r="G124" s="2"/>
      <c r="H124" s="2"/>
      <c r="I124" s="2"/>
      <c r="J124" s="2"/>
      <c r="K124" s="2"/>
      <c r="L124" s="2"/>
      <c r="M124" s="2"/>
      <c r="N124" s="2">
        <v>25</v>
      </c>
      <c r="O124" s="2"/>
      <c r="P124" s="2"/>
      <c r="Q124" s="2"/>
      <c r="R124" s="2"/>
      <c r="S124" s="2"/>
      <c r="T124" s="2"/>
      <c r="U124" s="142"/>
    </row>
    <row r="125" spans="1:21">
      <c r="A125" s="2" t="s">
        <v>2439</v>
      </c>
      <c r="B125" s="2" t="s">
        <v>2440</v>
      </c>
      <c r="C125" s="2"/>
      <c r="D125" s="2"/>
      <c r="E125" s="2" t="s">
        <v>2441</v>
      </c>
      <c r="F125" s="2" t="s">
        <v>2131</v>
      </c>
      <c r="G125" s="2" t="s">
        <v>2442</v>
      </c>
      <c r="H125" s="2"/>
      <c r="I125" s="2"/>
      <c r="J125" s="2"/>
      <c r="K125" s="2"/>
      <c r="L125" s="2">
        <v>20</v>
      </c>
      <c r="M125" s="2"/>
      <c r="N125" s="2"/>
      <c r="O125" s="2"/>
      <c r="P125" s="2"/>
      <c r="Q125" s="2"/>
      <c r="R125" s="2"/>
      <c r="S125" s="2"/>
      <c r="T125" s="2"/>
      <c r="U125" s="142"/>
    </row>
    <row r="126" spans="1:21">
      <c r="A126" s="2" t="s">
        <v>2443</v>
      </c>
      <c r="B126" s="2" t="s">
        <v>2444</v>
      </c>
      <c r="C126" s="2"/>
      <c r="D126" s="2"/>
      <c r="E126" s="2" t="s">
        <v>2441</v>
      </c>
      <c r="F126" s="2" t="s">
        <v>2131</v>
      </c>
      <c r="G126" s="2" t="s">
        <v>2445</v>
      </c>
      <c r="H126" s="2"/>
      <c r="I126" s="2"/>
      <c r="J126" s="2"/>
      <c r="K126" s="2"/>
      <c r="L126" s="2">
        <v>10</v>
      </c>
      <c r="M126" s="2"/>
      <c r="N126" s="2"/>
      <c r="O126" s="2"/>
      <c r="P126" s="2"/>
      <c r="Q126" s="2"/>
      <c r="R126" s="2"/>
      <c r="S126" s="2"/>
      <c r="T126" s="2"/>
      <c r="U126" s="142"/>
    </row>
    <row r="127" spans="1:21">
      <c r="A127" s="2" t="s">
        <v>2446</v>
      </c>
      <c r="B127" s="2" t="s">
        <v>2447</v>
      </c>
      <c r="C127" s="2"/>
      <c r="D127" s="2"/>
      <c r="E127" s="2" t="s">
        <v>2441</v>
      </c>
      <c r="F127" s="2" t="s">
        <v>2131</v>
      </c>
      <c r="G127" s="2" t="s">
        <v>2445</v>
      </c>
      <c r="H127" s="2"/>
      <c r="I127" s="2"/>
      <c r="J127" s="2"/>
      <c r="K127" s="2"/>
      <c r="L127" s="2">
        <v>20</v>
      </c>
      <c r="M127" s="2"/>
      <c r="N127" s="2"/>
      <c r="O127" s="2"/>
      <c r="P127" s="2"/>
      <c r="Q127" s="2"/>
      <c r="R127" s="2"/>
      <c r="S127" s="2"/>
      <c r="T127" s="2"/>
      <c r="U127" s="142"/>
    </row>
    <row r="128" spans="1:21">
      <c r="A128" s="2" t="s">
        <v>2448</v>
      </c>
      <c r="B128" s="2" t="s">
        <v>2449</v>
      </c>
      <c r="C128" s="2"/>
      <c r="D128" s="2"/>
      <c r="E128" s="2" t="s">
        <v>2441</v>
      </c>
      <c r="F128" s="2" t="s">
        <v>2131</v>
      </c>
      <c r="G128" s="2" t="s">
        <v>2445</v>
      </c>
      <c r="H128" s="2"/>
      <c r="I128" s="2"/>
      <c r="J128" s="2"/>
      <c r="K128" s="2"/>
      <c r="L128" s="2">
        <v>25</v>
      </c>
      <c r="M128" s="2"/>
      <c r="N128" s="2"/>
      <c r="O128" s="2"/>
      <c r="P128" s="2"/>
      <c r="Q128" s="2"/>
      <c r="R128" s="2"/>
      <c r="S128" s="2"/>
      <c r="T128" s="2"/>
      <c r="U128" s="142"/>
    </row>
    <row r="129" spans="1:21">
      <c r="A129" s="2" t="s">
        <v>2450</v>
      </c>
      <c r="B129" s="2" t="s">
        <v>2451</v>
      </c>
      <c r="C129" s="2"/>
      <c r="D129" s="2"/>
      <c r="E129" s="2" t="s">
        <v>2441</v>
      </c>
      <c r="F129" s="2" t="s">
        <v>2131</v>
      </c>
      <c r="G129" s="2" t="s">
        <v>2452</v>
      </c>
      <c r="H129" s="2"/>
      <c r="I129" s="2"/>
      <c r="J129" s="2"/>
      <c r="K129" s="2"/>
      <c r="L129" s="2">
        <v>100</v>
      </c>
      <c r="M129" s="2"/>
      <c r="N129" s="2"/>
      <c r="O129" s="2"/>
      <c r="P129" s="2"/>
      <c r="Q129" s="2"/>
      <c r="R129" s="2"/>
      <c r="S129" s="2"/>
      <c r="T129" s="2"/>
      <c r="U129" s="142"/>
    </row>
    <row r="130" spans="1:21">
      <c r="A130" s="2" t="s">
        <v>2453</v>
      </c>
      <c r="B130" s="2" t="s">
        <v>2454</v>
      </c>
      <c r="C130" s="2"/>
      <c r="D130" s="2"/>
      <c r="E130" s="2" t="s">
        <v>2441</v>
      </c>
      <c r="F130" s="2" t="s">
        <v>2131</v>
      </c>
      <c r="G130" s="2" t="s">
        <v>2452</v>
      </c>
      <c r="H130" s="2"/>
      <c r="I130" s="2"/>
      <c r="J130" s="2"/>
      <c r="K130" s="2"/>
      <c r="L130" s="2">
        <v>100</v>
      </c>
      <c r="M130" s="2"/>
      <c r="N130" s="2"/>
      <c r="O130" s="2"/>
      <c r="P130" s="2"/>
      <c r="Q130" s="2"/>
      <c r="R130" s="2"/>
      <c r="S130" s="2"/>
      <c r="T130" s="2"/>
      <c r="U130" s="142"/>
    </row>
    <row r="131" spans="1:21">
      <c r="A131" s="2" t="s">
        <v>2455</v>
      </c>
      <c r="B131" s="2" t="s">
        <v>2456</v>
      </c>
      <c r="C131" s="2"/>
      <c r="D131" s="2"/>
      <c r="E131" s="2" t="s">
        <v>2441</v>
      </c>
      <c r="F131" s="2" t="s">
        <v>2131</v>
      </c>
      <c r="G131" s="2" t="s">
        <v>2457</v>
      </c>
      <c r="H131" s="2"/>
      <c r="I131" s="2"/>
      <c r="J131" s="2"/>
      <c r="K131" s="2"/>
      <c r="L131" s="2">
        <v>50</v>
      </c>
      <c r="M131" s="2"/>
      <c r="N131" s="2"/>
      <c r="O131" s="2"/>
      <c r="P131" s="2"/>
      <c r="Q131" s="2"/>
      <c r="R131" s="2"/>
      <c r="S131" s="2"/>
      <c r="T131" s="2"/>
      <c r="U131" s="142"/>
    </row>
    <row r="132" spans="1:21">
      <c r="A132" s="2" t="s">
        <v>2458</v>
      </c>
      <c r="B132" s="2" t="s">
        <v>2459</v>
      </c>
      <c r="C132" s="2"/>
      <c r="D132" s="2"/>
      <c r="E132" s="2" t="s">
        <v>2441</v>
      </c>
      <c r="F132" s="2" t="s">
        <v>2131</v>
      </c>
      <c r="G132" s="2" t="s">
        <v>2442</v>
      </c>
      <c r="H132" s="2"/>
      <c r="I132" s="2"/>
      <c r="J132" s="2"/>
      <c r="K132" s="2"/>
      <c r="L132" s="2">
        <v>10</v>
      </c>
      <c r="M132" s="2"/>
      <c r="N132" s="2"/>
      <c r="O132" s="2"/>
      <c r="P132" s="2"/>
      <c r="Q132" s="2"/>
      <c r="R132" s="2"/>
      <c r="S132" s="2"/>
      <c r="T132" s="2"/>
      <c r="U132" s="142"/>
    </row>
    <row r="133" spans="1:21">
      <c r="A133" s="2" t="s">
        <v>2460</v>
      </c>
      <c r="B133" s="2" t="s">
        <v>2461</v>
      </c>
      <c r="C133" s="2"/>
      <c r="D133" s="2"/>
      <c r="E133" s="2" t="s">
        <v>2441</v>
      </c>
      <c r="F133" s="2" t="s">
        <v>2131</v>
      </c>
      <c r="G133" s="2" t="s">
        <v>2462</v>
      </c>
      <c r="H133" s="2"/>
      <c r="I133" s="2"/>
      <c r="J133" s="2"/>
      <c r="K133" s="2"/>
      <c r="L133" s="2">
        <v>20</v>
      </c>
      <c r="M133" s="2"/>
      <c r="N133" s="2"/>
      <c r="O133" s="2"/>
      <c r="P133" s="2"/>
      <c r="Q133" s="2"/>
      <c r="R133" s="2"/>
      <c r="S133" s="2"/>
      <c r="T133" s="2"/>
      <c r="U133" s="142"/>
    </row>
    <row r="134" spans="1:21">
      <c r="A134" s="2" t="s">
        <v>2463</v>
      </c>
      <c r="B134" s="2" t="s">
        <v>2464</v>
      </c>
      <c r="C134" s="2"/>
      <c r="D134" s="2"/>
      <c r="E134" s="2" t="s">
        <v>2441</v>
      </c>
      <c r="F134" s="2" t="s">
        <v>2131</v>
      </c>
      <c r="G134" s="2" t="s">
        <v>2465</v>
      </c>
      <c r="H134" s="2"/>
      <c r="I134" s="2"/>
      <c r="J134" s="2"/>
      <c r="K134" s="2"/>
      <c r="L134" s="2">
        <v>2</v>
      </c>
      <c r="M134" s="2"/>
      <c r="N134" s="2"/>
      <c r="O134" s="2"/>
      <c r="P134" s="2"/>
      <c r="Q134" s="2"/>
      <c r="R134" s="2"/>
      <c r="S134" s="2"/>
      <c r="T134" s="2"/>
      <c r="U134" s="142"/>
    </row>
    <row r="135" spans="1:21">
      <c r="A135" s="2" t="s">
        <v>2466</v>
      </c>
      <c r="B135" s="2" t="s">
        <v>2467</v>
      </c>
      <c r="C135" s="2"/>
      <c r="D135" s="2"/>
      <c r="E135" s="2" t="s">
        <v>2441</v>
      </c>
      <c r="F135" s="2" t="s">
        <v>2131</v>
      </c>
      <c r="G135" s="2" t="s">
        <v>2442</v>
      </c>
      <c r="H135" s="2"/>
      <c r="I135" s="2"/>
      <c r="J135" s="2"/>
      <c r="K135" s="2"/>
      <c r="L135" s="2">
        <v>50</v>
      </c>
      <c r="M135" s="2"/>
      <c r="N135" s="2"/>
      <c r="O135" s="2"/>
      <c r="P135" s="2"/>
      <c r="Q135" s="2"/>
      <c r="R135" s="2"/>
      <c r="S135" s="2"/>
      <c r="T135" s="2"/>
      <c r="U135" s="142"/>
    </row>
    <row r="136" spans="1:21">
      <c r="A136" s="2" t="s">
        <v>2468</v>
      </c>
      <c r="B136" s="2" t="s">
        <v>2469</v>
      </c>
      <c r="C136" s="2"/>
      <c r="D136" s="2"/>
      <c r="E136" s="2" t="s">
        <v>2441</v>
      </c>
      <c r="F136" s="2" t="s">
        <v>2131</v>
      </c>
      <c r="G136" s="2" t="s">
        <v>2457</v>
      </c>
      <c r="H136" s="2"/>
      <c r="I136" s="2"/>
      <c r="J136" s="2"/>
      <c r="K136" s="2"/>
      <c r="L136" s="2">
        <v>2</v>
      </c>
      <c r="M136" s="2"/>
      <c r="N136" s="2"/>
      <c r="O136" s="2"/>
      <c r="P136" s="2"/>
      <c r="Q136" s="2"/>
      <c r="R136" s="2"/>
      <c r="S136" s="2"/>
      <c r="T136" s="2"/>
      <c r="U136" s="142"/>
    </row>
    <row r="137" spans="1:21">
      <c r="A137" s="2" t="s">
        <v>2470</v>
      </c>
      <c r="B137" s="2" t="s">
        <v>2471</v>
      </c>
      <c r="C137" s="2"/>
      <c r="D137" s="2"/>
      <c r="E137" s="2" t="s">
        <v>2441</v>
      </c>
      <c r="F137" s="2" t="s">
        <v>2131</v>
      </c>
      <c r="G137" s="2" t="s">
        <v>2442</v>
      </c>
      <c r="H137" s="2"/>
      <c r="I137" s="2"/>
      <c r="J137" s="2"/>
      <c r="K137" s="2"/>
      <c r="L137" s="2">
        <v>50</v>
      </c>
      <c r="M137" s="2"/>
      <c r="N137" s="2"/>
      <c r="O137" s="2"/>
      <c r="P137" s="2"/>
      <c r="Q137" s="2"/>
      <c r="R137" s="2"/>
      <c r="S137" s="2"/>
      <c r="T137" s="2"/>
      <c r="U137" s="142"/>
    </row>
    <row r="138" spans="1:21">
      <c r="A138" s="2" t="s">
        <v>2472</v>
      </c>
      <c r="B138" s="2" t="s">
        <v>2473</v>
      </c>
      <c r="C138" s="2"/>
      <c r="D138" s="2"/>
      <c r="E138" s="2" t="s">
        <v>2441</v>
      </c>
      <c r="F138" s="2" t="s">
        <v>2131</v>
      </c>
      <c r="G138" s="2" t="s">
        <v>2442</v>
      </c>
      <c r="H138" s="2"/>
      <c r="I138" s="2"/>
      <c r="J138" s="2"/>
      <c r="K138" s="2"/>
      <c r="L138" s="2">
        <v>50</v>
      </c>
      <c r="M138" s="2"/>
      <c r="N138" s="2"/>
      <c r="O138" s="2"/>
      <c r="P138" s="2"/>
      <c r="Q138" s="2"/>
      <c r="R138" s="2"/>
      <c r="S138" s="2"/>
      <c r="T138" s="2"/>
      <c r="U138" s="142"/>
    </row>
    <row r="139" spans="1:21">
      <c r="A139" s="2" t="s">
        <v>2474</v>
      </c>
      <c r="B139" s="2" t="s">
        <v>2475</v>
      </c>
      <c r="C139" s="2"/>
      <c r="D139" s="2"/>
      <c r="E139" s="2" t="s">
        <v>2441</v>
      </c>
      <c r="F139" s="2" t="s">
        <v>2131</v>
      </c>
      <c r="G139" s="2" t="s">
        <v>2457</v>
      </c>
      <c r="H139" s="2"/>
      <c r="I139" s="2"/>
      <c r="J139" s="2"/>
      <c r="K139" s="2"/>
      <c r="L139" s="2">
        <v>50</v>
      </c>
      <c r="M139" s="2"/>
      <c r="N139" s="2"/>
      <c r="O139" s="2"/>
      <c r="P139" s="2"/>
      <c r="Q139" s="2"/>
      <c r="R139" s="2"/>
      <c r="S139" s="2"/>
      <c r="T139" s="2"/>
      <c r="U139" s="142"/>
    </row>
    <row r="140" spans="1:21">
      <c r="A140" s="2" t="s">
        <v>2476</v>
      </c>
      <c r="B140" s="2" t="s">
        <v>2477</v>
      </c>
      <c r="C140" s="2"/>
      <c r="D140" s="2"/>
      <c r="E140" s="2" t="s">
        <v>2441</v>
      </c>
      <c r="F140" s="2" t="s">
        <v>2131</v>
      </c>
      <c r="G140" s="2" t="s">
        <v>2442</v>
      </c>
      <c r="H140" s="2"/>
      <c r="I140" s="2"/>
      <c r="J140" s="2"/>
      <c r="K140" s="2"/>
      <c r="L140" s="2">
        <v>50</v>
      </c>
      <c r="M140" s="2"/>
      <c r="N140" s="2"/>
      <c r="O140" s="2"/>
      <c r="P140" s="2"/>
      <c r="Q140" s="2"/>
      <c r="R140" s="2"/>
      <c r="S140" s="2"/>
      <c r="T140" s="2"/>
      <c r="U140" s="142"/>
    </row>
    <row r="141" spans="1:21">
      <c r="A141" s="2" t="s">
        <v>2478</v>
      </c>
      <c r="B141" s="2" t="s">
        <v>2479</v>
      </c>
      <c r="C141" s="2"/>
      <c r="D141" s="2"/>
      <c r="E141" s="2" t="s">
        <v>2441</v>
      </c>
      <c r="F141" s="2" t="s">
        <v>2131</v>
      </c>
      <c r="G141" s="2" t="s">
        <v>2457</v>
      </c>
      <c r="H141" s="2"/>
      <c r="I141" s="2"/>
      <c r="J141" s="2"/>
      <c r="K141" s="2"/>
      <c r="L141" s="2">
        <v>25</v>
      </c>
      <c r="M141" s="2"/>
      <c r="N141" s="2"/>
      <c r="O141" s="2"/>
      <c r="P141" s="2"/>
      <c r="Q141" s="2"/>
      <c r="R141" s="2"/>
      <c r="S141" s="2"/>
      <c r="T141" s="2"/>
      <c r="U141" s="142"/>
    </row>
    <row r="142" spans="1:21">
      <c r="A142" s="2" t="s">
        <v>2480</v>
      </c>
      <c r="B142" s="2" t="s">
        <v>2481</v>
      </c>
      <c r="C142" s="2"/>
      <c r="D142" s="2"/>
      <c r="E142" s="2" t="s">
        <v>2441</v>
      </c>
      <c r="F142" s="2" t="s">
        <v>2131</v>
      </c>
      <c r="G142" s="2" t="s">
        <v>2442</v>
      </c>
      <c r="H142" s="2"/>
      <c r="I142" s="2"/>
      <c r="J142" s="2"/>
      <c r="K142" s="2"/>
      <c r="L142" s="2">
        <v>50</v>
      </c>
      <c r="M142" s="2"/>
      <c r="N142" s="2"/>
      <c r="O142" s="2"/>
      <c r="P142" s="2"/>
      <c r="Q142" s="2"/>
      <c r="R142" s="2"/>
      <c r="S142" s="2"/>
      <c r="T142" s="2"/>
      <c r="U142" s="142"/>
    </row>
    <row r="143" spans="1:21">
      <c r="A143" s="2" t="s">
        <v>2482</v>
      </c>
      <c r="B143" s="2" t="s">
        <v>2483</v>
      </c>
      <c r="C143" s="2"/>
      <c r="D143" s="2"/>
      <c r="E143" s="2" t="s">
        <v>2441</v>
      </c>
      <c r="F143" s="2" t="s">
        <v>2131</v>
      </c>
      <c r="G143" s="2" t="s">
        <v>2457</v>
      </c>
      <c r="H143" s="2"/>
      <c r="I143" s="2"/>
      <c r="J143" s="2"/>
      <c r="K143" s="2"/>
      <c r="L143" s="2">
        <v>20</v>
      </c>
      <c r="M143" s="2"/>
      <c r="N143" s="2"/>
      <c r="O143" s="2"/>
      <c r="P143" s="2"/>
      <c r="Q143" s="2"/>
      <c r="R143" s="2"/>
      <c r="S143" s="2"/>
      <c r="T143" s="2"/>
      <c r="U143" s="142"/>
    </row>
    <row r="144" spans="1:21">
      <c r="A144" s="2" t="s">
        <v>2484</v>
      </c>
      <c r="B144" s="2" t="s">
        <v>2485</v>
      </c>
      <c r="C144" s="2"/>
      <c r="D144" s="2"/>
      <c r="E144" s="2" t="s">
        <v>2441</v>
      </c>
      <c r="F144" s="2" t="s">
        <v>2131</v>
      </c>
      <c r="G144" s="2" t="s">
        <v>2442</v>
      </c>
      <c r="H144" s="2"/>
      <c r="I144" s="2"/>
      <c r="J144" s="2"/>
      <c r="K144" s="2"/>
      <c r="L144" s="2">
        <v>50</v>
      </c>
      <c r="M144" s="2"/>
      <c r="N144" s="2"/>
      <c r="O144" s="2"/>
      <c r="P144" s="2"/>
      <c r="Q144" s="2"/>
      <c r="R144" s="2"/>
      <c r="S144" s="2"/>
      <c r="T144" s="2"/>
      <c r="U144" s="142"/>
    </row>
    <row r="145" spans="1:21">
      <c r="A145" s="2" t="s">
        <v>2486</v>
      </c>
      <c r="B145" s="2" t="s">
        <v>2487</v>
      </c>
      <c r="C145" s="2"/>
      <c r="D145" s="2"/>
      <c r="E145" s="2" t="s">
        <v>2441</v>
      </c>
      <c r="F145" s="2" t="s">
        <v>2131</v>
      </c>
      <c r="G145" s="2" t="s">
        <v>2488</v>
      </c>
      <c r="H145" s="2"/>
      <c r="I145" s="2"/>
      <c r="J145" s="2"/>
      <c r="K145" s="2"/>
      <c r="L145" s="2">
        <v>25</v>
      </c>
      <c r="M145" s="2"/>
      <c r="N145" s="2"/>
      <c r="O145" s="2"/>
      <c r="P145" s="2"/>
      <c r="Q145" s="2"/>
      <c r="R145" s="2"/>
      <c r="S145" s="2"/>
      <c r="T145" s="2"/>
      <c r="U145" s="142"/>
    </row>
    <row r="146" spans="1:21">
      <c r="A146" s="2" t="s">
        <v>2489</v>
      </c>
      <c r="B146" s="2" t="s">
        <v>2490</v>
      </c>
      <c r="C146" s="2"/>
      <c r="D146" s="2"/>
      <c r="E146" s="2" t="s">
        <v>2441</v>
      </c>
      <c r="F146" s="2" t="s">
        <v>2131</v>
      </c>
      <c r="G146" s="2" t="s">
        <v>2465</v>
      </c>
      <c r="H146" s="2"/>
      <c r="I146" s="2"/>
      <c r="J146" s="2"/>
      <c r="K146" s="2"/>
      <c r="L146" s="2">
        <v>1</v>
      </c>
      <c r="M146" s="2"/>
      <c r="N146" s="2"/>
      <c r="O146" s="2"/>
      <c r="P146" s="2"/>
      <c r="Q146" s="2"/>
      <c r="R146" s="2"/>
      <c r="S146" s="2"/>
      <c r="T146" s="2"/>
      <c r="U146" s="142"/>
    </row>
    <row r="147" spans="1:21">
      <c r="A147" s="2" t="s">
        <v>2491</v>
      </c>
      <c r="B147" s="2" t="s">
        <v>2492</v>
      </c>
      <c r="C147" s="2"/>
      <c r="D147" s="2"/>
      <c r="E147" s="2" t="s">
        <v>2441</v>
      </c>
      <c r="F147" s="2" t="s">
        <v>2131</v>
      </c>
      <c r="G147" s="2" t="s">
        <v>2442</v>
      </c>
      <c r="H147" s="2"/>
      <c r="I147" s="2"/>
      <c r="J147" s="2"/>
      <c r="K147" s="2"/>
      <c r="L147" s="2">
        <v>50</v>
      </c>
      <c r="M147" s="2"/>
      <c r="N147" s="2"/>
      <c r="O147" s="2"/>
      <c r="P147" s="2"/>
      <c r="Q147" s="2"/>
      <c r="R147" s="2"/>
      <c r="S147" s="2"/>
      <c r="T147" s="2"/>
      <c r="U147" s="142"/>
    </row>
    <row r="148" spans="1:21">
      <c r="A148" s="2" t="s">
        <v>2493</v>
      </c>
      <c r="B148" s="2" t="s">
        <v>2494</v>
      </c>
      <c r="C148" s="2"/>
      <c r="D148" s="2"/>
      <c r="E148" s="2" t="s">
        <v>2441</v>
      </c>
      <c r="F148" s="2" t="s">
        <v>2131</v>
      </c>
      <c r="G148" s="2"/>
      <c r="H148" s="2"/>
      <c r="I148" s="2"/>
      <c r="J148" s="2"/>
      <c r="K148" s="2"/>
      <c r="L148" s="2">
        <v>20</v>
      </c>
      <c r="M148" s="2"/>
      <c r="N148" s="2"/>
      <c r="O148" s="2"/>
      <c r="P148" s="2"/>
      <c r="Q148" s="2"/>
      <c r="R148" s="2"/>
      <c r="S148" s="2"/>
      <c r="T148" s="2"/>
      <c r="U148" s="142"/>
    </row>
    <row r="149" spans="1:21">
      <c r="A149" s="2" t="s">
        <v>2495</v>
      </c>
      <c r="B149" s="2" t="s">
        <v>2496</v>
      </c>
      <c r="C149" s="2"/>
      <c r="D149" s="2"/>
      <c r="E149" s="2" t="s">
        <v>2441</v>
      </c>
      <c r="F149" s="2" t="s">
        <v>2131</v>
      </c>
      <c r="G149" s="2" t="s">
        <v>2442</v>
      </c>
      <c r="H149" s="2"/>
      <c r="I149" s="2"/>
      <c r="J149" s="2"/>
      <c r="K149" s="2"/>
      <c r="L149" s="2">
        <v>20</v>
      </c>
      <c r="M149" s="2"/>
      <c r="N149" s="2"/>
      <c r="O149" s="2"/>
      <c r="P149" s="2"/>
      <c r="Q149" s="2"/>
      <c r="R149" s="2"/>
      <c r="S149" s="2"/>
      <c r="T149" s="2"/>
      <c r="U149" s="142"/>
    </row>
    <row r="150" spans="1:21">
      <c r="A150" s="2" t="s">
        <v>2497</v>
      </c>
      <c r="B150" s="2" t="s">
        <v>2498</v>
      </c>
      <c r="C150" s="2"/>
      <c r="D150" s="2"/>
      <c r="E150" s="2" t="s">
        <v>2441</v>
      </c>
      <c r="F150" s="2" t="s">
        <v>2131</v>
      </c>
      <c r="G150" s="2" t="s">
        <v>2442</v>
      </c>
      <c r="H150" s="2"/>
      <c r="I150" s="2"/>
      <c r="J150" s="2"/>
      <c r="K150" s="2"/>
      <c r="L150" s="2">
        <v>50</v>
      </c>
      <c r="M150" s="2"/>
      <c r="N150" s="2"/>
      <c r="O150" s="2"/>
      <c r="P150" s="2"/>
      <c r="Q150" s="2"/>
      <c r="R150" s="2"/>
      <c r="S150" s="2"/>
      <c r="T150" s="2"/>
      <c r="U150" s="142"/>
    </row>
    <row r="151" spans="1:21">
      <c r="A151" s="2" t="s">
        <v>2499</v>
      </c>
      <c r="B151" s="2"/>
      <c r="C151" s="2"/>
      <c r="D151" s="2"/>
      <c r="E151" s="2" t="s">
        <v>2299</v>
      </c>
      <c r="F151" s="2" t="s">
        <v>2270</v>
      </c>
      <c r="G151" s="2"/>
      <c r="H151" s="2"/>
      <c r="I151" s="2"/>
      <c r="J151" s="2" t="s">
        <v>2500</v>
      </c>
      <c r="K151" s="2"/>
      <c r="L151" s="2"/>
      <c r="M151" s="2"/>
      <c r="N151" s="2"/>
      <c r="O151" s="2"/>
      <c r="P151" s="2"/>
      <c r="Q151" s="2"/>
      <c r="R151" s="2"/>
      <c r="S151" s="2"/>
      <c r="T151" s="2"/>
      <c r="U151" s="142"/>
    </row>
    <row r="152" spans="1:21">
      <c r="A152" s="2" t="s">
        <v>2501</v>
      </c>
      <c r="B152" s="2"/>
      <c r="C152" s="2"/>
      <c r="D152" s="2"/>
      <c r="E152" s="2" t="s">
        <v>2299</v>
      </c>
      <c r="F152" s="2" t="s">
        <v>2270</v>
      </c>
      <c r="G152" s="2"/>
      <c r="H152" s="2"/>
      <c r="I152" s="2"/>
      <c r="J152" s="2" t="s">
        <v>2502</v>
      </c>
      <c r="K152" s="2"/>
      <c r="L152" s="2" t="s">
        <v>2503</v>
      </c>
      <c r="M152" s="2"/>
      <c r="N152" s="2"/>
      <c r="O152" s="2"/>
      <c r="P152" s="2"/>
      <c r="Q152" s="2"/>
      <c r="R152" s="2"/>
      <c r="S152" s="2"/>
      <c r="T152" s="2"/>
      <c r="U152" s="142"/>
    </row>
    <row r="153" spans="1:21">
      <c r="A153" s="2" t="s">
        <v>2504</v>
      </c>
      <c r="B153" s="2"/>
      <c r="C153" s="2"/>
      <c r="D153" s="2"/>
      <c r="E153" s="2" t="s">
        <v>2299</v>
      </c>
      <c r="F153" s="2" t="s">
        <v>2270</v>
      </c>
      <c r="G153" s="2"/>
      <c r="H153" s="2"/>
      <c r="I153" s="2"/>
      <c r="J153" s="2" t="s">
        <v>2505</v>
      </c>
      <c r="K153" s="2"/>
      <c r="L153" s="2"/>
      <c r="M153" s="2"/>
      <c r="N153" s="2"/>
      <c r="O153" s="2"/>
      <c r="P153" s="2"/>
      <c r="Q153" s="2"/>
      <c r="R153" s="2"/>
      <c r="S153" s="2"/>
      <c r="T153" s="2"/>
      <c r="U153" s="142"/>
    </row>
    <row r="154" spans="1:21">
      <c r="A154" s="2" t="s">
        <v>2506</v>
      </c>
      <c r="B154" s="2"/>
      <c r="C154" s="2"/>
      <c r="D154" s="2"/>
      <c r="E154" s="2" t="s">
        <v>2299</v>
      </c>
      <c r="F154" s="2" t="s">
        <v>2270</v>
      </c>
      <c r="G154" s="2"/>
      <c r="H154" s="2"/>
      <c r="I154" s="2"/>
      <c r="J154" s="2" t="s">
        <v>2507</v>
      </c>
      <c r="K154" s="2"/>
      <c r="L154" s="2">
        <v>11</v>
      </c>
      <c r="M154" s="2"/>
      <c r="N154" s="2"/>
      <c r="O154" s="2"/>
      <c r="P154" s="2"/>
      <c r="Q154" s="2"/>
      <c r="R154" s="2"/>
      <c r="S154" s="2"/>
      <c r="T154" s="2"/>
      <c r="U154" s="142"/>
    </row>
    <row r="155" spans="1:21">
      <c r="A155" s="2" t="s">
        <v>2508</v>
      </c>
      <c r="B155" s="2"/>
      <c r="C155" s="2"/>
      <c r="D155" s="2"/>
      <c r="E155" s="2" t="s">
        <v>2299</v>
      </c>
      <c r="F155" s="2" t="s">
        <v>2270</v>
      </c>
      <c r="G155" s="2"/>
      <c r="H155" s="2"/>
      <c r="I155" s="2"/>
      <c r="J155" s="2" t="s">
        <v>2509</v>
      </c>
      <c r="K155" s="2"/>
      <c r="L155" s="2" t="s">
        <v>2510</v>
      </c>
      <c r="M155" s="2"/>
      <c r="N155" s="2"/>
      <c r="O155" s="2"/>
      <c r="P155" s="2"/>
      <c r="Q155" s="2"/>
      <c r="R155" s="2"/>
      <c r="S155" s="2"/>
      <c r="T155" s="2"/>
      <c r="U155" s="142"/>
    </row>
    <row r="156" spans="1:21">
      <c r="A156" s="2" t="s">
        <v>2511</v>
      </c>
      <c r="B156" s="2"/>
      <c r="C156" s="2"/>
      <c r="D156" s="2"/>
      <c r="E156" s="2" t="s">
        <v>2299</v>
      </c>
      <c r="F156" s="2" t="s">
        <v>2270</v>
      </c>
      <c r="G156" s="2"/>
      <c r="H156" s="2"/>
      <c r="I156" s="2"/>
      <c r="J156" s="2" t="s">
        <v>2512</v>
      </c>
      <c r="K156" s="2"/>
      <c r="L156" s="2" t="s">
        <v>2510</v>
      </c>
      <c r="M156" s="2"/>
      <c r="N156" s="2"/>
      <c r="O156" s="2"/>
      <c r="P156" s="2"/>
      <c r="Q156" s="2"/>
      <c r="R156" s="2"/>
      <c r="S156" s="2"/>
      <c r="T156" s="2"/>
      <c r="U156" s="142"/>
    </row>
    <row r="157" spans="1:21">
      <c r="A157" s="2" t="s">
        <v>2513</v>
      </c>
      <c r="B157" s="2"/>
      <c r="C157" s="2"/>
      <c r="D157" s="2"/>
      <c r="E157" s="2" t="s">
        <v>2299</v>
      </c>
      <c r="F157" s="2" t="s">
        <v>2270</v>
      </c>
      <c r="G157" s="2"/>
      <c r="H157" s="2"/>
      <c r="I157" s="2"/>
      <c r="J157" s="2" t="s">
        <v>2514</v>
      </c>
      <c r="K157" s="2"/>
      <c r="L157" s="2" t="s">
        <v>2515</v>
      </c>
      <c r="M157" s="2"/>
      <c r="N157" s="2"/>
      <c r="O157" s="2"/>
      <c r="P157" s="2"/>
      <c r="Q157" s="2"/>
      <c r="R157" s="2"/>
      <c r="S157" s="2"/>
      <c r="T157" s="2"/>
      <c r="U157" s="142"/>
    </row>
    <row r="158" spans="1:21">
      <c r="A158" s="2" t="s">
        <v>2461</v>
      </c>
      <c r="B158" s="2"/>
      <c r="C158" s="2"/>
      <c r="D158" s="2"/>
      <c r="E158" s="2" t="s">
        <v>2441</v>
      </c>
      <c r="F158" s="2" t="s">
        <v>2131</v>
      </c>
      <c r="G158" s="2" t="s">
        <v>2516</v>
      </c>
      <c r="H158" s="2"/>
      <c r="I158" s="2"/>
      <c r="J158" s="2"/>
      <c r="K158" s="2"/>
      <c r="L158" s="2">
        <v>20</v>
      </c>
      <c r="M158" s="2"/>
      <c r="N158" s="2"/>
      <c r="O158" s="2"/>
      <c r="P158" s="2"/>
      <c r="Q158" s="2"/>
      <c r="R158" s="2"/>
      <c r="S158" s="2"/>
      <c r="T158" s="2"/>
      <c r="U158" s="142"/>
    </row>
    <row r="159" spans="1:21">
      <c r="A159" s="2" t="s">
        <v>2475</v>
      </c>
      <c r="B159" s="2"/>
      <c r="C159" s="2"/>
      <c r="D159" s="2"/>
      <c r="E159" s="2" t="s">
        <v>2441</v>
      </c>
      <c r="F159" s="2" t="s">
        <v>2131</v>
      </c>
      <c r="G159" s="2" t="s">
        <v>2516</v>
      </c>
      <c r="H159" s="2"/>
      <c r="I159" s="2"/>
      <c r="J159" s="2"/>
      <c r="K159" s="2"/>
      <c r="L159" s="2">
        <v>50</v>
      </c>
      <c r="M159" s="2"/>
      <c r="N159" s="2"/>
      <c r="O159" s="2"/>
      <c r="P159" s="2"/>
      <c r="Q159" s="2"/>
      <c r="R159" s="2"/>
      <c r="S159" s="2"/>
      <c r="T159" s="2"/>
      <c r="U159" s="142"/>
    </row>
    <row r="160" spans="1:21">
      <c r="A160" s="2" t="s">
        <v>2517</v>
      </c>
      <c r="B160" s="2"/>
      <c r="C160" s="2"/>
      <c r="D160" s="2"/>
      <c r="E160" s="2" t="s">
        <v>2441</v>
      </c>
      <c r="F160" s="2" t="s">
        <v>2131</v>
      </c>
      <c r="G160" s="2" t="s">
        <v>2516</v>
      </c>
      <c r="H160" s="2"/>
      <c r="I160" s="2"/>
      <c r="J160" s="2"/>
      <c r="K160" s="2"/>
      <c r="L160" s="2">
        <v>20</v>
      </c>
      <c r="M160" s="2"/>
      <c r="N160" s="2"/>
      <c r="O160" s="2"/>
      <c r="P160" s="2"/>
      <c r="Q160" s="2"/>
      <c r="R160" s="2"/>
      <c r="S160" s="2"/>
      <c r="T160" s="2"/>
      <c r="U160" s="142"/>
    </row>
    <row r="161" spans="1:21">
      <c r="A161" s="2" t="s">
        <v>2492</v>
      </c>
      <c r="B161" s="2"/>
      <c r="C161" s="2"/>
      <c r="D161" s="2"/>
      <c r="E161" s="2" t="s">
        <v>2441</v>
      </c>
      <c r="F161" s="2" t="s">
        <v>2131</v>
      </c>
      <c r="G161" s="2" t="s">
        <v>2516</v>
      </c>
      <c r="H161" s="2"/>
      <c r="I161" s="2"/>
      <c r="J161" s="2"/>
      <c r="K161" s="2"/>
      <c r="L161" s="2">
        <v>50</v>
      </c>
      <c r="M161" s="2"/>
      <c r="N161" s="2"/>
      <c r="O161" s="2"/>
      <c r="P161" s="2"/>
      <c r="Q161" s="2"/>
      <c r="R161" s="2"/>
      <c r="S161" s="2"/>
      <c r="T161" s="2"/>
      <c r="U161" s="142"/>
    </row>
    <row r="162" spans="1:21">
      <c r="A162" s="2" t="s">
        <v>2518</v>
      </c>
      <c r="B162" s="2"/>
      <c r="C162" s="2"/>
      <c r="D162" s="2"/>
      <c r="E162" s="2" t="s">
        <v>2441</v>
      </c>
      <c r="F162" s="2" t="s">
        <v>2131</v>
      </c>
      <c r="G162" s="2" t="s">
        <v>2516</v>
      </c>
      <c r="H162" s="2"/>
      <c r="I162" s="2"/>
      <c r="J162" s="2"/>
      <c r="K162" s="2"/>
      <c r="L162" s="2">
        <v>20</v>
      </c>
      <c r="M162" s="2"/>
      <c r="N162" s="2"/>
      <c r="O162" s="2"/>
      <c r="P162" s="2"/>
      <c r="Q162" s="2"/>
      <c r="R162" s="2"/>
      <c r="S162" s="2"/>
      <c r="T162" s="2"/>
      <c r="U162" s="142"/>
    </row>
    <row r="163" spans="1:21">
      <c r="A163" s="2" t="s">
        <v>2496</v>
      </c>
      <c r="B163" s="2"/>
      <c r="C163" s="2"/>
      <c r="D163" s="2"/>
      <c r="E163" s="2" t="s">
        <v>2441</v>
      </c>
      <c r="F163" s="2" t="s">
        <v>2131</v>
      </c>
      <c r="G163" s="2" t="s">
        <v>2516</v>
      </c>
      <c r="H163" s="2"/>
      <c r="I163" s="2"/>
      <c r="J163" s="2"/>
      <c r="K163" s="2"/>
      <c r="L163" s="2">
        <v>20</v>
      </c>
      <c r="M163" s="2"/>
      <c r="N163" s="2"/>
      <c r="O163" s="2"/>
      <c r="P163" s="2"/>
      <c r="Q163" s="2"/>
      <c r="R163" s="2"/>
      <c r="S163" s="2"/>
      <c r="T163" s="2"/>
      <c r="U163" s="142"/>
    </row>
    <row r="164" spans="1:21">
      <c r="A164" s="2" t="s">
        <v>2519</v>
      </c>
      <c r="B164" s="2"/>
      <c r="C164" s="2"/>
      <c r="D164" s="2"/>
      <c r="E164" s="2" t="s">
        <v>2299</v>
      </c>
      <c r="F164" s="2" t="s">
        <v>2270</v>
      </c>
      <c r="H164" s="2" t="s">
        <v>2520</v>
      </c>
      <c r="I164" s="2" t="str">
        <f>LEFT(H164,FIND(" ",H164,1))</f>
        <v xml:space="preserve">Ранение </v>
      </c>
      <c r="J164" s="2"/>
      <c r="K164" s="2"/>
      <c r="L164" s="2">
        <v>75</v>
      </c>
      <c r="M164" s="2"/>
      <c r="N164" s="2"/>
      <c r="O164" s="2"/>
      <c r="P164" s="2" t="s">
        <v>2521</v>
      </c>
      <c r="Q164" s="2"/>
      <c r="R164" s="2"/>
      <c r="S164" s="2" t="s">
        <v>2522</v>
      </c>
      <c r="T164" s="2" t="s">
        <v>2523</v>
      </c>
      <c r="U164" s="142"/>
    </row>
    <row r="165" spans="1:21">
      <c r="A165" s="2" t="s">
        <v>2524</v>
      </c>
      <c r="B165" s="2"/>
      <c r="C165" s="2"/>
      <c r="D165" s="2"/>
      <c r="E165" s="2" t="s">
        <v>2299</v>
      </c>
      <c r="F165" s="2" t="s">
        <v>2270</v>
      </c>
      <c r="H165" s="2" t="s">
        <v>2520</v>
      </c>
      <c r="I165" s="2" t="str">
        <f t="shared" ref="I165:I221" si="3">LEFT(H165,FIND(" ",H165,1))</f>
        <v xml:space="preserve">Ранение </v>
      </c>
      <c r="J165" s="2"/>
      <c r="K165" s="2"/>
      <c r="L165" s="2">
        <v>300</v>
      </c>
      <c r="M165" s="2"/>
      <c r="N165" s="2"/>
      <c r="O165" s="2"/>
      <c r="P165" s="2" t="s">
        <v>2521</v>
      </c>
      <c r="Q165" s="2"/>
      <c r="R165" s="2"/>
      <c r="S165" s="2" t="s">
        <v>2525</v>
      </c>
      <c r="T165" s="2" t="s">
        <v>2526</v>
      </c>
      <c r="U165" s="142"/>
    </row>
    <row r="166" spans="1:21">
      <c r="A166" s="2" t="s">
        <v>2527</v>
      </c>
      <c r="B166" s="2"/>
      <c r="C166" s="2"/>
      <c r="D166" s="2"/>
      <c r="E166" s="2" t="s">
        <v>2299</v>
      </c>
      <c r="F166" s="2" t="s">
        <v>2270</v>
      </c>
      <c r="H166" s="2" t="s">
        <v>2528</v>
      </c>
      <c r="I166" s="2" t="str">
        <f t="shared" si="3"/>
        <v xml:space="preserve">Ранение </v>
      </c>
      <c r="J166" s="2"/>
      <c r="K166" s="2"/>
      <c r="L166" s="2">
        <v>120</v>
      </c>
      <c r="M166" s="2"/>
      <c r="N166" s="2"/>
      <c r="O166" s="2"/>
      <c r="P166" s="2" t="s">
        <v>2521</v>
      </c>
      <c r="Q166" s="2"/>
      <c r="R166" s="2"/>
      <c r="S166" s="2">
        <v>0</v>
      </c>
      <c r="T166" s="2" t="s">
        <v>2529</v>
      </c>
      <c r="U166" s="142"/>
    </row>
    <row r="167" spans="1:21">
      <c r="A167" s="2" t="s">
        <v>2530</v>
      </c>
      <c r="B167" s="2"/>
      <c r="C167" s="2"/>
      <c r="D167" s="2"/>
      <c r="E167" s="2" t="s">
        <v>2299</v>
      </c>
      <c r="F167" s="2" t="s">
        <v>2270</v>
      </c>
      <c r="H167" s="2" t="s">
        <v>2528</v>
      </c>
      <c r="I167" s="2" t="str">
        <f t="shared" si="3"/>
        <v xml:space="preserve">Ранение </v>
      </c>
      <c r="J167" s="2"/>
      <c r="K167" s="2"/>
      <c r="L167" s="2">
        <v>100</v>
      </c>
      <c r="M167" s="2"/>
      <c r="N167" s="2"/>
      <c r="O167" s="2"/>
      <c r="P167" s="2" t="s">
        <v>2521</v>
      </c>
      <c r="Q167" s="2"/>
      <c r="R167" s="2"/>
      <c r="S167" s="2">
        <v>0</v>
      </c>
      <c r="T167" s="2" t="s">
        <v>2531</v>
      </c>
      <c r="U167" s="142"/>
    </row>
    <row r="168" spans="1:21">
      <c r="A168" s="2" t="s">
        <v>2532</v>
      </c>
      <c r="B168" s="2"/>
      <c r="C168" s="2"/>
      <c r="D168" s="2"/>
      <c r="E168" s="2" t="s">
        <v>2299</v>
      </c>
      <c r="F168" s="2" t="s">
        <v>2270</v>
      </c>
      <c r="H168" s="2" t="s">
        <v>2533</v>
      </c>
      <c r="I168" s="2" t="str">
        <f t="shared" si="3"/>
        <v xml:space="preserve">Ранение </v>
      </c>
      <c r="J168" s="2"/>
      <c r="K168" s="2"/>
      <c r="L168" s="2">
        <v>120</v>
      </c>
      <c r="M168" s="2"/>
      <c r="N168" s="2"/>
      <c r="O168" s="2"/>
      <c r="P168" s="2" t="s">
        <v>2521</v>
      </c>
      <c r="Q168" s="2"/>
      <c r="R168" s="2"/>
      <c r="S168" s="2" t="s">
        <v>2534</v>
      </c>
      <c r="T168" s="2" t="s">
        <v>2526</v>
      </c>
      <c r="U168" s="142"/>
    </row>
    <row r="169" spans="1:21">
      <c r="A169" s="2" t="s">
        <v>2535</v>
      </c>
      <c r="B169" s="2"/>
      <c r="C169" s="2"/>
      <c r="D169" s="2"/>
      <c r="E169" s="2" t="s">
        <v>2299</v>
      </c>
      <c r="F169" s="2" t="s">
        <v>2270</v>
      </c>
      <c r="H169" s="2" t="s">
        <v>2536</v>
      </c>
      <c r="I169" s="2" t="str">
        <f t="shared" si="3"/>
        <v xml:space="preserve">Ранение </v>
      </c>
      <c r="J169" s="2"/>
      <c r="K169" s="2"/>
      <c r="L169" s="2">
        <v>1200</v>
      </c>
      <c r="M169" s="2"/>
      <c r="N169" s="2"/>
      <c r="O169" s="2"/>
      <c r="P169" s="2" t="s">
        <v>1942</v>
      </c>
      <c r="Q169" s="2"/>
      <c r="R169" s="2"/>
      <c r="S169" s="2" t="s">
        <v>2537</v>
      </c>
      <c r="T169" s="2" t="s">
        <v>2525</v>
      </c>
      <c r="U169" s="142"/>
    </row>
    <row r="170" spans="1:21">
      <c r="A170" s="2" t="s">
        <v>2538</v>
      </c>
      <c r="B170" s="2"/>
      <c r="C170" s="2"/>
      <c r="D170" s="2"/>
      <c r="E170" s="2" t="s">
        <v>2299</v>
      </c>
      <c r="F170" s="2" t="s">
        <v>2270</v>
      </c>
      <c r="H170" s="2" t="s">
        <v>2539</v>
      </c>
      <c r="I170" s="2" t="str">
        <f t="shared" si="3"/>
        <v xml:space="preserve">Ранение </v>
      </c>
      <c r="J170" s="2"/>
      <c r="K170" s="2"/>
      <c r="L170" s="2">
        <v>1800</v>
      </c>
      <c r="M170" s="2"/>
      <c r="N170" s="2"/>
      <c r="O170" s="2"/>
      <c r="P170" s="2" t="s">
        <v>1829</v>
      </c>
      <c r="Q170" s="2"/>
      <c r="R170" s="2"/>
      <c r="S170" s="2" t="s">
        <v>2540</v>
      </c>
      <c r="T170" s="2" t="s">
        <v>2541</v>
      </c>
      <c r="U170" s="142"/>
    </row>
    <row r="171" spans="1:21" ht="15.75">
      <c r="A171" s="2" t="s">
        <v>2542</v>
      </c>
      <c r="B171" s="2"/>
      <c r="C171" s="2"/>
      <c r="D171" s="2"/>
      <c r="E171" s="2" t="s">
        <v>2299</v>
      </c>
      <c r="F171" s="2" t="s">
        <v>2270</v>
      </c>
      <c r="H171" s="2" t="s">
        <v>2536</v>
      </c>
      <c r="I171" s="2" t="str">
        <f t="shared" si="3"/>
        <v xml:space="preserve">Ранение </v>
      </c>
      <c r="J171" s="2"/>
      <c r="K171" s="2"/>
      <c r="L171" s="2">
        <v>300</v>
      </c>
      <c r="M171" s="2"/>
      <c r="N171" s="2"/>
      <c r="O171" s="2"/>
      <c r="P171" s="2" t="s">
        <v>1942</v>
      </c>
      <c r="Q171" s="2"/>
      <c r="R171" s="2"/>
      <c r="S171" s="2" t="s">
        <v>2543</v>
      </c>
      <c r="T171" s="2">
        <v>0</v>
      </c>
      <c r="U171" s="142"/>
    </row>
    <row r="172" spans="1:21">
      <c r="A172" s="2" t="s">
        <v>2544</v>
      </c>
      <c r="B172" s="2"/>
      <c r="C172" s="2"/>
      <c r="D172" s="2"/>
      <c r="E172" s="2" t="s">
        <v>2299</v>
      </c>
      <c r="F172" s="2" t="s">
        <v>2270</v>
      </c>
      <c r="H172" s="2" t="s">
        <v>2545</v>
      </c>
      <c r="I172" s="2" t="str">
        <f t="shared" si="3"/>
        <v xml:space="preserve">Ранение </v>
      </c>
      <c r="J172" s="2"/>
      <c r="K172" s="2"/>
      <c r="L172" s="2">
        <v>210</v>
      </c>
      <c r="M172" s="2"/>
      <c r="N172" s="2"/>
      <c r="O172" s="2"/>
      <c r="P172" s="2" t="s">
        <v>1942</v>
      </c>
      <c r="Q172" s="2"/>
      <c r="R172" s="2"/>
      <c r="S172" s="2" t="s">
        <v>2546</v>
      </c>
      <c r="T172" s="2" t="s">
        <v>2546</v>
      </c>
      <c r="U172" s="142"/>
    </row>
    <row r="173" spans="1:21">
      <c r="A173" s="2" t="s">
        <v>2547</v>
      </c>
      <c r="B173" s="2"/>
      <c r="C173" s="2"/>
      <c r="D173" s="2"/>
      <c r="E173" s="2" t="s">
        <v>2299</v>
      </c>
      <c r="F173" s="2" t="s">
        <v>2270</v>
      </c>
      <c r="H173" s="2" t="s">
        <v>2539</v>
      </c>
      <c r="I173" s="2" t="str">
        <f t="shared" si="3"/>
        <v xml:space="preserve">Ранение </v>
      </c>
      <c r="J173" s="2"/>
      <c r="K173" s="2"/>
      <c r="L173" s="2">
        <v>3000</v>
      </c>
      <c r="M173" s="2"/>
      <c r="N173" s="2"/>
      <c r="O173" s="2"/>
      <c r="P173" s="2" t="s">
        <v>1942</v>
      </c>
      <c r="Q173" s="2"/>
      <c r="R173" s="2"/>
      <c r="S173" s="2" t="s">
        <v>2548</v>
      </c>
      <c r="T173" s="2" t="s">
        <v>2549</v>
      </c>
      <c r="U173" s="142"/>
    </row>
    <row r="174" spans="1:21">
      <c r="A174" s="2" t="s">
        <v>2550</v>
      </c>
      <c r="B174" s="2"/>
      <c r="C174" s="2"/>
      <c r="D174" s="2"/>
      <c r="E174" s="2" t="s">
        <v>2299</v>
      </c>
      <c r="F174" s="2" t="s">
        <v>2270</v>
      </c>
      <c r="H174" s="2" t="s">
        <v>2551</v>
      </c>
      <c r="I174" s="2" t="str">
        <f t="shared" si="3"/>
        <v xml:space="preserve">Ранение </v>
      </c>
      <c r="J174" s="2"/>
      <c r="K174" s="2"/>
      <c r="L174" s="2">
        <v>100</v>
      </c>
      <c r="M174" s="2"/>
      <c r="N174" s="2"/>
      <c r="O174" s="2"/>
      <c r="P174" s="2" t="s">
        <v>2521</v>
      </c>
      <c r="Q174" s="2"/>
      <c r="R174" s="2"/>
      <c r="S174" s="2" t="s">
        <v>2534</v>
      </c>
      <c r="T174" s="2" t="s">
        <v>2552</v>
      </c>
      <c r="U174" s="142"/>
    </row>
    <row r="175" spans="1:21">
      <c r="A175" s="2" t="s">
        <v>2553</v>
      </c>
      <c r="B175" s="2"/>
      <c r="C175" s="2"/>
      <c r="D175" s="2"/>
      <c r="E175" s="2" t="s">
        <v>2299</v>
      </c>
      <c r="F175" s="2" t="s">
        <v>2270</v>
      </c>
      <c r="H175" s="2" t="s">
        <v>2551</v>
      </c>
      <c r="I175" s="2" t="str">
        <f t="shared" si="3"/>
        <v xml:space="preserve">Ранение </v>
      </c>
      <c r="J175" s="2"/>
      <c r="K175" s="2"/>
      <c r="L175" s="2">
        <v>150</v>
      </c>
      <c r="M175" s="2"/>
      <c r="N175" s="2"/>
      <c r="O175" s="2"/>
      <c r="P175" s="2" t="s">
        <v>2521</v>
      </c>
      <c r="Q175" s="2"/>
      <c r="R175" s="2"/>
      <c r="S175" s="2" t="s">
        <v>2554</v>
      </c>
      <c r="T175" s="2" t="s">
        <v>2555</v>
      </c>
      <c r="U175" s="142"/>
    </row>
    <row r="176" spans="1:21">
      <c r="A176" s="2" t="s">
        <v>2556</v>
      </c>
      <c r="B176" s="2"/>
      <c r="C176" s="2"/>
      <c r="D176" s="2"/>
      <c r="E176" s="2" t="s">
        <v>2299</v>
      </c>
      <c r="F176" s="2" t="s">
        <v>2270</v>
      </c>
      <c r="H176" s="2" t="s">
        <v>2545</v>
      </c>
      <c r="I176" s="2" t="str">
        <f t="shared" si="3"/>
        <v xml:space="preserve">Ранение </v>
      </c>
      <c r="J176" s="2"/>
      <c r="K176" s="2"/>
      <c r="L176" s="2">
        <v>200</v>
      </c>
      <c r="M176" s="2"/>
      <c r="N176" s="2"/>
      <c r="O176" s="2"/>
      <c r="P176" s="2" t="s">
        <v>1942</v>
      </c>
      <c r="Q176" s="2"/>
      <c r="R176" s="2"/>
      <c r="S176" s="2" t="s">
        <v>2529</v>
      </c>
      <c r="T176" s="2" t="s">
        <v>2529</v>
      </c>
      <c r="U176" s="142"/>
    </row>
    <row r="177" spans="1:21">
      <c r="A177" s="2" t="s">
        <v>2557</v>
      </c>
      <c r="B177" s="2"/>
      <c r="C177" s="2"/>
      <c r="D177" s="2"/>
      <c r="E177" s="2" t="s">
        <v>2299</v>
      </c>
      <c r="F177" s="2" t="s">
        <v>2270</v>
      </c>
      <c r="H177" s="2" t="s">
        <v>2533</v>
      </c>
      <c r="I177" s="2" t="str">
        <f t="shared" si="3"/>
        <v xml:space="preserve">Ранение </v>
      </c>
      <c r="J177" s="2"/>
      <c r="K177" s="2"/>
      <c r="L177" s="2">
        <v>150</v>
      </c>
      <c r="M177" s="2"/>
      <c r="N177" s="2"/>
      <c r="O177" s="2"/>
      <c r="P177" s="2" t="s">
        <v>2521</v>
      </c>
      <c r="Q177" s="2"/>
      <c r="R177" s="2"/>
      <c r="S177" s="2" t="s">
        <v>2558</v>
      </c>
      <c r="T177" s="2" t="s">
        <v>2529</v>
      </c>
      <c r="U177" s="142"/>
    </row>
    <row r="178" spans="1:21">
      <c r="A178" s="2" t="s">
        <v>2559</v>
      </c>
      <c r="B178" s="2"/>
      <c r="C178" s="2"/>
      <c r="D178" s="2"/>
      <c r="E178" s="2" t="s">
        <v>2299</v>
      </c>
      <c r="F178" s="2" t="s">
        <v>2270</v>
      </c>
      <c r="H178" s="2" t="s">
        <v>2560</v>
      </c>
      <c r="I178" s="2" t="str">
        <f t="shared" si="3"/>
        <v xml:space="preserve">Ранение </v>
      </c>
      <c r="J178" s="2"/>
      <c r="K178" s="2"/>
      <c r="L178" s="2">
        <v>700</v>
      </c>
      <c r="M178" s="2"/>
      <c r="N178" s="2"/>
      <c r="O178" s="2"/>
      <c r="P178" s="2" t="s">
        <v>1942</v>
      </c>
      <c r="Q178" s="2"/>
      <c r="R178" s="2"/>
      <c r="S178" s="2" t="s">
        <v>2529</v>
      </c>
      <c r="T178" s="2" t="s">
        <v>2529</v>
      </c>
      <c r="U178" s="142"/>
    </row>
    <row r="179" spans="1:21">
      <c r="A179" s="2" t="s">
        <v>2561</v>
      </c>
      <c r="B179" s="2"/>
      <c r="C179" s="2"/>
      <c r="D179" s="2"/>
      <c r="E179" s="2" t="s">
        <v>2299</v>
      </c>
      <c r="F179" s="2" t="s">
        <v>2270</v>
      </c>
      <c r="H179" s="2" t="s">
        <v>2562</v>
      </c>
      <c r="I179" s="2" t="str">
        <f t="shared" si="3"/>
        <v xml:space="preserve">Ранение </v>
      </c>
      <c r="J179" s="2"/>
      <c r="K179" s="2"/>
      <c r="L179" s="2">
        <v>1500</v>
      </c>
      <c r="M179" s="2"/>
      <c r="N179" s="2"/>
      <c r="O179" s="2"/>
      <c r="P179" s="2" t="s">
        <v>1829</v>
      </c>
      <c r="Q179" s="2"/>
      <c r="R179" s="2"/>
      <c r="S179" s="2" t="s">
        <v>2563</v>
      </c>
      <c r="T179" s="2">
        <v>0</v>
      </c>
      <c r="U179" s="142"/>
    </row>
    <row r="180" spans="1:21">
      <c r="A180" s="2" t="s">
        <v>2564</v>
      </c>
      <c r="B180" s="2"/>
      <c r="C180" s="2"/>
      <c r="D180" s="2"/>
      <c r="E180" s="2" t="s">
        <v>2299</v>
      </c>
      <c r="F180" s="2" t="s">
        <v>2270</v>
      </c>
      <c r="H180" s="2" t="s">
        <v>2533</v>
      </c>
      <c r="I180" s="2" t="str">
        <f t="shared" si="3"/>
        <v xml:space="preserve">Ранение </v>
      </c>
      <c r="J180" s="2"/>
      <c r="K180" s="2"/>
      <c r="L180" s="2">
        <v>120</v>
      </c>
      <c r="M180" s="2"/>
      <c r="N180" s="2"/>
      <c r="O180" s="2"/>
      <c r="P180" s="2" t="s">
        <v>2521</v>
      </c>
      <c r="Q180" s="2"/>
      <c r="R180" s="2"/>
      <c r="S180" s="2" t="s">
        <v>2565</v>
      </c>
      <c r="T180" s="2" t="s">
        <v>2566</v>
      </c>
      <c r="U180" s="142"/>
    </row>
    <row r="181" spans="1:21">
      <c r="A181" s="2" t="s">
        <v>2567</v>
      </c>
      <c r="B181" s="2"/>
      <c r="C181" s="2"/>
      <c r="D181" s="2"/>
      <c r="E181" s="2" t="s">
        <v>2299</v>
      </c>
      <c r="F181" s="2" t="s">
        <v>2270</v>
      </c>
      <c r="H181" s="2" t="s">
        <v>2562</v>
      </c>
      <c r="I181" s="2" t="str">
        <f t="shared" si="3"/>
        <v xml:space="preserve">Ранение </v>
      </c>
      <c r="J181" s="2"/>
      <c r="K181" s="2"/>
      <c r="L181" s="2">
        <v>250</v>
      </c>
      <c r="M181" s="2"/>
      <c r="N181" s="2"/>
      <c r="O181" s="2"/>
      <c r="P181" s="2" t="s">
        <v>1942</v>
      </c>
      <c r="Q181" s="2"/>
      <c r="R181" s="2"/>
      <c r="S181" s="2" t="s">
        <v>2568</v>
      </c>
      <c r="T181" s="2" t="s">
        <v>2569</v>
      </c>
      <c r="U181" s="142"/>
    </row>
    <row r="182" spans="1:21">
      <c r="A182" s="2" t="s">
        <v>2570</v>
      </c>
      <c r="B182" s="2"/>
      <c r="C182" s="2"/>
      <c r="D182" s="2"/>
      <c r="E182" s="2" t="s">
        <v>2299</v>
      </c>
      <c r="F182" s="2" t="s">
        <v>2270</v>
      </c>
      <c r="H182" s="2" t="s">
        <v>2528</v>
      </c>
      <c r="I182" s="2" t="str">
        <f t="shared" si="3"/>
        <v xml:space="preserve">Ранение </v>
      </c>
      <c r="J182" s="2"/>
      <c r="K182" s="2"/>
      <c r="L182" s="2">
        <v>100</v>
      </c>
      <c r="M182" s="2"/>
      <c r="N182" s="2"/>
      <c r="O182" s="2"/>
      <c r="P182" s="2" t="s">
        <v>2521</v>
      </c>
      <c r="Q182" s="2"/>
      <c r="R182" s="2"/>
      <c r="S182" s="2" t="s">
        <v>2571</v>
      </c>
      <c r="T182" s="2" t="s">
        <v>2572</v>
      </c>
      <c r="U182" s="142"/>
    </row>
    <row r="183" spans="1:21">
      <c r="A183" s="2" t="s">
        <v>2573</v>
      </c>
      <c r="B183" s="2"/>
      <c r="C183" s="2"/>
      <c r="D183" s="2"/>
      <c r="E183" s="2" t="s">
        <v>2299</v>
      </c>
      <c r="F183" s="2" t="s">
        <v>2270</v>
      </c>
      <c r="H183" s="2" t="s">
        <v>2520</v>
      </c>
      <c r="I183" s="2" t="str">
        <f t="shared" si="3"/>
        <v xml:space="preserve">Ранение </v>
      </c>
      <c r="J183" s="2"/>
      <c r="K183" s="2"/>
      <c r="L183" s="2">
        <v>90</v>
      </c>
      <c r="M183" s="2"/>
      <c r="N183" s="2"/>
      <c r="O183" s="2"/>
      <c r="P183" s="2" t="s">
        <v>2521</v>
      </c>
      <c r="Q183" s="2"/>
      <c r="R183" s="2"/>
      <c r="S183" s="2" t="s">
        <v>2574</v>
      </c>
      <c r="T183" s="2" t="s">
        <v>2574</v>
      </c>
      <c r="U183" s="142"/>
    </row>
    <row r="184" spans="1:21" ht="25.5" customHeight="1">
      <c r="A184" s="2" t="s">
        <v>2575</v>
      </c>
      <c r="B184" s="2"/>
      <c r="C184" s="2"/>
      <c r="D184" s="2"/>
      <c r="E184" s="2" t="s">
        <v>2299</v>
      </c>
      <c r="F184" s="2" t="s">
        <v>2270</v>
      </c>
      <c r="H184" s="2" t="s">
        <v>2576</v>
      </c>
      <c r="I184" s="2" t="str">
        <f t="shared" si="3"/>
        <v xml:space="preserve">Ранение </v>
      </c>
      <c r="J184" s="2"/>
      <c r="K184" s="2"/>
      <c r="L184" s="2">
        <v>250</v>
      </c>
      <c r="M184" s="2"/>
      <c r="N184" s="2"/>
      <c r="O184" s="2"/>
      <c r="P184" s="2" t="s">
        <v>1942</v>
      </c>
      <c r="Q184" s="2"/>
      <c r="R184" s="2"/>
      <c r="S184" s="2" t="s">
        <v>2577</v>
      </c>
      <c r="T184" s="2" t="s">
        <v>2578</v>
      </c>
      <c r="U184" s="142"/>
    </row>
    <row r="185" spans="1:21">
      <c r="A185" s="2" t="s">
        <v>1671</v>
      </c>
      <c r="B185" s="2"/>
      <c r="C185" s="2"/>
      <c r="D185" s="2"/>
      <c r="E185" s="2" t="s">
        <v>2299</v>
      </c>
      <c r="F185" s="2" t="s">
        <v>2270</v>
      </c>
      <c r="H185" s="2" t="s">
        <v>2562</v>
      </c>
      <c r="I185" s="2" t="str">
        <f t="shared" si="3"/>
        <v xml:space="preserve">Ранение </v>
      </c>
      <c r="J185" s="2"/>
      <c r="K185" s="2"/>
      <c r="L185" s="2">
        <v>3000</v>
      </c>
      <c r="M185" s="2"/>
      <c r="N185" s="2"/>
      <c r="O185" s="2"/>
      <c r="P185" s="2" t="s">
        <v>1829</v>
      </c>
      <c r="Q185" s="2"/>
      <c r="R185" s="2"/>
      <c r="S185" s="2" t="s">
        <v>2541</v>
      </c>
      <c r="T185" s="2" t="s">
        <v>2541</v>
      </c>
      <c r="U185" s="142"/>
    </row>
    <row r="186" spans="1:21">
      <c r="A186" s="2" t="s">
        <v>2579</v>
      </c>
      <c r="B186" s="2"/>
      <c r="C186" s="2"/>
      <c r="D186" s="2"/>
      <c r="E186" s="2" t="s">
        <v>2299</v>
      </c>
      <c r="F186" s="2" t="s">
        <v>2270</v>
      </c>
      <c r="H186" s="2" t="s">
        <v>2580</v>
      </c>
      <c r="I186" s="2" t="str">
        <f t="shared" si="3"/>
        <v xml:space="preserve">Кожа </v>
      </c>
      <c r="J186" s="2"/>
      <c r="K186" s="2"/>
      <c r="L186" s="2">
        <v>2500</v>
      </c>
      <c r="M186" s="2"/>
      <c r="N186" s="2"/>
      <c r="O186" s="2"/>
      <c r="P186" s="2" t="s">
        <v>2581</v>
      </c>
      <c r="Q186" s="2"/>
      <c r="R186" s="2"/>
      <c r="S186" s="2">
        <v>0</v>
      </c>
      <c r="T186" s="2" t="s">
        <v>2582</v>
      </c>
      <c r="U186" s="142"/>
    </row>
    <row r="187" spans="1:21">
      <c r="A187" s="2" t="s">
        <v>2583</v>
      </c>
      <c r="B187" s="2"/>
      <c r="C187" s="2"/>
      <c r="D187" s="2"/>
      <c r="E187" s="2" t="s">
        <v>2299</v>
      </c>
      <c r="F187" s="2" t="s">
        <v>2270</v>
      </c>
      <c r="H187" s="2" t="s">
        <v>2584</v>
      </c>
      <c r="I187" s="2" t="str">
        <f t="shared" si="3"/>
        <v xml:space="preserve">Кожа </v>
      </c>
      <c r="J187" s="2"/>
      <c r="K187" s="2"/>
      <c r="L187" s="2">
        <v>750</v>
      </c>
      <c r="M187" s="2"/>
      <c r="N187" s="2"/>
      <c r="O187" s="2"/>
      <c r="P187" s="2" t="s">
        <v>1942</v>
      </c>
      <c r="Q187" s="2"/>
      <c r="R187" s="2"/>
      <c r="S187" s="2" t="s">
        <v>2585</v>
      </c>
      <c r="T187" s="2" t="s">
        <v>2586</v>
      </c>
      <c r="U187" s="142"/>
    </row>
    <row r="188" spans="1:21">
      <c r="A188" s="2" t="s">
        <v>2587</v>
      </c>
      <c r="B188" s="2"/>
      <c r="C188" s="2"/>
      <c r="D188" s="2"/>
      <c r="E188" s="2" t="s">
        <v>2299</v>
      </c>
      <c r="F188" s="2" t="s">
        <v>2270</v>
      </c>
      <c r="H188" s="2" t="s">
        <v>2588</v>
      </c>
      <c r="I188" s="2" t="str">
        <f t="shared" si="3"/>
        <v xml:space="preserve">Кожа </v>
      </c>
      <c r="J188" s="2"/>
      <c r="K188" s="2"/>
      <c r="L188" s="2">
        <v>4500</v>
      </c>
      <c r="M188" s="2"/>
      <c r="N188" s="2"/>
      <c r="O188" s="2"/>
      <c r="P188" s="2" t="s">
        <v>2589</v>
      </c>
      <c r="Q188" s="2"/>
      <c r="R188" s="2"/>
      <c r="S188" s="2" t="s">
        <v>2590</v>
      </c>
      <c r="T188" s="2" t="s">
        <v>2590</v>
      </c>
      <c r="U188" s="142"/>
    </row>
    <row r="189" spans="1:21">
      <c r="A189" s="2" t="s">
        <v>2591</v>
      </c>
      <c r="B189" s="2"/>
      <c r="C189" s="2"/>
      <c r="D189" s="2"/>
      <c r="E189" s="2" t="s">
        <v>2299</v>
      </c>
      <c r="F189" s="2" t="s">
        <v>2270</v>
      </c>
      <c r="H189" s="2" t="s">
        <v>2592</v>
      </c>
      <c r="I189" s="2" t="str">
        <f t="shared" si="3"/>
        <v xml:space="preserve">Кожа </v>
      </c>
      <c r="J189" s="2"/>
      <c r="K189" s="2"/>
      <c r="L189" s="2">
        <v>200</v>
      </c>
      <c r="M189" s="2"/>
      <c r="N189" s="2"/>
      <c r="O189" s="2"/>
      <c r="P189" s="2" t="s">
        <v>2521</v>
      </c>
      <c r="Q189" s="2"/>
      <c r="R189" s="2"/>
      <c r="S189" s="2" t="s">
        <v>2537</v>
      </c>
      <c r="T189" s="2">
        <v>0</v>
      </c>
      <c r="U189" s="142"/>
    </row>
    <row r="190" spans="1:21">
      <c r="A190" s="2" t="s">
        <v>2593</v>
      </c>
      <c r="B190" s="2"/>
      <c r="C190" s="2"/>
      <c r="D190" s="2"/>
      <c r="E190" s="2" t="s">
        <v>2299</v>
      </c>
      <c r="F190" s="2" t="s">
        <v>2270</v>
      </c>
      <c r="H190" s="2" t="s">
        <v>2592</v>
      </c>
      <c r="I190" s="2" t="str">
        <f t="shared" si="3"/>
        <v xml:space="preserve">Кожа </v>
      </c>
      <c r="J190" s="2"/>
      <c r="K190" s="2"/>
      <c r="L190" s="2">
        <v>150</v>
      </c>
      <c r="M190" s="2"/>
      <c r="N190" s="2"/>
      <c r="O190" s="2"/>
      <c r="P190" s="2" t="s">
        <v>2521</v>
      </c>
      <c r="Q190" s="2"/>
      <c r="R190" s="2"/>
      <c r="S190" s="2" t="s">
        <v>2594</v>
      </c>
      <c r="T190" s="2">
        <v>0</v>
      </c>
      <c r="U190" s="142"/>
    </row>
    <row r="191" spans="1:21">
      <c r="A191" s="2" t="s">
        <v>2595</v>
      </c>
      <c r="B191" s="2"/>
      <c r="C191" s="2"/>
      <c r="D191" s="2"/>
      <c r="E191" s="2" t="s">
        <v>2299</v>
      </c>
      <c r="F191" s="2" t="s">
        <v>2270</v>
      </c>
      <c r="H191" s="2" t="s">
        <v>2596</v>
      </c>
      <c r="I191" s="2" t="str">
        <f t="shared" si="3"/>
        <v xml:space="preserve">Кожа </v>
      </c>
      <c r="J191" s="2"/>
      <c r="K191" s="2"/>
      <c r="L191" s="2" t="s">
        <v>2597</v>
      </c>
      <c r="M191" s="2"/>
      <c r="N191" s="2"/>
      <c r="O191" s="2"/>
      <c r="P191" s="2" t="s">
        <v>2581</v>
      </c>
      <c r="Q191" s="2"/>
      <c r="R191" s="2"/>
      <c r="S191" s="2" t="s">
        <v>2598</v>
      </c>
      <c r="T191" s="2">
        <v>0</v>
      </c>
      <c r="U191" s="142"/>
    </row>
    <row r="192" spans="1:21">
      <c r="A192" s="2" t="s">
        <v>2599</v>
      </c>
      <c r="B192" s="2"/>
      <c r="C192" s="2"/>
      <c r="D192" s="2"/>
      <c r="E192" s="2" t="s">
        <v>2299</v>
      </c>
      <c r="F192" s="2" t="s">
        <v>2270</v>
      </c>
      <c r="H192" s="2" t="s">
        <v>2588</v>
      </c>
      <c r="I192" s="2" t="str">
        <f t="shared" si="3"/>
        <v xml:space="preserve">Кожа </v>
      </c>
      <c r="J192" s="2"/>
      <c r="K192" s="2"/>
      <c r="L192" s="2">
        <v>600</v>
      </c>
      <c r="M192" s="2"/>
      <c r="N192" s="2"/>
      <c r="O192" s="2"/>
      <c r="P192" s="2" t="s">
        <v>1829</v>
      </c>
      <c r="Q192" s="2"/>
      <c r="R192" s="2"/>
      <c r="S192" s="2" t="s">
        <v>2600</v>
      </c>
      <c r="T192" s="2" t="s">
        <v>2601</v>
      </c>
      <c r="U192" s="142"/>
    </row>
    <row r="193" spans="1:21">
      <c r="A193" s="2" t="s">
        <v>2602</v>
      </c>
      <c r="B193" s="2"/>
      <c r="C193" s="2"/>
      <c r="D193" s="2"/>
      <c r="E193" s="2" t="s">
        <v>2299</v>
      </c>
      <c r="F193" s="2" t="s">
        <v>2270</v>
      </c>
      <c r="H193" s="2" t="s">
        <v>2584</v>
      </c>
      <c r="I193" s="2" t="str">
        <f t="shared" si="3"/>
        <v xml:space="preserve">Кожа </v>
      </c>
      <c r="J193" s="2"/>
      <c r="K193" s="2"/>
      <c r="L193" s="2">
        <v>500</v>
      </c>
      <c r="M193" s="2"/>
      <c r="N193" s="2"/>
      <c r="O193" s="2"/>
      <c r="P193" s="2" t="s">
        <v>1942</v>
      </c>
      <c r="Q193" s="2"/>
      <c r="R193" s="2"/>
      <c r="S193" s="2" t="s">
        <v>2603</v>
      </c>
      <c r="T193" s="2" t="s">
        <v>2604</v>
      </c>
      <c r="U193" s="142"/>
    </row>
    <row r="194" spans="1:21">
      <c r="A194" s="2" t="s">
        <v>2605</v>
      </c>
      <c r="B194" s="2"/>
      <c r="C194" s="2"/>
      <c r="D194" s="2"/>
      <c r="E194" s="2" t="s">
        <v>2299</v>
      </c>
      <c r="F194" s="2" t="s">
        <v>2270</v>
      </c>
      <c r="H194" s="2" t="s">
        <v>2606</v>
      </c>
      <c r="I194" s="2" t="str">
        <f t="shared" si="3"/>
        <v xml:space="preserve">Кожа </v>
      </c>
      <c r="J194" s="2"/>
      <c r="K194" s="2"/>
      <c r="L194" s="2">
        <v>300</v>
      </c>
      <c r="M194" s="2"/>
      <c r="N194" s="2"/>
      <c r="O194" s="2"/>
      <c r="P194" s="2" t="s">
        <v>1942</v>
      </c>
      <c r="Q194" s="2"/>
      <c r="R194" s="2"/>
      <c r="S194" s="2" t="s">
        <v>2607</v>
      </c>
      <c r="T194" s="2" t="s">
        <v>2608</v>
      </c>
      <c r="U194" s="142"/>
    </row>
    <row r="195" spans="1:21">
      <c r="A195" s="2" t="s">
        <v>2609</v>
      </c>
      <c r="B195" s="2"/>
      <c r="C195" s="2"/>
      <c r="D195" s="2"/>
      <c r="E195" s="2" t="s">
        <v>2299</v>
      </c>
      <c r="F195" s="2" t="s">
        <v>2270</v>
      </c>
      <c r="H195" s="2" t="s">
        <v>2592</v>
      </c>
      <c r="I195" s="2" t="str">
        <f t="shared" si="3"/>
        <v xml:space="preserve">Кожа </v>
      </c>
      <c r="J195" s="2"/>
      <c r="K195" s="2"/>
      <c r="L195" s="2">
        <v>650</v>
      </c>
      <c r="M195" s="2"/>
      <c r="N195" s="2"/>
      <c r="O195" s="2"/>
      <c r="P195" s="2" t="s">
        <v>1942</v>
      </c>
      <c r="Q195" s="2"/>
      <c r="R195" s="2"/>
      <c r="S195" s="2">
        <v>0</v>
      </c>
      <c r="T195" s="2" t="s">
        <v>2590</v>
      </c>
      <c r="U195" s="142"/>
    </row>
    <row r="196" spans="1:21">
      <c r="A196" s="2" t="s">
        <v>2610</v>
      </c>
      <c r="B196" s="2"/>
      <c r="C196" s="2"/>
      <c r="D196" s="2"/>
      <c r="E196" s="2" t="s">
        <v>2299</v>
      </c>
      <c r="F196" s="2" t="s">
        <v>2270</v>
      </c>
      <c r="H196" s="2" t="s">
        <v>2584</v>
      </c>
      <c r="I196" s="2" t="str">
        <f t="shared" si="3"/>
        <v xml:space="preserve">Кожа </v>
      </c>
      <c r="J196" s="2"/>
      <c r="K196" s="2"/>
      <c r="L196" s="2">
        <v>300</v>
      </c>
      <c r="M196" s="2"/>
      <c r="N196" s="2"/>
      <c r="O196" s="2"/>
      <c r="P196" s="2" t="s">
        <v>1942</v>
      </c>
      <c r="Q196" s="2"/>
      <c r="R196" s="2"/>
      <c r="S196" s="2" t="s">
        <v>2611</v>
      </c>
      <c r="T196" s="2" t="s">
        <v>2540</v>
      </c>
      <c r="U196" s="142"/>
    </row>
    <row r="197" spans="1:21">
      <c r="A197" s="2" t="s">
        <v>2612</v>
      </c>
      <c r="B197" s="2"/>
      <c r="C197" s="2"/>
      <c r="D197" s="2"/>
      <c r="E197" s="2" t="s">
        <v>2299</v>
      </c>
      <c r="F197" s="2" t="s">
        <v>2270</v>
      </c>
      <c r="H197" s="2" t="s">
        <v>2592</v>
      </c>
      <c r="I197" s="2" t="str">
        <f t="shared" si="3"/>
        <v xml:space="preserve">Кожа </v>
      </c>
      <c r="J197" s="2"/>
      <c r="K197" s="2"/>
      <c r="L197" s="2">
        <v>500</v>
      </c>
      <c r="M197" s="2"/>
      <c r="N197" s="2"/>
      <c r="O197" s="2"/>
      <c r="P197" s="2" t="s">
        <v>2521</v>
      </c>
      <c r="Q197" s="2"/>
      <c r="R197" s="2"/>
      <c r="S197" s="2" t="s">
        <v>2613</v>
      </c>
      <c r="T197" s="2" t="s">
        <v>2614</v>
      </c>
      <c r="U197" s="142"/>
    </row>
    <row r="198" spans="1:21">
      <c r="A198" s="2" t="s">
        <v>2615</v>
      </c>
      <c r="B198" s="2"/>
      <c r="C198" s="2"/>
      <c r="D198" s="2"/>
      <c r="E198" s="2" t="s">
        <v>2299</v>
      </c>
      <c r="F198" s="2" t="s">
        <v>2270</v>
      </c>
      <c r="H198" s="2" t="s">
        <v>2584</v>
      </c>
      <c r="I198" s="2" t="str">
        <f t="shared" si="3"/>
        <v xml:space="preserve">Кожа </v>
      </c>
      <c r="J198" s="2"/>
      <c r="K198" s="2"/>
      <c r="L198" s="2">
        <v>750</v>
      </c>
      <c r="M198" s="2"/>
      <c r="N198" s="2"/>
      <c r="O198" s="2"/>
      <c r="P198" s="2" t="s">
        <v>1829</v>
      </c>
      <c r="Q198" s="2"/>
      <c r="R198" s="2"/>
      <c r="S198" s="2" t="s">
        <v>2546</v>
      </c>
      <c r="T198" s="2" t="s">
        <v>2563</v>
      </c>
      <c r="U198" s="142"/>
    </row>
    <row r="199" spans="1:21">
      <c r="A199" s="2" t="s">
        <v>2513</v>
      </c>
      <c r="B199" s="2"/>
      <c r="C199" s="2"/>
      <c r="D199" s="2"/>
      <c r="E199" s="2" t="s">
        <v>2299</v>
      </c>
      <c r="F199" s="2" t="s">
        <v>2270</v>
      </c>
      <c r="H199" s="2" t="s">
        <v>2616</v>
      </c>
      <c r="I199" s="2" t="str">
        <f t="shared" si="3"/>
        <v xml:space="preserve">Кожа </v>
      </c>
      <c r="J199" s="2"/>
      <c r="K199" s="2"/>
      <c r="L199" s="2">
        <v>1500</v>
      </c>
      <c r="M199" s="2"/>
      <c r="N199" s="2"/>
      <c r="O199" s="2"/>
      <c r="P199" s="2" t="s">
        <v>1829</v>
      </c>
      <c r="Q199" s="2"/>
      <c r="R199" s="2"/>
      <c r="S199" s="2">
        <v>0</v>
      </c>
      <c r="T199" s="2" t="s">
        <v>2617</v>
      </c>
      <c r="U199" s="142"/>
    </row>
    <row r="200" spans="1:21">
      <c r="A200" s="2" t="s">
        <v>2618</v>
      </c>
      <c r="B200" s="2"/>
      <c r="C200" s="2"/>
      <c r="D200" s="2"/>
      <c r="E200" s="2" t="s">
        <v>2299</v>
      </c>
      <c r="F200" s="2" t="s">
        <v>2270</v>
      </c>
      <c r="H200" s="2" t="s">
        <v>2584</v>
      </c>
      <c r="I200" s="2" t="str">
        <f t="shared" si="3"/>
        <v xml:space="preserve">Кожа </v>
      </c>
      <c r="J200" s="2"/>
      <c r="K200" s="2"/>
      <c r="L200" s="2">
        <v>150</v>
      </c>
      <c r="M200" s="2"/>
      <c r="N200" s="2"/>
      <c r="O200" s="2"/>
      <c r="P200" s="2" t="s">
        <v>2521</v>
      </c>
      <c r="Q200" s="2"/>
      <c r="R200" s="2"/>
      <c r="S200" s="2" t="s">
        <v>2619</v>
      </c>
      <c r="T200" s="2" t="s">
        <v>2552</v>
      </c>
      <c r="U200" s="142"/>
    </row>
    <row r="201" spans="1:21">
      <c r="A201" s="2" t="s">
        <v>2620</v>
      </c>
      <c r="B201" s="2"/>
      <c r="C201" s="2"/>
      <c r="D201" s="2"/>
      <c r="E201" s="2" t="s">
        <v>2299</v>
      </c>
      <c r="F201" s="2" t="s">
        <v>2270</v>
      </c>
      <c r="H201" s="2" t="s">
        <v>2621</v>
      </c>
      <c r="I201" s="2" t="str">
        <f t="shared" si="3"/>
        <v xml:space="preserve">Глотание </v>
      </c>
      <c r="J201" s="2"/>
      <c r="K201" s="2"/>
      <c r="L201" s="2">
        <v>150</v>
      </c>
      <c r="M201" s="2"/>
      <c r="N201" s="2"/>
      <c r="O201" s="2"/>
      <c r="P201" s="2" t="s">
        <v>1942</v>
      </c>
      <c r="Q201" s="2"/>
      <c r="R201" s="2"/>
      <c r="S201" s="2" t="s">
        <v>2622</v>
      </c>
      <c r="T201" s="2" t="s">
        <v>2623</v>
      </c>
      <c r="U201" s="142"/>
    </row>
    <row r="202" spans="1:21">
      <c r="A202" s="2" t="s">
        <v>2624</v>
      </c>
      <c r="B202" s="2"/>
      <c r="C202" s="2"/>
      <c r="D202" s="2"/>
      <c r="E202" s="2" t="s">
        <v>2299</v>
      </c>
      <c r="F202" s="2" t="s">
        <v>2270</v>
      </c>
      <c r="H202" s="2" t="s">
        <v>2625</v>
      </c>
      <c r="I202" s="2" t="str">
        <f t="shared" si="3"/>
        <v xml:space="preserve">Глотание </v>
      </c>
      <c r="J202" s="2"/>
      <c r="K202" s="2"/>
      <c r="L202" s="2">
        <v>120</v>
      </c>
      <c r="M202" s="2"/>
      <c r="N202" s="2"/>
      <c r="O202" s="2"/>
      <c r="P202" s="2" t="s">
        <v>2521</v>
      </c>
      <c r="Q202" s="2"/>
      <c r="R202" s="2"/>
      <c r="S202" s="2" t="s">
        <v>2534</v>
      </c>
      <c r="T202" s="2" t="s">
        <v>2626</v>
      </c>
      <c r="U202" s="142"/>
    </row>
    <row r="203" spans="1:21">
      <c r="A203" s="2" t="s">
        <v>2627</v>
      </c>
      <c r="B203" s="2"/>
      <c r="C203" s="2"/>
      <c r="D203" s="2"/>
      <c r="E203" s="2" t="s">
        <v>2299</v>
      </c>
      <c r="F203" s="2" t="s">
        <v>2270</v>
      </c>
      <c r="H203" s="2" t="s">
        <v>2621</v>
      </c>
      <c r="I203" s="2" t="str">
        <f t="shared" si="3"/>
        <v xml:space="preserve">Глотание </v>
      </c>
      <c r="J203" s="2"/>
      <c r="K203" s="2"/>
      <c r="L203" s="2">
        <v>150</v>
      </c>
      <c r="M203" s="2"/>
      <c r="N203" s="2"/>
      <c r="O203" s="2"/>
      <c r="P203" s="2" t="s">
        <v>1942</v>
      </c>
      <c r="Q203" s="2"/>
      <c r="R203" s="2"/>
      <c r="S203" s="2" t="s">
        <v>2628</v>
      </c>
      <c r="T203" s="2" t="s">
        <v>2629</v>
      </c>
      <c r="U203" s="142"/>
    </row>
    <row r="204" spans="1:21">
      <c r="A204" s="2" t="s">
        <v>2630</v>
      </c>
      <c r="B204" s="2"/>
      <c r="C204" s="2"/>
      <c r="D204" s="2"/>
      <c r="E204" s="2" t="s">
        <v>2299</v>
      </c>
      <c r="F204" s="2" t="s">
        <v>2270</v>
      </c>
      <c r="H204" s="2" t="s">
        <v>2631</v>
      </c>
      <c r="I204" s="2" t="str">
        <f t="shared" si="3"/>
        <v xml:space="preserve">Глотание </v>
      </c>
      <c r="J204" s="2"/>
      <c r="K204" s="2"/>
      <c r="L204" s="2">
        <v>100</v>
      </c>
      <c r="M204" s="2"/>
      <c r="N204" s="2"/>
      <c r="O204" s="2"/>
      <c r="P204" s="2" t="s">
        <v>2521</v>
      </c>
      <c r="Q204" s="2"/>
      <c r="R204" s="2"/>
      <c r="S204" s="2" t="s">
        <v>2603</v>
      </c>
      <c r="T204" s="2" t="s">
        <v>2614</v>
      </c>
      <c r="U204" s="142"/>
    </row>
    <row r="205" spans="1:21" ht="23.25" customHeight="1">
      <c r="A205" s="2" t="s">
        <v>2632</v>
      </c>
      <c r="B205" s="2"/>
      <c r="C205" s="2"/>
      <c r="D205" s="2"/>
      <c r="E205" s="2" t="s">
        <v>2299</v>
      </c>
      <c r="F205" s="2" t="s">
        <v>2270</v>
      </c>
      <c r="H205" s="2" t="s">
        <v>2633</v>
      </c>
      <c r="I205" s="2" t="str">
        <f t="shared" si="3"/>
        <v xml:space="preserve">Глотание </v>
      </c>
      <c r="J205" s="2"/>
      <c r="K205" s="2"/>
      <c r="L205" s="2">
        <v>300</v>
      </c>
      <c r="M205" s="2"/>
      <c r="N205" s="2"/>
      <c r="O205" s="2"/>
      <c r="P205" s="2" t="s">
        <v>1829</v>
      </c>
      <c r="Q205" s="2"/>
      <c r="R205" s="2"/>
      <c r="S205" s="2" t="s">
        <v>2541</v>
      </c>
      <c r="T205" s="2" t="s">
        <v>2634</v>
      </c>
      <c r="U205" s="142"/>
    </row>
    <row r="206" spans="1:21">
      <c r="A206" s="2" t="s">
        <v>2635</v>
      </c>
      <c r="B206" s="2"/>
      <c r="C206" s="2"/>
      <c r="D206" s="2"/>
      <c r="E206" s="2" t="s">
        <v>2299</v>
      </c>
      <c r="F206" s="2" t="s">
        <v>2270</v>
      </c>
      <c r="H206" s="2" t="s">
        <v>2621</v>
      </c>
      <c r="I206" s="2" t="str">
        <f t="shared" si="3"/>
        <v xml:space="preserve">Глотание </v>
      </c>
      <c r="J206" s="2"/>
      <c r="K206" s="2" t="s">
        <v>2636</v>
      </c>
      <c r="L206" s="2"/>
      <c r="M206" s="2"/>
      <c r="N206" s="2"/>
      <c r="O206" s="2"/>
      <c r="P206" s="2"/>
      <c r="Q206" s="2"/>
      <c r="R206" s="2"/>
      <c r="S206" s="2" t="s">
        <v>2637</v>
      </c>
      <c r="T206" s="2" t="s">
        <v>2638</v>
      </c>
      <c r="U206" s="142"/>
    </row>
    <row r="207" spans="1:21">
      <c r="A207" s="2" t="s">
        <v>2639</v>
      </c>
      <c r="B207" s="2"/>
      <c r="C207" s="2"/>
      <c r="D207" s="2"/>
      <c r="E207" s="2" t="s">
        <v>2299</v>
      </c>
      <c r="F207" s="2" t="s">
        <v>2270</v>
      </c>
      <c r="H207" s="2" t="s">
        <v>2621</v>
      </c>
      <c r="I207" s="2" t="str">
        <f t="shared" si="3"/>
        <v xml:space="preserve">Глотание </v>
      </c>
      <c r="J207" s="2"/>
      <c r="K207" s="2"/>
      <c r="L207" s="2">
        <v>125</v>
      </c>
      <c r="M207" s="2"/>
      <c r="N207" s="2"/>
      <c r="O207" s="2"/>
      <c r="P207" s="2" t="s">
        <v>2521</v>
      </c>
      <c r="Q207" s="2"/>
      <c r="R207" s="2"/>
      <c r="S207" s="2" t="s">
        <v>2608</v>
      </c>
      <c r="T207" s="2" t="s">
        <v>2640</v>
      </c>
      <c r="U207" s="142"/>
    </row>
    <row r="208" spans="1:21">
      <c r="A208" s="2" t="s">
        <v>2641</v>
      </c>
      <c r="B208" s="2"/>
      <c r="C208" s="2"/>
      <c r="D208" s="2"/>
      <c r="E208" s="2" t="s">
        <v>2299</v>
      </c>
      <c r="F208" s="2" t="s">
        <v>2270</v>
      </c>
      <c r="H208" s="2" t="s">
        <v>2642</v>
      </c>
      <c r="I208" s="2" t="str">
        <f t="shared" si="3"/>
        <v xml:space="preserve">Глотание </v>
      </c>
      <c r="J208" s="2"/>
      <c r="K208" s="2"/>
      <c r="L208" s="2">
        <v>250</v>
      </c>
      <c r="M208" s="2"/>
      <c r="N208" s="2"/>
      <c r="O208" s="2"/>
      <c r="P208" s="2" t="s">
        <v>1942</v>
      </c>
      <c r="Q208" s="2"/>
      <c r="R208" s="2"/>
      <c r="S208" s="2" t="s">
        <v>2569</v>
      </c>
      <c r="T208" s="2" t="s">
        <v>2529</v>
      </c>
      <c r="U208" s="142"/>
    </row>
    <row r="209" spans="1:21">
      <c r="A209" s="2" t="s">
        <v>2506</v>
      </c>
      <c r="B209" s="2"/>
      <c r="C209" s="2"/>
      <c r="D209" s="2"/>
      <c r="E209" s="2" t="s">
        <v>2299</v>
      </c>
      <c r="F209" s="2" t="s">
        <v>2270</v>
      </c>
      <c r="H209" s="2" t="s">
        <v>2643</v>
      </c>
      <c r="I209" s="2" t="str">
        <f t="shared" si="3"/>
        <v xml:space="preserve">Глотание </v>
      </c>
      <c r="J209" s="2"/>
      <c r="K209" s="2"/>
      <c r="L209" s="2">
        <v>250</v>
      </c>
      <c r="M209" s="2"/>
      <c r="N209" s="2"/>
      <c r="O209" s="2"/>
      <c r="P209" s="2" t="s">
        <v>2521</v>
      </c>
      <c r="Q209" s="2"/>
      <c r="R209" s="2"/>
      <c r="S209" s="2" t="s">
        <v>2644</v>
      </c>
      <c r="T209" s="2" t="s">
        <v>2541</v>
      </c>
      <c r="U209" s="142"/>
    </row>
    <row r="210" spans="1:21">
      <c r="A210" s="2" t="s">
        <v>2645</v>
      </c>
      <c r="B210" s="2"/>
      <c r="C210" s="2"/>
      <c r="D210" s="2"/>
      <c r="E210" s="2" t="s">
        <v>2299</v>
      </c>
      <c r="F210" s="2" t="s">
        <v>2270</v>
      </c>
      <c r="H210" s="2" t="s">
        <v>2646</v>
      </c>
      <c r="I210" s="2" t="str">
        <f t="shared" si="3"/>
        <v xml:space="preserve">Глотание </v>
      </c>
      <c r="J210" s="2"/>
      <c r="K210" s="2"/>
      <c r="L210" s="2">
        <v>90</v>
      </c>
      <c r="M210" s="2"/>
      <c r="N210" s="2"/>
      <c r="O210" s="2"/>
      <c r="P210" s="2" t="s">
        <v>2521</v>
      </c>
      <c r="Q210" s="2"/>
      <c r="R210" s="2"/>
      <c r="S210" s="2">
        <v>0</v>
      </c>
      <c r="T210" s="2" t="s">
        <v>2526</v>
      </c>
      <c r="U210" s="142"/>
    </row>
    <row r="211" spans="1:21">
      <c r="A211" s="2" t="s">
        <v>2647</v>
      </c>
      <c r="B211" s="2"/>
      <c r="C211" s="2"/>
      <c r="D211" s="2"/>
      <c r="E211" s="2" t="s">
        <v>2299</v>
      </c>
      <c r="F211" s="2" t="s">
        <v>2270</v>
      </c>
      <c r="H211" s="2" t="s">
        <v>2646</v>
      </c>
      <c r="I211" s="2" t="str">
        <f t="shared" si="3"/>
        <v xml:space="preserve">Глотание </v>
      </c>
      <c r="J211" s="2"/>
      <c r="K211" s="2"/>
      <c r="L211" s="2">
        <v>120</v>
      </c>
      <c r="M211" s="2"/>
      <c r="N211" s="2"/>
      <c r="O211" s="2"/>
      <c r="P211" s="2" t="s">
        <v>2521</v>
      </c>
      <c r="Q211" s="2"/>
      <c r="R211" s="2"/>
      <c r="S211" s="2" t="s">
        <v>2648</v>
      </c>
      <c r="T211" s="2" t="s">
        <v>2548</v>
      </c>
      <c r="U211" s="142"/>
    </row>
    <row r="212" spans="1:21" ht="25.5" customHeight="1">
      <c r="A212" s="2" t="s">
        <v>2649</v>
      </c>
      <c r="B212" s="2"/>
      <c r="C212" s="2"/>
      <c r="D212" s="2"/>
      <c r="E212" s="2" t="s">
        <v>2299</v>
      </c>
      <c r="F212" s="2" t="s">
        <v>2270</v>
      </c>
      <c r="H212" s="2" t="s">
        <v>2643</v>
      </c>
      <c r="I212" s="2" t="str">
        <f t="shared" si="3"/>
        <v xml:space="preserve">Глотание </v>
      </c>
      <c r="J212" s="2"/>
      <c r="K212" s="2"/>
      <c r="L212" s="2">
        <v>150</v>
      </c>
      <c r="M212" s="2"/>
      <c r="N212" s="2"/>
      <c r="O212" s="2"/>
      <c r="P212" s="2" t="s">
        <v>2521</v>
      </c>
      <c r="Q212" s="2"/>
      <c r="R212" s="2"/>
      <c r="S212" s="2" t="s">
        <v>2600</v>
      </c>
      <c r="T212" s="2" t="s">
        <v>2650</v>
      </c>
      <c r="U212" s="142"/>
    </row>
    <row r="213" spans="1:21">
      <c r="A213" s="2" t="s">
        <v>2651</v>
      </c>
      <c r="B213" s="2"/>
      <c r="C213" s="2"/>
      <c r="D213" s="2"/>
      <c r="E213" s="2" t="s">
        <v>2299</v>
      </c>
      <c r="F213" s="2" t="s">
        <v>2270</v>
      </c>
      <c r="H213" s="2" t="s">
        <v>2652</v>
      </c>
      <c r="I213" s="2" t="str">
        <f t="shared" si="3"/>
        <v xml:space="preserve">Вдыхание </v>
      </c>
      <c r="J213" s="2"/>
      <c r="K213" s="2"/>
      <c r="L213" s="2">
        <v>1000</v>
      </c>
      <c r="M213" s="2"/>
      <c r="N213" s="2"/>
      <c r="O213" s="2"/>
      <c r="P213" s="2" t="s">
        <v>1942</v>
      </c>
      <c r="Q213" s="2"/>
      <c r="R213" s="2"/>
      <c r="S213" s="2" t="s">
        <v>2548</v>
      </c>
      <c r="T213" s="2" t="s">
        <v>2548</v>
      </c>
      <c r="U213" s="142"/>
    </row>
    <row r="214" spans="1:21">
      <c r="A214" s="2" t="s">
        <v>2653</v>
      </c>
      <c r="B214" s="2"/>
      <c r="C214" s="2"/>
      <c r="D214" s="2"/>
      <c r="E214" s="2" t="s">
        <v>2299</v>
      </c>
      <c r="F214" s="2" t="s">
        <v>2270</v>
      </c>
      <c r="H214" s="2" t="s">
        <v>2652</v>
      </c>
      <c r="I214" s="2" t="str">
        <f t="shared" si="3"/>
        <v xml:space="preserve">Вдыхание </v>
      </c>
      <c r="J214" s="2"/>
      <c r="K214" s="2"/>
      <c r="L214" s="2">
        <v>1300</v>
      </c>
      <c r="M214" s="2"/>
      <c r="N214" s="2"/>
      <c r="O214" s="2"/>
      <c r="P214" s="2" t="s">
        <v>1942</v>
      </c>
      <c r="Q214" s="2"/>
      <c r="R214" s="2"/>
      <c r="S214" s="2" t="s">
        <v>2654</v>
      </c>
      <c r="T214" s="2" t="s">
        <v>2655</v>
      </c>
      <c r="U214" s="142"/>
    </row>
    <row r="215" spans="1:21">
      <c r="A215" s="2" t="s">
        <v>2656</v>
      </c>
      <c r="B215" s="2"/>
      <c r="C215" s="2"/>
      <c r="D215" s="2"/>
      <c r="E215" s="2" t="s">
        <v>2299</v>
      </c>
      <c r="F215" s="2" t="s">
        <v>2270</v>
      </c>
      <c r="H215" s="2" t="s">
        <v>2657</v>
      </c>
      <c r="I215" s="2" t="str">
        <f t="shared" si="3"/>
        <v xml:space="preserve">Вдыхание </v>
      </c>
      <c r="J215" s="2"/>
      <c r="K215" s="2"/>
      <c r="L215" s="2">
        <v>2100</v>
      </c>
      <c r="M215" s="2"/>
      <c r="N215" s="2"/>
      <c r="O215" s="2"/>
      <c r="P215" s="2" t="s">
        <v>1829</v>
      </c>
      <c r="Q215" s="2"/>
      <c r="R215" s="2"/>
      <c r="S215" s="2" t="s">
        <v>2658</v>
      </c>
      <c r="T215" s="2" t="s">
        <v>2590</v>
      </c>
      <c r="U215" s="142"/>
    </row>
    <row r="216" spans="1:21">
      <c r="A216" s="2" t="s">
        <v>2659</v>
      </c>
      <c r="B216" s="2"/>
      <c r="C216" s="2"/>
      <c r="D216" s="2"/>
      <c r="E216" s="2" t="s">
        <v>2299</v>
      </c>
      <c r="F216" s="2" t="s">
        <v>2270</v>
      </c>
      <c r="H216" s="2" t="s">
        <v>2660</v>
      </c>
      <c r="I216" s="2" t="str">
        <f t="shared" si="3"/>
        <v xml:space="preserve">Вдыхание </v>
      </c>
      <c r="J216" s="2"/>
      <c r="K216" s="2"/>
      <c r="L216" s="2">
        <v>1500</v>
      </c>
      <c r="M216" s="2"/>
      <c r="N216" s="2"/>
      <c r="O216" s="2"/>
      <c r="P216" s="2" t="s">
        <v>1942</v>
      </c>
      <c r="Q216" s="2"/>
      <c r="R216" s="2"/>
      <c r="S216" s="2" t="s">
        <v>2661</v>
      </c>
      <c r="T216" s="2" t="s">
        <v>2623</v>
      </c>
      <c r="U216" s="142"/>
    </row>
    <row r="217" spans="1:21">
      <c r="A217" s="2" t="s">
        <v>2662</v>
      </c>
      <c r="B217" s="2"/>
      <c r="C217" s="2"/>
      <c r="D217" s="2"/>
      <c r="E217" s="2" t="s">
        <v>2299</v>
      </c>
      <c r="F217" s="2" t="s">
        <v>2270</v>
      </c>
      <c r="H217" s="2" t="s">
        <v>2660</v>
      </c>
      <c r="I217" s="2" t="str">
        <f t="shared" si="3"/>
        <v xml:space="preserve">Вдыхание </v>
      </c>
      <c r="J217" s="2"/>
      <c r="K217" s="2"/>
      <c r="L217" s="2">
        <v>2000</v>
      </c>
      <c r="M217" s="2"/>
      <c r="N217" s="2"/>
      <c r="O217" s="2"/>
      <c r="P217" s="2" t="s">
        <v>1829</v>
      </c>
      <c r="Q217" s="2"/>
      <c r="R217" s="2"/>
      <c r="S217" s="2" t="s">
        <v>2663</v>
      </c>
      <c r="T217" s="2" t="s">
        <v>2664</v>
      </c>
      <c r="U217" s="142"/>
    </row>
    <row r="218" spans="1:21" ht="25.5" customHeight="1">
      <c r="A218" s="2" t="s">
        <v>2665</v>
      </c>
      <c r="B218" s="2"/>
      <c r="C218" s="2"/>
      <c r="D218" s="2"/>
      <c r="E218" s="2" t="s">
        <v>2299</v>
      </c>
      <c r="F218" s="2" t="s">
        <v>2270</v>
      </c>
      <c r="H218" s="2" t="s">
        <v>2660</v>
      </c>
      <c r="I218" s="2" t="str">
        <f t="shared" si="3"/>
        <v xml:space="preserve">Вдыхание </v>
      </c>
      <c r="J218" s="2"/>
      <c r="K218" s="2"/>
      <c r="L218" s="2">
        <v>3100</v>
      </c>
      <c r="M218" s="2"/>
      <c r="N218" s="2"/>
      <c r="O218" s="2"/>
      <c r="P218" s="2" t="s">
        <v>1829</v>
      </c>
      <c r="Q218" s="2"/>
      <c r="R218" s="2"/>
      <c r="S218" s="2" t="s">
        <v>2608</v>
      </c>
      <c r="T218" s="2" t="s">
        <v>2666</v>
      </c>
      <c r="U218" s="142"/>
    </row>
    <row r="219" spans="1:21">
      <c r="A219" s="2" t="s">
        <v>2667</v>
      </c>
      <c r="B219" s="2"/>
      <c r="C219" s="2"/>
      <c r="D219" s="2"/>
      <c r="E219" s="2" t="s">
        <v>2299</v>
      </c>
      <c r="F219" s="2" t="s">
        <v>2270</v>
      </c>
      <c r="H219" s="2" t="s">
        <v>2657</v>
      </c>
      <c r="I219" s="2" t="str">
        <f t="shared" si="3"/>
        <v xml:space="preserve">Вдыхание </v>
      </c>
      <c r="J219" s="2"/>
      <c r="K219" s="2"/>
      <c r="L219" s="2">
        <v>800</v>
      </c>
      <c r="M219" s="2"/>
      <c r="N219" s="2"/>
      <c r="O219" s="2"/>
      <c r="P219" s="2" t="s">
        <v>1942</v>
      </c>
      <c r="Q219" s="2"/>
      <c r="R219" s="2"/>
      <c r="S219" s="2" t="s">
        <v>2668</v>
      </c>
      <c r="T219" s="2" t="s">
        <v>2655</v>
      </c>
      <c r="U219" s="142"/>
    </row>
    <row r="220" spans="1:21">
      <c r="A220" s="2" t="s">
        <v>2669</v>
      </c>
      <c r="B220" s="2"/>
      <c r="C220" s="2"/>
      <c r="D220" s="2"/>
      <c r="E220" s="2" t="s">
        <v>2299</v>
      </c>
      <c r="F220" s="2" t="s">
        <v>2270</v>
      </c>
      <c r="H220" s="2" t="s">
        <v>2657</v>
      </c>
      <c r="I220" s="2" t="str">
        <f t="shared" si="3"/>
        <v xml:space="preserve">Вдыхание </v>
      </c>
      <c r="J220" s="2"/>
      <c r="K220" s="2"/>
      <c r="L220" s="2">
        <v>3000</v>
      </c>
      <c r="M220" s="2"/>
      <c r="N220" s="2"/>
      <c r="O220" s="2"/>
      <c r="P220" s="2" t="s">
        <v>2589</v>
      </c>
      <c r="Q220" s="2"/>
      <c r="R220" s="2"/>
      <c r="S220" s="2">
        <v>0</v>
      </c>
      <c r="T220" s="2" t="s">
        <v>2670</v>
      </c>
      <c r="U220" s="142"/>
    </row>
    <row r="221" spans="1:21" ht="25.5" customHeight="1">
      <c r="A221" s="2" t="s">
        <v>2671</v>
      </c>
      <c r="B221" s="2"/>
      <c r="C221" s="2"/>
      <c r="D221" s="2"/>
      <c r="E221" s="2" t="s">
        <v>2299</v>
      </c>
      <c r="F221" s="2" t="s">
        <v>2270</v>
      </c>
      <c r="H221" s="2" t="s">
        <v>2660</v>
      </c>
      <c r="I221" s="2" t="str">
        <f t="shared" si="3"/>
        <v xml:space="preserve">Вдыхание </v>
      </c>
      <c r="J221" s="2"/>
      <c r="K221" s="2"/>
      <c r="L221" s="2">
        <v>1000</v>
      </c>
      <c r="M221" s="2"/>
      <c r="N221" s="2"/>
      <c r="O221" s="2"/>
      <c r="P221" s="2" t="s">
        <v>1942</v>
      </c>
      <c r="Q221" s="2"/>
      <c r="R221" s="2"/>
      <c r="S221" s="2" t="s">
        <v>2672</v>
      </c>
      <c r="T221" s="2" t="s">
        <v>2673</v>
      </c>
      <c r="U221" s="142"/>
    </row>
    <row r="222" spans="1:21">
      <c r="A222" t="s">
        <v>2674</v>
      </c>
      <c r="E222" s="2" t="s">
        <v>2299</v>
      </c>
      <c r="F222" s="2" t="s">
        <v>2270</v>
      </c>
      <c r="H222" t="s">
        <v>2675</v>
      </c>
      <c r="I222" s="2" t="str">
        <f>LEFT(H222,FIND(" ",H222,1)-2)</f>
        <v>Ранение</v>
      </c>
      <c r="L222">
        <v>40</v>
      </c>
      <c r="S222" t="s">
        <v>2603</v>
      </c>
      <c r="T222" t="s">
        <v>2603</v>
      </c>
    </row>
    <row r="223" spans="1:21">
      <c r="A223" t="s">
        <v>2676</v>
      </c>
      <c r="E223" s="2" t="s">
        <v>2299</v>
      </c>
      <c r="F223" s="2" t="s">
        <v>2270</v>
      </c>
      <c r="H223" t="s">
        <v>2675</v>
      </c>
      <c r="I223" s="2" t="str">
        <f t="shared" ref="I223:I255" si="4">LEFT(H223,FIND(" ",H223,1)-2)</f>
        <v>Ранение</v>
      </c>
      <c r="L223">
        <v>90</v>
      </c>
      <c r="S223" t="s">
        <v>2677</v>
      </c>
      <c r="T223" t="s">
        <v>2677</v>
      </c>
    </row>
    <row r="224" spans="1:21">
      <c r="A224" t="s">
        <v>2678</v>
      </c>
      <c r="E224" s="2" t="s">
        <v>2299</v>
      </c>
      <c r="F224" s="2" t="s">
        <v>2270</v>
      </c>
      <c r="H224" t="s">
        <v>2679</v>
      </c>
      <c r="I224" s="2" t="str">
        <f t="shared" si="4"/>
        <v>Ранение</v>
      </c>
      <c r="L224">
        <v>110</v>
      </c>
      <c r="S224" t="s">
        <v>2680</v>
      </c>
      <c r="T224" t="s">
        <v>2680</v>
      </c>
    </row>
    <row r="225" spans="1:20">
      <c r="A225" t="s">
        <v>2681</v>
      </c>
      <c r="E225" s="2" t="s">
        <v>2299</v>
      </c>
      <c r="F225" s="2" t="s">
        <v>2270</v>
      </c>
      <c r="H225" t="s">
        <v>2682</v>
      </c>
      <c r="I225" s="2" t="str">
        <f t="shared" si="4"/>
        <v>Ранение</v>
      </c>
      <c r="L225">
        <v>150</v>
      </c>
      <c r="S225" t="s">
        <v>2683</v>
      </c>
      <c r="T225" t="s">
        <v>2683</v>
      </c>
    </row>
    <row r="226" spans="1:20">
      <c r="A226" t="s">
        <v>2684</v>
      </c>
      <c r="E226" s="2" t="s">
        <v>2299</v>
      </c>
      <c r="F226" s="2" t="s">
        <v>2270</v>
      </c>
      <c r="H226" t="s">
        <v>2685</v>
      </c>
      <c r="I226" s="2" t="str">
        <f t="shared" si="4"/>
        <v>Ранение</v>
      </c>
      <c r="L226">
        <v>210</v>
      </c>
      <c r="S226" t="s">
        <v>2686</v>
      </c>
      <c r="T226" t="s">
        <v>2686</v>
      </c>
    </row>
    <row r="227" spans="1:20">
      <c r="A227" t="s">
        <v>2687</v>
      </c>
      <c r="E227" s="2" t="s">
        <v>2299</v>
      </c>
      <c r="F227" s="2" t="s">
        <v>2270</v>
      </c>
      <c r="H227" t="s">
        <v>2688</v>
      </c>
      <c r="I227" s="2" t="str">
        <f t="shared" si="4"/>
        <v>Ранение</v>
      </c>
      <c r="L227">
        <v>950</v>
      </c>
      <c r="S227" t="s">
        <v>2689</v>
      </c>
      <c r="T227" t="s">
        <v>2689</v>
      </c>
    </row>
    <row r="228" spans="1:20">
      <c r="A228" t="s">
        <v>2690</v>
      </c>
      <c r="E228" s="2" t="s">
        <v>2299</v>
      </c>
      <c r="F228" s="2" t="s">
        <v>2270</v>
      </c>
      <c r="H228" t="s">
        <v>2691</v>
      </c>
      <c r="I228" s="2" t="str">
        <f t="shared" si="4"/>
        <v>Ранение</v>
      </c>
      <c r="L228">
        <v>2900</v>
      </c>
      <c r="S228" t="s">
        <v>2692</v>
      </c>
      <c r="T228" t="s">
        <v>2692</v>
      </c>
    </row>
    <row r="229" spans="1:20">
      <c r="A229" t="s">
        <v>2693</v>
      </c>
      <c r="E229" s="2" t="s">
        <v>2299</v>
      </c>
      <c r="F229" s="2" t="s">
        <v>2270</v>
      </c>
      <c r="H229" t="s">
        <v>2675</v>
      </c>
      <c r="I229" s="2" t="str">
        <f t="shared" si="4"/>
        <v>Ранение</v>
      </c>
      <c r="L229">
        <v>90</v>
      </c>
      <c r="S229" t="s">
        <v>2694</v>
      </c>
      <c r="T229" t="s">
        <v>2694</v>
      </c>
    </row>
    <row r="230" spans="1:20">
      <c r="A230" t="s">
        <v>2695</v>
      </c>
      <c r="E230" s="2" t="s">
        <v>2299</v>
      </c>
      <c r="F230" s="2" t="s">
        <v>2270</v>
      </c>
      <c r="H230" t="s">
        <v>2675</v>
      </c>
      <c r="I230" s="2" t="str">
        <f t="shared" si="4"/>
        <v>Ранение</v>
      </c>
      <c r="L230">
        <v>100</v>
      </c>
      <c r="S230" t="s">
        <v>2696</v>
      </c>
      <c r="T230" t="s">
        <v>2696</v>
      </c>
    </row>
    <row r="231" spans="1:20">
      <c r="A231" t="s">
        <v>2697</v>
      </c>
      <c r="E231" s="2" t="s">
        <v>2299</v>
      </c>
      <c r="F231" s="2" t="s">
        <v>2270</v>
      </c>
      <c r="H231" t="s">
        <v>2698</v>
      </c>
      <c r="I231" s="2" t="str">
        <f t="shared" si="4"/>
        <v>Ранение</v>
      </c>
      <c r="L231">
        <v>175</v>
      </c>
      <c r="S231" t="s">
        <v>2699</v>
      </c>
      <c r="T231" t="s">
        <v>2699</v>
      </c>
    </row>
    <row r="232" spans="1:20">
      <c r="A232" t="s">
        <v>2556</v>
      </c>
      <c r="E232" s="2" t="s">
        <v>2299</v>
      </c>
      <c r="F232" s="2" t="s">
        <v>2270</v>
      </c>
      <c r="H232" t="s">
        <v>2685</v>
      </c>
      <c r="I232" s="2" t="str">
        <f t="shared" si="4"/>
        <v>Ранение</v>
      </c>
      <c r="L232">
        <v>200</v>
      </c>
      <c r="S232" t="s">
        <v>2700</v>
      </c>
      <c r="T232" t="s">
        <v>2700</v>
      </c>
    </row>
    <row r="233" spans="1:20">
      <c r="A233" t="s">
        <v>2701</v>
      </c>
      <c r="E233" s="2" t="s">
        <v>2299</v>
      </c>
      <c r="F233" s="2" t="s">
        <v>2270</v>
      </c>
      <c r="H233" t="s">
        <v>2688</v>
      </c>
      <c r="I233" s="2" t="str">
        <f t="shared" si="4"/>
        <v>Ранение</v>
      </c>
      <c r="L233">
        <v>1200</v>
      </c>
      <c r="S233" t="s">
        <v>2702</v>
      </c>
      <c r="T233" t="s">
        <v>2702</v>
      </c>
    </row>
    <row r="234" spans="1:20">
      <c r="A234" t="s">
        <v>2703</v>
      </c>
      <c r="E234" s="2" t="s">
        <v>2299</v>
      </c>
      <c r="F234" s="2" t="s">
        <v>2270</v>
      </c>
      <c r="H234" t="s">
        <v>2691</v>
      </c>
      <c r="I234" s="2" t="str">
        <f t="shared" si="4"/>
        <v>Ранение</v>
      </c>
      <c r="L234">
        <v>3000</v>
      </c>
      <c r="S234" t="s">
        <v>2704</v>
      </c>
      <c r="T234" t="s">
        <v>2704</v>
      </c>
    </row>
    <row r="235" spans="1:20">
      <c r="A235" t="s">
        <v>2705</v>
      </c>
      <c r="E235" s="2" t="s">
        <v>2299</v>
      </c>
      <c r="F235" s="2" t="s">
        <v>2270</v>
      </c>
      <c r="H235" t="s">
        <v>2706</v>
      </c>
      <c r="I235" s="2" t="str">
        <f t="shared" si="4"/>
        <v>Ранение</v>
      </c>
      <c r="L235">
        <v>9000</v>
      </c>
      <c r="S235" t="s">
        <v>2707</v>
      </c>
      <c r="T235" t="s">
        <v>2707</v>
      </c>
    </row>
    <row r="236" spans="1:20">
      <c r="A236" t="s">
        <v>2708</v>
      </c>
      <c r="E236" s="2" t="s">
        <v>2299</v>
      </c>
      <c r="F236" s="2" t="s">
        <v>2270</v>
      </c>
      <c r="H236" t="s">
        <v>2675</v>
      </c>
      <c r="I236" s="2" t="str">
        <f t="shared" si="4"/>
        <v>Ранение</v>
      </c>
      <c r="L236">
        <v>90</v>
      </c>
      <c r="S236" t="s">
        <v>2694</v>
      </c>
      <c r="T236" t="s">
        <v>2694</v>
      </c>
    </row>
    <row r="237" spans="1:20">
      <c r="A237" t="s">
        <v>2709</v>
      </c>
      <c r="E237" s="2" t="s">
        <v>2299</v>
      </c>
      <c r="F237" s="2" t="s">
        <v>2270</v>
      </c>
      <c r="H237" t="s">
        <v>2675</v>
      </c>
      <c r="I237" s="2" t="str">
        <f t="shared" si="4"/>
        <v>Ранение</v>
      </c>
      <c r="L237">
        <v>100</v>
      </c>
      <c r="S237" t="s">
        <v>2696</v>
      </c>
      <c r="T237" t="s">
        <v>2696</v>
      </c>
    </row>
    <row r="238" spans="1:20">
      <c r="A238" t="s">
        <v>2557</v>
      </c>
      <c r="E238" s="2" t="s">
        <v>2299</v>
      </c>
      <c r="F238" s="2" t="s">
        <v>2270</v>
      </c>
      <c r="H238" t="s">
        <v>2679</v>
      </c>
      <c r="I238" s="2" t="str">
        <f t="shared" si="4"/>
        <v>Ранение</v>
      </c>
      <c r="L238">
        <v>150</v>
      </c>
      <c r="S238" t="s">
        <v>2699</v>
      </c>
      <c r="T238" t="s">
        <v>2699</v>
      </c>
    </row>
    <row r="239" spans="1:20">
      <c r="A239" t="s">
        <v>2710</v>
      </c>
      <c r="E239" s="2" t="s">
        <v>2299</v>
      </c>
      <c r="F239" s="2" t="s">
        <v>2270</v>
      </c>
      <c r="H239" t="s">
        <v>2682</v>
      </c>
      <c r="I239" s="2" t="str">
        <f t="shared" si="4"/>
        <v>Ранение</v>
      </c>
      <c r="L239">
        <v>175</v>
      </c>
      <c r="S239" t="s">
        <v>2700</v>
      </c>
      <c r="T239" t="s">
        <v>2700</v>
      </c>
    </row>
    <row r="240" spans="1:20">
      <c r="A240" t="s">
        <v>2711</v>
      </c>
      <c r="E240" s="2" t="s">
        <v>2299</v>
      </c>
      <c r="F240" s="2" t="s">
        <v>2270</v>
      </c>
      <c r="H240" t="s">
        <v>2712</v>
      </c>
      <c r="I240" s="2" t="str">
        <f t="shared" si="4"/>
        <v>Ранение</v>
      </c>
      <c r="L240">
        <v>1000</v>
      </c>
      <c r="S240" t="s">
        <v>2702</v>
      </c>
      <c r="T240" t="s">
        <v>2702</v>
      </c>
    </row>
    <row r="241" spans="1:46">
      <c r="A241" t="s">
        <v>2713</v>
      </c>
      <c r="E241" s="2" t="s">
        <v>2299</v>
      </c>
      <c r="F241" s="2" t="s">
        <v>2270</v>
      </c>
      <c r="H241" t="s">
        <v>2714</v>
      </c>
      <c r="I241" s="2" t="str">
        <f t="shared" si="4"/>
        <v>Ранение</v>
      </c>
      <c r="L241">
        <v>2500</v>
      </c>
      <c r="S241" t="s">
        <v>2704</v>
      </c>
      <c r="T241" t="s">
        <v>2704</v>
      </c>
    </row>
    <row r="242" spans="1:46">
      <c r="A242" t="s">
        <v>2715</v>
      </c>
      <c r="E242" s="2" t="s">
        <v>2299</v>
      </c>
      <c r="F242" s="2" t="s">
        <v>2270</v>
      </c>
      <c r="H242" t="s">
        <v>2716</v>
      </c>
      <c r="I242" s="2" t="str">
        <f t="shared" si="4"/>
        <v>Ранение</v>
      </c>
      <c r="L242">
        <v>3000</v>
      </c>
      <c r="S242" t="s">
        <v>2707</v>
      </c>
      <c r="T242" t="s">
        <v>2707</v>
      </c>
    </row>
    <row r="243" spans="1:46">
      <c r="A243" t="s">
        <v>2717</v>
      </c>
      <c r="E243" s="2" t="s">
        <v>2299</v>
      </c>
      <c r="F243" s="2" t="s">
        <v>2270</v>
      </c>
      <c r="H243" t="s">
        <v>2718</v>
      </c>
      <c r="I243" s="2" t="str">
        <f t="shared" si="4"/>
        <v>Ранение</v>
      </c>
      <c r="L243">
        <v>900</v>
      </c>
      <c r="S243" t="s">
        <v>2719</v>
      </c>
      <c r="T243" t="s">
        <v>2720</v>
      </c>
    </row>
    <row r="244" spans="1:46">
      <c r="A244" t="s">
        <v>2721</v>
      </c>
      <c r="E244" s="2" t="s">
        <v>2299</v>
      </c>
      <c r="F244" s="2" t="s">
        <v>2270</v>
      </c>
      <c r="H244" t="s">
        <v>2722</v>
      </c>
      <c r="I244" s="2" t="str">
        <f t="shared" si="4"/>
        <v>Ранение</v>
      </c>
      <c r="L244">
        <v>1000</v>
      </c>
      <c r="S244" t="s">
        <v>2723</v>
      </c>
      <c r="T244" t="s">
        <v>2724</v>
      </c>
    </row>
    <row r="245" spans="1:46">
      <c r="A245" t="s">
        <v>2725</v>
      </c>
      <c r="E245" s="2" t="s">
        <v>2299</v>
      </c>
      <c r="F245" s="2" t="s">
        <v>2270</v>
      </c>
      <c r="H245" t="s">
        <v>2726</v>
      </c>
      <c r="I245" s="2" t="str">
        <f t="shared" si="4"/>
        <v>Ранение</v>
      </c>
      <c r="L245">
        <v>2000</v>
      </c>
      <c r="S245" t="s">
        <v>2719</v>
      </c>
      <c r="T245" t="s">
        <v>2719</v>
      </c>
    </row>
    <row r="246" spans="1:46">
      <c r="A246" t="s">
        <v>2727</v>
      </c>
      <c r="E246" s="2" t="s">
        <v>2299</v>
      </c>
      <c r="F246" s="2" t="s">
        <v>2270</v>
      </c>
      <c r="H246" t="s">
        <v>2712</v>
      </c>
      <c r="I246" s="2" t="str">
        <f t="shared" si="4"/>
        <v>Ранение</v>
      </c>
      <c r="L246">
        <v>500</v>
      </c>
      <c r="S246" t="s">
        <v>2728</v>
      </c>
      <c r="T246" t="s">
        <v>2728</v>
      </c>
    </row>
    <row r="247" spans="1:46">
      <c r="A247" t="s">
        <v>2729</v>
      </c>
      <c r="E247" s="2" t="s">
        <v>2299</v>
      </c>
      <c r="F247" s="2" t="s">
        <v>2270</v>
      </c>
      <c r="H247" t="s">
        <v>2730</v>
      </c>
      <c r="I247" s="2" t="str">
        <f t="shared" si="4"/>
        <v>Контакт</v>
      </c>
      <c r="L247">
        <v>1000</v>
      </c>
      <c r="S247" t="s">
        <v>2700</v>
      </c>
      <c r="T247" t="s">
        <v>2700</v>
      </c>
    </row>
    <row r="248" spans="1:46">
      <c r="A248" t="s">
        <v>2731</v>
      </c>
      <c r="E248" s="2" t="s">
        <v>2299</v>
      </c>
      <c r="F248" s="2" t="s">
        <v>2270</v>
      </c>
      <c r="H248" t="s">
        <v>2732</v>
      </c>
      <c r="I248" s="2" t="str">
        <f t="shared" si="4"/>
        <v>Контакт</v>
      </c>
      <c r="L248">
        <v>6000</v>
      </c>
      <c r="S248" t="s">
        <v>2704</v>
      </c>
      <c r="T248" t="s">
        <v>2704</v>
      </c>
    </row>
    <row r="249" spans="1:46">
      <c r="A249" t="s">
        <v>2733</v>
      </c>
      <c r="E249" s="2" t="s">
        <v>2299</v>
      </c>
      <c r="F249" s="2" t="s">
        <v>2270</v>
      </c>
      <c r="H249" t="s">
        <v>2734</v>
      </c>
      <c r="I249" s="2" t="str">
        <f t="shared" si="4"/>
        <v>Контакт</v>
      </c>
      <c r="L249">
        <v>500</v>
      </c>
      <c r="S249" t="s">
        <v>2683</v>
      </c>
      <c r="T249" t="s">
        <v>2683</v>
      </c>
    </row>
    <row r="250" spans="1:46">
      <c r="A250" t="s">
        <v>2735</v>
      </c>
      <c r="E250" s="2" t="s">
        <v>2299</v>
      </c>
      <c r="F250" s="2" t="s">
        <v>2270</v>
      </c>
      <c r="H250" t="s">
        <v>2736</v>
      </c>
      <c r="I250" s="2" t="str">
        <f t="shared" si="4"/>
        <v>Вдыхание</v>
      </c>
      <c r="L250">
        <v>1200</v>
      </c>
      <c r="S250" t="s">
        <v>2737</v>
      </c>
      <c r="T250" t="s">
        <v>2737</v>
      </c>
    </row>
    <row r="251" spans="1:46">
      <c r="A251" t="s">
        <v>2738</v>
      </c>
      <c r="E251" s="2" t="s">
        <v>2299</v>
      </c>
      <c r="F251" s="2" t="s">
        <v>2270</v>
      </c>
      <c r="H251" t="s">
        <v>2739</v>
      </c>
      <c r="I251" s="2" t="str">
        <f t="shared" si="4"/>
        <v>Вдыхание</v>
      </c>
      <c r="L251">
        <v>2000</v>
      </c>
      <c r="S251" t="s">
        <v>2700</v>
      </c>
      <c r="T251" t="s">
        <v>2700</v>
      </c>
    </row>
    <row r="252" spans="1:46">
      <c r="A252" t="s">
        <v>2740</v>
      </c>
      <c r="E252" s="2" t="s">
        <v>2299</v>
      </c>
      <c r="F252" s="2" t="s">
        <v>2270</v>
      </c>
      <c r="H252" t="s">
        <v>2741</v>
      </c>
      <c r="I252" s="2" t="str">
        <f t="shared" si="4"/>
        <v>Вдыхание</v>
      </c>
      <c r="L252">
        <v>7000</v>
      </c>
      <c r="S252" t="s">
        <v>2742</v>
      </c>
      <c r="T252" t="s">
        <v>2742</v>
      </c>
    </row>
    <row r="253" spans="1:46">
      <c r="A253" t="s">
        <v>2743</v>
      </c>
      <c r="E253" s="2" t="s">
        <v>2299</v>
      </c>
      <c r="F253" s="2" t="s">
        <v>2270</v>
      </c>
      <c r="H253" t="s">
        <v>2744</v>
      </c>
      <c r="I253" s="2" t="str">
        <f t="shared" si="4"/>
        <v>Вдыхание</v>
      </c>
      <c r="L253">
        <v>500</v>
      </c>
      <c r="S253" t="s">
        <v>2700</v>
      </c>
      <c r="T253" t="s">
        <v>2700</v>
      </c>
    </row>
    <row r="254" spans="1:46">
      <c r="A254" t="s">
        <v>2745</v>
      </c>
      <c r="E254" s="2" t="s">
        <v>2299</v>
      </c>
      <c r="F254" s="2" t="s">
        <v>2270</v>
      </c>
      <c r="H254" t="s">
        <v>2746</v>
      </c>
      <c r="I254" s="2" t="str">
        <f t="shared" si="4"/>
        <v>Вдыхание</v>
      </c>
      <c r="L254">
        <v>2800</v>
      </c>
      <c r="S254" t="s">
        <v>2747</v>
      </c>
      <c r="T254" t="s">
        <v>2748</v>
      </c>
    </row>
    <row r="255" spans="1:46" ht="15.75" thickBot="1">
      <c r="A255" t="s">
        <v>2749</v>
      </c>
      <c r="E255" s="2" t="s">
        <v>2299</v>
      </c>
      <c r="F255" s="2" t="s">
        <v>2270</v>
      </c>
      <c r="H255" t="s">
        <v>2750</v>
      </c>
      <c r="I255" s="2" t="str">
        <f t="shared" si="4"/>
        <v>Вдыхание</v>
      </c>
      <c r="L255">
        <v>2500</v>
      </c>
      <c r="S255" t="s">
        <v>2719</v>
      </c>
      <c r="T255" t="s">
        <v>2719</v>
      </c>
    </row>
    <row r="256" spans="1:46" ht="17.25" thickBot="1">
      <c r="A256" s="40" t="s">
        <v>2302</v>
      </c>
      <c r="E256" s="2" t="s">
        <v>2299</v>
      </c>
      <c r="F256" s="2" t="s">
        <v>2270</v>
      </c>
      <c r="H256" s="43" t="s">
        <v>2303</v>
      </c>
      <c r="J256" s="41"/>
      <c r="V256" s="42" t="s">
        <v>2751</v>
      </c>
      <c r="X256" s="120"/>
      <c r="Z256" s="41"/>
      <c r="AA256" s="41"/>
      <c r="AB256" s="41"/>
      <c r="AC256" s="41"/>
      <c r="AD256" s="44">
        <v>10</v>
      </c>
      <c r="AE256" s="43" t="s">
        <v>2752</v>
      </c>
      <c r="AF256" s="45" t="s">
        <v>2753</v>
      </c>
      <c r="AG256" s="135"/>
      <c r="AH256" s="46"/>
      <c r="AI256" s="41"/>
      <c r="AJ256" s="41"/>
      <c r="AK256" s="46"/>
      <c r="AL256" s="41"/>
      <c r="AM256" s="41"/>
      <c r="AN256" s="46"/>
      <c r="AO256" s="47">
        <v>15</v>
      </c>
      <c r="AP256" s="48">
        <v>15</v>
      </c>
      <c r="AQ256" s="48">
        <v>0</v>
      </c>
      <c r="AR256" s="48">
        <v>0</v>
      </c>
      <c r="AS256" s="49">
        <v>100</v>
      </c>
      <c r="AT256" s="50">
        <v>15</v>
      </c>
    </row>
    <row r="257" spans="1:46" ht="17.25" thickBot="1">
      <c r="A257" s="51" t="s">
        <v>2754</v>
      </c>
      <c r="E257" s="2" t="s">
        <v>2299</v>
      </c>
      <c r="F257" s="2" t="s">
        <v>2270</v>
      </c>
      <c r="H257" s="54" t="s">
        <v>2303</v>
      </c>
      <c r="J257" s="52" t="s">
        <v>1781</v>
      </c>
      <c r="V257" s="53" t="s">
        <v>2755</v>
      </c>
      <c r="X257" s="121"/>
      <c r="Z257" s="55"/>
      <c r="AA257" s="55"/>
      <c r="AB257" s="55"/>
      <c r="AC257" s="55"/>
      <c r="AD257" s="56">
        <v>12</v>
      </c>
      <c r="AE257" s="54" t="s">
        <v>2752</v>
      </c>
      <c r="AF257" s="57" t="s">
        <v>2756</v>
      </c>
      <c r="AG257" s="136"/>
      <c r="AH257" s="58"/>
      <c r="AI257" s="55"/>
      <c r="AJ257" s="55"/>
      <c r="AK257" s="58"/>
      <c r="AL257" s="55"/>
      <c r="AM257" s="55"/>
      <c r="AN257" s="58"/>
      <c r="AO257" s="59">
        <v>18</v>
      </c>
      <c r="AP257" s="60">
        <v>40</v>
      </c>
      <c r="AQ257" s="60">
        <v>0</v>
      </c>
      <c r="AR257" s="60">
        <v>0</v>
      </c>
      <c r="AS257" s="55"/>
      <c r="AT257" s="61">
        <v>40</v>
      </c>
    </row>
    <row r="258" spans="1:46" ht="17.25" thickBot="1">
      <c r="A258" s="40" t="s">
        <v>2757</v>
      </c>
      <c r="E258" s="2" t="s">
        <v>2299</v>
      </c>
      <c r="F258" s="2" t="s">
        <v>2270</v>
      </c>
      <c r="H258" s="43" t="s">
        <v>2303</v>
      </c>
      <c r="J258" s="62" t="s">
        <v>2758</v>
      </c>
      <c r="V258" s="63" t="s">
        <v>2759</v>
      </c>
      <c r="X258" s="122"/>
      <c r="Z258" s="41"/>
      <c r="AA258" s="41"/>
      <c r="AB258" s="41"/>
      <c r="AC258" s="41"/>
      <c r="AD258" s="44">
        <v>10</v>
      </c>
      <c r="AE258" s="64" t="s">
        <v>2752</v>
      </c>
      <c r="AF258" s="65" t="s">
        <v>2760</v>
      </c>
      <c r="AG258" s="137"/>
      <c r="AH258" s="46"/>
      <c r="AI258" s="41"/>
      <c r="AJ258" s="41"/>
      <c r="AK258" s="46"/>
      <c r="AL258" s="41"/>
      <c r="AM258" s="41"/>
      <c r="AN258" s="46"/>
      <c r="AO258" s="47">
        <v>15</v>
      </c>
      <c r="AP258" s="48">
        <v>46</v>
      </c>
      <c r="AQ258" s="48">
        <v>0</v>
      </c>
      <c r="AR258" s="48">
        <v>0</v>
      </c>
      <c r="AS258" s="41"/>
      <c r="AT258" s="50">
        <v>46</v>
      </c>
    </row>
    <row r="259" spans="1:46" ht="17.25" thickBot="1">
      <c r="A259" s="51" t="s">
        <v>2305</v>
      </c>
      <c r="E259" s="2" t="s">
        <v>2299</v>
      </c>
      <c r="F259" s="2" t="s">
        <v>2270</v>
      </c>
      <c r="H259" s="54" t="s">
        <v>2306</v>
      </c>
      <c r="J259" s="55"/>
      <c r="V259" s="66" t="s">
        <v>2761</v>
      </c>
      <c r="X259" s="123"/>
      <c r="Z259" s="55"/>
      <c r="AA259" s="67" t="s">
        <v>2762</v>
      </c>
      <c r="AB259" s="55"/>
      <c r="AC259" s="67">
        <v>3</v>
      </c>
      <c r="AD259" s="56">
        <v>13</v>
      </c>
      <c r="AE259" s="54" t="s">
        <v>2752</v>
      </c>
      <c r="AF259" s="57" t="s">
        <v>2763</v>
      </c>
      <c r="AG259" s="136"/>
      <c r="AH259" s="68" t="s">
        <v>2764</v>
      </c>
      <c r="AI259" s="55"/>
      <c r="AJ259" s="55"/>
      <c r="AK259" s="58"/>
      <c r="AL259" s="55"/>
      <c r="AM259" s="55"/>
      <c r="AN259" s="58"/>
      <c r="AO259" s="59">
        <v>40</v>
      </c>
      <c r="AP259" s="60">
        <v>134</v>
      </c>
      <c r="AQ259" s="60">
        <v>0</v>
      </c>
      <c r="AR259" s="60">
        <v>0</v>
      </c>
      <c r="AS259" s="69">
        <v>500</v>
      </c>
      <c r="AT259" s="61">
        <v>134</v>
      </c>
    </row>
    <row r="260" spans="1:46" ht="17.25" thickBot="1">
      <c r="A260" s="40" t="s">
        <v>2765</v>
      </c>
      <c r="E260" s="2" t="s">
        <v>2299</v>
      </c>
      <c r="F260" s="2" t="s">
        <v>2270</v>
      </c>
      <c r="H260" s="43" t="s">
        <v>2300</v>
      </c>
      <c r="J260" s="41"/>
      <c r="V260" s="42" t="s">
        <v>2766</v>
      </c>
      <c r="X260" s="120"/>
      <c r="Z260" s="41"/>
      <c r="AA260" s="70" t="s">
        <v>2762</v>
      </c>
      <c r="AB260" s="41"/>
      <c r="AC260" s="70">
        <v>3</v>
      </c>
      <c r="AD260" s="44">
        <v>13</v>
      </c>
      <c r="AE260" s="43" t="s">
        <v>2752</v>
      </c>
      <c r="AF260" s="45" t="s">
        <v>2763</v>
      </c>
      <c r="AG260" s="135"/>
      <c r="AH260" s="71" t="s">
        <v>2764</v>
      </c>
      <c r="AI260" s="41"/>
      <c r="AJ260" s="41"/>
      <c r="AK260" s="46"/>
      <c r="AL260" s="41"/>
      <c r="AM260" s="41"/>
      <c r="AN260" s="46"/>
      <c r="AO260" s="47">
        <v>24</v>
      </c>
      <c r="AP260" s="48">
        <v>81</v>
      </c>
      <c r="AQ260" s="48">
        <v>0</v>
      </c>
      <c r="AR260" s="48">
        <v>0</v>
      </c>
      <c r="AS260" s="49">
        <v>300</v>
      </c>
      <c r="AT260" s="50">
        <v>81</v>
      </c>
    </row>
    <row r="261" spans="1:46" ht="17.25" thickBot="1">
      <c r="A261" s="51" t="s">
        <v>2767</v>
      </c>
      <c r="E261" s="2" t="s">
        <v>2299</v>
      </c>
      <c r="F261" s="2" t="s">
        <v>2270</v>
      </c>
      <c r="H261" s="54" t="s">
        <v>2303</v>
      </c>
      <c r="J261" s="52" t="s">
        <v>1734</v>
      </c>
      <c r="V261" s="53" t="s">
        <v>2768</v>
      </c>
      <c r="X261" s="121"/>
      <c r="Z261" s="55"/>
      <c r="AA261" s="55"/>
      <c r="AB261" s="55"/>
      <c r="AC261" s="55"/>
      <c r="AD261" s="56">
        <v>12</v>
      </c>
      <c r="AE261" s="54" t="s">
        <v>2752</v>
      </c>
      <c r="AF261" s="57" t="s">
        <v>2763</v>
      </c>
      <c r="AG261" s="136"/>
      <c r="AH261" s="58"/>
      <c r="AI261" s="55"/>
      <c r="AJ261" s="55"/>
      <c r="AK261" s="58"/>
      <c r="AL261" s="55"/>
      <c r="AM261" s="55"/>
      <c r="AN261" s="58"/>
      <c r="AO261" s="59">
        <v>18</v>
      </c>
      <c r="AP261" s="60">
        <v>77</v>
      </c>
      <c r="AQ261" s="60">
        <v>0</v>
      </c>
      <c r="AR261" s="60">
        <v>0</v>
      </c>
      <c r="AS261" s="55"/>
      <c r="AT261" s="61">
        <v>77</v>
      </c>
    </row>
    <row r="262" spans="1:46" ht="17.25" thickBot="1">
      <c r="A262" s="40" t="s">
        <v>2769</v>
      </c>
      <c r="E262" s="2" t="s">
        <v>2299</v>
      </c>
      <c r="F262" s="2" t="s">
        <v>2270</v>
      </c>
      <c r="H262" s="43" t="s">
        <v>2303</v>
      </c>
      <c r="J262" s="62" t="s">
        <v>1729</v>
      </c>
      <c r="V262" s="63" t="s">
        <v>2770</v>
      </c>
      <c r="X262" s="122"/>
      <c r="Z262" s="41"/>
      <c r="AA262" s="41"/>
      <c r="AB262" s="41"/>
      <c r="AC262" s="41"/>
      <c r="AD262" s="72">
        <v>13</v>
      </c>
      <c r="AE262" s="43" t="s">
        <v>2752</v>
      </c>
      <c r="AF262" s="45" t="s">
        <v>2771</v>
      </c>
      <c r="AG262" s="135"/>
      <c r="AH262" s="46"/>
      <c r="AI262" s="41"/>
      <c r="AJ262" s="41"/>
      <c r="AK262" s="46"/>
      <c r="AL262" s="41"/>
      <c r="AM262" s="41"/>
      <c r="AN262" s="46"/>
      <c r="AO262" s="47">
        <v>20</v>
      </c>
      <c r="AP262" s="48">
        <v>111</v>
      </c>
      <c r="AQ262" s="48">
        <v>0</v>
      </c>
      <c r="AR262" s="48">
        <v>0</v>
      </c>
      <c r="AS262" s="41"/>
      <c r="AT262" s="50">
        <v>111</v>
      </c>
    </row>
    <row r="263" spans="1:46" ht="17.25" thickBot="1">
      <c r="A263" s="51" t="s">
        <v>2772</v>
      </c>
      <c r="E263" s="2" t="s">
        <v>2299</v>
      </c>
      <c r="F263" s="2" t="s">
        <v>2270</v>
      </c>
      <c r="H263" s="54" t="s">
        <v>2303</v>
      </c>
      <c r="J263" s="52" t="s">
        <v>1711</v>
      </c>
      <c r="V263" s="53" t="s">
        <v>2773</v>
      </c>
      <c r="X263" s="121"/>
      <c r="Z263" s="55"/>
      <c r="AA263" s="55"/>
      <c r="AB263" s="55"/>
      <c r="AC263" s="55"/>
      <c r="AD263" s="73">
        <v>14</v>
      </c>
      <c r="AE263" s="54" t="s">
        <v>2752</v>
      </c>
      <c r="AF263" s="57" t="s">
        <v>2774</v>
      </c>
      <c r="AG263" s="136"/>
      <c r="AH263" s="58"/>
      <c r="AI263" s="55"/>
      <c r="AJ263" s="55"/>
      <c r="AK263" s="58"/>
      <c r="AL263" s="55"/>
      <c r="AM263" s="55"/>
      <c r="AN263" s="58"/>
      <c r="AO263" s="59">
        <v>21</v>
      </c>
      <c r="AP263" s="60">
        <v>77</v>
      </c>
      <c r="AQ263" s="60">
        <v>0</v>
      </c>
      <c r="AR263" s="60">
        <v>0</v>
      </c>
      <c r="AS263" s="55"/>
      <c r="AT263" s="61">
        <v>77</v>
      </c>
    </row>
    <row r="264" spans="1:46" ht="17.25" thickBot="1">
      <c r="A264" s="40" t="s">
        <v>2775</v>
      </c>
      <c r="E264" s="2" t="s">
        <v>2299</v>
      </c>
      <c r="F264" s="2" t="s">
        <v>2270</v>
      </c>
      <c r="H264" s="43" t="s">
        <v>2309</v>
      </c>
      <c r="J264" s="62" t="s">
        <v>1692</v>
      </c>
      <c r="V264" s="63" t="s">
        <v>2776</v>
      </c>
      <c r="X264" s="122"/>
      <c r="Z264" s="41"/>
      <c r="AA264" s="41"/>
      <c r="AB264" s="41"/>
      <c r="AC264" s="41"/>
      <c r="AD264" s="72">
        <v>14</v>
      </c>
      <c r="AE264" s="43" t="s">
        <v>2752</v>
      </c>
      <c r="AF264" s="45" t="s">
        <v>2777</v>
      </c>
      <c r="AG264" s="135"/>
      <c r="AH264" s="46"/>
      <c r="AI264" s="41"/>
      <c r="AJ264" s="41"/>
      <c r="AK264" s="46"/>
      <c r="AL264" s="41"/>
      <c r="AM264" s="41"/>
      <c r="AN264" s="46"/>
      <c r="AO264" s="47">
        <v>23</v>
      </c>
      <c r="AP264" s="48">
        <v>191</v>
      </c>
      <c r="AQ264" s="48">
        <v>0</v>
      </c>
      <c r="AR264" s="48">
        <v>0</v>
      </c>
      <c r="AS264" s="41"/>
      <c r="AT264" s="50">
        <v>191</v>
      </c>
    </row>
    <row r="265" spans="1:46" ht="17.25" thickBot="1">
      <c r="A265" s="51" t="s">
        <v>1830</v>
      </c>
      <c r="E265" s="2" t="s">
        <v>2299</v>
      </c>
      <c r="F265" s="2" t="s">
        <v>2270</v>
      </c>
      <c r="H265" s="54" t="s">
        <v>2303</v>
      </c>
      <c r="J265" s="54" t="s">
        <v>2778</v>
      </c>
      <c r="V265" s="66" t="s">
        <v>2761</v>
      </c>
      <c r="X265" s="123"/>
      <c r="Z265" s="55"/>
      <c r="AA265" s="55"/>
      <c r="AB265" s="55"/>
      <c r="AC265" s="55"/>
      <c r="AD265" s="56">
        <v>11</v>
      </c>
      <c r="AE265" s="54" t="s">
        <v>2752</v>
      </c>
      <c r="AF265" s="57" t="s">
        <v>2763</v>
      </c>
      <c r="AG265" s="136"/>
      <c r="AH265" s="74" t="s">
        <v>2779</v>
      </c>
      <c r="AI265" s="55"/>
      <c r="AJ265" s="55"/>
      <c r="AK265" s="58"/>
      <c r="AL265" s="55"/>
      <c r="AM265" s="55"/>
      <c r="AN265" s="58"/>
      <c r="AO265" s="59">
        <v>17</v>
      </c>
      <c r="AP265" s="60">
        <v>92</v>
      </c>
      <c r="AQ265" s="60">
        <v>0</v>
      </c>
      <c r="AR265" s="60">
        <v>0</v>
      </c>
      <c r="AS265" s="69">
        <v>200</v>
      </c>
      <c r="AT265" s="61">
        <v>92</v>
      </c>
    </row>
    <row r="266" spans="1:46" ht="17.25" thickBot="1">
      <c r="A266" s="40" t="s">
        <v>2780</v>
      </c>
      <c r="E266" s="2" t="s">
        <v>2299</v>
      </c>
      <c r="F266" s="2" t="s">
        <v>2270</v>
      </c>
      <c r="H266" s="43" t="s">
        <v>2303</v>
      </c>
      <c r="J266" s="62" t="s">
        <v>1702</v>
      </c>
      <c r="V266" s="63" t="s">
        <v>2781</v>
      </c>
      <c r="X266" s="122"/>
      <c r="Z266" s="41"/>
      <c r="AA266" s="41"/>
      <c r="AB266" s="41"/>
      <c r="AC266" s="41"/>
      <c r="AD266" s="44">
        <v>11</v>
      </c>
      <c r="AE266" s="43" t="s">
        <v>2752</v>
      </c>
      <c r="AF266" s="45" t="s">
        <v>2763</v>
      </c>
      <c r="AG266" s="135"/>
      <c r="AH266" s="75" t="s">
        <v>2779</v>
      </c>
      <c r="AI266" s="41"/>
      <c r="AJ266" s="41"/>
      <c r="AK266" s="46"/>
      <c r="AL266" s="41"/>
      <c r="AM266" s="41"/>
      <c r="AN266" s="46"/>
      <c r="AO266" s="47">
        <v>17</v>
      </c>
      <c r="AP266" s="48">
        <v>92</v>
      </c>
      <c r="AQ266" s="48">
        <v>0</v>
      </c>
      <c r="AR266" s="48">
        <v>0</v>
      </c>
      <c r="AS266" s="41"/>
      <c r="AT266" s="50">
        <v>92</v>
      </c>
    </row>
    <row r="267" spans="1:46" ht="17.25" thickBot="1">
      <c r="A267" s="51" t="s">
        <v>2782</v>
      </c>
      <c r="E267" s="2" t="s">
        <v>2299</v>
      </c>
      <c r="F267" s="2" t="s">
        <v>2270</v>
      </c>
      <c r="H267" s="54" t="s">
        <v>2303</v>
      </c>
      <c r="J267" s="52" t="s">
        <v>1756</v>
      </c>
      <c r="V267" s="53" t="s">
        <v>2783</v>
      </c>
      <c r="X267" s="121"/>
      <c r="Z267" s="55"/>
      <c r="AA267" s="55"/>
      <c r="AB267" s="55"/>
      <c r="AC267" s="55"/>
      <c r="AD267" s="73">
        <v>12</v>
      </c>
      <c r="AE267" s="54" t="s">
        <v>2752</v>
      </c>
      <c r="AF267" s="57" t="s">
        <v>2784</v>
      </c>
      <c r="AG267" s="136"/>
      <c r="AH267" s="58"/>
      <c r="AI267" s="55"/>
      <c r="AJ267" s="55"/>
      <c r="AK267" s="58"/>
      <c r="AL267" s="55"/>
      <c r="AM267" s="55"/>
      <c r="AN267" s="58"/>
      <c r="AO267" s="59">
        <v>18</v>
      </c>
      <c r="AP267" s="60">
        <v>51</v>
      </c>
      <c r="AQ267" s="60">
        <v>0</v>
      </c>
      <c r="AR267" s="60">
        <v>0</v>
      </c>
      <c r="AS267" s="55"/>
      <c r="AT267" s="61">
        <v>51</v>
      </c>
    </row>
    <row r="268" spans="1:46" ht="17.25" thickBot="1">
      <c r="A268" s="40" t="s">
        <v>2785</v>
      </c>
      <c r="E268" s="2" t="s">
        <v>2299</v>
      </c>
      <c r="F268" s="2" t="s">
        <v>2270</v>
      </c>
      <c r="H268" s="43" t="s">
        <v>2303</v>
      </c>
      <c r="J268" s="62" t="s">
        <v>2786</v>
      </c>
      <c r="V268" s="63" t="s">
        <v>2783</v>
      </c>
      <c r="X268" s="122"/>
      <c r="Z268" s="41"/>
      <c r="AA268" s="41"/>
      <c r="AB268" s="41"/>
      <c r="AC268" s="41"/>
      <c r="AD268" s="72">
        <v>14</v>
      </c>
      <c r="AE268" s="43" t="s">
        <v>2752</v>
      </c>
      <c r="AF268" s="45" t="s">
        <v>2763</v>
      </c>
      <c r="AG268" s="135"/>
      <c r="AH268" s="46"/>
      <c r="AI268" s="41"/>
      <c r="AJ268" s="41"/>
      <c r="AK268" s="46"/>
      <c r="AL268" s="41"/>
      <c r="AM268" s="41"/>
      <c r="AN268" s="46"/>
      <c r="AO268" s="47">
        <v>21</v>
      </c>
      <c r="AP268" s="48">
        <v>90</v>
      </c>
      <c r="AQ268" s="48">
        <v>0</v>
      </c>
      <c r="AR268" s="48">
        <v>0</v>
      </c>
      <c r="AS268" s="41"/>
      <c r="AT268" s="50">
        <v>90</v>
      </c>
    </row>
    <row r="269" spans="1:46" ht="17.25" thickBot="1">
      <c r="A269" s="51" t="s">
        <v>2787</v>
      </c>
      <c r="E269" s="2" t="s">
        <v>2299</v>
      </c>
      <c r="F269" s="2" t="s">
        <v>2270</v>
      </c>
      <c r="H269" s="54" t="s">
        <v>2303</v>
      </c>
      <c r="J269" s="52" t="s">
        <v>1759</v>
      </c>
      <c r="V269" s="53" t="s">
        <v>2788</v>
      </c>
      <c r="X269" s="121"/>
      <c r="Z269" s="55"/>
      <c r="AA269" s="55"/>
      <c r="AB269" s="55"/>
      <c r="AC269" s="55"/>
      <c r="AD269" s="76">
        <v>14</v>
      </c>
      <c r="AE269" s="54" t="s">
        <v>2752</v>
      </c>
      <c r="AF269" s="57" t="s">
        <v>2763</v>
      </c>
      <c r="AG269" s="136"/>
      <c r="AH269" s="74" t="s">
        <v>2779</v>
      </c>
      <c r="AI269" s="55"/>
      <c r="AJ269" s="55"/>
      <c r="AK269" s="58"/>
      <c r="AL269" s="55"/>
      <c r="AM269" s="55"/>
      <c r="AN269" s="58"/>
      <c r="AO269" s="59">
        <v>21</v>
      </c>
      <c r="AP269" s="60">
        <v>117</v>
      </c>
      <c r="AQ269" s="60">
        <v>0</v>
      </c>
      <c r="AR269" s="60">
        <v>0</v>
      </c>
      <c r="AS269" s="55"/>
      <c r="AT269" s="61">
        <v>117</v>
      </c>
    </row>
    <row r="270" spans="1:46" ht="17.25" thickBot="1">
      <c r="A270" s="40" t="s">
        <v>2789</v>
      </c>
      <c r="E270" s="2" t="s">
        <v>2299</v>
      </c>
      <c r="F270" s="2" t="s">
        <v>2270</v>
      </c>
      <c r="H270" s="43" t="s">
        <v>2303</v>
      </c>
      <c r="J270" s="43" t="s">
        <v>1775</v>
      </c>
      <c r="V270" s="42" t="s">
        <v>2790</v>
      </c>
      <c r="X270" s="120"/>
      <c r="Z270" s="41"/>
      <c r="AA270" s="41"/>
      <c r="AB270" s="41"/>
      <c r="AC270" s="41"/>
      <c r="AD270" s="44">
        <v>12</v>
      </c>
      <c r="AE270" s="43" t="s">
        <v>2752</v>
      </c>
      <c r="AF270" s="45" t="s">
        <v>2791</v>
      </c>
      <c r="AG270" s="135"/>
      <c r="AH270" s="75" t="s">
        <v>2779</v>
      </c>
      <c r="AI270" s="41"/>
      <c r="AJ270" s="41"/>
      <c r="AK270" s="46"/>
      <c r="AL270" s="41"/>
      <c r="AM270" s="41"/>
      <c r="AN270" s="46"/>
      <c r="AO270" s="47">
        <v>18</v>
      </c>
      <c r="AP270" s="48">
        <v>210</v>
      </c>
      <c r="AQ270" s="48">
        <v>0</v>
      </c>
      <c r="AR270" s="48">
        <v>0</v>
      </c>
      <c r="AS270" s="41"/>
      <c r="AT270" s="50">
        <v>210</v>
      </c>
    </row>
    <row r="271" spans="1:46" ht="17.25" thickBot="1">
      <c r="A271" s="51" t="s">
        <v>2792</v>
      </c>
      <c r="E271" s="2" t="s">
        <v>2299</v>
      </c>
      <c r="F271" s="2" t="s">
        <v>2270</v>
      </c>
      <c r="H271" s="54" t="s">
        <v>2303</v>
      </c>
      <c r="J271" s="54" t="s">
        <v>1400</v>
      </c>
      <c r="V271" s="66" t="s">
        <v>2793</v>
      </c>
      <c r="X271" s="123"/>
      <c r="Z271" s="55"/>
      <c r="AA271" s="55"/>
      <c r="AB271" s="55"/>
      <c r="AC271" s="55"/>
      <c r="AD271" s="56">
        <v>15</v>
      </c>
      <c r="AE271" s="54" t="s">
        <v>2752</v>
      </c>
      <c r="AF271" s="57" t="s">
        <v>2794</v>
      </c>
      <c r="AG271" s="136"/>
      <c r="AH271" s="74" t="s">
        <v>2779</v>
      </c>
      <c r="AI271" s="55"/>
      <c r="AJ271" s="55"/>
      <c r="AK271" s="58"/>
      <c r="AL271" s="55"/>
      <c r="AM271" s="55"/>
      <c r="AN271" s="58"/>
      <c r="AO271" s="59">
        <v>23</v>
      </c>
      <c r="AP271" s="60">
        <v>292</v>
      </c>
      <c r="AQ271" s="60">
        <v>0</v>
      </c>
      <c r="AR271" s="60">
        <v>0</v>
      </c>
      <c r="AS271" s="69">
        <v>1200</v>
      </c>
      <c r="AT271" s="61">
        <v>292</v>
      </c>
    </row>
    <row r="272" spans="1:46" ht="17.25" thickBot="1">
      <c r="A272" s="40" t="s">
        <v>2795</v>
      </c>
      <c r="E272" s="2" t="s">
        <v>2299</v>
      </c>
      <c r="F272" s="2" t="s">
        <v>2270</v>
      </c>
      <c r="H272" s="43" t="s">
        <v>2309</v>
      </c>
      <c r="J272" s="62" t="s">
        <v>1726</v>
      </c>
      <c r="V272" s="63" t="s">
        <v>2796</v>
      </c>
      <c r="X272" s="122"/>
      <c r="Z272" s="41"/>
      <c r="AA272" s="41"/>
      <c r="AB272" s="41"/>
      <c r="AC272" s="41"/>
      <c r="AD272" s="44">
        <v>23</v>
      </c>
      <c r="AE272" s="43" t="s">
        <v>2752</v>
      </c>
      <c r="AF272" s="45" t="s">
        <v>2797</v>
      </c>
      <c r="AG272" s="135"/>
      <c r="AH272" s="75" t="s">
        <v>2779</v>
      </c>
      <c r="AI272" s="41"/>
      <c r="AJ272" s="41"/>
      <c r="AK272" s="46"/>
      <c r="AL272" s="41"/>
      <c r="AM272" s="41"/>
      <c r="AN272" s="46"/>
      <c r="AO272" s="47">
        <v>37</v>
      </c>
      <c r="AP272" s="48">
        <v>320</v>
      </c>
      <c r="AQ272" s="48">
        <v>0</v>
      </c>
      <c r="AR272" s="48">
        <v>0</v>
      </c>
      <c r="AS272" s="41"/>
      <c r="AT272" s="50">
        <v>320</v>
      </c>
    </row>
    <row r="273" spans="1:46" ht="17.25" thickBot="1">
      <c r="A273" s="51" t="s">
        <v>2798</v>
      </c>
      <c r="E273" s="2" t="s">
        <v>2299</v>
      </c>
      <c r="F273" s="2" t="s">
        <v>2270</v>
      </c>
      <c r="H273" s="54" t="s">
        <v>2303</v>
      </c>
      <c r="J273" s="52" t="s">
        <v>1737</v>
      </c>
      <c r="V273" s="53" t="s">
        <v>2768</v>
      </c>
      <c r="X273" s="121"/>
      <c r="Z273" s="55"/>
      <c r="AA273" s="55"/>
      <c r="AB273" s="55"/>
      <c r="AC273" s="55"/>
      <c r="AD273" s="56">
        <v>13</v>
      </c>
      <c r="AE273" s="54" t="s">
        <v>2752</v>
      </c>
      <c r="AF273" s="57" t="s">
        <v>2799</v>
      </c>
      <c r="AG273" s="136"/>
      <c r="AH273" s="74" t="s">
        <v>2779</v>
      </c>
      <c r="AI273" s="55"/>
      <c r="AJ273" s="55"/>
      <c r="AK273" s="58"/>
      <c r="AL273" s="55"/>
      <c r="AM273" s="55"/>
      <c r="AN273" s="58"/>
      <c r="AO273" s="59">
        <v>20</v>
      </c>
      <c r="AP273" s="60">
        <v>326</v>
      </c>
      <c r="AQ273" s="60">
        <v>0</v>
      </c>
      <c r="AR273" s="60">
        <v>0</v>
      </c>
      <c r="AS273" s="55"/>
      <c r="AT273" s="61">
        <v>326</v>
      </c>
    </row>
    <row r="274" spans="1:46" ht="17.25" thickBot="1">
      <c r="A274" s="77" t="s">
        <v>2800</v>
      </c>
      <c r="E274" s="2" t="s">
        <v>2299</v>
      </c>
      <c r="F274" s="2" t="s">
        <v>2270</v>
      </c>
      <c r="H274" s="64" t="s">
        <v>2309</v>
      </c>
      <c r="J274" s="64" t="s">
        <v>1740</v>
      </c>
      <c r="V274" s="78" t="s">
        <v>2768</v>
      </c>
      <c r="X274" s="124"/>
      <c r="Z274" s="41"/>
      <c r="AA274" s="41"/>
      <c r="AB274" s="41"/>
      <c r="AC274" s="41"/>
      <c r="AD274" s="79">
        <v>15</v>
      </c>
      <c r="AE274" s="64" t="s">
        <v>2752</v>
      </c>
      <c r="AF274" s="65" t="s">
        <v>2801</v>
      </c>
      <c r="AG274" s="137"/>
      <c r="AH274" s="80" t="s">
        <v>2779</v>
      </c>
      <c r="AI274" s="41"/>
      <c r="AJ274" s="41"/>
      <c r="AK274" s="46"/>
      <c r="AL274" s="41"/>
      <c r="AM274" s="41"/>
      <c r="AN274" s="46"/>
      <c r="AO274" s="47">
        <v>24</v>
      </c>
      <c r="AP274" s="81">
        <v>569</v>
      </c>
      <c r="AQ274" s="81">
        <v>0</v>
      </c>
      <c r="AR274" s="81">
        <v>0</v>
      </c>
      <c r="AS274" s="41"/>
      <c r="AT274" s="82">
        <v>569</v>
      </c>
    </row>
    <row r="275" spans="1:46" ht="17.25" thickBot="1">
      <c r="A275" s="51" t="s">
        <v>2323</v>
      </c>
      <c r="E275" s="2" t="s">
        <v>2299</v>
      </c>
      <c r="F275" s="2" t="s">
        <v>2270</v>
      </c>
      <c r="H275" s="54" t="s">
        <v>2303</v>
      </c>
      <c r="J275" s="54" t="s">
        <v>1809</v>
      </c>
      <c r="V275" s="66" t="s">
        <v>2802</v>
      </c>
      <c r="X275" s="123"/>
      <c r="Z275" s="55"/>
      <c r="AA275" s="55"/>
      <c r="AB275" s="55"/>
      <c r="AC275" s="55"/>
      <c r="AD275" s="56">
        <v>19</v>
      </c>
      <c r="AE275" s="54" t="s">
        <v>2752</v>
      </c>
      <c r="AF275" s="57" t="s">
        <v>2803</v>
      </c>
      <c r="AG275" s="136"/>
      <c r="AH275" s="74" t="s">
        <v>2779</v>
      </c>
      <c r="AI275" s="55"/>
      <c r="AJ275" s="55"/>
      <c r="AK275" s="58"/>
      <c r="AL275" s="55"/>
      <c r="AM275" s="55"/>
      <c r="AN275" s="58"/>
      <c r="AO275" s="59">
        <v>29</v>
      </c>
      <c r="AP275" s="60">
        <v>635</v>
      </c>
      <c r="AQ275" s="60">
        <v>0</v>
      </c>
      <c r="AR275" s="60">
        <v>0</v>
      </c>
      <c r="AS275" s="69">
        <v>2000</v>
      </c>
      <c r="AT275" s="61">
        <v>635</v>
      </c>
    </row>
    <row r="276" spans="1:46" ht="17.25" thickBot="1">
      <c r="A276" s="40" t="s">
        <v>2804</v>
      </c>
      <c r="E276" s="2" t="s">
        <v>2299</v>
      </c>
      <c r="F276" s="2" t="s">
        <v>2270</v>
      </c>
      <c r="H276" s="43" t="s">
        <v>2309</v>
      </c>
      <c r="J276" s="62" t="s">
        <v>2805</v>
      </c>
      <c r="V276" s="63" t="s">
        <v>2806</v>
      </c>
      <c r="X276" s="122"/>
      <c r="Z276" s="41"/>
      <c r="AA276" s="41"/>
      <c r="AB276" s="41"/>
      <c r="AC276" s="41"/>
      <c r="AD276" s="44">
        <v>11</v>
      </c>
      <c r="AE276" s="64" t="s">
        <v>2752</v>
      </c>
      <c r="AF276" s="65" t="s">
        <v>2777</v>
      </c>
      <c r="AG276" s="137"/>
      <c r="AH276" s="80" t="s">
        <v>2779</v>
      </c>
      <c r="AI276" s="41"/>
      <c r="AJ276" s="41"/>
      <c r="AK276" s="46"/>
      <c r="AL276" s="41"/>
      <c r="AM276" s="41"/>
      <c r="AN276" s="46"/>
      <c r="AO276" s="47">
        <v>18</v>
      </c>
      <c r="AP276" s="48">
        <v>195</v>
      </c>
      <c r="AQ276" s="48">
        <v>0</v>
      </c>
      <c r="AR276" s="48">
        <v>0</v>
      </c>
      <c r="AS276" s="41"/>
      <c r="AT276" s="50">
        <v>195</v>
      </c>
    </row>
    <row r="277" spans="1:46" ht="17.25" thickBot="1">
      <c r="A277" s="51" t="s">
        <v>2807</v>
      </c>
      <c r="E277" s="2" t="s">
        <v>2299</v>
      </c>
      <c r="F277" s="2" t="s">
        <v>2270</v>
      </c>
      <c r="H277" s="54" t="s">
        <v>2309</v>
      </c>
      <c r="J277" s="52" t="s">
        <v>2808</v>
      </c>
      <c r="V277" s="53" t="s">
        <v>2809</v>
      </c>
      <c r="X277" s="121"/>
      <c r="Z277" s="55"/>
      <c r="AA277" s="55"/>
      <c r="AB277" s="55"/>
      <c r="AC277" s="55"/>
      <c r="AD277" s="56">
        <v>14</v>
      </c>
      <c r="AE277" s="83" t="s">
        <v>2752</v>
      </c>
      <c r="AF277" s="84" t="s">
        <v>2803</v>
      </c>
      <c r="AG277" s="138"/>
      <c r="AH277" s="85" t="s">
        <v>2779</v>
      </c>
      <c r="AI277" s="55"/>
      <c r="AJ277" s="55"/>
      <c r="AK277" s="58"/>
      <c r="AL277" s="55"/>
      <c r="AM277" s="55"/>
      <c r="AN277" s="58"/>
      <c r="AO277" s="59">
        <v>23</v>
      </c>
      <c r="AP277" s="60">
        <v>495</v>
      </c>
      <c r="AQ277" s="60">
        <v>0</v>
      </c>
      <c r="AR277" s="60">
        <v>0</v>
      </c>
      <c r="AS277" s="55"/>
      <c r="AT277" s="61">
        <v>495</v>
      </c>
    </row>
    <row r="278" spans="1:46" ht="17.25" thickBot="1">
      <c r="A278" s="40" t="s">
        <v>2810</v>
      </c>
      <c r="E278" s="2" t="s">
        <v>2299</v>
      </c>
      <c r="F278" s="2" t="s">
        <v>2270</v>
      </c>
      <c r="H278" s="43" t="s">
        <v>2309</v>
      </c>
      <c r="J278" s="62" t="s">
        <v>2811</v>
      </c>
      <c r="V278" s="63" t="s">
        <v>2809</v>
      </c>
      <c r="X278" s="122"/>
      <c r="Z278" s="41"/>
      <c r="AA278" s="41"/>
      <c r="AB278" s="41"/>
      <c r="AC278" s="41"/>
      <c r="AD278" s="44">
        <v>18</v>
      </c>
      <c r="AE278" s="43" t="s">
        <v>2752</v>
      </c>
      <c r="AF278" s="45" t="s">
        <v>2812</v>
      </c>
      <c r="AG278" s="135"/>
      <c r="AH278" s="75" t="s">
        <v>2779</v>
      </c>
      <c r="AI278" s="41"/>
      <c r="AJ278" s="41"/>
      <c r="AK278" s="46"/>
      <c r="AL278" s="41"/>
      <c r="AM278" s="41"/>
      <c r="AN278" s="46"/>
      <c r="AO278" s="47">
        <v>29</v>
      </c>
      <c r="AP278" s="48">
        <v>849</v>
      </c>
      <c r="AQ278" s="48">
        <v>0</v>
      </c>
      <c r="AR278" s="48">
        <v>0</v>
      </c>
      <c r="AS278" s="41"/>
      <c r="AT278" s="50">
        <v>849</v>
      </c>
    </row>
    <row r="279" spans="1:46" ht="17.25" thickBot="1">
      <c r="A279" s="51" t="s">
        <v>2813</v>
      </c>
      <c r="E279" s="2" t="s">
        <v>2299</v>
      </c>
      <c r="F279" s="2" t="s">
        <v>2270</v>
      </c>
      <c r="H279" s="54" t="s">
        <v>2309</v>
      </c>
      <c r="J279" s="52" t="s">
        <v>2814</v>
      </c>
      <c r="V279" s="53" t="s">
        <v>2815</v>
      </c>
      <c r="X279" s="121"/>
      <c r="Z279" s="55"/>
      <c r="AA279" s="55"/>
      <c r="AB279" s="55"/>
      <c r="AC279" s="55"/>
      <c r="AD279" s="56">
        <v>22</v>
      </c>
      <c r="AE279" s="54" t="s">
        <v>2752</v>
      </c>
      <c r="AF279" s="57" t="s">
        <v>2816</v>
      </c>
      <c r="AG279" s="136"/>
      <c r="AH279" s="74" t="s">
        <v>2779</v>
      </c>
      <c r="AI279" s="55"/>
      <c r="AJ279" s="55"/>
      <c r="AK279" s="58"/>
      <c r="AL279" s="55"/>
      <c r="AM279" s="55"/>
      <c r="AN279" s="58"/>
      <c r="AO279" s="59">
        <v>36</v>
      </c>
      <c r="AP279" s="60">
        <v>1427</v>
      </c>
      <c r="AQ279" s="60">
        <v>0</v>
      </c>
      <c r="AR279" s="60">
        <v>0</v>
      </c>
      <c r="AS279" s="55"/>
      <c r="AT279" s="61">
        <v>1427</v>
      </c>
    </row>
    <row r="280" spans="1:46" ht="17.25" thickBot="1">
      <c r="A280" s="40" t="s">
        <v>2298</v>
      </c>
      <c r="E280" s="2" t="s">
        <v>2299</v>
      </c>
      <c r="F280" s="2" t="s">
        <v>2270</v>
      </c>
      <c r="H280" s="43" t="s">
        <v>2300</v>
      </c>
      <c r="J280" s="41"/>
      <c r="V280" s="42" t="s">
        <v>2817</v>
      </c>
      <c r="X280" s="120"/>
      <c r="Z280" s="41"/>
      <c r="AA280" s="41"/>
      <c r="AB280" s="41"/>
      <c r="AC280" s="41"/>
      <c r="AD280" s="44">
        <v>10</v>
      </c>
      <c r="AE280" s="43" t="s">
        <v>2752</v>
      </c>
      <c r="AF280" s="45" t="s">
        <v>2818</v>
      </c>
      <c r="AG280" s="135"/>
      <c r="AH280" s="75" t="s">
        <v>2779</v>
      </c>
      <c r="AI280" s="45" t="s">
        <v>2819</v>
      </c>
      <c r="AJ280" s="45" t="s">
        <v>2820</v>
      </c>
      <c r="AK280" s="46"/>
      <c r="AL280" s="41"/>
      <c r="AM280" s="41"/>
      <c r="AN280" s="46"/>
      <c r="AO280" s="47">
        <v>5</v>
      </c>
      <c r="AP280" s="48">
        <v>18</v>
      </c>
      <c r="AQ280" s="48">
        <v>37</v>
      </c>
      <c r="AR280" s="48">
        <v>0</v>
      </c>
      <c r="AS280" s="49">
        <v>150</v>
      </c>
      <c r="AT280" s="50">
        <v>55</v>
      </c>
    </row>
    <row r="281" spans="1:46" ht="17.25" thickBot="1">
      <c r="A281" s="51" t="s">
        <v>267</v>
      </c>
      <c r="E281" s="2" t="s">
        <v>2299</v>
      </c>
      <c r="F281" s="2" t="s">
        <v>2270</v>
      </c>
      <c r="H281" s="54" t="s">
        <v>2303</v>
      </c>
      <c r="J281" s="52" t="s">
        <v>1714</v>
      </c>
      <c r="V281" s="53" t="s">
        <v>2821</v>
      </c>
      <c r="X281" s="121"/>
      <c r="Z281" s="55"/>
      <c r="AA281" s="55"/>
      <c r="AB281" s="55"/>
      <c r="AC281" s="55"/>
      <c r="AD281" s="56">
        <v>11</v>
      </c>
      <c r="AE281" s="54" t="s">
        <v>2752</v>
      </c>
      <c r="AF281" s="57" t="s">
        <v>2822</v>
      </c>
      <c r="AG281" s="136"/>
      <c r="AH281" s="58"/>
      <c r="AI281" s="57" t="s">
        <v>2819</v>
      </c>
      <c r="AJ281" s="57" t="s">
        <v>2823</v>
      </c>
      <c r="AK281" s="86" t="s">
        <v>2824</v>
      </c>
      <c r="AL281" s="55"/>
      <c r="AM281" s="55"/>
      <c r="AN281" s="58"/>
      <c r="AO281" s="59">
        <v>17</v>
      </c>
      <c r="AP281" s="60">
        <v>30</v>
      </c>
      <c r="AQ281" s="60">
        <v>43</v>
      </c>
      <c r="AR281" s="60">
        <v>0</v>
      </c>
      <c r="AS281" s="55"/>
      <c r="AT281" s="61">
        <v>73</v>
      </c>
    </row>
    <row r="282" spans="1:46" ht="17.25" thickBot="1">
      <c r="A282" s="40" t="s">
        <v>2825</v>
      </c>
      <c r="E282" s="2" t="s">
        <v>2299</v>
      </c>
      <c r="F282" s="2" t="s">
        <v>2270</v>
      </c>
      <c r="H282" s="43" t="s">
        <v>2303</v>
      </c>
      <c r="J282" s="62" t="s">
        <v>1686</v>
      </c>
      <c r="V282" s="63" t="s">
        <v>2826</v>
      </c>
      <c r="X282" s="122"/>
      <c r="Z282" s="41"/>
      <c r="AA282" s="41"/>
      <c r="AB282" s="41"/>
      <c r="AC282" s="41"/>
      <c r="AD282" s="44">
        <v>10</v>
      </c>
      <c r="AE282" s="43" t="s">
        <v>2752</v>
      </c>
      <c r="AF282" s="45" t="s">
        <v>2827</v>
      </c>
      <c r="AG282" s="135"/>
      <c r="AH282" s="46"/>
      <c r="AI282" s="45" t="s">
        <v>2819</v>
      </c>
      <c r="AJ282" s="45" t="s">
        <v>2823</v>
      </c>
      <c r="AK282" s="87" t="s">
        <v>2824</v>
      </c>
      <c r="AL282" s="41"/>
      <c r="AM282" s="41"/>
      <c r="AN282" s="46"/>
      <c r="AO282" s="47">
        <v>15</v>
      </c>
      <c r="AP282" s="48">
        <v>31</v>
      </c>
      <c r="AQ282" s="48">
        <v>39</v>
      </c>
      <c r="AR282" s="48">
        <v>0</v>
      </c>
      <c r="AS282" s="41"/>
      <c r="AT282" s="50">
        <v>70</v>
      </c>
    </row>
    <row r="283" spans="1:46" ht="17.25" thickBot="1">
      <c r="A283" s="51" t="s">
        <v>2828</v>
      </c>
      <c r="E283" s="2" t="s">
        <v>2299</v>
      </c>
      <c r="F283" s="2" t="s">
        <v>2270</v>
      </c>
      <c r="H283" s="54" t="s">
        <v>2306</v>
      </c>
      <c r="J283" s="52" t="s">
        <v>1689</v>
      </c>
      <c r="V283" s="53" t="s">
        <v>2829</v>
      </c>
      <c r="X283" s="121"/>
      <c r="Z283" s="55"/>
      <c r="AA283" s="67" t="s">
        <v>2762</v>
      </c>
      <c r="AB283" s="55"/>
      <c r="AC283" s="55"/>
      <c r="AD283" s="56">
        <v>14</v>
      </c>
      <c r="AE283" s="54" t="s">
        <v>2752</v>
      </c>
      <c r="AF283" s="57" t="s">
        <v>2756</v>
      </c>
      <c r="AG283" s="136"/>
      <c r="AH283" s="58"/>
      <c r="AI283" s="57" t="s">
        <v>2819</v>
      </c>
      <c r="AJ283" s="57" t="s">
        <v>2823</v>
      </c>
      <c r="AK283" s="58"/>
      <c r="AL283" s="55"/>
      <c r="AM283" s="55"/>
      <c r="AN283" s="58"/>
      <c r="AO283" s="59">
        <v>23</v>
      </c>
      <c r="AP283" s="60">
        <v>50</v>
      </c>
      <c r="AQ283" s="60">
        <v>73</v>
      </c>
      <c r="AR283" s="60">
        <v>0</v>
      </c>
      <c r="AS283" s="55"/>
      <c r="AT283" s="61">
        <v>122</v>
      </c>
    </row>
    <row r="284" spans="1:46" ht="17.25" thickBot="1">
      <c r="A284" s="40" t="s">
        <v>2830</v>
      </c>
      <c r="E284" s="2" t="s">
        <v>2299</v>
      </c>
      <c r="F284" s="2" t="s">
        <v>2270</v>
      </c>
      <c r="H284" s="43" t="s">
        <v>2303</v>
      </c>
      <c r="J284" s="62" t="s">
        <v>1699</v>
      </c>
      <c r="V284" s="63" t="s">
        <v>2831</v>
      </c>
      <c r="X284" s="122"/>
      <c r="Z284" s="41"/>
      <c r="AA284" s="41"/>
      <c r="AB284" s="41"/>
      <c r="AC284" s="41"/>
      <c r="AD284" s="44">
        <v>14</v>
      </c>
      <c r="AE284" s="43" t="s">
        <v>2752</v>
      </c>
      <c r="AF284" s="45" t="s">
        <v>2832</v>
      </c>
      <c r="AG284" s="135"/>
      <c r="AH284" s="46"/>
      <c r="AI284" s="45" t="s">
        <v>2819</v>
      </c>
      <c r="AJ284" s="45" t="s">
        <v>2823</v>
      </c>
      <c r="AK284" s="87" t="s">
        <v>2824</v>
      </c>
      <c r="AL284" s="41"/>
      <c r="AM284" s="41"/>
      <c r="AN284" s="46"/>
      <c r="AO284" s="47">
        <v>21</v>
      </c>
      <c r="AP284" s="48">
        <v>150</v>
      </c>
      <c r="AQ284" s="48">
        <v>55</v>
      </c>
      <c r="AR284" s="48">
        <v>0</v>
      </c>
      <c r="AS284" s="41"/>
      <c r="AT284" s="50">
        <v>205</v>
      </c>
    </row>
    <row r="285" spans="1:46" ht="17.25" thickBot="1">
      <c r="A285" s="51" t="s">
        <v>2833</v>
      </c>
      <c r="E285" s="2" t="s">
        <v>2299</v>
      </c>
      <c r="F285" s="2" t="s">
        <v>2270</v>
      </c>
      <c r="H285" s="54" t="s">
        <v>2309</v>
      </c>
      <c r="J285" s="55"/>
      <c r="V285" s="88" t="s">
        <v>2834</v>
      </c>
      <c r="X285" s="125"/>
      <c r="Z285" s="55"/>
      <c r="AA285" s="55"/>
      <c r="AB285" s="55"/>
      <c r="AC285" s="55"/>
      <c r="AD285" s="56">
        <v>16</v>
      </c>
      <c r="AE285" s="54" t="s">
        <v>2752</v>
      </c>
      <c r="AF285" s="89" t="s">
        <v>2835</v>
      </c>
      <c r="AG285" s="139"/>
      <c r="AH285" s="58"/>
      <c r="AI285" s="57" t="s">
        <v>2819</v>
      </c>
      <c r="AJ285" s="89" t="s">
        <v>2836</v>
      </c>
      <c r="AK285" s="58"/>
      <c r="AL285" s="55"/>
      <c r="AM285" s="55"/>
      <c r="AN285" s="58"/>
      <c r="AO285" s="59">
        <v>26</v>
      </c>
      <c r="AP285" s="60">
        <v>135</v>
      </c>
      <c r="AQ285" s="60">
        <v>140</v>
      </c>
      <c r="AR285" s="60">
        <v>0</v>
      </c>
      <c r="AS285" s="90">
        <v>300</v>
      </c>
      <c r="AT285" s="61">
        <v>275</v>
      </c>
    </row>
    <row r="286" spans="1:46" ht="17.25" thickBot="1">
      <c r="A286" s="77" t="s">
        <v>2837</v>
      </c>
      <c r="E286" s="2" t="s">
        <v>2299</v>
      </c>
      <c r="F286" s="2" t="s">
        <v>2270</v>
      </c>
      <c r="H286" s="43" t="s">
        <v>2303</v>
      </c>
      <c r="J286" s="77" t="s">
        <v>1743</v>
      </c>
      <c r="V286" s="78" t="s">
        <v>2838</v>
      </c>
      <c r="X286" s="124"/>
      <c r="Z286" s="41"/>
      <c r="AA286" s="41"/>
      <c r="AB286" s="41"/>
      <c r="AC286" s="41"/>
      <c r="AD286" s="79">
        <v>15</v>
      </c>
      <c r="AE286" s="64" t="s">
        <v>2839</v>
      </c>
      <c r="AF286" s="91" t="s">
        <v>2756</v>
      </c>
      <c r="AG286" s="140"/>
      <c r="AH286" s="87" t="s">
        <v>2840</v>
      </c>
      <c r="AI286" s="65" t="s">
        <v>2819</v>
      </c>
      <c r="AJ286" s="91" t="s">
        <v>2841</v>
      </c>
      <c r="AK286" s="46"/>
      <c r="AL286" s="64" t="s">
        <v>2842</v>
      </c>
      <c r="AM286" s="65" t="s">
        <v>2820</v>
      </c>
      <c r="AN286" s="46"/>
      <c r="AO286" s="47">
        <v>23</v>
      </c>
      <c r="AP286" s="81">
        <v>25</v>
      </c>
      <c r="AQ286" s="81">
        <v>174</v>
      </c>
      <c r="AR286" s="81">
        <v>39</v>
      </c>
      <c r="AS286" s="41"/>
      <c r="AT286" s="82">
        <v>239</v>
      </c>
    </row>
    <row r="287" spans="1:46" ht="17.25" thickBot="1">
      <c r="A287" s="92" t="s">
        <v>2843</v>
      </c>
      <c r="E287" s="2" t="s">
        <v>2299</v>
      </c>
      <c r="F287" s="2" t="s">
        <v>2270</v>
      </c>
      <c r="H287" s="54" t="s">
        <v>2303</v>
      </c>
      <c r="J287" s="92" t="s">
        <v>1763</v>
      </c>
      <c r="V287" s="93" t="s">
        <v>2844</v>
      </c>
      <c r="X287" s="126"/>
      <c r="Z287" s="55"/>
      <c r="AA287" s="55"/>
      <c r="AB287" s="55"/>
      <c r="AC287" s="55"/>
      <c r="AD287" s="94">
        <v>12</v>
      </c>
      <c r="AE287" s="83" t="s">
        <v>2839</v>
      </c>
      <c r="AF287" s="57" t="s">
        <v>2756</v>
      </c>
      <c r="AG287" s="136"/>
      <c r="AH287" s="86" t="s">
        <v>2840</v>
      </c>
      <c r="AI287" s="84" t="s">
        <v>2819</v>
      </c>
      <c r="AJ287" s="57" t="s">
        <v>2841</v>
      </c>
      <c r="AK287" s="58"/>
      <c r="AL287" s="83" t="s">
        <v>2842</v>
      </c>
      <c r="AM287" s="84" t="s">
        <v>2820</v>
      </c>
      <c r="AN287" s="58"/>
      <c r="AO287" s="59">
        <v>18</v>
      </c>
      <c r="AP287" s="95">
        <v>20</v>
      </c>
      <c r="AQ287" s="95">
        <v>140</v>
      </c>
      <c r="AR287" s="95">
        <v>31</v>
      </c>
      <c r="AS287" s="55"/>
      <c r="AT287" s="96">
        <v>191</v>
      </c>
    </row>
    <row r="288" spans="1:46" ht="17.25" thickBot="1">
      <c r="A288" s="40" t="s">
        <v>2321</v>
      </c>
      <c r="E288" s="2" t="s">
        <v>2299</v>
      </c>
      <c r="F288" s="2" t="s">
        <v>2270</v>
      </c>
      <c r="H288" s="43" t="s">
        <v>2300</v>
      </c>
      <c r="J288" s="41"/>
      <c r="V288" s="42" t="s">
        <v>2761</v>
      </c>
      <c r="X288" s="120"/>
      <c r="Z288" s="41"/>
      <c r="AA288" s="70" t="s">
        <v>2845</v>
      </c>
      <c r="AB288" s="41"/>
      <c r="AC288" s="70">
        <v>7</v>
      </c>
      <c r="AD288" s="44">
        <v>16</v>
      </c>
      <c r="AE288" s="43" t="s">
        <v>2752</v>
      </c>
      <c r="AF288" s="45" t="s">
        <v>2846</v>
      </c>
      <c r="AG288" s="135"/>
      <c r="AH288" s="46"/>
      <c r="AI288" s="45" t="s">
        <v>2819</v>
      </c>
      <c r="AJ288" s="91" t="s">
        <v>2820</v>
      </c>
      <c r="AK288" s="46"/>
      <c r="AL288" s="43" t="s">
        <v>2842</v>
      </c>
      <c r="AM288" s="45" t="s">
        <v>2820</v>
      </c>
      <c r="AN288" s="46"/>
      <c r="AO288" s="47">
        <v>27</v>
      </c>
      <c r="AP288" s="48">
        <v>38</v>
      </c>
      <c r="AQ288" s="48">
        <v>183</v>
      </c>
      <c r="AR288" s="48">
        <v>46</v>
      </c>
      <c r="AS288" s="49">
        <v>250</v>
      </c>
      <c r="AT288" s="50">
        <v>267</v>
      </c>
    </row>
    <row r="289" spans="1:46" ht="17.25" thickBot="1">
      <c r="A289" s="51" t="s">
        <v>2847</v>
      </c>
      <c r="E289" s="2" t="s">
        <v>2299</v>
      </c>
      <c r="F289" s="2" t="s">
        <v>2270</v>
      </c>
      <c r="H289" s="54" t="s">
        <v>2303</v>
      </c>
      <c r="J289" s="52" t="s">
        <v>2848</v>
      </c>
      <c r="V289" s="53" t="s">
        <v>2849</v>
      </c>
      <c r="X289" s="121"/>
      <c r="Z289" s="55"/>
      <c r="AA289" s="55"/>
      <c r="AB289" s="55"/>
      <c r="AC289" s="55"/>
      <c r="AD289" s="56">
        <v>14</v>
      </c>
      <c r="AE289" s="54" t="s">
        <v>2752</v>
      </c>
      <c r="AF289" s="57" t="s">
        <v>2850</v>
      </c>
      <c r="AG289" s="136"/>
      <c r="AH289" s="58"/>
      <c r="AI289" s="57" t="s">
        <v>2819</v>
      </c>
      <c r="AJ289" s="57" t="s">
        <v>2841</v>
      </c>
      <c r="AK289" s="58"/>
      <c r="AL289" s="55"/>
      <c r="AM289" s="55"/>
      <c r="AN289" s="58"/>
      <c r="AO289" s="59">
        <v>21</v>
      </c>
      <c r="AP289" s="60">
        <v>116</v>
      </c>
      <c r="AQ289" s="60">
        <v>163</v>
      </c>
      <c r="AR289" s="60">
        <v>0</v>
      </c>
      <c r="AS289" s="55"/>
      <c r="AT289" s="61">
        <v>278</v>
      </c>
    </row>
    <row r="290" spans="1:46" ht="17.25" thickBot="1">
      <c r="A290" s="40" t="s">
        <v>2851</v>
      </c>
      <c r="E290" s="2" t="s">
        <v>2299</v>
      </c>
      <c r="F290" s="2" t="s">
        <v>2270</v>
      </c>
      <c r="H290" s="43" t="s">
        <v>2303</v>
      </c>
      <c r="J290" s="62" t="s">
        <v>1705</v>
      </c>
      <c r="V290" s="63" t="s">
        <v>2852</v>
      </c>
      <c r="X290" s="122"/>
      <c r="Z290" s="41"/>
      <c r="AA290" s="70" t="s">
        <v>2762</v>
      </c>
      <c r="AB290" s="41"/>
      <c r="AC290" s="41"/>
      <c r="AD290" s="44">
        <v>21</v>
      </c>
      <c r="AE290" s="43" t="s">
        <v>2752</v>
      </c>
      <c r="AF290" s="45" t="s">
        <v>2777</v>
      </c>
      <c r="AG290" s="135"/>
      <c r="AH290" s="87" t="s">
        <v>2824</v>
      </c>
      <c r="AI290" s="45" t="s">
        <v>2819</v>
      </c>
      <c r="AJ290" s="91" t="s">
        <v>2823</v>
      </c>
      <c r="AK290" s="87" t="s">
        <v>2824</v>
      </c>
      <c r="AL290" s="62" t="s">
        <v>2853</v>
      </c>
      <c r="AM290" s="45" t="s">
        <v>2823</v>
      </c>
      <c r="AN290" s="87" t="s">
        <v>2824</v>
      </c>
      <c r="AO290" s="47">
        <v>58</v>
      </c>
      <c r="AP290" s="48">
        <v>389</v>
      </c>
      <c r="AQ290" s="48">
        <v>148</v>
      </c>
      <c r="AR290" s="48">
        <v>74</v>
      </c>
      <c r="AS290" s="41"/>
      <c r="AT290" s="50">
        <v>611</v>
      </c>
    </row>
    <row r="291" spans="1:46" ht="17.25" thickBot="1">
      <c r="A291" s="51" t="s">
        <v>2854</v>
      </c>
      <c r="E291" s="2" t="s">
        <v>2299</v>
      </c>
      <c r="F291" s="2" t="s">
        <v>2270</v>
      </c>
      <c r="H291" s="54" t="s">
        <v>2306</v>
      </c>
      <c r="J291" s="52" t="s">
        <v>1718</v>
      </c>
      <c r="V291" s="53" t="s">
        <v>2855</v>
      </c>
      <c r="X291" s="121"/>
      <c r="Z291" s="55"/>
      <c r="AA291" s="55"/>
      <c r="AB291" s="55"/>
      <c r="AC291" s="55"/>
      <c r="AD291" s="76">
        <v>15</v>
      </c>
      <c r="AE291" s="54" t="s">
        <v>2752</v>
      </c>
      <c r="AF291" s="57" t="s">
        <v>2763</v>
      </c>
      <c r="AG291" s="136"/>
      <c r="AH291" s="58"/>
      <c r="AI291" s="57" t="s">
        <v>2856</v>
      </c>
      <c r="AJ291" s="57" t="s">
        <v>2857</v>
      </c>
      <c r="AK291" s="97" t="s">
        <v>2858</v>
      </c>
      <c r="AL291" s="55"/>
      <c r="AM291" s="55"/>
      <c r="AN291" s="58"/>
      <c r="AO291" s="59">
        <v>14</v>
      </c>
      <c r="AP291" s="60">
        <v>57</v>
      </c>
      <c r="AQ291" s="60">
        <v>340</v>
      </c>
      <c r="AR291" s="60">
        <v>0</v>
      </c>
      <c r="AS291" s="55"/>
      <c r="AT291" s="61">
        <v>397</v>
      </c>
    </row>
    <row r="292" spans="1:46" ht="17.25" thickBot="1">
      <c r="A292" s="40" t="s">
        <v>2859</v>
      </c>
      <c r="E292" s="2" t="s">
        <v>2299</v>
      </c>
      <c r="F292" s="2" t="s">
        <v>2270</v>
      </c>
      <c r="H292" s="43" t="s">
        <v>2303</v>
      </c>
      <c r="J292" s="43" t="s">
        <v>1788</v>
      </c>
      <c r="V292" s="42" t="s">
        <v>2860</v>
      </c>
      <c r="X292" s="120"/>
      <c r="Z292" s="41"/>
      <c r="AA292" s="41"/>
      <c r="AB292" s="41"/>
      <c r="AC292" s="41"/>
      <c r="AD292" s="44">
        <v>11</v>
      </c>
      <c r="AE292" s="43" t="s">
        <v>2752</v>
      </c>
      <c r="AF292" s="45" t="s">
        <v>2784</v>
      </c>
      <c r="AG292" s="135"/>
      <c r="AH292" s="80" t="s">
        <v>2779</v>
      </c>
      <c r="AI292" s="43" t="s">
        <v>2861</v>
      </c>
      <c r="AJ292" s="45" t="s">
        <v>2836</v>
      </c>
      <c r="AK292" s="98" t="s">
        <v>2862</v>
      </c>
      <c r="AL292" s="45" t="s">
        <v>2819</v>
      </c>
      <c r="AM292" s="45" t="s">
        <v>2836</v>
      </c>
      <c r="AN292" s="98" t="s">
        <v>2862</v>
      </c>
      <c r="AO292" s="47">
        <v>17</v>
      </c>
      <c r="AP292" s="48">
        <v>61</v>
      </c>
      <c r="AQ292" s="48">
        <v>55</v>
      </c>
      <c r="AR292" s="48">
        <v>18</v>
      </c>
      <c r="AS292" s="41"/>
      <c r="AT292" s="50">
        <v>134</v>
      </c>
    </row>
    <row r="293" spans="1:46" ht="17.25" thickBot="1">
      <c r="A293" s="51" t="s">
        <v>2863</v>
      </c>
      <c r="E293" s="2" t="s">
        <v>2299</v>
      </c>
      <c r="F293" s="2" t="s">
        <v>2270</v>
      </c>
      <c r="H293" s="54" t="s">
        <v>2303</v>
      </c>
      <c r="J293" s="54" t="s">
        <v>1769</v>
      </c>
      <c r="V293" s="66" t="s">
        <v>2864</v>
      </c>
      <c r="X293" s="123"/>
      <c r="Z293" s="55"/>
      <c r="AA293" s="55"/>
      <c r="AB293" s="55"/>
      <c r="AC293" s="55"/>
      <c r="AD293" s="56">
        <v>11</v>
      </c>
      <c r="AE293" s="54" t="s">
        <v>2752</v>
      </c>
      <c r="AF293" s="57" t="s">
        <v>2763</v>
      </c>
      <c r="AG293" s="136"/>
      <c r="AH293" s="58"/>
      <c r="AI293" s="54" t="s">
        <v>2861</v>
      </c>
      <c r="AJ293" s="57" t="s">
        <v>2836</v>
      </c>
      <c r="AK293" s="97" t="s">
        <v>2862</v>
      </c>
      <c r="AL293" s="57" t="s">
        <v>2819</v>
      </c>
      <c r="AM293" s="57" t="s">
        <v>2836</v>
      </c>
      <c r="AN293" s="97" t="s">
        <v>2862</v>
      </c>
      <c r="AO293" s="59">
        <v>17</v>
      </c>
      <c r="AP293" s="60">
        <v>71</v>
      </c>
      <c r="AQ293" s="60">
        <v>55</v>
      </c>
      <c r="AR293" s="60">
        <v>18</v>
      </c>
      <c r="AS293" s="55"/>
      <c r="AT293" s="61">
        <v>143</v>
      </c>
    </row>
    <row r="294" spans="1:46" ht="17.25" thickBot="1">
      <c r="A294" s="40" t="s">
        <v>2865</v>
      </c>
      <c r="E294" s="2" t="s">
        <v>2299</v>
      </c>
      <c r="F294" s="2" t="s">
        <v>2270</v>
      </c>
      <c r="H294" s="43" t="s">
        <v>2303</v>
      </c>
      <c r="J294" s="43" t="s">
        <v>1784</v>
      </c>
      <c r="V294" s="42" t="s">
        <v>2755</v>
      </c>
      <c r="X294" s="120"/>
      <c r="Z294" s="41"/>
      <c r="AA294" s="41"/>
      <c r="AB294" s="41"/>
      <c r="AC294" s="41"/>
      <c r="AD294" s="44">
        <v>11</v>
      </c>
      <c r="AE294" s="43" t="s">
        <v>2752</v>
      </c>
      <c r="AF294" s="45" t="s">
        <v>2763</v>
      </c>
      <c r="AG294" s="135"/>
      <c r="AH294" s="46"/>
      <c r="AI294" s="43" t="s">
        <v>2861</v>
      </c>
      <c r="AJ294" s="45" t="s">
        <v>2836</v>
      </c>
      <c r="AK294" s="98" t="s">
        <v>2862</v>
      </c>
      <c r="AL294" s="45" t="s">
        <v>2819</v>
      </c>
      <c r="AM294" s="45" t="s">
        <v>2836</v>
      </c>
      <c r="AN294" s="98" t="s">
        <v>2862</v>
      </c>
      <c r="AO294" s="47">
        <v>17</v>
      </c>
      <c r="AP294" s="48">
        <v>71</v>
      </c>
      <c r="AQ294" s="48">
        <v>55</v>
      </c>
      <c r="AR294" s="48">
        <v>18</v>
      </c>
      <c r="AS294" s="41"/>
      <c r="AT294" s="50">
        <v>143</v>
      </c>
    </row>
    <row r="295" spans="1:46" ht="17.25" thickBot="1">
      <c r="A295" s="51" t="s">
        <v>1876</v>
      </c>
      <c r="E295" s="2" t="s">
        <v>2299</v>
      </c>
      <c r="F295" s="2" t="s">
        <v>2270</v>
      </c>
      <c r="H295" s="54" t="s">
        <v>2303</v>
      </c>
      <c r="J295" s="54" t="s">
        <v>1778</v>
      </c>
      <c r="V295" s="66" t="s">
        <v>2866</v>
      </c>
      <c r="X295" s="123"/>
      <c r="Z295" s="55"/>
      <c r="AA295" s="55"/>
      <c r="AB295" s="55"/>
      <c r="AC295" s="55"/>
      <c r="AD295" s="56">
        <v>11</v>
      </c>
      <c r="AE295" s="54" t="s">
        <v>2752</v>
      </c>
      <c r="AF295" s="57" t="s">
        <v>2774</v>
      </c>
      <c r="AG295" s="136"/>
      <c r="AH295" s="85" t="s">
        <v>2779</v>
      </c>
      <c r="AI295" s="54" t="s">
        <v>2861</v>
      </c>
      <c r="AJ295" s="57" t="s">
        <v>2836</v>
      </c>
      <c r="AK295" s="97" t="s">
        <v>2862</v>
      </c>
      <c r="AL295" s="57" t="s">
        <v>2819</v>
      </c>
      <c r="AM295" s="57" t="s">
        <v>2836</v>
      </c>
      <c r="AN295" s="97" t="s">
        <v>2862</v>
      </c>
      <c r="AO295" s="59">
        <v>17</v>
      </c>
      <c r="AP295" s="60">
        <v>79</v>
      </c>
      <c r="AQ295" s="60">
        <v>55</v>
      </c>
      <c r="AR295" s="60">
        <v>18</v>
      </c>
      <c r="AS295" s="55"/>
      <c r="AT295" s="61">
        <v>151</v>
      </c>
    </row>
    <row r="296" spans="1:46" ht="17.25" thickBot="1">
      <c r="A296" s="40" t="s">
        <v>2867</v>
      </c>
      <c r="E296" s="2" t="s">
        <v>2299</v>
      </c>
      <c r="F296" s="2" t="s">
        <v>2270</v>
      </c>
      <c r="H296" s="43" t="s">
        <v>2303</v>
      </c>
      <c r="J296" s="43" t="s">
        <v>1792</v>
      </c>
      <c r="V296" s="42" t="s">
        <v>2868</v>
      </c>
      <c r="X296" s="120"/>
      <c r="Z296" s="41"/>
      <c r="AA296" s="41"/>
      <c r="AB296" s="41"/>
      <c r="AC296" s="41"/>
      <c r="AD296" s="44">
        <v>11</v>
      </c>
      <c r="AE296" s="43" t="s">
        <v>2752</v>
      </c>
      <c r="AF296" s="45" t="s">
        <v>2869</v>
      </c>
      <c r="AG296" s="135"/>
      <c r="AH296" s="80" t="s">
        <v>2779</v>
      </c>
      <c r="AI296" s="43" t="s">
        <v>2861</v>
      </c>
      <c r="AJ296" s="45" t="s">
        <v>2836</v>
      </c>
      <c r="AK296" s="98" t="s">
        <v>2862</v>
      </c>
      <c r="AL296" s="45" t="s">
        <v>2819</v>
      </c>
      <c r="AM296" s="45" t="s">
        <v>2836</v>
      </c>
      <c r="AN296" s="98" t="s">
        <v>2862</v>
      </c>
      <c r="AO296" s="47">
        <v>17</v>
      </c>
      <c r="AP296" s="48">
        <v>158</v>
      </c>
      <c r="AQ296" s="48">
        <v>55</v>
      </c>
      <c r="AR296" s="48">
        <v>18</v>
      </c>
      <c r="AS296" s="41"/>
      <c r="AT296" s="50">
        <v>230</v>
      </c>
    </row>
    <row r="297" spans="1:46" ht="17.25" thickBot="1">
      <c r="A297" s="51" t="s">
        <v>2870</v>
      </c>
      <c r="E297" s="2" t="s">
        <v>2299</v>
      </c>
      <c r="F297" s="2" t="s">
        <v>2270</v>
      </c>
      <c r="H297" s="54" t="s">
        <v>2303</v>
      </c>
      <c r="J297" s="55"/>
      <c r="V297" s="88" t="s">
        <v>2834</v>
      </c>
      <c r="X297" s="125"/>
      <c r="Z297" s="55"/>
      <c r="AA297" s="67" t="s">
        <v>2762</v>
      </c>
      <c r="AB297" s="55"/>
      <c r="AC297" s="55"/>
      <c r="AD297" s="56">
        <v>12</v>
      </c>
      <c r="AE297" s="54" t="s">
        <v>2752</v>
      </c>
      <c r="AF297" s="57" t="s">
        <v>2846</v>
      </c>
      <c r="AG297" s="136"/>
      <c r="AH297" s="58"/>
      <c r="AI297" s="54" t="s">
        <v>2871</v>
      </c>
      <c r="AJ297" s="99" t="s">
        <v>2872</v>
      </c>
      <c r="AK297" s="58"/>
      <c r="AL297" s="55"/>
      <c r="AM297" s="55"/>
      <c r="AN297" s="58"/>
      <c r="AO297" s="59">
        <v>33</v>
      </c>
      <c r="AP297" s="60">
        <v>46</v>
      </c>
      <c r="AQ297" s="60">
        <v>119</v>
      </c>
      <c r="AR297" s="60">
        <v>0</v>
      </c>
      <c r="AS297" s="90">
        <v>50</v>
      </c>
      <c r="AT297" s="61">
        <v>165</v>
      </c>
    </row>
    <row r="298" spans="1:46" ht="17.25" thickBot="1">
      <c r="A298" s="40" t="s">
        <v>2873</v>
      </c>
      <c r="E298" s="2" t="s">
        <v>2299</v>
      </c>
      <c r="F298" s="2" t="s">
        <v>2270</v>
      </c>
      <c r="H298" s="43" t="s">
        <v>2303</v>
      </c>
      <c r="J298" s="41"/>
      <c r="V298" s="100" t="s">
        <v>2834</v>
      </c>
      <c r="X298" s="127"/>
      <c r="Z298" s="41"/>
      <c r="AA298" s="41"/>
      <c r="AB298" s="41"/>
      <c r="AC298" s="41"/>
      <c r="AD298" s="44">
        <v>11</v>
      </c>
      <c r="AE298" s="45" t="s">
        <v>2819</v>
      </c>
      <c r="AF298" s="45" t="s">
        <v>2823</v>
      </c>
      <c r="AG298" s="135"/>
      <c r="AH298" s="87" t="s">
        <v>2824</v>
      </c>
      <c r="AI298" s="41"/>
      <c r="AJ298" s="41"/>
      <c r="AK298" s="46"/>
      <c r="AL298" s="41"/>
      <c r="AM298" s="41"/>
      <c r="AN298" s="46"/>
      <c r="AO298" s="47">
        <v>17</v>
      </c>
      <c r="AP298" s="48">
        <v>43</v>
      </c>
      <c r="AQ298" s="48">
        <v>0</v>
      </c>
      <c r="AR298" s="48">
        <v>0</v>
      </c>
      <c r="AS298" s="101">
        <v>120</v>
      </c>
      <c r="AT298" s="50">
        <v>43</v>
      </c>
    </row>
    <row r="299" spans="1:46" ht="17.25" thickBot="1">
      <c r="A299" s="51" t="s">
        <v>2874</v>
      </c>
      <c r="E299" s="2" t="s">
        <v>2299</v>
      </c>
      <c r="F299" s="2" t="s">
        <v>2270</v>
      </c>
      <c r="H299" s="54" t="s">
        <v>2303</v>
      </c>
      <c r="J299" s="55"/>
      <c r="V299" s="88" t="s">
        <v>2834</v>
      </c>
      <c r="X299" s="125"/>
      <c r="Z299" s="55"/>
      <c r="AA299" s="55"/>
      <c r="AB299" s="55"/>
      <c r="AC299" s="67">
        <v>2</v>
      </c>
      <c r="AD299" s="56">
        <v>11</v>
      </c>
      <c r="AE299" s="57" t="s">
        <v>2819</v>
      </c>
      <c r="AF299" s="57" t="s">
        <v>2823</v>
      </c>
      <c r="AG299" s="136"/>
      <c r="AH299" s="86" t="s">
        <v>2824</v>
      </c>
      <c r="AI299" s="55"/>
      <c r="AJ299" s="55"/>
      <c r="AK299" s="58"/>
      <c r="AL299" s="55"/>
      <c r="AM299" s="55"/>
      <c r="AN299" s="58"/>
      <c r="AO299" s="59">
        <v>25</v>
      </c>
      <c r="AP299" s="60">
        <v>65</v>
      </c>
      <c r="AQ299" s="60">
        <v>0</v>
      </c>
      <c r="AR299" s="60">
        <v>0</v>
      </c>
      <c r="AS299" s="55"/>
      <c r="AT299" s="61">
        <v>65</v>
      </c>
    </row>
    <row r="300" spans="1:46" ht="17.25" thickBot="1">
      <c r="A300" s="40" t="s">
        <v>2875</v>
      </c>
      <c r="E300" s="2" t="s">
        <v>2299</v>
      </c>
      <c r="F300" s="2" t="s">
        <v>2270</v>
      </c>
      <c r="H300" s="43" t="s">
        <v>2306</v>
      </c>
      <c r="J300" s="62" t="s">
        <v>2876</v>
      </c>
      <c r="V300" s="63" t="s">
        <v>2877</v>
      </c>
      <c r="X300" s="122"/>
      <c r="Z300" s="41"/>
      <c r="AA300" s="41"/>
      <c r="AB300" s="41"/>
      <c r="AC300" s="41"/>
      <c r="AD300" s="44">
        <v>14</v>
      </c>
      <c r="AE300" s="45" t="s">
        <v>2819</v>
      </c>
      <c r="AF300" s="45" t="s">
        <v>2878</v>
      </c>
      <c r="AG300" s="135"/>
      <c r="AH300" s="46"/>
      <c r="AI300" s="41"/>
      <c r="AJ300" s="41"/>
      <c r="AK300" s="46"/>
      <c r="AL300" s="41"/>
      <c r="AM300" s="41"/>
      <c r="AN300" s="46"/>
      <c r="AO300" s="47">
        <v>13</v>
      </c>
      <c r="AP300" s="48">
        <v>20</v>
      </c>
      <c r="AQ300" s="48">
        <v>0</v>
      </c>
      <c r="AR300" s="48">
        <v>0</v>
      </c>
      <c r="AS300" s="41"/>
      <c r="AT300" s="50">
        <v>20</v>
      </c>
    </row>
    <row r="301" spans="1:46" ht="17.25" thickBot="1">
      <c r="A301" s="51" t="s">
        <v>2879</v>
      </c>
      <c r="E301" s="2" t="s">
        <v>2299</v>
      </c>
      <c r="F301" s="2" t="s">
        <v>2270</v>
      </c>
      <c r="H301" s="54" t="s">
        <v>2306</v>
      </c>
      <c r="J301" s="54" t="s">
        <v>1753</v>
      </c>
      <c r="V301" s="66" t="s">
        <v>2880</v>
      </c>
      <c r="X301" s="123"/>
      <c r="Z301" s="55"/>
      <c r="AA301" s="55"/>
      <c r="AB301" s="55"/>
      <c r="AC301" s="55"/>
      <c r="AD301" s="56">
        <v>12</v>
      </c>
      <c r="AE301" s="57" t="s">
        <v>2819</v>
      </c>
      <c r="AF301" s="57" t="s">
        <v>2878</v>
      </c>
      <c r="AG301" s="136"/>
      <c r="AH301" s="58"/>
      <c r="AI301" s="55"/>
      <c r="AJ301" s="55"/>
      <c r="AK301" s="58"/>
      <c r="AL301" s="55"/>
      <c r="AM301" s="55"/>
      <c r="AN301" s="58"/>
      <c r="AO301" s="59">
        <v>11</v>
      </c>
      <c r="AP301" s="60">
        <v>17</v>
      </c>
      <c r="AQ301" s="60">
        <v>0</v>
      </c>
      <c r="AR301" s="60">
        <v>0</v>
      </c>
      <c r="AS301" s="55"/>
      <c r="AT301" s="61">
        <v>17</v>
      </c>
    </row>
    <row r="302" spans="1:46" ht="17.25" thickBot="1">
      <c r="A302" s="40" t="s">
        <v>2881</v>
      </c>
      <c r="E302" s="2" t="s">
        <v>2299</v>
      </c>
      <c r="F302" s="2" t="s">
        <v>2270</v>
      </c>
      <c r="H302" s="43" t="s">
        <v>2306</v>
      </c>
      <c r="J302" s="43" t="s">
        <v>2882</v>
      </c>
      <c r="V302" s="42" t="s">
        <v>2883</v>
      </c>
      <c r="X302" s="120"/>
      <c r="Z302" s="41"/>
      <c r="AA302" s="41"/>
      <c r="AB302" s="41"/>
      <c r="AC302" s="41"/>
      <c r="AD302" s="44">
        <v>10</v>
      </c>
      <c r="AE302" s="45" t="s">
        <v>2819</v>
      </c>
      <c r="AF302" s="45" t="s">
        <v>2878</v>
      </c>
      <c r="AG302" s="135"/>
      <c r="AH302" s="46"/>
      <c r="AI302" s="41"/>
      <c r="AJ302" s="41"/>
      <c r="AK302" s="46"/>
      <c r="AL302" s="41"/>
      <c r="AM302" s="41"/>
      <c r="AN302" s="46"/>
      <c r="AO302" s="47">
        <v>9</v>
      </c>
      <c r="AP302" s="48">
        <v>14</v>
      </c>
      <c r="AQ302" s="48">
        <v>0</v>
      </c>
      <c r="AR302" s="48">
        <v>0</v>
      </c>
      <c r="AS302" s="41"/>
      <c r="AT302" s="50">
        <v>14</v>
      </c>
    </row>
    <row r="303" spans="1:46" ht="17.25" thickBot="1">
      <c r="A303" s="51" t="s">
        <v>2884</v>
      </c>
      <c r="E303" s="2" t="s">
        <v>2299</v>
      </c>
      <c r="F303" s="2" t="s">
        <v>2270</v>
      </c>
      <c r="H303" s="54" t="s">
        <v>2306</v>
      </c>
      <c r="J303" s="54" t="s">
        <v>1665</v>
      </c>
      <c r="V303" s="66" t="s">
        <v>2885</v>
      </c>
      <c r="X303" s="123"/>
      <c r="Z303" s="55"/>
      <c r="AA303" s="55"/>
      <c r="AB303" s="55"/>
      <c r="AC303" s="55"/>
      <c r="AD303" s="73">
        <v>10</v>
      </c>
      <c r="AE303" s="57" t="s">
        <v>2819</v>
      </c>
      <c r="AF303" s="57" t="s">
        <v>2886</v>
      </c>
      <c r="AG303" s="136"/>
      <c r="AH303" s="58"/>
      <c r="AI303" s="57" t="s">
        <v>2887</v>
      </c>
      <c r="AJ303" s="89" t="s">
        <v>2886</v>
      </c>
      <c r="AK303" s="58"/>
      <c r="AL303" s="55"/>
      <c r="AM303" s="102"/>
      <c r="AN303" s="58"/>
      <c r="AO303" s="59">
        <v>9</v>
      </c>
      <c r="AP303" s="60">
        <v>53</v>
      </c>
      <c r="AQ303" s="60">
        <v>13</v>
      </c>
      <c r="AR303" s="60">
        <v>0</v>
      </c>
      <c r="AS303" s="55"/>
      <c r="AT303" s="61">
        <v>66</v>
      </c>
    </row>
    <row r="304" spans="1:46" ht="17.25" thickBot="1">
      <c r="A304" s="40" t="s">
        <v>2888</v>
      </c>
      <c r="E304" s="2" t="s">
        <v>2299</v>
      </c>
      <c r="F304" s="2" t="s">
        <v>2270</v>
      </c>
      <c r="H304" s="43" t="s">
        <v>2309</v>
      </c>
      <c r="J304" s="41"/>
      <c r="V304" s="100" t="s">
        <v>2834</v>
      </c>
      <c r="X304" s="127"/>
      <c r="Z304" s="41"/>
      <c r="AA304" s="41"/>
      <c r="AB304" s="41"/>
      <c r="AC304" s="41"/>
      <c r="AD304" s="44">
        <v>12</v>
      </c>
      <c r="AE304" s="45" t="s">
        <v>2819</v>
      </c>
      <c r="AF304" s="45" t="s">
        <v>2820</v>
      </c>
      <c r="AG304" s="135"/>
      <c r="AH304" s="87" t="s">
        <v>2840</v>
      </c>
      <c r="AI304" s="45" t="s">
        <v>2889</v>
      </c>
      <c r="AJ304" s="45" t="s">
        <v>2857</v>
      </c>
      <c r="AK304" s="103" t="s">
        <v>2890</v>
      </c>
      <c r="AL304" s="41"/>
      <c r="AM304" s="41"/>
      <c r="AN304" s="46"/>
      <c r="AO304" s="47">
        <v>19</v>
      </c>
      <c r="AP304" s="48">
        <v>264</v>
      </c>
      <c r="AQ304" s="48">
        <v>286</v>
      </c>
      <c r="AR304" s="48">
        <v>0</v>
      </c>
      <c r="AS304" s="101">
        <v>1000</v>
      </c>
      <c r="AT304" s="50">
        <v>550</v>
      </c>
    </row>
    <row r="305" spans="1:46" ht="17.25" thickBot="1">
      <c r="A305" s="104" t="s">
        <v>2891</v>
      </c>
      <c r="E305" s="2" t="s">
        <v>2299</v>
      </c>
      <c r="F305" s="2" t="s">
        <v>2270</v>
      </c>
      <c r="H305" s="54" t="s">
        <v>2303</v>
      </c>
      <c r="J305" s="52" t="s">
        <v>1695</v>
      </c>
      <c r="V305" s="53" t="s">
        <v>2892</v>
      </c>
      <c r="X305" s="121"/>
      <c r="Z305" s="55"/>
      <c r="AA305" s="55"/>
      <c r="AB305" s="55"/>
      <c r="AC305" s="55"/>
      <c r="AD305" s="56">
        <v>12</v>
      </c>
      <c r="AE305" s="52" t="s">
        <v>2853</v>
      </c>
      <c r="AF305" s="57" t="s">
        <v>2823</v>
      </c>
      <c r="AG305" s="136"/>
      <c r="AH305" s="86" t="s">
        <v>2824</v>
      </c>
      <c r="AI305" s="57" t="s">
        <v>2819</v>
      </c>
      <c r="AJ305" s="57" t="s">
        <v>2823</v>
      </c>
      <c r="AK305" s="86" t="s">
        <v>2824</v>
      </c>
      <c r="AL305" s="55"/>
      <c r="AM305" s="55"/>
      <c r="AN305" s="58"/>
      <c r="AO305" s="59">
        <v>18</v>
      </c>
      <c r="AP305" s="60">
        <v>24</v>
      </c>
      <c r="AQ305" s="60">
        <v>47</v>
      </c>
      <c r="AR305" s="60">
        <v>0</v>
      </c>
      <c r="AS305" s="55"/>
      <c r="AT305" s="61">
        <v>71</v>
      </c>
    </row>
    <row r="306" spans="1:46" ht="17.25" thickBot="1">
      <c r="A306" s="40" t="s">
        <v>2893</v>
      </c>
      <c r="E306" s="2" t="s">
        <v>2299</v>
      </c>
      <c r="F306" s="2" t="s">
        <v>2270</v>
      </c>
      <c r="H306" s="43" t="s">
        <v>2309</v>
      </c>
      <c r="J306" s="41"/>
      <c r="V306" s="100" t="s">
        <v>2834</v>
      </c>
      <c r="X306" s="127"/>
      <c r="Z306" s="41"/>
      <c r="AA306" s="41"/>
      <c r="AB306" s="41"/>
      <c r="AC306" s="41"/>
      <c r="AD306" s="44">
        <v>14</v>
      </c>
      <c r="AE306" s="43" t="s">
        <v>2894</v>
      </c>
      <c r="AF306" s="45" t="s">
        <v>2823</v>
      </c>
      <c r="AG306" s="135"/>
      <c r="AH306" s="87" t="s">
        <v>2824</v>
      </c>
      <c r="AI306" s="45" t="s">
        <v>2861</v>
      </c>
      <c r="AJ306" s="45" t="s">
        <v>2895</v>
      </c>
      <c r="AK306" s="87" t="s">
        <v>2896</v>
      </c>
      <c r="AL306" s="41"/>
      <c r="AM306" s="41"/>
      <c r="AN306" s="46"/>
      <c r="AO306" s="47">
        <v>23</v>
      </c>
      <c r="AP306" s="48">
        <v>65</v>
      </c>
      <c r="AQ306" s="48">
        <v>233</v>
      </c>
      <c r="AR306" s="48">
        <v>0</v>
      </c>
      <c r="AS306" s="101">
        <v>400</v>
      </c>
      <c r="AT306" s="50">
        <v>298</v>
      </c>
    </row>
    <row r="307" spans="1:46" ht="17.25" thickBot="1">
      <c r="A307" s="51" t="s">
        <v>2897</v>
      </c>
      <c r="E307" s="2" t="s">
        <v>2299</v>
      </c>
      <c r="F307" s="2" t="s">
        <v>2270</v>
      </c>
      <c r="H307" s="54" t="s">
        <v>2303</v>
      </c>
      <c r="J307" s="55"/>
      <c r="V307" s="88" t="s">
        <v>2834</v>
      </c>
      <c r="X307" s="125"/>
      <c r="Z307" s="55"/>
      <c r="AA307" s="55"/>
      <c r="AB307" s="55"/>
      <c r="AC307" s="55"/>
      <c r="AD307" s="56">
        <v>13</v>
      </c>
      <c r="AE307" s="54" t="s">
        <v>2894</v>
      </c>
      <c r="AF307" s="57" t="s">
        <v>2823</v>
      </c>
      <c r="AG307" s="136"/>
      <c r="AH307" s="86" t="s">
        <v>2824</v>
      </c>
      <c r="AI307" s="55"/>
      <c r="AJ307" s="55"/>
      <c r="AK307" s="58"/>
      <c r="AL307" s="55"/>
      <c r="AM307" s="55"/>
      <c r="AN307" s="58"/>
      <c r="AO307" s="59">
        <v>20</v>
      </c>
      <c r="AP307" s="60">
        <v>57</v>
      </c>
      <c r="AQ307" s="60">
        <v>0</v>
      </c>
      <c r="AR307" s="60">
        <v>0</v>
      </c>
      <c r="AS307" s="55"/>
      <c r="AT307" s="61">
        <v>57</v>
      </c>
    </row>
    <row r="308" spans="1:46" ht="17.25" thickBot="1">
      <c r="A308" s="40" t="s">
        <v>1683</v>
      </c>
      <c r="E308" s="2" t="s">
        <v>2299</v>
      </c>
      <c r="F308" s="2" t="s">
        <v>2270</v>
      </c>
      <c r="H308" s="43" t="s">
        <v>2306</v>
      </c>
      <c r="J308" s="62" t="s">
        <v>1683</v>
      </c>
      <c r="V308" s="63" t="s">
        <v>2898</v>
      </c>
      <c r="X308" s="122"/>
      <c r="Z308" s="41"/>
      <c r="AA308" s="41"/>
      <c r="AB308" s="41"/>
      <c r="AC308" s="41"/>
      <c r="AD308" s="105">
        <v>11</v>
      </c>
      <c r="AE308" s="62" t="s">
        <v>2899</v>
      </c>
      <c r="AF308" s="45" t="s">
        <v>2878</v>
      </c>
      <c r="AG308" s="135"/>
      <c r="AH308" s="46"/>
      <c r="AI308" s="45" t="s">
        <v>2819</v>
      </c>
      <c r="AJ308" s="45" t="s">
        <v>2878</v>
      </c>
      <c r="AK308" s="46"/>
      <c r="AL308" s="41"/>
      <c r="AM308" s="41"/>
      <c r="AN308" s="46"/>
      <c r="AO308" s="47">
        <v>10</v>
      </c>
      <c r="AP308" s="48" t="e">
        <v>#N/A</v>
      </c>
      <c r="AQ308" s="48">
        <v>16</v>
      </c>
      <c r="AR308" s="48">
        <v>0</v>
      </c>
      <c r="AS308" s="41"/>
      <c r="AT308" s="50" t="e">
        <v>#N/A</v>
      </c>
    </row>
    <row r="309" spans="1:46" ht="17.25" thickBot="1">
      <c r="A309" s="51" t="s">
        <v>2900</v>
      </c>
      <c r="E309" s="2" t="s">
        <v>2299</v>
      </c>
      <c r="F309" s="2" t="s">
        <v>2270</v>
      </c>
      <c r="H309" s="54" t="s">
        <v>2306</v>
      </c>
      <c r="J309" s="54" t="s">
        <v>2901</v>
      </c>
      <c r="V309" s="66" t="s">
        <v>2902</v>
      </c>
      <c r="X309" s="123"/>
      <c r="Z309" s="55"/>
      <c r="AA309" s="55"/>
      <c r="AB309" s="55"/>
      <c r="AC309" s="55"/>
      <c r="AD309" s="56">
        <v>12</v>
      </c>
      <c r="AE309" s="54" t="s">
        <v>2903</v>
      </c>
      <c r="AF309" s="57" t="s">
        <v>2823</v>
      </c>
      <c r="AG309" s="136"/>
      <c r="AH309" s="86" t="s">
        <v>2824</v>
      </c>
      <c r="AI309" s="55"/>
      <c r="AJ309" s="55"/>
      <c r="AK309" s="58"/>
      <c r="AL309" s="55"/>
      <c r="AM309" s="55"/>
      <c r="AN309" s="58"/>
      <c r="AO309" s="59">
        <v>11</v>
      </c>
      <c r="AP309" s="60">
        <v>69</v>
      </c>
      <c r="AQ309" s="60">
        <v>0</v>
      </c>
      <c r="AR309" s="60">
        <v>0</v>
      </c>
      <c r="AS309" s="55"/>
      <c r="AT309" s="61">
        <v>69</v>
      </c>
    </row>
    <row r="310" spans="1:46" ht="17.25" thickBot="1">
      <c r="A310" s="40" t="s">
        <v>2904</v>
      </c>
      <c r="E310" s="2" t="s">
        <v>2299</v>
      </c>
      <c r="F310" s="2" t="s">
        <v>2270</v>
      </c>
      <c r="H310" s="43" t="s">
        <v>2303</v>
      </c>
      <c r="J310" s="41"/>
      <c r="V310" s="106" t="s">
        <v>2905</v>
      </c>
      <c r="X310" s="128"/>
      <c r="Z310" s="41"/>
      <c r="AA310" s="41"/>
      <c r="AB310" s="41"/>
      <c r="AC310" s="41"/>
      <c r="AD310" s="44">
        <v>15</v>
      </c>
      <c r="AE310" s="43" t="s">
        <v>2906</v>
      </c>
      <c r="AF310" s="45" t="s">
        <v>2836</v>
      </c>
      <c r="AG310" s="135"/>
      <c r="AH310" s="46"/>
      <c r="AI310" s="45" t="s">
        <v>2819</v>
      </c>
      <c r="AJ310" s="45" t="s">
        <v>2836</v>
      </c>
      <c r="AK310" s="46"/>
      <c r="AL310" s="41"/>
      <c r="AM310" s="41"/>
      <c r="AN310" s="46"/>
      <c r="AO310" s="47">
        <v>23</v>
      </c>
      <c r="AP310" s="48">
        <v>139</v>
      </c>
      <c r="AQ310" s="48">
        <v>124</v>
      </c>
      <c r="AR310" s="48">
        <v>0</v>
      </c>
      <c r="AS310" s="41"/>
      <c r="AT310" s="50">
        <v>263</v>
      </c>
    </row>
    <row r="311" spans="1:46" ht="17.25" thickBot="1">
      <c r="A311" s="51" t="s">
        <v>2907</v>
      </c>
      <c r="E311" s="2" t="s">
        <v>2299</v>
      </c>
      <c r="F311" s="2" t="s">
        <v>2270</v>
      </c>
      <c r="H311" s="54" t="s">
        <v>2306</v>
      </c>
      <c r="J311" s="55"/>
      <c r="V311" s="107" t="s">
        <v>2905</v>
      </c>
      <c r="X311" s="129"/>
      <c r="Z311" s="55"/>
      <c r="AA311" s="55"/>
      <c r="AB311" s="55"/>
      <c r="AC311" s="55"/>
      <c r="AD311" s="56">
        <v>15</v>
      </c>
      <c r="AE311" s="57" t="s">
        <v>2908</v>
      </c>
      <c r="AF311" s="57" t="s">
        <v>2836</v>
      </c>
      <c r="AG311" s="136"/>
      <c r="AH311" s="58"/>
      <c r="AI311" s="57" t="s">
        <v>2819</v>
      </c>
      <c r="AJ311" s="57" t="s">
        <v>2836</v>
      </c>
      <c r="AK311" s="58"/>
      <c r="AL311" s="55"/>
      <c r="AM311" s="55"/>
      <c r="AN311" s="58"/>
      <c r="AO311" s="59">
        <v>14</v>
      </c>
      <c r="AP311" s="60">
        <v>64</v>
      </c>
      <c r="AQ311" s="60">
        <v>73</v>
      </c>
      <c r="AR311" s="60">
        <v>0</v>
      </c>
      <c r="AS311" s="55"/>
      <c r="AT311" s="61">
        <v>137</v>
      </c>
    </row>
    <row r="312" spans="1:46" ht="17.25" thickBot="1">
      <c r="A312" s="40" t="s">
        <v>2909</v>
      </c>
      <c r="E312" s="2" t="s">
        <v>2299</v>
      </c>
      <c r="F312" s="2" t="s">
        <v>2270</v>
      </c>
      <c r="H312" s="43" t="s">
        <v>2309</v>
      </c>
      <c r="J312" s="41"/>
      <c r="V312" s="100" t="s">
        <v>2834</v>
      </c>
      <c r="X312" s="127"/>
      <c r="Z312" s="41"/>
      <c r="AA312" s="41"/>
      <c r="AB312" s="41"/>
      <c r="AC312" s="41"/>
      <c r="AD312" s="44">
        <v>16</v>
      </c>
      <c r="AE312" s="43" t="s">
        <v>2910</v>
      </c>
      <c r="AF312" s="45" t="s">
        <v>2823</v>
      </c>
      <c r="AG312" s="135"/>
      <c r="AH312" s="46"/>
      <c r="AI312" s="41"/>
      <c r="AJ312" s="41"/>
      <c r="AK312" s="46"/>
      <c r="AL312" s="41"/>
      <c r="AM312" s="41"/>
      <c r="AN312" s="46"/>
      <c r="AO312" s="47">
        <v>26</v>
      </c>
      <c r="AP312" s="48">
        <v>114</v>
      </c>
      <c r="AQ312" s="48">
        <v>0</v>
      </c>
      <c r="AR312" s="48">
        <v>0</v>
      </c>
      <c r="AS312" s="101">
        <v>1500</v>
      </c>
      <c r="AT312" s="50">
        <v>114</v>
      </c>
    </row>
    <row r="313" spans="1:46" ht="17.25" thickBot="1">
      <c r="A313" s="51" t="s">
        <v>2315</v>
      </c>
      <c r="E313" s="2" t="s">
        <v>2299</v>
      </c>
      <c r="F313" s="2" t="s">
        <v>2270</v>
      </c>
      <c r="H313" s="54" t="s">
        <v>2306</v>
      </c>
      <c r="J313" s="55"/>
      <c r="V313" s="66" t="s">
        <v>2761</v>
      </c>
      <c r="X313" s="123"/>
      <c r="Z313" s="55"/>
      <c r="AA313" s="55"/>
      <c r="AB313" s="55"/>
      <c r="AC313" s="55"/>
      <c r="AD313" s="56">
        <v>15</v>
      </c>
      <c r="AE313" s="54" t="s">
        <v>2910</v>
      </c>
      <c r="AF313" s="57" t="s">
        <v>2836</v>
      </c>
      <c r="AG313" s="136"/>
      <c r="AH313" s="58"/>
      <c r="AI313" s="57" t="s">
        <v>2819</v>
      </c>
      <c r="AJ313" s="57" t="s">
        <v>2836</v>
      </c>
      <c r="AK313" s="58"/>
      <c r="AL313" s="55"/>
      <c r="AM313" s="55"/>
      <c r="AN313" s="58"/>
      <c r="AO313" s="59">
        <v>14</v>
      </c>
      <c r="AP313" s="60">
        <v>100</v>
      </c>
      <c r="AQ313" s="60">
        <v>73</v>
      </c>
      <c r="AR313" s="60">
        <v>0</v>
      </c>
      <c r="AS313" s="69">
        <v>250</v>
      </c>
      <c r="AT313" s="61">
        <v>173</v>
      </c>
    </row>
    <row r="314" spans="1:46" ht="17.25" thickBot="1">
      <c r="A314" s="40" t="s">
        <v>2911</v>
      </c>
      <c r="E314" s="2" t="s">
        <v>2299</v>
      </c>
      <c r="F314" s="2" t="s">
        <v>2270</v>
      </c>
      <c r="H314" s="43" t="s">
        <v>2303</v>
      </c>
      <c r="J314" s="41"/>
      <c r="V314" s="100" t="s">
        <v>2834</v>
      </c>
      <c r="X314" s="127"/>
      <c r="Z314" s="41"/>
      <c r="AA314" s="41"/>
      <c r="AB314" s="41"/>
      <c r="AC314" s="70">
        <v>2</v>
      </c>
      <c r="AD314" s="44">
        <v>16</v>
      </c>
      <c r="AE314" s="45" t="s">
        <v>2912</v>
      </c>
      <c r="AF314" s="45" t="s">
        <v>2878</v>
      </c>
      <c r="AG314" s="135"/>
      <c r="AH314" s="87" t="s">
        <v>2824</v>
      </c>
      <c r="AI314" s="45" t="s">
        <v>2819</v>
      </c>
      <c r="AJ314" s="45" t="s">
        <v>2878</v>
      </c>
      <c r="AK314" s="87" t="s">
        <v>2824</v>
      </c>
      <c r="AL314" s="41"/>
      <c r="AM314" s="41"/>
      <c r="AN314" s="46"/>
      <c r="AO314" s="47">
        <v>37</v>
      </c>
      <c r="AP314" s="48">
        <v>100</v>
      </c>
      <c r="AQ314" s="48">
        <v>47</v>
      </c>
      <c r="AR314" s="48">
        <v>0</v>
      </c>
      <c r="AS314" s="41"/>
      <c r="AT314" s="50">
        <v>147</v>
      </c>
    </row>
    <row r="315" spans="1:46" ht="17.25" thickBot="1">
      <c r="A315" s="51" t="s">
        <v>2913</v>
      </c>
      <c r="E315" s="2" t="s">
        <v>2299</v>
      </c>
      <c r="F315" s="2" t="s">
        <v>2270</v>
      </c>
      <c r="H315" s="54" t="s">
        <v>2303</v>
      </c>
      <c r="J315" s="55"/>
      <c r="V315" s="88" t="s">
        <v>2834</v>
      </c>
      <c r="X315" s="125"/>
      <c r="Z315" s="55"/>
      <c r="AA315" s="55"/>
      <c r="AB315" s="55"/>
      <c r="AC315" s="67">
        <v>2</v>
      </c>
      <c r="AD315" s="56">
        <v>14</v>
      </c>
      <c r="AE315" s="57" t="s">
        <v>2912</v>
      </c>
      <c r="AF315" s="57" t="s">
        <v>2878</v>
      </c>
      <c r="AG315" s="136"/>
      <c r="AH315" s="86" t="s">
        <v>2824</v>
      </c>
      <c r="AI315" s="54" t="s">
        <v>2752</v>
      </c>
      <c r="AJ315" s="57" t="s">
        <v>2827</v>
      </c>
      <c r="AK315" s="68" t="s">
        <v>2764</v>
      </c>
      <c r="AL315" s="55"/>
      <c r="AM315" s="55"/>
      <c r="AN315" s="58"/>
      <c r="AO315" s="59">
        <v>32</v>
      </c>
      <c r="AP315" s="60">
        <v>87</v>
      </c>
      <c r="AQ315" s="60">
        <v>51</v>
      </c>
      <c r="AR315" s="60">
        <v>0</v>
      </c>
      <c r="AS315" s="90">
        <v>800</v>
      </c>
      <c r="AT315" s="61">
        <v>139</v>
      </c>
    </row>
    <row r="316" spans="1:46" ht="17.25" thickBot="1">
      <c r="A316" s="40" t="s">
        <v>2914</v>
      </c>
      <c r="E316" s="2" t="s">
        <v>2299</v>
      </c>
      <c r="F316" s="2" t="s">
        <v>2270</v>
      </c>
      <c r="H316" s="43" t="s">
        <v>2306</v>
      </c>
      <c r="J316" s="41"/>
      <c r="V316" s="100" t="s">
        <v>2834</v>
      </c>
      <c r="X316" s="127"/>
      <c r="Z316" s="41"/>
      <c r="AA316" s="41"/>
      <c r="AB316" s="41"/>
      <c r="AC316" s="70">
        <v>2</v>
      </c>
      <c r="AD316" s="44">
        <v>17</v>
      </c>
      <c r="AE316" s="45" t="s">
        <v>2912</v>
      </c>
      <c r="AF316" s="45" t="s">
        <v>2823</v>
      </c>
      <c r="AG316" s="135"/>
      <c r="AH316" s="87" t="s">
        <v>2824</v>
      </c>
      <c r="AI316" s="41"/>
      <c r="AJ316" s="41"/>
      <c r="AK316" s="46"/>
      <c r="AL316" s="41"/>
      <c r="AM316" s="41"/>
      <c r="AN316" s="46"/>
      <c r="AO316" s="47">
        <v>23</v>
      </c>
      <c r="AP316" s="48">
        <v>125</v>
      </c>
      <c r="AQ316" s="48">
        <v>0</v>
      </c>
      <c r="AR316" s="48">
        <v>0</v>
      </c>
      <c r="AS316" s="101">
        <v>1800</v>
      </c>
      <c r="AT316" s="50">
        <v>125</v>
      </c>
    </row>
    <row r="317" spans="1:46" ht="17.25" thickBot="1">
      <c r="A317" s="92" t="s">
        <v>2915</v>
      </c>
      <c r="E317" s="2" t="s">
        <v>2299</v>
      </c>
      <c r="F317" s="2" t="s">
        <v>2270</v>
      </c>
      <c r="H317" s="83" t="s">
        <v>2303</v>
      </c>
      <c r="J317" s="83" t="s">
        <v>2916</v>
      </c>
      <c r="V317" s="93" t="s">
        <v>2917</v>
      </c>
      <c r="X317" s="126"/>
      <c r="Z317" s="55"/>
      <c r="AA317" s="55"/>
      <c r="AB317" s="55"/>
      <c r="AC317" s="55"/>
      <c r="AD317" s="94">
        <v>11</v>
      </c>
      <c r="AE317" s="54" t="s">
        <v>2861</v>
      </c>
      <c r="AF317" s="84" t="s">
        <v>2823</v>
      </c>
      <c r="AG317" s="138"/>
      <c r="AH317" s="108" t="s">
        <v>2918</v>
      </c>
      <c r="AI317" s="84" t="s">
        <v>2819</v>
      </c>
      <c r="AJ317" s="84" t="s">
        <v>2823</v>
      </c>
      <c r="AK317" s="86" t="s">
        <v>2824</v>
      </c>
      <c r="AL317" s="55"/>
      <c r="AM317" s="55"/>
      <c r="AN317" s="58"/>
      <c r="AO317" s="59">
        <v>17</v>
      </c>
      <c r="AP317" s="95">
        <v>57</v>
      </c>
      <c r="AQ317" s="95">
        <v>43</v>
      </c>
      <c r="AR317" s="95">
        <v>0</v>
      </c>
      <c r="AS317" s="55"/>
      <c r="AT317" s="96">
        <v>100</v>
      </c>
    </row>
    <row r="318" spans="1:46" ht="17.25" thickBot="1">
      <c r="A318" s="40" t="s">
        <v>2919</v>
      </c>
      <c r="E318" s="2" t="s">
        <v>2299</v>
      </c>
      <c r="F318" s="2" t="s">
        <v>2270</v>
      </c>
      <c r="H318" s="43" t="s">
        <v>2309</v>
      </c>
      <c r="J318" s="43" t="s">
        <v>2920</v>
      </c>
      <c r="V318" s="42" t="s">
        <v>2761</v>
      </c>
      <c r="X318" s="120"/>
      <c r="Z318" s="41"/>
      <c r="AA318" s="41"/>
      <c r="AB318" s="41"/>
      <c r="AC318" s="41"/>
      <c r="AD318" s="44">
        <v>13</v>
      </c>
      <c r="AE318" s="43" t="s">
        <v>2861</v>
      </c>
      <c r="AF318" s="45" t="s">
        <v>2823</v>
      </c>
      <c r="AG318" s="135"/>
      <c r="AH318" s="87" t="s">
        <v>2824</v>
      </c>
      <c r="AI318" s="45" t="s">
        <v>2819</v>
      </c>
      <c r="AJ318" s="45" t="s">
        <v>2823</v>
      </c>
      <c r="AK318" s="87" t="s">
        <v>2824</v>
      </c>
      <c r="AL318" s="41"/>
      <c r="AM318" s="41"/>
      <c r="AN318" s="46"/>
      <c r="AO318" s="47">
        <v>21</v>
      </c>
      <c r="AP318" s="48">
        <v>162</v>
      </c>
      <c r="AQ318" s="48">
        <v>54</v>
      </c>
      <c r="AR318" s="48">
        <v>0</v>
      </c>
      <c r="AS318" s="49">
        <v>200</v>
      </c>
      <c r="AT318" s="50">
        <v>216</v>
      </c>
    </row>
    <row r="319" spans="1:46" ht="17.25" thickBot="1">
      <c r="A319" s="51" t="s">
        <v>2921</v>
      </c>
      <c r="E319" s="2" t="s">
        <v>2299</v>
      </c>
      <c r="F319" s="2" t="s">
        <v>2270</v>
      </c>
      <c r="H319" s="54" t="s">
        <v>2303</v>
      </c>
      <c r="J319" s="54" t="s">
        <v>2922</v>
      </c>
      <c r="V319" s="66" t="s">
        <v>2923</v>
      </c>
      <c r="X319" s="123"/>
      <c r="Z319" s="55"/>
      <c r="AA319" s="55"/>
      <c r="AB319" s="55"/>
      <c r="AC319" s="55"/>
      <c r="AD319" s="56">
        <v>11</v>
      </c>
      <c r="AE319" s="54" t="s">
        <v>2861</v>
      </c>
      <c r="AF319" s="57" t="s">
        <v>2823</v>
      </c>
      <c r="AG319" s="136"/>
      <c r="AH319" s="86" t="s">
        <v>2824</v>
      </c>
      <c r="AI319" s="57" t="s">
        <v>2819</v>
      </c>
      <c r="AJ319" s="57" t="s">
        <v>2823</v>
      </c>
      <c r="AK319" s="86" t="s">
        <v>2824</v>
      </c>
      <c r="AL319" s="55"/>
      <c r="AM319" s="55"/>
      <c r="AN319" s="58"/>
      <c r="AO319" s="59">
        <v>17</v>
      </c>
      <c r="AP319" s="60">
        <v>129</v>
      </c>
      <c r="AQ319" s="60">
        <v>43</v>
      </c>
      <c r="AR319" s="60">
        <v>0</v>
      </c>
      <c r="AS319" s="55"/>
      <c r="AT319" s="61">
        <v>172</v>
      </c>
    </row>
    <row r="320" spans="1:46" ht="17.25" thickBot="1">
      <c r="A320" s="40" t="s">
        <v>2924</v>
      </c>
      <c r="E320" s="2" t="s">
        <v>2299</v>
      </c>
      <c r="F320" s="2" t="s">
        <v>2270</v>
      </c>
      <c r="H320" s="43" t="s">
        <v>2303</v>
      </c>
      <c r="J320" s="62" t="s">
        <v>1723</v>
      </c>
      <c r="V320" s="63" t="s">
        <v>2925</v>
      </c>
      <c r="X320" s="122"/>
      <c r="Z320" s="41"/>
      <c r="AA320" s="41"/>
      <c r="AB320" s="41"/>
      <c r="AC320" s="41"/>
      <c r="AD320" s="44">
        <v>10</v>
      </c>
      <c r="AE320" s="43" t="s">
        <v>2926</v>
      </c>
      <c r="AF320" s="45" t="s">
        <v>2823</v>
      </c>
      <c r="AG320" s="135"/>
      <c r="AH320" s="109" t="s">
        <v>2918</v>
      </c>
      <c r="AI320" s="45" t="s">
        <v>2819</v>
      </c>
      <c r="AJ320" s="45" t="s">
        <v>2823</v>
      </c>
      <c r="AK320" s="46"/>
      <c r="AL320" s="41"/>
      <c r="AM320" s="41"/>
      <c r="AN320" s="46"/>
      <c r="AO320" s="47">
        <v>15</v>
      </c>
      <c r="AP320" s="48">
        <v>56</v>
      </c>
      <c r="AQ320" s="48">
        <v>49</v>
      </c>
      <c r="AR320" s="48">
        <v>0</v>
      </c>
      <c r="AS320" s="41"/>
      <c r="AT320" s="50">
        <v>105</v>
      </c>
    </row>
    <row r="321" spans="1:46" ht="17.25" thickBot="1">
      <c r="A321" s="51" t="s">
        <v>2927</v>
      </c>
      <c r="E321" s="2" t="s">
        <v>2299</v>
      </c>
      <c r="F321" s="2" t="s">
        <v>2270</v>
      </c>
      <c r="H321" s="54" t="s">
        <v>2303</v>
      </c>
      <c r="J321" s="52" t="s">
        <v>1746</v>
      </c>
      <c r="V321" s="53" t="s">
        <v>2928</v>
      </c>
      <c r="X321" s="121"/>
      <c r="Z321" s="55"/>
      <c r="AA321" s="55"/>
      <c r="AB321" s="55"/>
      <c r="AC321" s="55"/>
      <c r="AD321" s="56">
        <v>11</v>
      </c>
      <c r="AE321" s="54" t="s">
        <v>2926</v>
      </c>
      <c r="AF321" s="57" t="s">
        <v>2823</v>
      </c>
      <c r="AG321" s="136"/>
      <c r="AH321" s="110" t="s">
        <v>2918</v>
      </c>
      <c r="AI321" s="57" t="s">
        <v>2819</v>
      </c>
      <c r="AJ321" s="57" t="s">
        <v>2823</v>
      </c>
      <c r="AK321" s="58"/>
      <c r="AL321" s="55"/>
      <c r="AM321" s="55"/>
      <c r="AN321" s="58"/>
      <c r="AO321" s="59">
        <v>17</v>
      </c>
      <c r="AP321" s="60">
        <v>61</v>
      </c>
      <c r="AQ321" s="60">
        <v>54</v>
      </c>
      <c r="AR321" s="60">
        <v>0</v>
      </c>
      <c r="AS321" s="55"/>
      <c r="AT321" s="61">
        <v>115</v>
      </c>
    </row>
    <row r="322" spans="1:46" ht="17.25" thickBot="1">
      <c r="A322" s="40" t="s">
        <v>2929</v>
      </c>
      <c r="E322" s="2" t="s">
        <v>2299</v>
      </c>
      <c r="F322" s="2" t="s">
        <v>2270</v>
      </c>
      <c r="H322" s="43" t="s">
        <v>2303</v>
      </c>
      <c r="J322" s="62" t="s">
        <v>2930</v>
      </c>
      <c r="V322" s="63" t="s">
        <v>2931</v>
      </c>
      <c r="X322" s="122"/>
      <c r="Z322" s="41"/>
      <c r="AA322" s="41"/>
      <c r="AB322" s="41"/>
      <c r="AC322" s="41"/>
      <c r="AD322" s="44">
        <v>10</v>
      </c>
      <c r="AE322" s="43" t="s">
        <v>2926</v>
      </c>
      <c r="AF322" s="45" t="s">
        <v>2823</v>
      </c>
      <c r="AG322" s="135"/>
      <c r="AH322" s="109" t="s">
        <v>2918</v>
      </c>
      <c r="AI322" s="45" t="s">
        <v>2819</v>
      </c>
      <c r="AJ322" s="45" t="s">
        <v>2823</v>
      </c>
      <c r="AK322" s="46"/>
      <c r="AL322" s="41"/>
      <c r="AM322" s="41"/>
      <c r="AN322" s="46"/>
      <c r="AO322" s="47">
        <v>15</v>
      </c>
      <c r="AP322" s="48">
        <v>56</v>
      </c>
      <c r="AQ322" s="48">
        <v>49</v>
      </c>
      <c r="AR322" s="48">
        <v>0</v>
      </c>
      <c r="AS322" s="41"/>
      <c r="AT322" s="50">
        <v>105</v>
      </c>
    </row>
    <row r="323" spans="1:46" ht="17.25" thickBot="1">
      <c r="A323" s="111" t="s">
        <v>2932</v>
      </c>
      <c r="E323" s="2" t="s">
        <v>2299</v>
      </c>
      <c r="F323" s="2" t="s">
        <v>2270</v>
      </c>
      <c r="H323" s="54" t="s">
        <v>2303</v>
      </c>
      <c r="J323" s="55"/>
      <c r="V323" s="88" t="s">
        <v>2834</v>
      </c>
      <c r="X323" s="125"/>
      <c r="Z323" s="55"/>
      <c r="AA323" s="55"/>
      <c r="AB323" s="55"/>
      <c r="AC323" s="55"/>
      <c r="AD323" s="56">
        <v>13</v>
      </c>
      <c r="AE323" s="54" t="s">
        <v>2926</v>
      </c>
      <c r="AF323" s="57" t="s">
        <v>2836</v>
      </c>
      <c r="AG323" s="136"/>
      <c r="AH323" s="58"/>
      <c r="AI323" s="55"/>
      <c r="AJ323" s="55"/>
      <c r="AK323" s="58"/>
      <c r="AL323" s="55"/>
      <c r="AM323" s="55"/>
      <c r="AN323" s="58"/>
      <c r="AO323" s="59">
        <v>20</v>
      </c>
      <c r="AP323" s="60">
        <v>349</v>
      </c>
      <c r="AQ323" s="60">
        <v>0</v>
      </c>
      <c r="AR323" s="60">
        <v>0</v>
      </c>
      <c r="AS323" s="90">
        <v>500</v>
      </c>
      <c r="AT323" s="61">
        <v>349</v>
      </c>
    </row>
    <row r="324" spans="1:46" ht="17.25" thickBot="1">
      <c r="A324" s="40" t="s">
        <v>2311</v>
      </c>
      <c r="E324" s="2" t="s">
        <v>2299</v>
      </c>
      <c r="F324" s="2" t="s">
        <v>2270</v>
      </c>
      <c r="H324" s="43" t="s">
        <v>2303</v>
      </c>
      <c r="J324" s="41"/>
      <c r="V324" s="42" t="s">
        <v>2761</v>
      </c>
      <c r="X324" s="120"/>
      <c r="Z324" s="41"/>
      <c r="AA324" s="41"/>
      <c r="AB324" s="41"/>
      <c r="AC324" s="41"/>
      <c r="AD324" s="44">
        <v>13</v>
      </c>
      <c r="AE324" s="43" t="s">
        <v>2926</v>
      </c>
      <c r="AF324" s="45" t="s">
        <v>2836</v>
      </c>
      <c r="AG324" s="135"/>
      <c r="AH324" s="46"/>
      <c r="AI324" s="45" t="s">
        <v>2819</v>
      </c>
      <c r="AJ324" s="45" t="s">
        <v>2836</v>
      </c>
      <c r="AK324" s="112" t="s">
        <v>2933</v>
      </c>
      <c r="AL324" s="41"/>
      <c r="AM324" s="41"/>
      <c r="AN324" s="46"/>
      <c r="AO324" s="47">
        <v>20</v>
      </c>
      <c r="AP324" s="48">
        <v>349</v>
      </c>
      <c r="AQ324" s="48">
        <v>11</v>
      </c>
      <c r="AR324" s="48">
        <v>0</v>
      </c>
      <c r="AS324" s="49">
        <v>200</v>
      </c>
      <c r="AT324" s="50">
        <v>360</v>
      </c>
    </row>
    <row r="325" spans="1:46" ht="17.25" thickBot="1">
      <c r="A325" s="51" t="s">
        <v>2934</v>
      </c>
      <c r="E325" s="2" t="s">
        <v>2299</v>
      </c>
      <c r="F325" s="2" t="s">
        <v>2270</v>
      </c>
      <c r="H325" s="54" t="s">
        <v>2303</v>
      </c>
      <c r="J325" s="52" t="s">
        <v>1852</v>
      </c>
      <c r="V325" s="53" t="s">
        <v>2935</v>
      </c>
      <c r="X325" s="121"/>
      <c r="Z325" s="55"/>
      <c r="AA325" s="55"/>
      <c r="AB325" s="55"/>
      <c r="AC325" s="55"/>
      <c r="AD325" s="56">
        <v>13</v>
      </c>
      <c r="AE325" s="54" t="s">
        <v>2926</v>
      </c>
      <c r="AF325" s="57" t="s">
        <v>2820</v>
      </c>
      <c r="AG325" s="136"/>
      <c r="AH325" s="58"/>
      <c r="AI325" s="57" t="s">
        <v>2819</v>
      </c>
      <c r="AJ325" s="57" t="s">
        <v>2820</v>
      </c>
      <c r="AK325" s="58"/>
      <c r="AL325" s="55"/>
      <c r="AM325" s="55"/>
      <c r="AN325" s="58"/>
      <c r="AO325" s="59">
        <v>20</v>
      </c>
      <c r="AP325" s="60">
        <v>440</v>
      </c>
      <c r="AQ325" s="60">
        <v>135</v>
      </c>
      <c r="AR325" s="60">
        <v>0</v>
      </c>
      <c r="AS325" s="55"/>
      <c r="AT325" s="61">
        <v>575</v>
      </c>
    </row>
    <row r="326" spans="1:46" ht="17.25" thickBot="1">
      <c r="A326" s="40" t="s">
        <v>2936</v>
      </c>
      <c r="E326" s="2" t="s">
        <v>2299</v>
      </c>
      <c r="F326" s="2" t="s">
        <v>2270</v>
      </c>
      <c r="H326" s="43" t="s">
        <v>2306</v>
      </c>
      <c r="J326" s="43" t="s">
        <v>2901</v>
      </c>
      <c r="V326" s="42" t="s">
        <v>2902</v>
      </c>
      <c r="X326" s="120"/>
      <c r="Z326" s="41"/>
      <c r="AA326" s="41"/>
      <c r="AB326" s="41"/>
      <c r="AC326" s="41"/>
      <c r="AD326" s="44">
        <v>12</v>
      </c>
      <c r="AE326" s="43" t="s">
        <v>2871</v>
      </c>
      <c r="AF326" s="45" t="s">
        <v>2823</v>
      </c>
      <c r="AG326" s="135"/>
      <c r="AH326" s="87" t="s">
        <v>2824</v>
      </c>
      <c r="AI326" s="45" t="s">
        <v>2819</v>
      </c>
      <c r="AJ326" s="45" t="s">
        <v>2823</v>
      </c>
      <c r="AK326" s="87" t="s">
        <v>2824</v>
      </c>
      <c r="AL326" s="41"/>
      <c r="AM326" s="41"/>
      <c r="AN326" s="46"/>
      <c r="AO326" s="47">
        <v>11</v>
      </c>
      <c r="AP326" s="48">
        <v>41</v>
      </c>
      <c r="AQ326" s="48">
        <v>28</v>
      </c>
      <c r="AR326" s="48">
        <v>0</v>
      </c>
      <c r="AS326" s="41"/>
      <c r="AT326" s="50">
        <v>69</v>
      </c>
    </row>
    <row r="327" spans="1:46" ht="17.25" thickBot="1">
      <c r="A327" s="51" t="s">
        <v>2937</v>
      </c>
      <c r="E327" s="2" t="s">
        <v>2299</v>
      </c>
      <c r="F327" s="2" t="s">
        <v>2270</v>
      </c>
      <c r="H327" s="54" t="s">
        <v>2309</v>
      </c>
      <c r="J327" s="52" t="s">
        <v>1692</v>
      </c>
      <c r="V327" s="53" t="s">
        <v>2776</v>
      </c>
      <c r="X327" s="121"/>
      <c r="Z327" s="55"/>
      <c r="AA327" s="55"/>
      <c r="AB327" s="55"/>
      <c r="AC327" s="55"/>
      <c r="AD327" s="56">
        <v>14</v>
      </c>
      <c r="AE327" s="54" t="s">
        <v>2871</v>
      </c>
      <c r="AF327" s="57" t="s">
        <v>2878</v>
      </c>
      <c r="AG327" s="136"/>
      <c r="AH327" s="58"/>
      <c r="AI327" s="57" t="s">
        <v>2819</v>
      </c>
      <c r="AJ327" s="57" t="s">
        <v>2878</v>
      </c>
      <c r="AK327" s="58"/>
      <c r="AL327" s="55"/>
      <c r="AM327" s="55"/>
      <c r="AN327" s="58"/>
      <c r="AO327" s="59">
        <v>23</v>
      </c>
      <c r="AP327" s="60">
        <v>54</v>
      </c>
      <c r="AQ327" s="60">
        <v>36</v>
      </c>
      <c r="AR327" s="60">
        <v>0</v>
      </c>
      <c r="AS327" s="55"/>
      <c r="AT327" s="61">
        <v>91</v>
      </c>
    </row>
    <row r="328" spans="1:46" ht="17.25" thickBot="1">
      <c r="A328" s="40" t="s">
        <v>2938</v>
      </c>
      <c r="E328" s="2" t="s">
        <v>2299</v>
      </c>
      <c r="F328" s="2" t="s">
        <v>2270</v>
      </c>
      <c r="H328" s="43" t="s">
        <v>2306</v>
      </c>
      <c r="J328" s="41"/>
      <c r="V328" s="100" t="s">
        <v>2834</v>
      </c>
      <c r="X328" s="127"/>
      <c r="Z328" s="41"/>
      <c r="AA328" s="41"/>
      <c r="AB328" s="41"/>
      <c r="AC328" s="41"/>
      <c r="AD328" s="44">
        <v>15</v>
      </c>
      <c r="AE328" s="43" t="s">
        <v>2871</v>
      </c>
      <c r="AF328" s="45" t="s">
        <v>2823</v>
      </c>
      <c r="AG328" s="135"/>
      <c r="AH328" s="46"/>
      <c r="AI328" s="45" t="s">
        <v>2861</v>
      </c>
      <c r="AJ328" s="45" t="s">
        <v>2939</v>
      </c>
      <c r="AK328" s="46"/>
      <c r="AL328" s="41"/>
      <c r="AM328" s="41"/>
      <c r="AN328" s="46"/>
      <c r="AO328" s="47">
        <v>14</v>
      </c>
      <c r="AP328" s="48">
        <v>65</v>
      </c>
      <c r="AQ328" s="48">
        <v>246</v>
      </c>
      <c r="AR328" s="48">
        <v>0</v>
      </c>
      <c r="AS328" s="101">
        <v>1500</v>
      </c>
      <c r="AT328" s="50">
        <v>311</v>
      </c>
    </row>
    <row r="329" spans="1:46" ht="17.25" thickBot="1">
      <c r="A329" s="51" t="s">
        <v>2940</v>
      </c>
      <c r="E329" s="2" t="s">
        <v>2299</v>
      </c>
      <c r="F329" s="2" t="s">
        <v>2270</v>
      </c>
      <c r="H329" s="54" t="s">
        <v>2300</v>
      </c>
      <c r="J329" s="55"/>
      <c r="V329" s="66" t="s">
        <v>2761</v>
      </c>
      <c r="X329" s="123"/>
      <c r="Z329" s="55"/>
      <c r="AA329" s="55"/>
      <c r="AB329" s="55"/>
      <c r="AC329" s="55"/>
      <c r="AD329" s="56">
        <v>15</v>
      </c>
      <c r="AE329" s="54" t="s">
        <v>2871</v>
      </c>
      <c r="AF329" s="57" t="s">
        <v>2941</v>
      </c>
      <c r="AG329" s="136"/>
      <c r="AH329" s="58"/>
      <c r="AI329" s="57" t="s">
        <v>2819</v>
      </c>
      <c r="AJ329" s="57" t="s">
        <v>2941</v>
      </c>
      <c r="AK329" s="113" t="s">
        <v>2933</v>
      </c>
      <c r="AL329" s="55"/>
      <c r="AM329" s="55"/>
      <c r="AN329" s="58"/>
      <c r="AO329" s="59">
        <v>8</v>
      </c>
      <c r="AP329" s="60">
        <v>78</v>
      </c>
      <c r="AQ329" s="60">
        <v>5</v>
      </c>
      <c r="AR329" s="60">
        <v>0</v>
      </c>
      <c r="AS329" s="69">
        <v>600</v>
      </c>
      <c r="AT329" s="61">
        <v>83</v>
      </c>
    </row>
    <row r="330" spans="1:46" ht="17.25" thickBot="1">
      <c r="A330" s="40" t="s">
        <v>2942</v>
      </c>
      <c r="E330" s="2" t="s">
        <v>2299</v>
      </c>
      <c r="F330" s="2" t="s">
        <v>2270</v>
      </c>
      <c r="H330" s="43" t="s">
        <v>2303</v>
      </c>
      <c r="J330" s="41"/>
      <c r="V330" s="106" t="s">
        <v>2905</v>
      </c>
      <c r="X330" s="128"/>
      <c r="Z330" s="41"/>
      <c r="AA330" s="41"/>
      <c r="AB330" s="41"/>
      <c r="AC330" s="41"/>
      <c r="AD330" s="44">
        <v>17</v>
      </c>
      <c r="AE330" s="45" t="s">
        <v>2943</v>
      </c>
      <c r="AF330" s="45" t="s">
        <v>2836</v>
      </c>
      <c r="AG330" s="135"/>
      <c r="AH330" s="46"/>
      <c r="AI330" s="45" t="s">
        <v>2819</v>
      </c>
      <c r="AJ330" s="45" t="s">
        <v>2836</v>
      </c>
      <c r="AK330" s="46"/>
      <c r="AL330" s="41"/>
      <c r="AM330" s="41"/>
      <c r="AN330" s="46"/>
      <c r="AO330" s="47">
        <v>26</v>
      </c>
      <c r="AP330" s="48">
        <v>246</v>
      </c>
      <c r="AQ330" s="48">
        <v>140</v>
      </c>
      <c r="AR330" s="48">
        <v>0</v>
      </c>
      <c r="AS330" s="41"/>
      <c r="AT330" s="50">
        <v>386</v>
      </c>
    </row>
    <row r="331" spans="1:46" ht="17.25" thickBot="1">
      <c r="A331" s="51" t="s">
        <v>2944</v>
      </c>
      <c r="E331" s="2" t="s">
        <v>2299</v>
      </c>
      <c r="F331" s="2" t="s">
        <v>2270</v>
      </c>
      <c r="H331" s="54" t="s">
        <v>2306</v>
      </c>
      <c r="J331" s="54" t="s">
        <v>2945</v>
      </c>
      <c r="V331" s="66" t="s">
        <v>2946</v>
      </c>
      <c r="X331" s="123"/>
      <c r="Z331" s="55"/>
      <c r="AA331" s="55"/>
      <c r="AB331" s="55"/>
      <c r="AC331" s="55"/>
      <c r="AD331" s="56">
        <v>10</v>
      </c>
      <c r="AE331" s="54" t="s">
        <v>2947</v>
      </c>
      <c r="AF331" s="89" t="s">
        <v>2836</v>
      </c>
      <c r="AG331" s="139"/>
      <c r="AH331" s="58"/>
      <c r="AI331" s="55"/>
      <c r="AJ331" s="55"/>
      <c r="AK331" s="58"/>
      <c r="AL331" s="55"/>
      <c r="AM331" s="55"/>
      <c r="AN331" s="58"/>
      <c r="AO331" s="59">
        <v>9</v>
      </c>
      <c r="AP331" s="60">
        <v>122</v>
      </c>
      <c r="AQ331" s="60">
        <v>0</v>
      </c>
      <c r="AR331" s="60">
        <v>0</v>
      </c>
      <c r="AS331" s="55"/>
      <c r="AT331" s="61">
        <v>122</v>
      </c>
    </row>
    <row r="332" spans="1:46" ht="17.25" thickBot="1">
      <c r="A332" s="40" t="s">
        <v>2948</v>
      </c>
      <c r="E332" s="2" t="s">
        <v>2299</v>
      </c>
      <c r="F332" s="2" t="s">
        <v>2270</v>
      </c>
      <c r="H332" s="43" t="s">
        <v>2300</v>
      </c>
      <c r="J332" s="41"/>
      <c r="V332" s="100" t="s">
        <v>2834</v>
      </c>
      <c r="X332" s="127"/>
      <c r="Z332" s="114" t="s">
        <v>2949</v>
      </c>
      <c r="AA332" s="41"/>
      <c r="AB332" s="41"/>
      <c r="AC332" s="41"/>
      <c r="AD332" s="44">
        <v>13</v>
      </c>
      <c r="AE332" s="45" t="s">
        <v>2950</v>
      </c>
      <c r="AF332" s="45" t="s">
        <v>2857</v>
      </c>
      <c r="AG332" s="135"/>
      <c r="AH332" s="46"/>
      <c r="AI332" s="45" t="s">
        <v>2819</v>
      </c>
      <c r="AJ332" s="45" t="s">
        <v>2820</v>
      </c>
      <c r="AK332" s="46"/>
      <c r="AL332" s="41"/>
      <c r="AM332" s="115"/>
      <c r="AN332" s="46"/>
      <c r="AO332" s="47">
        <v>5</v>
      </c>
      <c r="AP332" s="48">
        <v>83</v>
      </c>
      <c r="AQ332" s="48">
        <v>33</v>
      </c>
      <c r="AR332" s="48">
        <v>0</v>
      </c>
      <c r="AS332" s="101">
        <v>100</v>
      </c>
      <c r="AT332" s="50">
        <v>116</v>
      </c>
    </row>
    <row r="333" spans="1:46" ht="17.25" thickBot="1">
      <c r="A333" s="51" t="s">
        <v>2951</v>
      </c>
      <c r="E333" s="2" t="s">
        <v>2299</v>
      </c>
      <c r="F333" s="2" t="s">
        <v>2270</v>
      </c>
      <c r="H333" s="54" t="s">
        <v>2300</v>
      </c>
      <c r="J333" s="55"/>
      <c r="V333" s="88" t="s">
        <v>2834</v>
      </c>
      <c r="X333" s="125"/>
      <c r="Z333" s="54" t="s">
        <v>2949</v>
      </c>
      <c r="AA333" s="55"/>
      <c r="AB333" s="55"/>
      <c r="AC333" s="67">
        <v>2</v>
      </c>
      <c r="AD333" s="56">
        <v>17</v>
      </c>
      <c r="AE333" s="54" t="s">
        <v>2861</v>
      </c>
      <c r="AF333" s="57" t="s">
        <v>2836</v>
      </c>
      <c r="AG333" s="136"/>
      <c r="AH333" s="86" t="s">
        <v>2952</v>
      </c>
      <c r="AI333" s="57" t="s">
        <v>2819</v>
      </c>
      <c r="AJ333" s="57" t="s">
        <v>2836</v>
      </c>
      <c r="AK333" s="113" t="s">
        <v>2933</v>
      </c>
      <c r="AL333" s="54" t="s">
        <v>2856</v>
      </c>
      <c r="AM333" s="57" t="s">
        <v>2857</v>
      </c>
      <c r="AN333" s="116" t="s">
        <v>2890</v>
      </c>
      <c r="AO333" s="59">
        <v>10</v>
      </c>
      <c r="AP333" s="60">
        <v>187</v>
      </c>
      <c r="AQ333" s="60">
        <v>5</v>
      </c>
      <c r="AR333" s="60">
        <v>304</v>
      </c>
      <c r="AS333" s="90">
        <v>2500</v>
      </c>
      <c r="AT333" s="61">
        <v>496</v>
      </c>
    </row>
    <row r="334" spans="1:46" ht="17.25" thickBot="1">
      <c r="A334" s="40" t="s">
        <v>2953</v>
      </c>
      <c r="E334" s="2" t="s">
        <v>2299</v>
      </c>
      <c r="F334" s="2" t="s">
        <v>2270</v>
      </c>
      <c r="H334" s="43" t="s">
        <v>2300</v>
      </c>
      <c r="J334" s="41"/>
      <c r="V334" s="100" t="s">
        <v>2834</v>
      </c>
      <c r="X334" s="127"/>
      <c r="Z334" s="43" t="s">
        <v>2949</v>
      </c>
      <c r="AA334" s="41"/>
      <c r="AB334" s="41"/>
      <c r="AC334" s="70">
        <v>3</v>
      </c>
      <c r="AD334" s="44">
        <v>14</v>
      </c>
      <c r="AE334" s="45" t="s">
        <v>2912</v>
      </c>
      <c r="AF334" s="45" t="s">
        <v>2954</v>
      </c>
      <c r="AG334" s="135"/>
      <c r="AH334" s="87" t="s">
        <v>2896</v>
      </c>
      <c r="AI334" s="41"/>
      <c r="AJ334" s="41"/>
      <c r="AK334" s="46"/>
      <c r="AL334" s="41"/>
      <c r="AM334" s="41"/>
      <c r="AN334" s="46"/>
      <c r="AO334" s="47">
        <v>10</v>
      </c>
      <c r="AP334" s="48">
        <v>81</v>
      </c>
      <c r="AQ334" s="48">
        <v>0</v>
      </c>
      <c r="AR334" s="48">
        <v>0</v>
      </c>
      <c r="AS334" s="101">
        <v>1500</v>
      </c>
      <c r="AT334" s="50">
        <v>81</v>
      </c>
    </row>
    <row r="335" spans="1:46" ht="17.25" thickBot="1">
      <c r="A335" s="51" t="s">
        <v>2317</v>
      </c>
      <c r="E335" s="2" t="s">
        <v>2299</v>
      </c>
      <c r="F335" s="2" t="s">
        <v>2270</v>
      </c>
      <c r="H335" s="54" t="s">
        <v>2300</v>
      </c>
      <c r="J335" s="55"/>
      <c r="V335" s="66" t="s">
        <v>2761</v>
      </c>
      <c r="X335" s="123"/>
      <c r="Z335" s="54" t="s">
        <v>2955</v>
      </c>
      <c r="AA335" s="55"/>
      <c r="AB335" s="55"/>
      <c r="AC335" s="55"/>
      <c r="AD335" s="56">
        <v>17</v>
      </c>
      <c r="AE335" s="54" t="s">
        <v>2752</v>
      </c>
      <c r="AF335" s="57" t="s">
        <v>2956</v>
      </c>
      <c r="AG335" s="136"/>
      <c r="AH335" s="74" t="s">
        <v>2779</v>
      </c>
      <c r="AI335" s="55"/>
      <c r="AJ335" s="55"/>
      <c r="AK335" s="58"/>
      <c r="AL335" s="55"/>
      <c r="AM335" s="55"/>
      <c r="AN335" s="58"/>
      <c r="AO335" s="59">
        <v>14</v>
      </c>
      <c r="AP335" s="60">
        <v>226</v>
      </c>
      <c r="AQ335" s="60">
        <v>0</v>
      </c>
      <c r="AR335" s="60">
        <v>0</v>
      </c>
      <c r="AS335" s="69">
        <v>1500</v>
      </c>
      <c r="AT335" s="61">
        <v>226</v>
      </c>
    </row>
    <row r="336" spans="1:46" ht="17.25" thickBot="1">
      <c r="A336" s="40" t="s">
        <v>2313</v>
      </c>
      <c r="E336" s="2" t="s">
        <v>2299</v>
      </c>
      <c r="F336" s="2" t="s">
        <v>2270</v>
      </c>
      <c r="H336" s="43" t="s">
        <v>2306</v>
      </c>
      <c r="J336" s="41"/>
      <c r="V336" s="42" t="s">
        <v>2761</v>
      </c>
      <c r="X336" s="120"/>
      <c r="Z336" s="114" t="s">
        <v>2949</v>
      </c>
      <c r="AA336" s="41"/>
      <c r="AB336" s="41"/>
      <c r="AC336" s="41"/>
      <c r="AD336" s="44">
        <v>15</v>
      </c>
      <c r="AE336" s="43" t="s">
        <v>2926</v>
      </c>
      <c r="AF336" s="45" t="s">
        <v>2957</v>
      </c>
      <c r="AG336" s="135"/>
      <c r="AH336" s="46"/>
      <c r="AI336" s="45" t="s">
        <v>2819</v>
      </c>
      <c r="AJ336" s="45" t="s">
        <v>2957</v>
      </c>
      <c r="AK336" s="112" t="s">
        <v>2933</v>
      </c>
      <c r="AL336" s="41"/>
      <c r="AM336" s="41"/>
      <c r="AN336" s="46"/>
      <c r="AO336" s="47">
        <v>9</v>
      </c>
      <c r="AP336" s="48">
        <v>189</v>
      </c>
      <c r="AQ336" s="48">
        <v>6</v>
      </c>
      <c r="AR336" s="48">
        <v>0</v>
      </c>
      <c r="AS336" s="49">
        <v>300</v>
      </c>
      <c r="AT336" s="50">
        <v>195</v>
      </c>
    </row>
    <row r="337" spans="1:46" ht="17.25" thickBot="1">
      <c r="A337" s="51" t="s">
        <v>2958</v>
      </c>
      <c r="E337" s="2" t="s">
        <v>2299</v>
      </c>
      <c r="F337" s="2" t="s">
        <v>2270</v>
      </c>
      <c r="H337" s="54" t="s">
        <v>2303</v>
      </c>
      <c r="J337" s="55"/>
      <c r="V337" s="88" t="s">
        <v>2834</v>
      </c>
      <c r="X337" s="125"/>
      <c r="Z337" s="54" t="s">
        <v>2949</v>
      </c>
      <c r="AA337" s="55"/>
      <c r="AB337" s="55"/>
      <c r="AC337" s="55"/>
      <c r="AD337" s="56">
        <v>13</v>
      </c>
      <c r="AE337" s="54" t="s">
        <v>2871</v>
      </c>
      <c r="AF337" s="57" t="s">
        <v>2872</v>
      </c>
      <c r="AG337" s="136"/>
      <c r="AH337" s="58"/>
      <c r="AI337" s="57" t="s">
        <v>2819</v>
      </c>
      <c r="AJ337" s="57" t="s">
        <v>2820</v>
      </c>
      <c r="AK337" s="58"/>
      <c r="AL337" s="55"/>
      <c r="AM337" s="55"/>
      <c r="AN337" s="58"/>
      <c r="AO337" s="59">
        <v>14</v>
      </c>
      <c r="AP337" s="60">
        <v>50</v>
      </c>
      <c r="AQ337" s="60">
        <v>95</v>
      </c>
      <c r="AR337" s="60">
        <v>0</v>
      </c>
      <c r="AS337" s="90">
        <v>500</v>
      </c>
      <c r="AT337" s="61">
        <v>145</v>
      </c>
    </row>
    <row r="338" spans="1:46" ht="17.25" thickBot="1">
      <c r="A338" s="40" t="s">
        <v>2959</v>
      </c>
      <c r="E338" s="2" t="s">
        <v>2299</v>
      </c>
      <c r="F338" s="2" t="s">
        <v>2270</v>
      </c>
      <c r="H338" s="43" t="s">
        <v>2303</v>
      </c>
      <c r="J338" s="41"/>
      <c r="V338" s="100" t="s">
        <v>2834</v>
      </c>
      <c r="X338" s="127"/>
      <c r="Z338" s="43" t="s">
        <v>2949</v>
      </c>
      <c r="AA338" s="41"/>
      <c r="AB338" s="41"/>
      <c r="AC338" s="41"/>
      <c r="AD338" s="44">
        <v>15</v>
      </c>
      <c r="AE338" s="43" t="s">
        <v>2926</v>
      </c>
      <c r="AF338" s="45" t="s">
        <v>2960</v>
      </c>
      <c r="AG338" s="135"/>
      <c r="AH338" s="46"/>
      <c r="AI338" s="45" t="s">
        <v>2819</v>
      </c>
      <c r="AJ338" s="45" t="s">
        <v>2960</v>
      </c>
      <c r="AK338" s="112" t="s">
        <v>2933</v>
      </c>
      <c r="AL338" s="41"/>
      <c r="AM338" s="41"/>
      <c r="AN338" s="46"/>
      <c r="AO338" s="47">
        <v>16</v>
      </c>
      <c r="AP338" s="48">
        <v>303</v>
      </c>
      <c r="AQ338" s="48">
        <v>9</v>
      </c>
      <c r="AR338" s="48">
        <v>0</v>
      </c>
      <c r="AS338" s="101">
        <v>150</v>
      </c>
      <c r="AT338" s="50">
        <v>312</v>
      </c>
    </row>
    <row r="339" spans="1:46" ht="17.25" thickBot="1">
      <c r="A339" s="51" t="s">
        <v>2319</v>
      </c>
      <c r="E339" s="2" t="s">
        <v>2299</v>
      </c>
      <c r="F339" s="2" t="s">
        <v>2270</v>
      </c>
      <c r="H339" s="54" t="s">
        <v>2309</v>
      </c>
      <c r="J339" s="55"/>
      <c r="V339" s="66" t="s">
        <v>2761</v>
      </c>
      <c r="X339" s="123"/>
      <c r="Z339" s="117" t="s">
        <v>2954</v>
      </c>
      <c r="AA339" s="55"/>
      <c r="AB339" s="55"/>
      <c r="AC339" s="55"/>
      <c r="AD339" s="56">
        <v>13</v>
      </c>
      <c r="AE339" s="54" t="s">
        <v>2926</v>
      </c>
      <c r="AF339" s="57" t="s">
        <v>2820</v>
      </c>
      <c r="AG339" s="136"/>
      <c r="AH339" s="58"/>
      <c r="AI339" s="57" t="s">
        <v>2819</v>
      </c>
      <c r="AJ339" s="57" t="s">
        <v>2820</v>
      </c>
      <c r="AK339" s="113" t="s">
        <v>2933</v>
      </c>
      <c r="AL339" s="55"/>
      <c r="AM339" s="55"/>
      <c r="AN339" s="58"/>
      <c r="AO339" s="59">
        <v>14</v>
      </c>
      <c r="AP339" s="60">
        <v>316</v>
      </c>
      <c r="AQ339" s="60">
        <v>10</v>
      </c>
      <c r="AR339" s="60">
        <v>0</v>
      </c>
      <c r="AS339" s="69">
        <v>400</v>
      </c>
      <c r="AT339" s="61">
        <v>326</v>
      </c>
    </row>
    <row r="340" spans="1:46" ht="17.25" thickBot="1">
      <c r="A340" s="40" t="s">
        <v>2328</v>
      </c>
      <c r="E340" s="2" t="s">
        <v>2299</v>
      </c>
      <c r="F340" s="2" t="s">
        <v>2270</v>
      </c>
      <c r="H340" s="43" t="s">
        <v>2300</v>
      </c>
      <c r="J340" s="41"/>
      <c r="V340" s="42" t="s">
        <v>2761</v>
      </c>
      <c r="X340" s="120"/>
      <c r="Z340" s="41"/>
      <c r="AA340" s="41"/>
      <c r="AB340" s="41"/>
      <c r="AC340" s="41"/>
      <c r="AD340" s="44">
        <v>11</v>
      </c>
      <c r="AE340" s="43" t="s">
        <v>2961</v>
      </c>
      <c r="AF340" s="45" t="s">
        <v>2836</v>
      </c>
      <c r="AG340" s="135"/>
      <c r="AH340" s="46"/>
      <c r="AI340" s="45" t="s">
        <v>2819</v>
      </c>
      <c r="AJ340" s="45" t="s">
        <v>2836</v>
      </c>
      <c r="AK340" s="46"/>
      <c r="AL340" s="41"/>
      <c r="AM340" s="41"/>
      <c r="AN340" s="46"/>
      <c r="AO340" s="47">
        <v>6</v>
      </c>
      <c r="AP340" s="48">
        <v>32</v>
      </c>
      <c r="AQ340" s="48">
        <v>32</v>
      </c>
      <c r="AR340" s="48">
        <v>0</v>
      </c>
      <c r="AS340" s="49">
        <v>150</v>
      </c>
      <c r="AT340" s="50">
        <v>64</v>
      </c>
    </row>
    <row r="341" spans="1:46" ht="17.25" thickBot="1">
      <c r="A341" s="51" t="s">
        <v>2962</v>
      </c>
      <c r="E341" s="2" t="s">
        <v>2299</v>
      </c>
      <c r="F341" s="2" t="s">
        <v>2270</v>
      </c>
      <c r="H341" s="54" t="s">
        <v>2309</v>
      </c>
      <c r="J341" s="55"/>
      <c r="V341" s="88" t="s">
        <v>2834</v>
      </c>
      <c r="X341" s="125"/>
      <c r="Z341" s="54" t="s">
        <v>2949</v>
      </c>
      <c r="AA341" s="55"/>
      <c r="AB341" s="55"/>
      <c r="AC341" s="55"/>
      <c r="AD341" s="56">
        <v>21</v>
      </c>
      <c r="AE341" s="54" t="s">
        <v>2861</v>
      </c>
      <c r="AF341" s="57" t="s">
        <v>2823</v>
      </c>
      <c r="AG341" s="136"/>
      <c r="AH341" s="58"/>
      <c r="AI341" s="57" t="s">
        <v>2819</v>
      </c>
      <c r="AJ341" s="57" t="s">
        <v>2823</v>
      </c>
      <c r="AK341" s="113" t="s">
        <v>2933</v>
      </c>
      <c r="AL341" s="55"/>
      <c r="AM341" s="55"/>
      <c r="AN341" s="58"/>
      <c r="AO341" s="59">
        <v>24</v>
      </c>
      <c r="AP341" s="60">
        <v>229</v>
      </c>
      <c r="AQ341" s="60">
        <v>8</v>
      </c>
      <c r="AR341" s="60">
        <v>0</v>
      </c>
      <c r="AS341" s="90">
        <v>6500</v>
      </c>
      <c r="AT341" s="61">
        <v>236</v>
      </c>
    </row>
    <row r="342" spans="1:46" ht="17.25" thickBot="1">
      <c r="A342" s="40" t="s">
        <v>2963</v>
      </c>
      <c r="E342" s="2" t="s">
        <v>2299</v>
      </c>
      <c r="F342" s="2" t="s">
        <v>2270</v>
      </c>
      <c r="H342" s="43" t="s">
        <v>2309</v>
      </c>
      <c r="J342" s="41"/>
      <c r="V342" s="100" t="s">
        <v>2834</v>
      </c>
      <c r="X342" s="127"/>
      <c r="Z342" s="43" t="s">
        <v>2949</v>
      </c>
      <c r="AA342" s="41"/>
      <c r="AB342" s="41"/>
      <c r="AC342" s="41"/>
      <c r="AD342" s="118">
        <v>17</v>
      </c>
      <c r="AE342" s="62" t="s">
        <v>2963</v>
      </c>
      <c r="AF342" s="45" t="s">
        <v>2823</v>
      </c>
      <c r="AG342" s="135"/>
      <c r="AH342" s="46"/>
      <c r="AI342" s="41"/>
      <c r="AJ342" s="41"/>
      <c r="AK342" s="46"/>
      <c r="AL342" s="41"/>
      <c r="AM342" s="41"/>
      <c r="AN342" s="46"/>
      <c r="AO342" s="47">
        <v>19</v>
      </c>
      <c r="AP342" s="48">
        <v>77</v>
      </c>
      <c r="AQ342" s="48">
        <v>0</v>
      </c>
      <c r="AR342" s="48">
        <v>0</v>
      </c>
      <c r="AS342" s="101">
        <v>500</v>
      </c>
      <c r="AT342" s="50">
        <v>77</v>
      </c>
    </row>
    <row r="343" spans="1:46" ht="17.25" thickBot="1">
      <c r="A343" s="51" t="s">
        <v>2964</v>
      </c>
      <c r="E343" s="2" t="s">
        <v>2299</v>
      </c>
      <c r="F343" s="2" t="s">
        <v>2270</v>
      </c>
      <c r="H343" s="54" t="s">
        <v>2300</v>
      </c>
      <c r="J343" s="55"/>
      <c r="V343" s="88" t="s">
        <v>2834</v>
      </c>
      <c r="X343" s="125"/>
      <c r="Z343" s="54" t="s">
        <v>2954</v>
      </c>
      <c r="AA343" s="55"/>
      <c r="AB343" s="55"/>
      <c r="AC343" s="55"/>
      <c r="AD343" s="56">
        <v>19</v>
      </c>
      <c r="AE343" s="57" t="s">
        <v>2819</v>
      </c>
      <c r="AF343" s="57" t="s">
        <v>2886</v>
      </c>
      <c r="AG343" s="136"/>
      <c r="AH343" s="58"/>
      <c r="AI343" s="55"/>
      <c r="AJ343" s="55"/>
      <c r="AK343" s="58"/>
      <c r="AL343" s="55"/>
      <c r="AM343" s="55"/>
      <c r="AN343" s="58"/>
      <c r="AO343" s="59">
        <v>7</v>
      </c>
      <c r="AP343" s="60">
        <v>41</v>
      </c>
      <c r="AQ343" s="60">
        <v>0</v>
      </c>
      <c r="AR343" s="60">
        <v>0</v>
      </c>
      <c r="AS343" s="90">
        <v>100</v>
      </c>
      <c r="AT343" s="61">
        <v>41</v>
      </c>
    </row>
    <row r="344" spans="1:46" ht="17.25" thickBot="1">
      <c r="A344" s="40" t="s">
        <v>2965</v>
      </c>
      <c r="E344" s="2" t="s">
        <v>2299</v>
      </c>
      <c r="F344" s="2" t="s">
        <v>2270</v>
      </c>
      <c r="H344" s="43" t="s">
        <v>2309</v>
      </c>
      <c r="J344" s="43" t="s">
        <v>2901</v>
      </c>
      <c r="V344" s="42" t="s">
        <v>2902</v>
      </c>
      <c r="X344" s="120"/>
      <c r="Z344" s="41"/>
      <c r="AA344" s="41"/>
      <c r="AB344" s="41"/>
      <c r="AC344" s="41"/>
      <c r="AD344" s="119">
        <v>10</v>
      </c>
      <c r="AE344" s="43" t="s">
        <v>2966</v>
      </c>
      <c r="AF344" s="45" t="s">
        <v>2967</v>
      </c>
      <c r="AG344" s="135"/>
      <c r="AH344" s="46"/>
      <c r="AI344" s="41"/>
      <c r="AJ344" s="41"/>
      <c r="AK344" s="46"/>
      <c r="AL344" s="41"/>
      <c r="AM344" s="41"/>
      <c r="AN344" s="46"/>
      <c r="AO344" s="47">
        <v>16</v>
      </c>
      <c r="AP344" s="48">
        <v>389</v>
      </c>
      <c r="AQ344" s="48">
        <v>0</v>
      </c>
      <c r="AR344" s="48">
        <v>0</v>
      </c>
      <c r="AS344" s="41"/>
      <c r="AT344" s="50">
        <v>389</v>
      </c>
    </row>
    <row r="345" spans="1:46">
      <c r="A345" s="6" t="s">
        <v>2968</v>
      </c>
      <c r="B345" s="6"/>
      <c r="C345" s="6"/>
      <c r="D345" s="6"/>
      <c r="E345" s="2" t="s">
        <v>2299</v>
      </c>
      <c r="F345" s="2" t="s">
        <v>2270</v>
      </c>
      <c r="G345" s="6"/>
      <c r="H345" s="143" t="s">
        <v>2306</v>
      </c>
      <c r="I345" s="6"/>
      <c r="J345" s="6"/>
      <c r="K345" s="6" t="s">
        <v>2969</v>
      </c>
      <c r="L345" s="6"/>
      <c r="M345" s="6"/>
      <c r="N345" s="6"/>
      <c r="O345" s="6"/>
      <c r="P345" s="6"/>
      <c r="Q345" s="6"/>
      <c r="R345" s="6"/>
      <c r="S345" s="6"/>
      <c r="T345" s="6"/>
      <c r="U345" s="6"/>
      <c r="V345" s="6"/>
      <c r="W345" s="6"/>
      <c r="X345" s="6"/>
      <c r="Y345" s="6"/>
      <c r="Z345" s="6"/>
      <c r="AA345" s="6"/>
      <c r="AB345" s="6"/>
      <c r="AC345" s="6"/>
      <c r="AD345" s="6"/>
      <c r="AE345" s="6"/>
    </row>
    <row r="346" spans="1:46">
      <c r="A346" s="6" t="s">
        <v>2970</v>
      </c>
      <c r="B346" s="6"/>
      <c r="C346" s="6"/>
      <c r="D346" s="6"/>
      <c r="E346" s="2" t="s">
        <v>2299</v>
      </c>
      <c r="F346" s="2" t="s">
        <v>2270</v>
      </c>
      <c r="G346" s="6"/>
      <c r="H346" s="144" t="s">
        <v>2971</v>
      </c>
      <c r="I346" s="6"/>
      <c r="J346" s="6"/>
      <c r="K346" s="6" t="s">
        <v>2972</v>
      </c>
      <c r="L346" s="6"/>
      <c r="M346" s="6"/>
      <c r="N346" s="6"/>
      <c r="O346" s="6"/>
      <c r="P346" s="6"/>
      <c r="Q346" s="6"/>
      <c r="R346" s="6"/>
      <c r="S346" s="6"/>
      <c r="T346" s="6"/>
      <c r="U346" s="6"/>
      <c r="V346" s="6"/>
      <c r="W346" s="6"/>
      <c r="X346" s="6"/>
      <c r="Y346" s="6"/>
      <c r="Z346" s="6"/>
      <c r="AA346" s="6"/>
      <c r="AB346" s="6"/>
      <c r="AC346" s="6"/>
      <c r="AD346" s="6"/>
      <c r="AE346" s="6"/>
    </row>
    <row r="347" spans="1:46">
      <c r="A347" s="3" t="s">
        <v>2973</v>
      </c>
      <c r="B347" s="6" t="str">
        <f>LEFT(A347,FIND("&lt;",A347,1)-2)</f>
        <v>Serpent Venom</v>
      </c>
      <c r="C347" s="6" t="str">
        <f>RIGHT(RIGHT(A347,LEN(A347)-FIND(")",A347,1)),LEN(RIGHT(A347,LEN(A347)-FIND(")",A347,1)))-FIND(")",RIGHT(A347,LEN(A347)-FIND(")",A347,1)),1)-1)</f>
        <v>DC 11 Constitution - Fail: 3d6 poison damage - Success: Half damage.</v>
      </c>
      <c r="D347" s="6" t="str">
        <f>RIGHT(LEFT(A347,FIND("&gt;",A347,1)-1),LEN(LEFT(A347,FIND("&gt;",A347,1)-1))-FIND("&lt;",LEFT(A347,FIND("&gt;",A347,1)-1),1))</f>
        <v>Brown Liquid</v>
      </c>
      <c r="E347" s="2" t="s">
        <v>2299</v>
      </c>
      <c r="F347" s="2" t="s">
        <v>2270</v>
      </c>
      <c r="G347" s="6"/>
      <c r="H347" s="143" t="s">
        <v>2303</v>
      </c>
      <c r="I347" s="6"/>
      <c r="J347" s="6"/>
      <c r="K347" s="6"/>
      <c r="L347" s="6"/>
      <c r="M347" s="6"/>
      <c r="N347" s="6"/>
      <c r="O347" s="6" t="str">
        <f>LEFT(RIGHT(RIGHT(A347,LEN(A347)-FIND(")",A347,1)),LEN(RIGHT(A347,LEN(A347)-FIND(")",A347,1)))-FIND(")",RIGHT(A347,LEN(A347)-FIND(")",A347,1)),1)-1),FIND(" - Fail",RIGHT(RIGHT(A347,LEN(A347)-FIND(")",A347,1)),LEN(RIGHT(A347,LEN(A347)-FIND(")",A347,1)))-FIND(")",RIGHT(A347,LEN(A347)-FIND(")",A347,1)),1)-1),1)-1)</f>
        <v>DC 11 Constitution</v>
      </c>
      <c r="Q347" s="6" t="str">
        <f>RIGHT(LEFT(A347,FIND(" - Success:",A347,1)),LEN(LEFT(A347,FIND(" - Success:",A347,1)))-FIND(" - Fail:",LEFT(A347,FIND(" - Success:",A347,1)),1)-8)</f>
        <v xml:space="preserve">3d6 poison damage </v>
      </c>
      <c r="R347" s="6" t="str">
        <f>RIGHT(A347,LEN(A347)-FIND("Success",A347,1)-8)</f>
        <v>Half damage.</v>
      </c>
      <c r="S347" s="6"/>
      <c r="T347" s="6"/>
      <c r="U347" s="6"/>
      <c r="V347" s="6" t="str">
        <f t="shared" ref="V347:V358" si="5">RIGHT(LEFT(A347,FIND(")",A347,1)-1),FIND(")",A347,1)-FIND("(",A347,1)-1)</f>
        <v>DMG</v>
      </c>
      <c r="W347" s="6"/>
      <c r="X347" s="6"/>
      <c r="Y347" s="6"/>
      <c r="Z347" s="6"/>
      <c r="AA347" s="6"/>
      <c r="AB347" s="6"/>
      <c r="AC347" s="6"/>
      <c r="AD347" s="6"/>
      <c r="AE347" s="6"/>
    </row>
    <row r="348" spans="1:46">
      <c r="A348" s="3" t="s">
        <v>2974</v>
      </c>
      <c r="B348" s="6" t="str">
        <f t="shared" ref="B348:B398" si="6">LEFT(A348,FIND("&lt;",A348,1)-2)</f>
        <v>Wyvern Poison</v>
      </c>
      <c r="C348" s="6" t="str">
        <f t="shared" ref="C348:C398" si="7">RIGHT(RIGHT(A348,LEN(A348)-FIND(")",A348,1)),LEN(RIGHT(A348,LEN(A348)-FIND(")",A348,1)))-FIND(")",RIGHT(A348,LEN(A348)-FIND(")",A348,1)),1)-1)</f>
        <v>DC 15 Constitution - Fail: 7d6 poison damage - Success: Half damage.</v>
      </c>
      <c r="D348" s="6" t="str">
        <f t="shared" ref="D348:D398" si="8">RIGHT(LEFT(A348,FIND("&gt;",A348,1)-1),LEN(LEFT(A348,FIND("&gt;",A348,1)-1))-FIND("&lt;",LEFT(A348,FIND("&gt;",A348,1)-1),1))</f>
        <v>Dark Red Liquid</v>
      </c>
      <c r="E348" s="2" t="s">
        <v>2299</v>
      </c>
      <c r="F348" s="2" t="s">
        <v>2270</v>
      </c>
      <c r="G348" s="6"/>
      <c r="H348" s="144" t="s">
        <v>2303</v>
      </c>
      <c r="I348" s="6"/>
      <c r="J348" s="6"/>
      <c r="K348" s="6"/>
      <c r="L348" s="6"/>
      <c r="M348" s="6"/>
      <c r="N348" s="6"/>
      <c r="O348" s="6" t="str">
        <f t="shared" ref="O348:O398" si="9">LEFT(RIGHT(RIGHT(A348,LEN(A348)-FIND(")",A348,1)),LEN(RIGHT(A348,LEN(A348)-FIND(")",A348,1)))-FIND(")",RIGHT(A348,LEN(A348)-FIND(")",A348,1)),1)-1),FIND(" - Fail",RIGHT(RIGHT(A348,LEN(A348)-FIND(")",A348,1)),LEN(RIGHT(A348,LEN(A348)-FIND(")",A348,1)))-FIND(")",RIGHT(A348,LEN(A348)-FIND(")",A348,1)),1)-1),1)-1)</f>
        <v>DC 15 Constitution</v>
      </c>
      <c r="P348" s="6"/>
      <c r="Q348" s="6" t="str">
        <f t="shared" ref="Q348:Q397" si="10">RIGHT(LEFT(A348,FIND(" - Success:",A348,1)),LEN(LEFT(A348,FIND(" - Success:",A348,1)))-FIND(" - Fail:",LEFT(A348,FIND(" - Success:",A348,1)),1)-8)</f>
        <v xml:space="preserve">7d6 poison damage </v>
      </c>
      <c r="R348" s="6" t="str">
        <f t="shared" ref="R348:R397" si="11">RIGHT(A348,LEN(A348)-FIND("Success",A348,1)-8)</f>
        <v>Half damage.</v>
      </c>
      <c r="S348" s="6"/>
      <c r="T348" s="6"/>
      <c r="U348" s="6"/>
      <c r="V348" s="6" t="str">
        <f t="shared" si="5"/>
        <v>DMG</v>
      </c>
      <c r="W348" s="6"/>
      <c r="X348" s="6"/>
      <c r="Y348" s="6"/>
      <c r="Z348" s="6"/>
      <c r="AA348" s="6"/>
      <c r="AB348" s="6"/>
      <c r="AC348" s="6"/>
      <c r="AD348" s="6"/>
      <c r="AE348" s="6"/>
    </row>
    <row r="349" spans="1:46">
      <c r="A349" s="3" t="s">
        <v>2975</v>
      </c>
      <c r="B349" s="6" t="str">
        <f t="shared" si="6"/>
        <v>Basilik Bile</v>
      </c>
      <c r="C349" s="6" t="str">
        <f t="shared" si="7"/>
        <v xml:space="preserve">Unavoidable Poison damage 2d6. </v>
      </c>
      <c r="D349" s="6" t="str">
        <f t="shared" si="8"/>
        <v>Dark Green Paste</v>
      </c>
      <c r="E349" s="2" t="s">
        <v>2299</v>
      </c>
      <c r="F349" s="2" t="s">
        <v>2270</v>
      </c>
      <c r="G349" s="6"/>
      <c r="H349" s="143" t="s">
        <v>2309</v>
      </c>
      <c r="I349" s="6"/>
      <c r="J349" s="6"/>
      <c r="K349" s="6"/>
      <c r="L349" s="6"/>
      <c r="M349" s="6"/>
      <c r="N349" s="6"/>
      <c r="O349" s="6" t="str">
        <f>C349</f>
        <v xml:space="preserve">Unavoidable Poison damage 2d6. </v>
      </c>
      <c r="P349" s="6"/>
      <c r="Q349" s="6" t="str">
        <f>RIGHT(O349,LEN(C349)-12)</f>
        <v xml:space="preserve">Poison damage 2d6. </v>
      </c>
      <c r="R349" s="6" t="e">
        <f t="shared" si="11"/>
        <v>#VALUE!</v>
      </c>
      <c r="S349" s="6"/>
      <c r="T349" s="6"/>
      <c r="U349" s="6"/>
      <c r="V349" s="6" t="str">
        <f t="shared" si="5"/>
        <v>MM</v>
      </c>
      <c r="W349" s="6"/>
      <c r="X349" s="6"/>
      <c r="Y349" s="6"/>
      <c r="Z349" s="6"/>
      <c r="AA349" s="6"/>
      <c r="AB349" s="6"/>
      <c r="AC349" s="6"/>
      <c r="AD349" s="6"/>
      <c r="AE349" s="6"/>
    </row>
    <row r="350" spans="1:46">
      <c r="A350" s="3" t="s">
        <v>2976</v>
      </c>
      <c r="B350" s="6" t="str">
        <f t="shared" si="6"/>
        <v>Chuul Tentacles</v>
      </c>
      <c r="C350" s="6" t="str">
        <f t="shared" si="7"/>
        <v>DC 13 Constitution - Fail: poisoned for 1 minute. Poisoned creature Paralyzed. Can repeat Save roll at end of each turn. Success ends the poison.</v>
      </c>
      <c r="D350" s="6" t="str">
        <f t="shared" si="8"/>
        <v>Red Sticky Liquid</v>
      </c>
      <c r="E350" s="2" t="s">
        <v>2299</v>
      </c>
      <c r="F350" s="2" t="s">
        <v>2270</v>
      </c>
      <c r="H350" s="144" t="s">
        <v>2309</v>
      </c>
      <c r="O350" s="6" t="str">
        <f t="shared" si="9"/>
        <v>DC 13 Constitution</v>
      </c>
      <c r="Q350" s="6" t="s">
        <v>2977</v>
      </c>
      <c r="R350" s="6" t="str">
        <f t="shared" si="11"/>
        <v>nds the poison.</v>
      </c>
      <c r="V350" t="str">
        <f t="shared" si="5"/>
        <v>MM</v>
      </c>
    </row>
    <row r="351" spans="1:46">
      <c r="A351" s="3" t="s">
        <v>2978</v>
      </c>
      <c r="B351" s="6" t="str">
        <f t="shared" si="6"/>
        <v>Coutal Venom</v>
      </c>
      <c r="C351" s="6" t="str">
        <f t="shared" si="7"/>
        <v>DC 13 Constitution - Fail: poisoned for 24 hours. Poisoned creature Unconscious. Can be shaken awake by others.</v>
      </c>
      <c r="D351" s="6" t="str">
        <f t="shared" si="8"/>
        <v>Gold Liquid</v>
      </c>
      <c r="E351" s="2" t="s">
        <v>2299</v>
      </c>
      <c r="F351" s="2" t="s">
        <v>2270</v>
      </c>
      <c r="H351" s="143" t="s">
        <v>2303</v>
      </c>
      <c r="O351" s="6" t="str">
        <f t="shared" si="9"/>
        <v>DC 13 Constitution</v>
      </c>
      <c r="Q351" s="6" t="s">
        <v>2977</v>
      </c>
      <c r="R351" s="6" t="e">
        <f t="shared" si="11"/>
        <v>#VALUE!</v>
      </c>
      <c r="V351" t="str">
        <f t="shared" si="5"/>
        <v>MM</v>
      </c>
    </row>
    <row r="352" spans="1:46">
      <c r="A352" s="3" t="s">
        <v>2979</v>
      </c>
      <c r="B352" s="6" t="str">
        <f t="shared" si="6"/>
        <v>Dretch Toxin</v>
      </c>
      <c r="C352" s="6" t="str">
        <f t="shared" si="7"/>
        <v>DC 11 Constitution - Fail: poisoned for 1 minute. Poisoned creature can either take an action or a bonus action on its turn, not both, and can’t take reactions.</v>
      </c>
      <c r="D352" s="6" t="str">
        <f t="shared" si="8"/>
        <v>Fine Grey Powder</v>
      </c>
      <c r="E352" s="2" t="s">
        <v>2299</v>
      </c>
      <c r="F352" s="2" t="s">
        <v>2270</v>
      </c>
      <c r="H352" s="144" t="s">
        <v>2384</v>
      </c>
      <c r="O352" s="6" t="str">
        <f t="shared" si="9"/>
        <v>DC 11 Constitution</v>
      </c>
      <c r="Q352" s="6" t="s">
        <v>2980</v>
      </c>
      <c r="R352" s="6" t="e">
        <f t="shared" si="11"/>
        <v>#VALUE!</v>
      </c>
      <c r="V352" t="str">
        <f t="shared" si="5"/>
        <v>MM</v>
      </c>
    </row>
    <row r="353" spans="1:22">
      <c r="A353" s="3" t="s">
        <v>2981</v>
      </c>
      <c r="B353" s="6" t="e">
        <f t="shared" si="6"/>
        <v>#VALUE!</v>
      </c>
      <c r="C353" s="6" t="str">
        <f t="shared" si="7"/>
        <v>DC 10 Constitution - Fail: 2d4 poison damage and poisoned for 1 minute. Can repeat Save roll at end of each turn. Success ends the poison.</v>
      </c>
      <c r="D353" s="6" t="e">
        <f t="shared" si="8"/>
        <v>#VALUE!</v>
      </c>
      <c r="E353" s="2" t="s">
        <v>2299</v>
      </c>
      <c r="F353" s="2" t="s">
        <v>2270</v>
      </c>
      <c r="H353" s="143" t="s">
        <v>2303</v>
      </c>
      <c r="O353" s="6" t="str">
        <f t="shared" si="9"/>
        <v>DC 10 Constitution</v>
      </c>
      <c r="Q353" s="6" t="e">
        <f t="shared" si="10"/>
        <v>#VALUE!</v>
      </c>
      <c r="R353" s="6" t="str">
        <f t="shared" si="11"/>
        <v>nds the poison.</v>
      </c>
      <c r="V353" t="str">
        <f t="shared" si="5"/>
        <v>Thick Yellow Liquid&gt; (MM</v>
      </c>
    </row>
    <row r="354" spans="1:22">
      <c r="A354" s="3" t="s">
        <v>2982</v>
      </c>
      <c r="B354" s="6" t="str">
        <f t="shared" si="6"/>
        <v>Vrock Spores</v>
      </c>
      <c r="C354" s="6" t="str">
        <f t="shared" si="7"/>
        <v>DC 14 Constitution - Fail: poisoned. Poisoned creature 1d10 poison damage at start of each turn. Can repeat Save roll at end of each turn.  Success ends the poison. Drinking of, or pouring on, holy water on victim also ends the poison.</v>
      </c>
      <c r="D354" s="6" t="str">
        <f t="shared" si="8"/>
        <v>Powder</v>
      </c>
      <c r="E354" s="2" t="s">
        <v>2299</v>
      </c>
      <c r="F354" s="2" t="s">
        <v>2270</v>
      </c>
      <c r="H354" s="144" t="s">
        <v>2384</v>
      </c>
      <c r="O354" s="6" t="str">
        <f t="shared" si="9"/>
        <v>DC 14 Constitution</v>
      </c>
      <c r="Q354" s="6" t="e">
        <f t="shared" si="10"/>
        <v>#VALUE!</v>
      </c>
      <c r="R354" s="6" t="str">
        <f t="shared" si="11"/>
        <v>nds the poison. Drinking of, or pouring on, holy water on victim also ends the poison.</v>
      </c>
      <c r="V354" t="str">
        <f t="shared" si="5"/>
        <v>MM</v>
      </c>
    </row>
    <row r="355" spans="1:22">
      <c r="A355" s="3" t="s">
        <v>2983</v>
      </c>
      <c r="B355" s="6" t="str">
        <f t="shared" si="6"/>
        <v>Yochlol Sap</v>
      </c>
      <c r="C355" s="6" t="str">
        <f t="shared" si="7"/>
        <v>Unavoidable Poison damage 6d6.</v>
      </c>
      <c r="D355" s="6" t="str">
        <f t="shared" si="8"/>
        <v>Mustard Paste</v>
      </c>
      <c r="E355" s="2" t="s">
        <v>2299</v>
      </c>
      <c r="F355" s="2" t="s">
        <v>2270</v>
      </c>
      <c r="H355" s="143" t="s">
        <v>2303</v>
      </c>
      <c r="O355" s="6" t="str">
        <f>C355</f>
        <v>Unavoidable Poison damage 6d6.</v>
      </c>
      <c r="Q355" s="6" t="str">
        <f>RIGHT(O355,LEN(C355)-12)</f>
        <v>Poison damage 6d6.</v>
      </c>
      <c r="R355" s="6" t="str">
        <f>Q355</f>
        <v>Poison damage 6d6.</v>
      </c>
      <c r="V355" t="str">
        <f t="shared" si="5"/>
        <v>MM</v>
      </c>
    </row>
    <row r="356" spans="1:22">
      <c r="A356" s="3" t="s">
        <v>2984</v>
      </c>
      <c r="B356" s="6" t="str">
        <f t="shared" si="6"/>
        <v>Snake Tentacle Juice</v>
      </c>
      <c r="C356" s="6" t="str">
        <f t="shared" si="7"/>
        <v>DC 12 Constitution - Fail: poisoned for 1 minute. Poisoned creature can not regain hit points. Can repeat Save roll at end of each turn. Success ends the poison.</v>
      </c>
      <c r="D356" s="6" t="str">
        <f t="shared" si="8"/>
        <v>Thick Chunky Black Liquid</v>
      </c>
      <c r="E356" s="2" t="s">
        <v>2299</v>
      </c>
      <c r="F356" s="2" t="s">
        <v>2270</v>
      </c>
      <c r="H356" s="144" t="s">
        <v>2309</v>
      </c>
      <c r="O356" s="6" t="str">
        <f t="shared" si="9"/>
        <v>DC 12 Constitution</v>
      </c>
      <c r="Q356" s="6" t="e">
        <f t="shared" si="10"/>
        <v>#VALUE!</v>
      </c>
      <c r="R356" s="6" t="str">
        <f t="shared" si="11"/>
        <v>nds the poison.</v>
      </c>
      <c r="V356" t="str">
        <f t="shared" si="5"/>
        <v>MM</v>
      </c>
    </row>
    <row r="357" spans="1:22">
      <c r="A357" s="3" t="s">
        <v>2985</v>
      </c>
      <c r="B357" s="6" t="str">
        <f t="shared" si="6"/>
        <v>Bone Stinger</v>
      </c>
      <c r="C357" s="6" t="str">
        <f t="shared" si="7"/>
        <v>Unavoidable Poison damage 5d6. Then DC 14 Constitution - Fail:  poisoned for 1 minute. Can repeat Save roll at end of each turn. Success ends the poison.</v>
      </c>
      <c r="D357" s="6" t="str">
        <f t="shared" si="8"/>
        <v>Red Liquid</v>
      </c>
      <c r="E357" s="2" t="s">
        <v>2299</v>
      </c>
      <c r="F357" s="2" t="s">
        <v>2270</v>
      </c>
      <c r="H357" s="143" t="s">
        <v>2303</v>
      </c>
      <c r="O357" s="6" t="str">
        <f t="shared" si="9"/>
        <v>Unavoidable Poison damage 5d6. Then DC 14 Constitution</v>
      </c>
      <c r="Q357" s="6" t="str">
        <f>RIGHT(O357,LEN(C357)-12)</f>
        <v>Unavoidable Poison damage 5d6. Then DC 14 Constitution</v>
      </c>
      <c r="R357" s="6" t="str">
        <f>Q357</f>
        <v>Unavoidable Poison damage 5d6. Then DC 14 Constitution</v>
      </c>
      <c r="V357" t="str">
        <f t="shared" si="5"/>
        <v>MM</v>
      </c>
    </row>
    <row r="358" spans="1:22">
      <c r="A358" s="3" t="s">
        <v>2986</v>
      </c>
      <c r="B358" s="6" t="str">
        <f t="shared" si="6"/>
        <v>Imp Venom - Stinger</v>
      </c>
      <c r="C358" s="6" t="str">
        <f t="shared" si="7"/>
        <v>DC 11 Constitution - Fail: 3d6 poison damage - Success: Half damage.</v>
      </c>
      <c r="D358" s="6" t="str">
        <f t="shared" si="8"/>
        <v>Black Liquid</v>
      </c>
      <c r="E358" s="2" t="s">
        <v>2299</v>
      </c>
      <c r="F358" s="2" t="s">
        <v>2270</v>
      </c>
      <c r="H358" s="144" t="s">
        <v>2303</v>
      </c>
      <c r="O358" s="6" t="str">
        <f t="shared" si="9"/>
        <v>DC 11 Constitution</v>
      </c>
      <c r="Q358" s="6" t="str">
        <f t="shared" si="10"/>
        <v xml:space="preserve">3d6 poison damage </v>
      </c>
      <c r="R358" s="6" t="str">
        <f t="shared" si="11"/>
        <v>Half damage.</v>
      </c>
      <c r="V358" t="str">
        <f t="shared" si="5"/>
        <v>MM</v>
      </c>
    </row>
    <row r="359" spans="1:22">
      <c r="A359" s="3" t="s">
        <v>2987</v>
      </c>
      <c r="B359" s="6" t="str">
        <f t="shared" si="6"/>
        <v>Imp Venom Bile</v>
      </c>
      <c r="C359" s="6" t="str">
        <f t="shared" si="7"/>
        <v>DC 11 Constitution - Fail: 3d6 poison damage - Success: Half damage.</v>
      </c>
      <c r="D359" s="6"/>
      <c r="E359" s="2"/>
      <c r="F359" s="2"/>
      <c r="H359" s="155"/>
      <c r="O359" s="6" t="str">
        <f t="shared" si="9"/>
        <v>DC 11 Constitution</v>
      </c>
      <c r="Q359" s="6" t="str">
        <f t="shared" si="10"/>
        <v xml:space="preserve">3d6 poison damage </v>
      </c>
      <c r="R359" s="6" t="str">
        <f t="shared" si="11"/>
        <v>Half damage.</v>
      </c>
    </row>
    <row r="360" spans="1:22">
      <c r="A360" s="3" t="s">
        <v>2988</v>
      </c>
      <c r="B360" s="6" t="str">
        <f t="shared" si="6"/>
        <v>Fiend Bile</v>
      </c>
      <c r="C360" s="6" t="str">
        <f t="shared" si="7"/>
        <v>DC 21 Constitution - Fail: poisoned. Poisoned creature 6d6 poison damage at start of each turn AND can not regain any hit points. Can repeat Save roll at end of each turn.  Success ends the poison.</v>
      </c>
      <c r="D360" s="6" t="str">
        <f t="shared" si="8"/>
        <v>Thick Grey Paste</v>
      </c>
      <c r="E360" s="2" t="s">
        <v>2299</v>
      </c>
      <c r="F360" s="2" t="s">
        <v>2270</v>
      </c>
      <c r="H360" t="s">
        <v>2380</v>
      </c>
      <c r="O360" s="6" t="str">
        <f t="shared" si="9"/>
        <v>DC 21 Constitution</v>
      </c>
      <c r="Q360" s="6" t="e">
        <f t="shared" si="10"/>
        <v>#VALUE!</v>
      </c>
      <c r="R360" s="6" t="str">
        <f t="shared" si="11"/>
        <v>nds the poison.</v>
      </c>
      <c r="V360" t="str">
        <f t="shared" ref="V360:V370" si="12">RIGHT(LEFT(A360,FIND(")",A360,1)-1),FIND(")",A360,1)-FIND("(",A360,1)-1)</f>
        <v>MM</v>
      </c>
    </row>
    <row r="361" spans="1:22">
      <c r="A361" s="3" t="s">
        <v>2989</v>
      </c>
      <c r="B361" s="6" t="str">
        <f t="shared" si="6"/>
        <v>Draco Green Venom</v>
      </c>
      <c r="C361" s="6" t="e">
        <f t="shared" si="7"/>
        <v>#VALUE!</v>
      </c>
      <c r="D361" s="6" t="str">
        <f t="shared" si="8"/>
        <v>Dark Green Liquid</v>
      </c>
      <c r="E361" s="2" t="s">
        <v>2299</v>
      </c>
      <c r="F361" s="2" t="s">
        <v>2270</v>
      </c>
      <c r="O361" s="6" t="e">
        <f t="shared" si="9"/>
        <v>#VALUE!</v>
      </c>
      <c r="Q361" s="6" t="e">
        <f t="shared" si="10"/>
        <v>#VALUE!</v>
      </c>
      <c r="R361" s="6" t="e">
        <f t="shared" si="11"/>
        <v>#VALUE!</v>
      </c>
      <c r="V361" t="str">
        <f t="shared" si="12"/>
        <v>MM</v>
      </c>
    </row>
    <row r="362" spans="1:22">
      <c r="A362" s="3" t="s">
        <v>2990</v>
      </c>
      <c r="B362" s="6" t="e">
        <f t="shared" si="6"/>
        <v>#VALUE!</v>
      </c>
      <c r="C362" s="6" t="str">
        <f t="shared" si="7"/>
        <v xml:space="preserve">Unavoidable Poison damage 2d6. Adult Green Dragon: (Injury) Unavoidable Poison damage 2d6. Ancient Green Dragon: (Injury) Unavoidable Poison damage 3d6. </v>
      </c>
      <c r="D362" s="6" t="e">
        <f t="shared" si="8"/>
        <v>#VALUE!</v>
      </c>
      <c r="E362" s="2" t="s">
        <v>2299</v>
      </c>
      <c r="F362" s="2" t="s">
        <v>2270</v>
      </c>
      <c r="H362" t="s">
        <v>2380</v>
      </c>
      <c r="O362" s="6" t="str">
        <f>C362</f>
        <v xml:space="preserve">Unavoidable Poison damage 2d6. Adult Green Dragon: (Injury) Unavoidable Poison damage 2d6. Ancient Green Dragon: (Injury) Unavoidable Poison damage 3d6. </v>
      </c>
      <c r="Q362" s="6" t="e">
        <f t="shared" si="10"/>
        <v>#VALUE!</v>
      </c>
      <c r="R362" s="6" t="e">
        <f t="shared" si="11"/>
        <v>#VALUE!</v>
      </c>
      <c r="V362" t="str">
        <f t="shared" si="12"/>
        <v>Injury</v>
      </c>
    </row>
    <row r="363" spans="1:22">
      <c r="A363" s="3" t="s">
        <v>2991</v>
      </c>
      <c r="B363" s="6" t="str">
        <f t="shared" si="6"/>
        <v>Drider Venom</v>
      </c>
      <c r="C363" s="6" t="str">
        <f t="shared" si="7"/>
        <v>Unavoidable Poison damage 2d8.</v>
      </c>
      <c r="D363" s="6" t="str">
        <f t="shared" si="8"/>
        <v>Blue Liquid</v>
      </c>
      <c r="E363" s="2" t="s">
        <v>2299</v>
      </c>
      <c r="F363" s="2" t="s">
        <v>2270</v>
      </c>
      <c r="H363" t="s">
        <v>2380</v>
      </c>
      <c r="O363" s="6" t="str">
        <f>C363</f>
        <v>Unavoidable Poison damage 2d8.</v>
      </c>
      <c r="Q363" s="6" t="e">
        <f t="shared" si="10"/>
        <v>#VALUE!</v>
      </c>
      <c r="R363" s="6" t="e">
        <f t="shared" si="11"/>
        <v>#VALUE!</v>
      </c>
      <c r="V363" t="str">
        <f t="shared" si="12"/>
        <v>MM</v>
      </c>
    </row>
    <row r="364" spans="1:22">
      <c r="A364" s="3" t="s">
        <v>2992</v>
      </c>
      <c r="B364" s="6" t="str">
        <f t="shared" si="6"/>
        <v>Ettercap Bile</v>
      </c>
      <c r="C364" s="6" t="str">
        <f t="shared" si="7"/>
        <v>Unavoidable Poison damage 1d8. Then DC 11 Constitution - Fail:  poisoned for 1 minute. Can repeat Save roll at end of each turn. Success ends the poison.</v>
      </c>
      <c r="D364" s="6" t="str">
        <f t="shared" si="8"/>
        <v>Thick sticky blue liquid</v>
      </c>
      <c r="E364" s="2" t="s">
        <v>2299</v>
      </c>
      <c r="F364" s="2" t="s">
        <v>2270</v>
      </c>
      <c r="H364" t="s">
        <v>2380</v>
      </c>
      <c r="O364" s="6" t="str">
        <f t="shared" si="9"/>
        <v>Unavoidable Poison damage 1d8. Then DC 11 Constitution</v>
      </c>
      <c r="Q364" s="6" t="e">
        <f t="shared" si="10"/>
        <v>#VALUE!</v>
      </c>
      <c r="R364" s="6" t="str">
        <f t="shared" si="11"/>
        <v>nds the poison.</v>
      </c>
      <c r="V364" t="str">
        <f t="shared" si="12"/>
        <v>MM</v>
      </c>
    </row>
    <row r="365" spans="1:22">
      <c r="A365" s="3" t="s">
        <v>2993</v>
      </c>
      <c r="B365" s="6" t="str">
        <f t="shared" si="6"/>
        <v>Gas Spore Nodule</v>
      </c>
      <c r="C365" s="6" t="str">
        <f t="shared" si="7"/>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6" t="str">
        <f t="shared" si="8"/>
        <v>Yellow Powder</v>
      </c>
      <c r="E365" s="2" t="s">
        <v>2299</v>
      </c>
      <c r="F365" s="2" t="s">
        <v>2270</v>
      </c>
      <c r="H365" t="s">
        <v>2384</v>
      </c>
      <c r="O365" s="6" t="str">
        <f t="shared" si="9"/>
        <v>DC 15 Constitution</v>
      </c>
      <c r="Q365" s="6" t="e">
        <f t="shared" si="10"/>
        <v>#VALUE!</v>
      </c>
      <c r="R365" s="6" t="e">
        <f t="shared" si="11"/>
        <v>#VALUE!</v>
      </c>
      <c r="V365" t="str">
        <f t="shared" si="12"/>
        <v>MM</v>
      </c>
    </row>
    <row r="366" spans="1:22">
      <c r="A366" s="3" t="s">
        <v>2994</v>
      </c>
      <c r="B366" s="6" t="str">
        <f t="shared" si="6"/>
        <v>Yeenoghu Bile</v>
      </c>
      <c r="C366" s="6" t="str">
        <f t="shared" si="7"/>
        <v>DC 12 Constitution - Fail: 2d6 poison damage.</v>
      </c>
      <c r="D366" s="6" t="str">
        <f t="shared" si="8"/>
        <v>Lime green mucas</v>
      </c>
      <c r="E366" s="2" t="s">
        <v>2299</v>
      </c>
      <c r="F366" s="2" t="s">
        <v>2270</v>
      </c>
      <c r="H366" t="s">
        <v>2380</v>
      </c>
      <c r="O366" s="6" t="str">
        <f t="shared" si="9"/>
        <v>DC 12 Constitution</v>
      </c>
      <c r="Q366" s="6" t="e">
        <f t="shared" si="10"/>
        <v>#VALUE!</v>
      </c>
      <c r="R366" s="6" t="e">
        <f t="shared" si="11"/>
        <v>#VALUE!</v>
      </c>
      <c r="V366" t="str">
        <f t="shared" si="12"/>
        <v>MM</v>
      </c>
    </row>
    <row r="367" spans="1:22">
      <c r="A367" s="3" t="s">
        <v>2995</v>
      </c>
      <c r="B367" s="6" t="str">
        <f t="shared" si="6"/>
        <v>Grell Juice</v>
      </c>
      <c r="C367" s="6" t="str">
        <f t="shared" si="7"/>
        <v>DC 11 Constitution - Fail: poisoned for 1 minute. Poisoned creature Paralyzed. Can repeat Save roll at end of each turn. Success ends the poison.</v>
      </c>
      <c r="D367" s="6" t="str">
        <f t="shared" si="8"/>
        <v>Clear liquid with brown swirls</v>
      </c>
      <c r="E367" s="2" t="s">
        <v>2299</v>
      </c>
      <c r="F367" s="2" t="s">
        <v>2270</v>
      </c>
      <c r="H367" t="s">
        <v>2368</v>
      </c>
      <c r="O367" s="6" t="str">
        <f t="shared" si="9"/>
        <v>DC 11 Constitution</v>
      </c>
      <c r="Q367" s="6" t="e">
        <f t="shared" si="10"/>
        <v>#VALUE!</v>
      </c>
      <c r="R367" s="6" t="str">
        <f t="shared" si="11"/>
        <v>nds the poison.</v>
      </c>
      <c r="V367" t="str">
        <f t="shared" si="12"/>
        <v>MM</v>
      </c>
    </row>
    <row r="368" spans="1:22">
      <c r="A368" s="3" t="s">
        <v>2996</v>
      </c>
      <c r="B368" s="6" t="str">
        <f t="shared" si="6"/>
        <v>Homunculus Extract</v>
      </c>
      <c r="C368" s="6" t="str">
        <f t="shared" si="7"/>
        <v>DC 10 Constitution - Fail: poisoned for 1 minute. If Save fails by 5 or more instead poisoned for 1d10 minutes and unconscious whilst poisoned.</v>
      </c>
      <c r="D368" s="6" t="str">
        <f t="shared" si="8"/>
        <v>Thick white paste</v>
      </c>
      <c r="E368" s="2" t="s">
        <v>2299</v>
      </c>
      <c r="F368" s="2" t="s">
        <v>2270</v>
      </c>
      <c r="H368" t="s">
        <v>2380</v>
      </c>
      <c r="O368" s="6" t="str">
        <f t="shared" si="9"/>
        <v>DC 10 Constitution</v>
      </c>
      <c r="Q368" s="6" t="e">
        <f t="shared" si="10"/>
        <v>#VALUE!</v>
      </c>
      <c r="R368" s="6" t="e">
        <f t="shared" si="11"/>
        <v>#VALUE!</v>
      </c>
      <c r="V368" t="str">
        <f t="shared" si="12"/>
        <v>MM</v>
      </c>
    </row>
    <row r="369" spans="1:22">
      <c r="A369" s="3" t="s">
        <v>2997</v>
      </c>
      <c r="B369" s="6" t="str">
        <f t="shared" si="6"/>
        <v xml:space="preserve">Kraken Ink </v>
      </c>
      <c r="C369" s="6" t="str">
        <f t="shared" si="7"/>
        <v>DC 23 Constitution - Fail: 3d10 poison damage - Success: Half damage.</v>
      </c>
      <c r="D369" s="6" t="str">
        <f t="shared" si="8"/>
        <v>Black Liquid</v>
      </c>
      <c r="E369" s="2" t="s">
        <v>2299</v>
      </c>
      <c r="F369" s="2" t="s">
        <v>2270</v>
      </c>
      <c r="H369" t="s">
        <v>2368</v>
      </c>
      <c r="O369" s="6" t="str">
        <f t="shared" si="9"/>
        <v>DC 23 Constitution</v>
      </c>
      <c r="Q369" s="6" t="str">
        <f t="shared" si="10"/>
        <v xml:space="preserve">3d10 poison damage </v>
      </c>
      <c r="R369" s="6" t="str">
        <f t="shared" si="11"/>
        <v>Half damage.</v>
      </c>
      <c r="V369" t="str">
        <f t="shared" si="12"/>
        <v>MM</v>
      </c>
    </row>
    <row r="370" spans="1:22">
      <c r="A370" s="3" t="s">
        <v>2998</v>
      </c>
      <c r="B370" s="6" t="str">
        <f t="shared" si="6"/>
        <v>Medusa Venon</v>
      </c>
      <c r="C370" s="6" t="str">
        <f t="shared" si="7"/>
        <v>Unavoidable Poison damage 4d6.</v>
      </c>
      <c r="D370" s="6" t="str">
        <f t="shared" si="8"/>
        <v>Brown Liquid</v>
      </c>
      <c r="E370" s="2" t="s">
        <v>2299</v>
      </c>
      <c r="F370" s="2" t="s">
        <v>2270</v>
      </c>
      <c r="H370" t="s">
        <v>2380</v>
      </c>
      <c r="O370" s="6" t="e">
        <f t="shared" si="9"/>
        <v>#VALUE!</v>
      </c>
      <c r="Q370" s="6" t="e">
        <f>RIGHT(O370,LEN(C370)-12)</f>
        <v>#VALUE!</v>
      </c>
      <c r="R370" s="6" t="e">
        <f>Q370</f>
        <v>#VALUE!</v>
      </c>
      <c r="V370" t="str">
        <f t="shared" si="12"/>
        <v>MM</v>
      </c>
    </row>
    <row r="371" spans="1:22">
      <c r="A371" s="3" t="s">
        <v>2999</v>
      </c>
      <c r="B371" s="6" t="e">
        <f t="shared" si="6"/>
        <v>#VALUE!</v>
      </c>
      <c r="C371" s="6" t="e">
        <f t="shared" si="7"/>
        <v>#VALUE!</v>
      </c>
      <c r="D371" s="6"/>
      <c r="E371" s="2" t="s">
        <v>2299</v>
      </c>
      <c r="F371" s="2" t="s">
        <v>2270</v>
      </c>
      <c r="O371" s="6" t="e">
        <f t="shared" si="9"/>
        <v>#VALUE!</v>
      </c>
      <c r="Q371" s="6" t="e">
        <f>RIGHT(O371,LEN(C371)-12)</f>
        <v>#VALUE!</v>
      </c>
      <c r="R371" s="6" t="e">
        <f>Q371</f>
        <v>#VALUE!</v>
      </c>
      <c r="V371" t="s">
        <v>2838</v>
      </c>
    </row>
    <row r="372" spans="1:22">
      <c r="A372" s="3" t="s">
        <v>3000</v>
      </c>
      <c r="B372" s="6" t="e">
        <f t="shared" si="6"/>
        <v>#VALUE!</v>
      </c>
      <c r="C372" s="6" t="e">
        <f t="shared" si="7"/>
        <v>#VALUE!</v>
      </c>
      <c r="D372" s="6" t="s">
        <v>3001</v>
      </c>
      <c r="E372" s="2" t="s">
        <v>2299</v>
      </c>
      <c r="F372" s="2" t="s">
        <v>2270</v>
      </c>
      <c r="H372" t="s">
        <v>3002</v>
      </c>
      <c r="O372" s="6" t="e">
        <f t="shared" si="9"/>
        <v>#VALUE!</v>
      </c>
      <c r="Q372" s="6" t="e">
        <f>RIGHT(O372,LEN(C372)-12)</f>
        <v>#VALUE!</v>
      </c>
      <c r="R372" s="6" t="e">
        <f>Q372</f>
        <v>#VALUE!</v>
      </c>
      <c r="V372" t="s">
        <v>2838</v>
      </c>
    </row>
    <row r="373" spans="1:22">
      <c r="A373" s="3" t="s">
        <v>3003</v>
      </c>
      <c r="B373" s="6" t="e">
        <f t="shared" si="6"/>
        <v>#VALUE!</v>
      </c>
      <c r="C373" s="6" t="e">
        <f t="shared" si="7"/>
        <v>#VALUE!</v>
      </c>
      <c r="D373" s="6" t="s">
        <v>3001</v>
      </c>
      <c r="E373" s="2" t="s">
        <v>2299</v>
      </c>
      <c r="F373" s="2" t="s">
        <v>2270</v>
      </c>
      <c r="H373" t="s">
        <v>3002</v>
      </c>
      <c r="O373" s="6" t="e">
        <f t="shared" si="9"/>
        <v>#VALUE!</v>
      </c>
      <c r="Q373" s="6" t="e">
        <f>RIGHT(O373,LEN(C373)-12)</f>
        <v>#VALUE!</v>
      </c>
      <c r="R373" s="6" t="e">
        <f>Q373</f>
        <v>#VALUE!</v>
      </c>
      <c r="V373" t="s">
        <v>2838</v>
      </c>
    </row>
    <row r="374" spans="1:22">
      <c r="A374" s="3" t="s">
        <v>3004</v>
      </c>
      <c r="B374" s="6" t="e">
        <f t="shared" si="6"/>
        <v>#VALUE!</v>
      </c>
      <c r="C374" s="6" t="e">
        <f t="shared" si="7"/>
        <v>#VALUE!</v>
      </c>
      <c r="D374" s="6" t="s">
        <v>3001</v>
      </c>
      <c r="E374" s="2" t="s">
        <v>2299</v>
      </c>
      <c r="F374" s="2" t="s">
        <v>2270</v>
      </c>
      <c r="H374" t="s">
        <v>3002</v>
      </c>
      <c r="O374" s="6" t="e">
        <f t="shared" si="9"/>
        <v>#VALUE!</v>
      </c>
      <c r="Q374" s="6" t="e">
        <f>RIGHT(O374,LEN(C374)-12)</f>
        <v>#VALUE!</v>
      </c>
      <c r="R374" s="6" t="e">
        <f>Q374</f>
        <v>#VALUE!</v>
      </c>
      <c r="V374" t="s">
        <v>2838</v>
      </c>
    </row>
    <row r="375" spans="1:22">
      <c r="A375" s="3" t="s">
        <v>3005</v>
      </c>
      <c r="B375" s="6" t="str">
        <f t="shared" si="6"/>
        <v>Bone Venom</v>
      </c>
      <c r="C375" s="6" t="str">
        <f t="shared" si="7"/>
        <v>Unavoidable Poison damage 3d6.</v>
      </c>
      <c r="D375" s="6" t="str">
        <f t="shared" si="8"/>
        <v>Black thick liquid</v>
      </c>
      <c r="E375" s="2" t="s">
        <v>2299</v>
      </c>
      <c r="F375" s="2" t="s">
        <v>2270</v>
      </c>
      <c r="H375" t="s">
        <v>3006</v>
      </c>
      <c r="O375" s="6" t="s">
        <v>3007</v>
      </c>
      <c r="Q375" s="6" t="e">
        <f t="shared" si="10"/>
        <v>#VALUE!</v>
      </c>
      <c r="R375" s="6" t="e">
        <f t="shared" si="11"/>
        <v>#VALUE!</v>
      </c>
      <c r="V375" t="str">
        <f t="shared" ref="V375:V382" si="13">RIGHT(LEFT(A375,FIND(")",A375,1)-1),FIND(")",A375,1)-FIND("(",A375,1)-1)</f>
        <v>MM</v>
      </c>
    </row>
    <row r="376" spans="1:22">
      <c r="A376" s="3" t="s">
        <v>3008</v>
      </c>
      <c r="B376" s="6" t="str">
        <f t="shared" si="6"/>
        <v>Spirit Venom</v>
      </c>
      <c r="C376" s="6" t="str">
        <f t="shared" si="7"/>
        <v>DC 13 Constitution - Fail: 7d8 poison damage - Success: Half damage.</v>
      </c>
      <c r="D376" s="6" t="str">
        <f t="shared" si="8"/>
        <v>Blue thick liquid</v>
      </c>
      <c r="E376" s="2" t="s">
        <v>2299</v>
      </c>
      <c r="F376" s="2" t="s">
        <v>2270</v>
      </c>
      <c r="H376" t="s">
        <v>3006</v>
      </c>
      <c r="O376" s="6" t="str">
        <f t="shared" si="9"/>
        <v>DC 13 Constitution</v>
      </c>
      <c r="Q376" s="6" t="str">
        <f t="shared" si="10"/>
        <v xml:space="preserve">7d8 poison damage </v>
      </c>
      <c r="R376" s="6" t="str">
        <f t="shared" si="11"/>
        <v>Half damage.</v>
      </c>
      <c r="V376" t="str">
        <f t="shared" si="13"/>
        <v>MM</v>
      </c>
    </row>
    <row r="377" spans="1:22">
      <c r="A377" s="3" t="s">
        <v>3009</v>
      </c>
      <c r="B377" s="6" t="str">
        <f t="shared" si="6"/>
        <v>Guardian Venom</v>
      </c>
      <c r="C377" s="6" t="str">
        <f t="shared" si="7"/>
        <v>DC 15 Constitution - Fail: 10d8 poison damage - Success: Half damage.</v>
      </c>
      <c r="D377" s="6" t="str">
        <f t="shared" si="8"/>
        <v>Red thick liquid</v>
      </c>
      <c r="E377" s="2" t="s">
        <v>2299</v>
      </c>
      <c r="F377" s="2" t="s">
        <v>2270</v>
      </c>
      <c r="H377" t="s">
        <v>3006</v>
      </c>
      <c r="O377" s="6" t="str">
        <f t="shared" si="9"/>
        <v>DC 15 Constitution</v>
      </c>
      <c r="Q377" s="6" t="str">
        <f t="shared" si="10"/>
        <v xml:space="preserve">10d8 poison damage </v>
      </c>
      <c r="R377" s="6" t="str">
        <f t="shared" si="11"/>
        <v>Half damage.</v>
      </c>
      <c r="V377" t="str">
        <f t="shared" si="13"/>
        <v>MM</v>
      </c>
    </row>
    <row r="378" spans="1:22">
      <c r="A378" s="3" t="s">
        <v>3010</v>
      </c>
      <c r="B378" s="6" t="str">
        <f t="shared" si="6"/>
        <v>Otyugh Disease</v>
      </c>
      <c r="C378" s="6" t="str">
        <f t="shared" si="7"/>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6" t="str">
        <f t="shared" si="8"/>
        <v>Brown smelly paste</v>
      </c>
      <c r="E378" s="2" t="s">
        <v>2299</v>
      </c>
      <c r="F378" s="2" t="s">
        <v>2270</v>
      </c>
      <c r="H378" t="s">
        <v>3006</v>
      </c>
      <c r="O378" s="6" t="str">
        <f t="shared" si="9"/>
        <v>DC 15 Constitution</v>
      </c>
      <c r="Q378" s="6" t="e">
        <f t="shared" si="10"/>
        <v>#VALUE!</v>
      </c>
      <c r="R378" s="6" t="e">
        <f t="shared" si="11"/>
        <v>#VALUE!</v>
      </c>
      <c r="V378" t="str">
        <f t="shared" si="13"/>
        <v>MM</v>
      </c>
    </row>
    <row r="379" spans="1:22">
      <c r="A379" s="3" t="s">
        <v>3011</v>
      </c>
      <c r="B379" s="6" t="str">
        <f t="shared" si="6"/>
        <v>Draco Stinger</v>
      </c>
      <c r="C379" s="6" t="str">
        <f t="shared" si="7"/>
        <v>DC 11 Constitution - Fail: poisoned for 1 hour. If Save fails by 5 or more the target is also unconscious whilst poisoned or until they take damage or another creature shakes them awake.</v>
      </c>
      <c r="D379" s="6" t="str">
        <f t="shared" si="8"/>
        <v>Dark red liquid</v>
      </c>
      <c r="E379" s="2" t="s">
        <v>2299</v>
      </c>
      <c r="F379" s="2" t="s">
        <v>2270</v>
      </c>
      <c r="H379" t="s">
        <v>3006</v>
      </c>
      <c r="O379" s="6" t="str">
        <f t="shared" si="9"/>
        <v>DC 11 Constitution</v>
      </c>
      <c r="Q379" s="6" t="e">
        <f t="shared" si="10"/>
        <v>#VALUE!</v>
      </c>
      <c r="R379" s="6" t="e">
        <f t="shared" si="11"/>
        <v>#VALUE!</v>
      </c>
      <c r="V379" t="str">
        <f t="shared" si="13"/>
        <v>MM</v>
      </c>
    </row>
    <row r="380" spans="1:22">
      <c r="A380" s="3" t="s">
        <v>3012</v>
      </c>
      <c r="B380" s="6" t="str">
        <f t="shared" si="6"/>
        <v>Kreen Bile</v>
      </c>
      <c r="C380" s="6" t="str">
        <f t="shared" si="7"/>
        <v>DC 11 Constitution - Fail: poisoned for 1 minute. If Save fails by 5 or more the target is also paralyzed. Can repeat Save roll at end of each turn. Success ends the poison.</v>
      </c>
      <c r="D380" s="6" t="str">
        <f t="shared" si="8"/>
        <v>Clear thick paste</v>
      </c>
      <c r="E380" s="2" t="s">
        <v>2299</v>
      </c>
      <c r="F380" s="2" t="s">
        <v>2270</v>
      </c>
      <c r="H380" t="s">
        <v>3006</v>
      </c>
      <c r="O380" s="6" t="str">
        <f t="shared" si="9"/>
        <v>DC 11 Constitution</v>
      </c>
      <c r="Q380" s="6" t="e">
        <f t="shared" si="10"/>
        <v>#VALUE!</v>
      </c>
      <c r="R380" s="6" t="str">
        <f t="shared" si="11"/>
        <v>nds the poison.</v>
      </c>
      <c r="V380" t="str">
        <f t="shared" si="13"/>
        <v>MM</v>
      </c>
    </row>
    <row r="381" spans="1:22">
      <c r="A381" s="3" t="s">
        <v>3013</v>
      </c>
      <c r="B381" s="6" t="str">
        <f t="shared" si="6"/>
        <v>Troglodyte Toxin</v>
      </c>
      <c r="C381" s="6" t="str">
        <f t="shared" si="7"/>
        <v>DC 12 Constitution - Fail: poisoned for 1 minute.</v>
      </c>
      <c r="D381" s="6" t="str">
        <f t="shared" si="8"/>
        <v>Brown oily liquid</v>
      </c>
      <c r="E381" s="2" t="s">
        <v>2299</v>
      </c>
      <c r="F381" s="2" t="s">
        <v>2270</v>
      </c>
      <c r="H381" t="s">
        <v>3002</v>
      </c>
      <c r="O381" s="6" t="str">
        <f t="shared" si="9"/>
        <v>DC 12 Constitution</v>
      </c>
      <c r="Q381" s="6" t="e">
        <f t="shared" si="10"/>
        <v>#VALUE!</v>
      </c>
      <c r="R381" s="6" t="e">
        <f t="shared" si="11"/>
        <v>#VALUE!</v>
      </c>
      <c r="V381" t="str">
        <f t="shared" si="13"/>
        <v>MM</v>
      </c>
    </row>
    <row r="382" spans="1:22">
      <c r="A382" s="3" t="s">
        <v>3014</v>
      </c>
      <c r="B382" s="6" t="str">
        <f t="shared" si="6"/>
        <v>Yuan-ti Venon</v>
      </c>
      <c r="C382" s="6" t="e">
        <f t="shared" si="7"/>
        <v>#VALUE!</v>
      </c>
      <c r="D382" s="6" t="s">
        <v>3015</v>
      </c>
      <c r="E382" s="2" t="s">
        <v>2299</v>
      </c>
      <c r="F382" s="2" t="s">
        <v>2270</v>
      </c>
      <c r="H382" t="s">
        <v>3006</v>
      </c>
      <c r="O382" s="6" t="s">
        <v>3007</v>
      </c>
      <c r="Q382" s="6" t="e">
        <f t="shared" si="10"/>
        <v>#VALUE!</v>
      </c>
      <c r="R382" s="6" t="e">
        <f t="shared" si="11"/>
        <v>#VALUE!</v>
      </c>
      <c r="V382" t="str">
        <f t="shared" si="13"/>
        <v>MM</v>
      </c>
    </row>
    <row r="383" spans="1:22">
      <c r="A383" s="3" t="s">
        <v>3016</v>
      </c>
      <c r="B383" s="6" t="s">
        <v>3017</v>
      </c>
      <c r="C383" s="6" t="e">
        <f t="shared" si="7"/>
        <v>#VALUE!</v>
      </c>
      <c r="D383" s="6" t="s">
        <v>3015</v>
      </c>
      <c r="E383" s="2" t="s">
        <v>2299</v>
      </c>
      <c r="F383" s="2" t="s">
        <v>2270</v>
      </c>
      <c r="H383" t="s">
        <v>3006</v>
      </c>
      <c r="O383" s="6" t="s">
        <v>3007</v>
      </c>
      <c r="Q383" s="6" t="s">
        <v>3018</v>
      </c>
      <c r="R383" s="6" t="s">
        <v>3018</v>
      </c>
      <c r="V383" t="s">
        <v>2838</v>
      </c>
    </row>
    <row r="384" spans="1:22">
      <c r="A384" s="3" t="s">
        <v>3019</v>
      </c>
      <c r="B384" s="6" t="s">
        <v>3020</v>
      </c>
      <c r="C384" s="6" t="e">
        <f t="shared" si="7"/>
        <v>#VALUE!</v>
      </c>
      <c r="D384" s="6" t="s">
        <v>3015</v>
      </c>
      <c r="E384" s="2" t="s">
        <v>2299</v>
      </c>
      <c r="F384" s="2" t="s">
        <v>2270</v>
      </c>
      <c r="H384" t="s">
        <v>3006</v>
      </c>
      <c r="O384" s="6" t="s">
        <v>3007</v>
      </c>
      <c r="Q384" s="6" t="s">
        <v>3021</v>
      </c>
      <c r="R384" s="6" t="s">
        <v>3021</v>
      </c>
      <c r="V384" t="s">
        <v>2838</v>
      </c>
    </row>
    <row r="385" spans="1:22">
      <c r="A385" s="3" t="s">
        <v>3022</v>
      </c>
      <c r="B385" s="6" t="str">
        <f t="shared" si="6"/>
        <v xml:space="preserve"> Arcanaloth Claws</v>
      </c>
      <c r="C385" s="6" t="str">
        <f t="shared" si="7"/>
        <v>DC 14 Constitution - Fail: 3d6 poison damage - Success: Half damage.</v>
      </c>
      <c r="D385" s="6" t="str">
        <f t="shared" si="8"/>
        <v>Clear thick paste</v>
      </c>
      <c r="E385" s="2" t="s">
        <v>2299</v>
      </c>
      <c r="F385" s="2" t="s">
        <v>2270</v>
      </c>
      <c r="H385" t="s">
        <v>3006</v>
      </c>
      <c r="O385" s="6" t="str">
        <f t="shared" si="9"/>
        <v>DC 14 Constitution</v>
      </c>
      <c r="Q385" s="6" t="str">
        <f t="shared" si="10"/>
        <v xml:space="preserve">3d6 poison damage </v>
      </c>
      <c r="R385" s="6" t="str">
        <f t="shared" si="11"/>
        <v>Half damage.</v>
      </c>
      <c r="V385" t="str">
        <f t="shared" ref="V385:V398" si="14">RIGHT(LEFT(A385,FIND(")",A385,1)-1),FIND(")",A385,1)-FIND("(",A385,1)-1)</f>
        <v>MM</v>
      </c>
    </row>
    <row r="386" spans="1:22">
      <c r="A386" s="3" t="s">
        <v>3023</v>
      </c>
      <c r="B386" s="6" t="str">
        <f t="shared" si="6"/>
        <v>Death Gland</v>
      </c>
      <c r="C386" s="6" t="str">
        <f t="shared" si="7"/>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6" t="str">
        <f t="shared" si="8"/>
        <v>Black liquid</v>
      </c>
      <c r="E386" s="2" t="s">
        <v>2299</v>
      </c>
      <c r="F386" s="2" t="s">
        <v>2270</v>
      </c>
      <c r="H386" t="s">
        <v>3006</v>
      </c>
      <c r="O386" s="6" t="str">
        <f t="shared" si="9"/>
        <v>DC 12 Constitution</v>
      </c>
      <c r="Q386" s="6" t="s">
        <v>3024</v>
      </c>
      <c r="R386" s="6" t="e">
        <f t="shared" si="11"/>
        <v>#VALUE!</v>
      </c>
      <c r="V386" t="str">
        <f t="shared" si="14"/>
        <v>MM</v>
      </c>
    </row>
    <row r="387" spans="1:22">
      <c r="A387" s="3" t="s">
        <v>3025</v>
      </c>
      <c r="B387" s="6" t="str">
        <f t="shared" si="6"/>
        <v>Flying Venon</v>
      </c>
      <c r="C387" s="6" t="str">
        <f t="shared" si="7"/>
        <v>Unavoidable Poison damage 3d4.</v>
      </c>
      <c r="D387" s="6" t="str">
        <f t="shared" si="8"/>
        <v>Light brown liquid</v>
      </c>
      <c r="E387" s="2" t="s">
        <v>2299</v>
      </c>
      <c r="F387" s="2" t="s">
        <v>2270</v>
      </c>
      <c r="H387" t="s">
        <v>3006</v>
      </c>
      <c r="O387" s="6" t="s">
        <v>3007</v>
      </c>
      <c r="Q387" s="6" t="str">
        <f>RIGHT(C387,LEN(C387)-12)</f>
        <v>Poison damage 3d4.</v>
      </c>
      <c r="R387" s="6" t="str">
        <f>Q387</f>
        <v>Poison damage 3d4.</v>
      </c>
      <c r="V387" t="str">
        <f t="shared" si="14"/>
        <v>MM</v>
      </c>
    </row>
    <row r="388" spans="1:22">
      <c r="A388" s="3" t="s">
        <v>3026</v>
      </c>
      <c r="B388" s="6" t="str">
        <f t="shared" si="6"/>
        <v>Centipede Bile</v>
      </c>
      <c r="C388" s="6" t="str">
        <f t="shared" si="7"/>
        <v>DC 11 Constitution - Fail: 3d6 poison damage. If this reduces target to 0 HP the target is stable but poisoned for 1 hour, even after regaining hit points, and is paralyzed while poisoned.</v>
      </c>
      <c r="D388" s="6" t="str">
        <f t="shared" si="8"/>
        <v>White liquid</v>
      </c>
      <c r="E388" s="2" t="s">
        <v>2299</v>
      </c>
      <c r="F388" s="2" t="s">
        <v>2270</v>
      </c>
      <c r="H388" t="s">
        <v>3006</v>
      </c>
      <c r="O388" s="6" t="str">
        <f t="shared" si="9"/>
        <v>DC 11 Constitution</v>
      </c>
      <c r="Q388" s="6" t="s">
        <v>3027</v>
      </c>
      <c r="R388" s="6" t="s">
        <v>3028</v>
      </c>
      <c r="V388" t="str">
        <f t="shared" si="14"/>
        <v>MM</v>
      </c>
    </row>
    <row r="389" spans="1:22">
      <c r="A389" s="3" t="s">
        <v>3029</v>
      </c>
      <c r="B389" s="6" t="str">
        <f t="shared" si="6"/>
        <v>Rat Toxin</v>
      </c>
      <c r="C389" s="6" t="str">
        <f t="shared" si="7"/>
        <v>DC 10 Constitution - Fail: infected with disease. Whilst diseased can not regain HP - except by magical means. Every 24 hours target’s Maximum HPs redcued by 1d6. Target dies if Max HP reduces to 0. If target is cured Maximum HP restored to previous normal level.</v>
      </c>
      <c r="D389" s="6" t="str">
        <f t="shared" si="8"/>
        <v>Foul smelling flakes</v>
      </c>
      <c r="E389" s="2" t="s">
        <v>2299</v>
      </c>
      <c r="F389" s="2" t="s">
        <v>2270</v>
      </c>
      <c r="H389" t="s">
        <v>3006</v>
      </c>
      <c r="O389" s="6" t="str">
        <f t="shared" si="9"/>
        <v>DC 10 Constitution</v>
      </c>
      <c r="Q389" s="6" t="s">
        <v>3030</v>
      </c>
      <c r="R389" s="6" t="s">
        <v>3028</v>
      </c>
      <c r="V389" t="str">
        <f t="shared" si="14"/>
        <v>MM</v>
      </c>
    </row>
    <row r="390" spans="1:22">
      <c r="A390" s="3" t="s">
        <v>3031</v>
      </c>
      <c r="B390" s="6" t="str">
        <f t="shared" si="6"/>
        <v>Scorpion Stinger</v>
      </c>
      <c r="C390" s="6" t="str">
        <f t="shared" si="7"/>
        <v>DC 12 Constitution - Fail: 4d10 poison damage - Success: Half damage.</v>
      </c>
      <c r="D390" s="6" t="str">
        <f t="shared" si="8"/>
        <v>Red liquid</v>
      </c>
      <c r="E390" s="2" t="s">
        <v>2299</v>
      </c>
      <c r="F390" s="2" t="s">
        <v>2270</v>
      </c>
      <c r="H390" t="s">
        <v>3006</v>
      </c>
      <c r="O390" s="6" t="str">
        <f t="shared" si="9"/>
        <v>DC 12 Constitution</v>
      </c>
      <c r="Q390" s="6" t="str">
        <f t="shared" si="10"/>
        <v xml:space="preserve">4d10 poison damage </v>
      </c>
      <c r="R390" s="6" t="str">
        <f t="shared" si="11"/>
        <v>Half damage.</v>
      </c>
      <c r="V390" t="str">
        <f t="shared" si="14"/>
        <v>MM</v>
      </c>
    </row>
    <row r="391" spans="1:22">
      <c r="A391" s="3" t="s">
        <v>3032</v>
      </c>
      <c r="B391" s="6" t="str">
        <f t="shared" si="6"/>
        <v>Spider Venom</v>
      </c>
      <c r="C391" s="6" t="str">
        <f t="shared" si="7"/>
        <v>DC 11 Constitution - Fail: 2d8 poison damage - Success: Half damage. If this reduces target to 0 HP the target is stable but poisoned for 1 hour, even after regaining hit points, and is paralyzed while poisoned.</v>
      </c>
      <c r="D391" s="6" t="str">
        <f t="shared" si="8"/>
        <v>Dark brown liquid</v>
      </c>
      <c r="E391" s="2" t="s">
        <v>2299</v>
      </c>
      <c r="F391" s="2" t="s">
        <v>2270</v>
      </c>
      <c r="H391" t="s">
        <v>3006</v>
      </c>
      <c r="O391" s="6" t="str">
        <f t="shared" si="9"/>
        <v>DC 11 Constitution</v>
      </c>
      <c r="Q391" s="6" t="str">
        <f t="shared" si="10"/>
        <v xml:space="preserve">2d8 poison damage </v>
      </c>
      <c r="R391" s="6" t="str">
        <f t="shared" si="11"/>
        <v>Half damage. If this reduces target to 0 HP the target is stable but poisoned for 1 hour, even after regaining hit points, and is paralyzed while poisoned.</v>
      </c>
      <c r="V391" t="str">
        <f t="shared" si="14"/>
        <v>MM</v>
      </c>
    </row>
    <row r="392" spans="1:22">
      <c r="A392" s="3" t="s">
        <v>3033</v>
      </c>
      <c r="B392" s="6" t="str">
        <f t="shared" si="6"/>
        <v>Toad Bile</v>
      </c>
      <c r="C392" s="6" t="str">
        <f t="shared" si="7"/>
        <v>Unavoidable Poison damage 1d10.</v>
      </c>
      <c r="D392" s="6" t="str">
        <f t="shared" si="8"/>
        <v>Thick green paste</v>
      </c>
      <c r="E392" s="2" t="s">
        <v>2299</v>
      </c>
      <c r="F392" s="2" t="s">
        <v>2270</v>
      </c>
      <c r="H392" t="s">
        <v>3006</v>
      </c>
      <c r="O392" s="6" t="s">
        <v>3007</v>
      </c>
      <c r="Q392" s="6" t="str">
        <f>RIGHT(C392,LEN(C392)-12)</f>
        <v>Poison damage 1d10.</v>
      </c>
      <c r="R392" s="6" t="str">
        <f>Q392</f>
        <v>Poison damage 1d10.</v>
      </c>
      <c r="V392" t="str">
        <f t="shared" si="14"/>
        <v>MM</v>
      </c>
    </row>
    <row r="393" spans="1:22">
      <c r="A393" s="3" t="s">
        <v>3034</v>
      </c>
      <c r="B393" s="6" t="str">
        <f t="shared" si="6"/>
        <v>Wasp Stinger</v>
      </c>
      <c r="C393" s="6" t="str">
        <f t="shared" si="7"/>
        <v>DC 11 Constitution - Fail: 3d6 poison damage - Success: Half damage. If this reduces target to 0 HP the target is stable but poisoned for 1 hour, even after regaining hit points, and is paralyzed while poisoned.</v>
      </c>
      <c r="D393" s="6" t="str">
        <f t="shared" si="8"/>
        <v>Dark blue liquid</v>
      </c>
      <c r="E393" s="2" t="s">
        <v>2299</v>
      </c>
      <c r="F393" s="2" t="s">
        <v>2270</v>
      </c>
      <c r="H393" t="s">
        <v>3006</v>
      </c>
      <c r="O393" s="6" t="str">
        <f t="shared" si="9"/>
        <v>DC 11 Constitution</v>
      </c>
      <c r="Q393" s="6" t="str">
        <f t="shared" si="10"/>
        <v xml:space="preserve">3d6 poison damage </v>
      </c>
      <c r="R393" s="6" t="str">
        <f t="shared" si="11"/>
        <v>Half damage. If this reduces target to 0 HP the target is stable but poisoned for 1 hour, even after regaining hit points, and is paralyzed while poisoned.</v>
      </c>
      <c r="V393" t="str">
        <f t="shared" si="14"/>
        <v>MM</v>
      </c>
    </row>
    <row r="394" spans="1:22">
      <c r="A394" s="3" t="s">
        <v>3035</v>
      </c>
      <c r="B394" s="6" t="str">
        <f t="shared" si="6"/>
        <v>Wolf Venom</v>
      </c>
      <c r="C394" s="6" t="str">
        <f t="shared" si="7"/>
        <v>DC 11 Constitution - Fail: 2d6 poison damage - Success: Half damage. If this reduces target to 0 HP the target is stable but poisoned for 1 hour, even after regaining hit points, and is paralyzed while poisoned.</v>
      </c>
      <c r="D394" s="6" t="str">
        <f t="shared" si="8"/>
        <v>Light red liquid</v>
      </c>
      <c r="E394" s="2" t="s">
        <v>2299</v>
      </c>
      <c r="F394" s="2" t="s">
        <v>2270</v>
      </c>
      <c r="H394" t="s">
        <v>3006</v>
      </c>
      <c r="O394" s="6" t="str">
        <f t="shared" si="9"/>
        <v>DC 11 Constitution</v>
      </c>
      <c r="Q394" s="6" t="str">
        <f t="shared" si="10"/>
        <v xml:space="preserve">2d6 poison damage </v>
      </c>
      <c r="R394" s="6" t="str">
        <f t="shared" si="11"/>
        <v>Half damage. If this reduces target to 0 HP the target is stable but poisoned for 1 hour, even after regaining hit points, and is paralyzed while poisoned.</v>
      </c>
      <c r="V394" t="str">
        <f t="shared" si="14"/>
        <v>MM</v>
      </c>
    </row>
    <row r="395" spans="1:22">
      <c r="A395" s="3" t="s">
        <v>3036</v>
      </c>
      <c r="B395" s="6" t="str">
        <f t="shared" si="6"/>
        <v>Phase Venom</v>
      </c>
      <c r="C395" s="6" t="str">
        <f t="shared" si="7"/>
        <v>DC 11 Constitution - Fail: 4d8 poison damage - Success: Half damage. If this reduces target to 0 HP the target is stable but poisoned for 1 hour, even after regaining hit points, and is paralyzed while poisoned.</v>
      </c>
      <c r="D395" s="6" t="str">
        <f t="shared" si="8"/>
        <v>Liquid that changes from blue to red</v>
      </c>
      <c r="E395" s="2" t="s">
        <v>2299</v>
      </c>
      <c r="F395" s="2" t="s">
        <v>2270</v>
      </c>
      <c r="H395" t="s">
        <v>3006</v>
      </c>
      <c r="O395" s="6" t="str">
        <f t="shared" si="9"/>
        <v>DC 11 Constitution</v>
      </c>
      <c r="Q395" s="6" t="str">
        <f t="shared" si="10"/>
        <v xml:space="preserve">4d8 poison damage </v>
      </c>
      <c r="R395" s="6" t="str">
        <f t="shared" si="11"/>
        <v>Half damage. If this reduces target to 0 HP the target is stable but poisoned for 1 hour, even after regaining hit points, and is paralyzed while poisoned.</v>
      </c>
      <c r="V395" t="str">
        <f t="shared" si="14"/>
        <v>MM</v>
      </c>
    </row>
    <row r="396" spans="1:22">
      <c r="A396" s="3" t="s">
        <v>3037</v>
      </c>
      <c r="B396" s="6" t="str">
        <f t="shared" si="6"/>
        <v>Serpent Extract</v>
      </c>
      <c r="C396" s="6" t="str">
        <f t="shared" si="7"/>
        <v>DC 10 Constitution - Fail: 2d4 poison damage - Success: Half damage.</v>
      </c>
      <c r="D396" s="6" t="str">
        <f t="shared" si="8"/>
        <v>Black liquid</v>
      </c>
      <c r="E396" s="2" t="s">
        <v>2299</v>
      </c>
      <c r="F396" s="2" t="s">
        <v>2270</v>
      </c>
      <c r="H396" t="s">
        <v>3006</v>
      </c>
      <c r="O396" s="6" t="str">
        <f t="shared" si="9"/>
        <v>DC 10 Constitution</v>
      </c>
      <c r="Q396" s="6" t="str">
        <f t="shared" si="10"/>
        <v xml:space="preserve">2d4 poison damage </v>
      </c>
      <c r="R396" s="6" t="str">
        <f t="shared" si="11"/>
        <v>Half damage.</v>
      </c>
      <c r="V396" t="str">
        <f t="shared" si="14"/>
        <v>MM</v>
      </c>
    </row>
    <row r="397" spans="1:22">
      <c r="A397" s="3" t="s">
        <v>3038</v>
      </c>
      <c r="B397" s="6" t="str">
        <f t="shared" si="6"/>
        <v>Scorpian Extract</v>
      </c>
      <c r="C397" s="6" t="str">
        <f t="shared" si="7"/>
        <v>DC 9 Constitution - Fail: 1d8 poison damage - Success: Half damage.</v>
      </c>
      <c r="D397" s="6" t="str">
        <f t="shared" si="8"/>
        <v>Brown liquid</v>
      </c>
      <c r="E397" s="2" t="s">
        <v>2299</v>
      </c>
      <c r="F397" s="2" t="s">
        <v>2270</v>
      </c>
      <c r="H397" t="s">
        <v>3006</v>
      </c>
      <c r="O397" s="6" t="str">
        <f t="shared" si="9"/>
        <v>DC 9 Constitution</v>
      </c>
      <c r="Q397" s="6" t="str">
        <f t="shared" si="10"/>
        <v xml:space="preserve">1d8 poison damage </v>
      </c>
      <c r="R397" s="6" t="str">
        <f t="shared" si="11"/>
        <v>Half damage.</v>
      </c>
      <c r="V397" t="str">
        <f t="shared" si="14"/>
        <v>MM</v>
      </c>
    </row>
    <row r="398" spans="1:22">
      <c r="A398" t="s">
        <v>3039</v>
      </c>
      <c r="B398" s="6" t="str">
        <f t="shared" si="6"/>
        <v>Spider Extract</v>
      </c>
      <c r="C398" s="6" t="str">
        <f t="shared" si="7"/>
        <v>DC 9 Constitution - Fail: 1d4 poison damage.</v>
      </c>
      <c r="D398" s="6" t="str">
        <f t="shared" si="8"/>
        <v>Grey liquid</v>
      </c>
      <c r="E398" s="2" t="s">
        <v>2299</v>
      </c>
      <c r="F398" s="2" t="s">
        <v>2270</v>
      </c>
      <c r="H398" t="s">
        <v>3006</v>
      </c>
      <c r="O398" s="6" t="str">
        <f t="shared" si="9"/>
        <v>DC 9 Constitution</v>
      </c>
      <c r="Q398" s="6" t="s">
        <v>3040</v>
      </c>
      <c r="R398" s="6" t="s">
        <v>3041</v>
      </c>
      <c r="V398" t="str">
        <f t="shared" si="14"/>
        <v>MM</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L65"/>
  <sheetViews>
    <sheetView workbookViewId="0" xr3:uid="{842E5F09-E766-5B8D-85AF-A39847EA96FD}">
      <selection activeCell="B5" sqref="B5"/>
    </sheetView>
  </sheetViews>
  <sheetFormatPr defaultRowHeight="15"/>
  <cols>
    <col min="3" max="3" width="42.5703125" bestFit="1" customWidth="1"/>
  </cols>
  <sheetData>
    <row r="1" spans="1:12" ht="15.75" thickBot="1"/>
    <row r="2" spans="1:12" ht="16.5" thickBot="1">
      <c r="A2" s="156" t="s">
        <v>3042</v>
      </c>
      <c r="B2" s="157"/>
      <c r="C2" s="157"/>
      <c r="D2" s="157"/>
      <c r="E2" s="158"/>
      <c r="F2" s="12"/>
      <c r="G2" s="12"/>
      <c r="I2" t="s">
        <v>3043</v>
      </c>
    </row>
    <row r="3" spans="1:12" ht="21.75" thickBot="1">
      <c r="A3" s="9" t="s">
        <v>3044</v>
      </c>
      <c r="B3" s="9"/>
      <c r="C3" s="9" t="s">
        <v>3045</v>
      </c>
      <c r="D3" s="10" t="s">
        <v>3046</v>
      </c>
      <c r="E3" s="9" t="s">
        <v>3047</v>
      </c>
      <c r="F3" s="9" t="s">
        <v>3048</v>
      </c>
      <c r="G3" s="10" t="s">
        <v>14</v>
      </c>
      <c r="K3" s="22" t="s">
        <v>3049</v>
      </c>
      <c r="L3" s="23" t="s">
        <v>3050</v>
      </c>
    </row>
    <row r="4" spans="1:12" ht="15.75" thickBot="1">
      <c r="A4" s="14" t="s">
        <v>3051</v>
      </c>
      <c r="B4" s="14"/>
      <c r="C4" s="12"/>
      <c r="D4" s="12"/>
      <c r="E4" s="12"/>
      <c r="F4" s="12"/>
      <c r="G4" s="12"/>
      <c r="I4" t="s">
        <v>3052</v>
      </c>
      <c r="K4" t="s">
        <v>3053</v>
      </c>
      <c r="L4" s="23" t="s">
        <v>3054</v>
      </c>
    </row>
    <row r="5" spans="1:12" ht="15.75" thickBot="1">
      <c r="A5" s="15" t="s">
        <v>3055</v>
      </c>
      <c r="B5" s="15"/>
      <c r="C5" s="15" t="s">
        <v>3056</v>
      </c>
      <c r="D5" s="16" t="s">
        <v>3057</v>
      </c>
      <c r="E5" s="12"/>
      <c r="F5" s="15" t="s">
        <v>3051</v>
      </c>
      <c r="G5" s="16" t="s">
        <v>1658</v>
      </c>
      <c r="I5" t="s">
        <v>3058</v>
      </c>
      <c r="K5" t="s">
        <v>3059</v>
      </c>
      <c r="L5" s="24" t="s">
        <v>3060</v>
      </c>
    </row>
    <row r="6" spans="1:12" ht="21.75" thickBot="1">
      <c r="A6" s="11" t="s">
        <v>3061</v>
      </c>
      <c r="B6" s="11"/>
      <c r="C6" s="11" t="s">
        <v>3062</v>
      </c>
      <c r="D6" s="13" t="s">
        <v>3063</v>
      </c>
      <c r="E6" s="11" t="s">
        <v>3064</v>
      </c>
      <c r="F6" s="11" t="s">
        <v>3051</v>
      </c>
      <c r="G6" s="13">
        <v>3</v>
      </c>
      <c r="I6" t="s">
        <v>3065</v>
      </c>
      <c r="K6" s="22" t="s">
        <v>3066</v>
      </c>
      <c r="L6" s="23" t="s">
        <v>3067</v>
      </c>
    </row>
    <row r="7" spans="1:12" ht="15.75" thickBot="1">
      <c r="A7" s="11" t="s">
        <v>3068</v>
      </c>
      <c r="B7" s="11"/>
      <c r="C7" s="11" t="s">
        <v>3069</v>
      </c>
      <c r="D7" s="13" t="s">
        <v>3070</v>
      </c>
      <c r="E7" s="11" t="s">
        <v>3071</v>
      </c>
      <c r="F7" s="11" t="s">
        <v>3051</v>
      </c>
      <c r="G7" s="13">
        <v>2</v>
      </c>
      <c r="I7" t="s">
        <v>3072</v>
      </c>
    </row>
    <row r="8" spans="1:12" ht="15.75" thickBot="1">
      <c r="A8" s="11" t="s">
        <v>3073</v>
      </c>
      <c r="B8" s="11"/>
      <c r="C8" s="11" t="s">
        <v>3074</v>
      </c>
      <c r="D8" s="13" t="s">
        <v>3075</v>
      </c>
      <c r="E8" s="11" t="s">
        <v>3076</v>
      </c>
      <c r="F8" s="11" t="s">
        <v>3051</v>
      </c>
      <c r="G8" s="13">
        <v>-1</v>
      </c>
      <c r="I8" t="s">
        <v>3077</v>
      </c>
    </row>
    <row r="9" spans="1:12" ht="15.75" thickBot="1">
      <c r="A9" s="11" t="s">
        <v>3078</v>
      </c>
      <c r="B9" s="11"/>
      <c r="C9" s="11" t="s">
        <v>3062</v>
      </c>
      <c r="D9" s="13" t="s">
        <v>3079</v>
      </c>
      <c r="E9" s="11" t="s">
        <v>3080</v>
      </c>
      <c r="F9" s="11" t="s">
        <v>3051</v>
      </c>
      <c r="G9" s="13" t="s">
        <v>1658</v>
      </c>
    </row>
    <row r="10" spans="1:12" ht="15.75" thickBot="1">
      <c r="A10" s="11" t="s">
        <v>3081</v>
      </c>
      <c r="B10" s="11"/>
      <c r="C10" s="11" t="s">
        <v>3082</v>
      </c>
      <c r="D10" s="13" t="s">
        <v>3070</v>
      </c>
      <c r="E10" s="11" t="s">
        <v>3083</v>
      </c>
      <c r="F10" s="11" t="s">
        <v>3051</v>
      </c>
      <c r="G10" s="13">
        <v>1</v>
      </c>
    </row>
    <row r="11" spans="1:12" ht="15.75" thickBot="1">
      <c r="A11" s="11" t="s">
        <v>3084</v>
      </c>
      <c r="B11" s="11"/>
      <c r="C11" s="11" t="s">
        <v>3062</v>
      </c>
      <c r="D11" s="13" t="s">
        <v>3085</v>
      </c>
      <c r="E11" s="11" t="s">
        <v>3086</v>
      </c>
      <c r="F11" s="11" t="s">
        <v>3051</v>
      </c>
      <c r="G11" s="13">
        <v>-1</v>
      </c>
    </row>
    <row r="12" spans="1:12" ht="15.75" thickBot="1">
      <c r="A12" s="11" t="s">
        <v>3087</v>
      </c>
      <c r="B12" s="11"/>
      <c r="C12" s="11" t="s">
        <v>3062</v>
      </c>
      <c r="D12" s="13" t="s">
        <v>3088</v>
      </c>
      <c r="E12" s="11" t="s">
        <v>3089</v>
      </c>
      <c r="F12" s="11" t="s">
        <v>3051</v>
      </c>
      <c r="G12" s="13">
        <v>1</v>
      </c>
    </row>
    <row r="13" spans="1:12" ht="15.75" thickBot="1">
      <c r="A13" s="11" t="s">
        <v>3090</v>
      </c>
      <c r="B13" s="11"/>
      <c r="C13" s="11" t="s">
        <v>3062</v>
      </c>
      <c r="D13" s="13" t="s">
        <v>3079</v>
      </c>
      <c r="E13" s="11" t="s">
        <v>3091</v>
      </c>
      <c r="F13" s="11" t="s">
        <v>3051</v>
      </c>
      <c r="G13" s="13">
        <v>1</v>
      </c>
    </row>
    <row r="14" spans="1:12" ht="15.75" thickBot="1">
      <c r="A14" s="11" t="s">
        <v>3092</v>
      </c>
      <c r="B14" s="11"/>
      <c r="C14" s="11" t="s">
        <v>3062</v>
      </c>
      <c r="D14" s="13" t="s">
        <v>3063</v>
      </c>
      <c r="E14" s="11" t="s">
        <v>3093</v>
      </c>
      <c r="F14" s="11" t="s">
        <v>3051</v>
      </c>
      <c r="G14" s="13">
        <v>3</v>
      </c>
    </row>
    <row r="15" spans="1:12" ht="15.75" thickBot="1">
      <c r="A15" s="11" t="s">
        <v>3094</v>
      </c>
      <c r="B15" s="11"/>
      <c r="C15" s="11" t="s">
        <v>3062</v>
      </c>
      <c r="D15" s="13" t="s">
        <v>3095</v>
      </c>
      <c r="E15" s="11" t="s">
        <v>3089</v>
      </c>
      <c r="F15" s="11" t="s">
        <v>3051</v>
      </c>
      <c r="G15" s="13">
        <v>2</v>
      </c>
    </row>
    <row r="16" spans="1:12" ht="15.75" thickBot="1">
      <c r="A16" s="11" t="s">
        <v>3096</v>
      </c>
      <c r="B16" s="11"/>
      <c r="C16" s="11" t="s">
        <v>3062</v>
      </c>
      <c r="D16" s="13" t="s">
        <v>3088</v>
      </c>
      <c r="E16" s="11" t="s">
        <v>3097</v>
      </c>
      <c r="F16" s="11" t="s">
        <v>3051</v>
      </c>
      <c r="G16" s="13">
        <v>1</v>
      </c>
    </row>
    <row r="17" spans="1:7" ht="15.75" thickBot="1">
      <c r="A17" s="11" t="s">
        <v>3098</v>
      </c>
      <c r="B17" s="11"/>
      <c r="C17" s="11" t="s">
        <v>3099</v>
      </c>
      <c r="D17" s="13" t="s">
        <v>3100</v>
      </c>
      <c r="E17" s="11" t="s">
        <v>3101</v>
      </c>
      <c r="F17" s="11" t="s">
        <v>3051</v>
      </c>
      <c r="G17" s="13">
        <v>1</v>
      </c>
    </row>
    <row r="18" spans="1:7" ht="15.75" thickBot="1">
      <c r="A18" s="14" t="s">
        <v>3102</v>
      </c>
      <c r="B18" s="14"/>
      <c r="C18" s="12"/>
      <c r="D18" s="12"/>
      <c r="E18" s="12"/>
      <c r="F18" s="12"/>
      <c r="G18" s="12"/>
    </row>
    <row r="19" spans="1:7" ht="15.75" thickBot="1">
      <c r="A19" s="15" t="s">
        <v>3103</v>
      </c>
      <c r="B19" s="15"/>
      <c r="C19" s="15" t="s">
        <v>3104</v>
      </c>
      <c r="D19" s="16" t="s">
        <v>3079</v>
      </c>
      <c r="E19" s="15" t="s">
        <v>3076</v>
      </c>
      <c r="F19" s="15" t="s">
        <v>3102</v>
      </c>
      <c r="G19" s="16" t="s">
        <v>1658</v>
      </c>
    </row>
    <row r="20" spans="1:7" ht="15.75" thickBot="1">
      <c r="A20" s="11" t="s">
        <v>3105</v>
      </c>
      <c r="B20" s="11"/>
      <c r="C20" s="11" t="s">
        <v>3106</v>
      </c>
      <c r="D20" s="13" t="s">
        <v>3095</v>
      </c>
      <c r="E20" s="11" t="s">
        <v>1882</v>
      </c>
      <c r="F20" s="11" t="s">
        <v>3102</v>
      </c>
      <c r="G20" s="13">
        <v>2</v>
      </c>
    </row>
    <row r="21" spans="1:7" ht="15.75" thickBot="1">
      <c r="A21" s="11" t="s">
        <v>3107</v>
      </c>
      <c r="B21" s="11"/>
      <c r="C21" s="11" t="s">
        <v>3108</v>
      </c>
      <c r="D21" s="13" t="s">
        <v>3109</v>
      </c>
      <c r="E21" s="11" t="s">
        <v>3110</v>
      </c>
      <c r="F21" s="11" t="s">
        <v>3102</v>
      </c>
      <c r="G21" s="13">
        <v>1</v>
      </c>
    </row>
    <row r="22" spans="1:7" ht="15.75" thickBot="1">
      <c r="A22" s="14" t="s">
        <v>3111</v>
      </c>
      <c r="B22" s="14"/>
      <c r="C22" s="12"/>
      <c r="D22" s="12"/>
      <c r="E22" s="12"/>
      <c r="F22" s="12"/>
      <c r="G22" s="12"/>
    </row>
    <row r="23" spans="1:7" ht="15.75" thickBot="1">
      <c r="A23" s="15" t="s">
        <v>3112</v>
      </c>
      <c r="B23" s="15"/>
      <c r="C23" s="15" t="s">
        <v>3113</v>
      </c>
      <c r="D23" s="16" t="s">
        <v>3114</v>
      </c>
      <c r="E23" s="15" t="s">
        <v>3076</v>
      </c>
      <c r="F23" s="15" t="s">
        <v>3111</v>
      </c>
      <c r="G23" s="16" t="s">
        <v>1658</v>
      </c>
    </row>
    <row r="24" spans="1:7" ht="15.75" thickBot="1">
      <c r="A24" s="11" t="s">
        <v>3115</v>
      </c>
      <c r="B24" s="11"/>
      <c r="C24" s="11" t="s">
        <v>3113</v>
      </c>
      <c r="D24" s="13" t="s">
        <v>3116</v>
      </c>
      <c r="E24" s="11" t="s">
        <v>3117</v>
      </c>
      <c r="F24" s="11" t="s">
        <v>3118</v>
      </c>
      <c r="G24" s="13">
        <v>-1</v>
      </c>
    </row>
    <row r="25" spans="1:7" ht="15.75" thickBot="1">
      <c r="A25" s="11" t="s">
        <v>3119</v>
      </c>
      <c r="B25" s="11"/>
      <c r="C25" s="11" t="s">
        <v>3120</v>
      </c>
      <c r="D25" s="13" t="s">
        <v>3121</v>
      </c>
      <c r="E25" s="11" t="s">
        <v>3122</v>
      </c>
      <c r="F25" s="11" t="s">
        <v>3123</v>
      </c>
      <c r="G25" s="13">
        <v>1</v>
      </c>
    </row>
    <row r="26" spans="1:7" ht="15.75" thickBot="1">
      <c r="A26" s="11" t="s">
        <v>3124</v>
      </c>
      <c r="B26" s="11"/>
      <c r="C26" s="11" t="s">
        <v>3125</v>
      </c>
      <c r="D26" s="13" t="s">
        <v>3095</v>
      </c>
      <c r="E26" s="11" t="s">
        <v>3126</v>
      </c>
      <c r="F26" s="11" t="s">
        <v>3111</v>
      </c>
      <c r="G26" s="13">
        <v>2</v>
      </c>
    </row>
    <row r="27" spans="1:7" ht="15.75" thickBot="1">
      <c r="A27" s="11" t="s">
        <v>3127</v>
      </c>
      <c r="B27" s="11"/>
      <c r="C27" s="11" t="s">
        <v>3128</v>
      </c>
      <c r="D27" s="13" t="s">
        <v>3095</v>
      </c>
      <c r="E27" s="11" t="s">
        <v>3129</v>
      </c>
      <c r="F27" s="11" t="s">
        <v>3111</v>
      </c>
      <c r="G27" s="13">
        <v>3</v>
      </c>
    </row>
    <row r="28" spans="1:7" ht="15.75" thickBot="1">
      <c r="A28" s="11" t="s">
        <v>3130</v>
      </c>
      <c r="B28" s="11"/>
      <c r="C28" s="11" t="s">
        <v>3131</v>
      </c>
      <c r="D28" s="13" t="s">
        <v>3132</v>
      </c>
      <c r="E28" s="11" t="s">
        <v>3133</v>
      </c>
      <c r="F28" s="11" t="s">
        <v>3111</v>
      </c>
      <c r="G28" s="13">
        <v>2</v>
      </c>
    </row>
    <row r="29" spans="1:7" ht="15.75" thickBot="1">
      <c r="A29" s="11" t="s">
        <v>3134</v>
      </c>
      <c r="B29" s="11"/>
      <c r="C29" s="11" t="s">
        <v>3135</v>
      </c>
      <c r="D29" s="13" t="s">
        <v>3095</v>
      </c>
      <c r="E29" s="11" t="s">
        <v>3136</v>
      </c>
      <c r="F29" s="11" t="s">
        <v>3111</v>
      </c>
      <c r="G29" s="13">
        <v>2</v>
      </c>
    </row>
    <row r="30" spans="1:7" ht="15.75" thickBot="1">
      <c r="A30" s="14" t="s">
        <v>3137</v>
      </c>
      <c r="B30" s="14"/>
      <c r="C30" s="12"/>
      <c r="D30" s="12"/>
      <c r="E30" s="12"/>
      <c r="F30" s="12"/>
      <c r="G30" s="12"/>
    </row>
    <row r="31" spans="1:7" ht="15.75" thickBot="1">
      <c r="A31" s="15" t="s">
        <v>3138</v>
      </c>
      <c r="B31" s="15"/>
      <c r="C31" s="15" t="s">
        <v>3139</v>
      </c>
      <c r="D31" s="16" t="s">
        <v>3140</v>
      </c>
      <c r="E31" s="12"/>
      <c r="F31" s="15" t="s">
        <v>3137</v>
      </c>
      <c r="G31" s="16" t="s">
        <v>1658</v>
      </c>
    </row>
    <row r="32" spans="1:7" ht="15.75" thickBot="1">
      <c r="A32" s="11" t="s">
        <v>3141</v>
      </c>
      <c r="B32" s="11"/>
      <c r="C32" s="11" t="s">
        <v>3142</v>
      </c>
      <c r="D32" s="13" t="s">
        <v>3070</v>
      </c>
      <c r="E32" s="11" t="s">
        <v>3143</v>
      </c>
      <c r="F32" s="11" t="s">
        <v>3137</v>
      </c>
      <c r="G32" s="13">
        <v>3</v>
      </c>
    </row>
    <row r="33" spans="1:10" ht="15.75" thickBot="1">
      <c r="A33" s="11" t="s">
        <v>3144</v>
      </c>
      <c r="B33" s="11"/>
      <c r="C33" s="11" t="s">
        <v>3145</v>
      </c>
      <c r="D33" s="13" t="s">
        <v>3095</v>
      </c>
      <c r="E33" s="11" t="s">
        <v>3146</v>
      </c>
      <c r="F33" s="11" t="s">
        <v>3147</v>
      </c>
      <c r="G33" s="13">
        <v>3</v>
      </c>
    </row>
    <row r="34" spans="1:10" ht="15.75" thickBot="1">
      <c r="A34" s="11" t="s">
        <v>3148</v>
      </c>
      <c r="B34" s="11"/>
      <c r="C34" s="11" t="s">
        <v>3149</v>
      </c>
      <c r="D34" s="13" t="s">
        <v>3150</v>
      </c>
      <c r="E34" s="11" t="s">
        <v>3151</v>
      </c>
      <c r="F34" s="11" t="s">
        <v>3137</v>
      </c>
      <c r="G34" s="13">
        <v>1</v>
      </c>
    </row>
    <row r="35" spans="1:10" ht="15.75" thickBot="1">
      <c r="A35" s="14" t="s">
        <v>3152</v>
      </c>
      <c r="B35" s="14"/>
      <c r="C35" s="12"/>
      <c r="D35" s="12"/>
      <c r="E35" s="12"/>
      <c r="F35" s="12"/>
      <c r="G35" s="12"/>
    </row>
    <row r="36" spans="1:10" ht="15.75" thickBot="1">
      <c r="A36" s="15" t="s">
        <v>3153</v>
      </c>
      <c r="B36" s="15"/>
      <c r="C36" s="15" t="s">
        <v>3154</v>
      </c>
      <c r="D36" s="16" t="s">
        <v>3140</v>
      </c>
      <c r="E36" s="15" t="s">
        <v>3155</v>
      </c>
      <c r="F36" s="15" t="s">
        <v>3152</v>
      </c>
      <c r="G36" s="16">
        <v>-1</v>
      </c>
    </row>
    <row r="37" spans="1:10" ht="15.75" thickBot="1">
      <c r="A37" s="11" t="s">
        <v>3156</v>
      </c>
      <c r="B37" s="11"/>
      <c r="C37" s="11" t="s">
        <v>3108</v>
      </c>
      <c r="D37" s="13" t="s">
        <v>3109</v>
      </c>
      <c r="E37" s="11" t="s">
        <v>3157</v>
      </c>
      <c r="F37" s="11" t="s">
        <v>3152</v>
      </c>
      <c r="G37" s="13">
        <v>1</v>
      </c>
    </row>
    <row r="38" spans="1:10" ht="15.75" thickBot="1">
      <c r="A38" s="11" t="s">
        <v>3158</v>
      </c>
      <c r="B38" s="11"/>
      <c r="C38" s="11" t="s">
        <v>1921</v>
      </c>
      <c r="D38" s="13" t="s">
        <v>3085</v>
      </c>
      <c r="E38" s="11" t="s">
        <v>3159</v>
      </c>
      <c r="F38" s="11" t="s">
        <v>3152</v>
      </c>
      <c r="G38" s="13">
        <v>2</v>
      </c>
    </row>
    <row r="39" spans="1:10" ht="15.75" thickBot="1">
      <c r="A39" s="14" t="s">
        <v>3160</v>
      </c>
      <c r="B39" s="14"/>
      <c r="C39" s="12"/>
      <c r="D39" s="12"/>
      <c r="E39" s="12"/>
      <c r="F39" s="12"/>
      <c r="G39" s="12"/>
    </row>
    <row r="40" spans="1:10" ht="15.75" thickBot="1">
      <c r="A40" s="11" t="s">
        <v>3161</v>
      </c>
      <c r="B40" s="11"/>
      <c r="C40" s="11" t="s">
        <v>3162</v>
      </c>
      <c r="D40" s="13" t="s">
        <v>3079</v>
      </c>
      <c r="E40" s="11" t="s">
        <v>3163</v>
      </c>
      <c r="F40" s="11" t="s">
        <v>3164</v>
      </c>
      <c r="G40" s="13" t="s">
        <v>3165</v>
      </c>
    </row>
    <row r="41" spans="1:10" ht="15.75" thickBot="1">
      <c r="A41" s="11" t="s">
        <v>3166</v>
      </c>
      <c r="B41" s="11"/>
      <c r="C41" s="11" t="s">
        <v>3167</v>
      </c>
      <c r="D41" s="13" t="s">
        <v>3095</v>
      </c>
      <c r="E41" s="11" t="s">
        <v>3168</v>
      </c>
      <c r="F41" s="11" t="s">
        <v>3164</v>
      </c>
      <c r="G41" s="13" t="s">
        <v>3169</v>
      </c>
    </row>
    <row r="42" spans="1:10" ht="15.75" thickBot="1">
      <c r="A42" s="11" t="s">
        <v>3170</v>
      </c>
      <c r="B42" s="11"/>
      <c r="C42" s="11" t="s">
        <v>3171</v>
      </c>
      <c r="D42" s="13" t="s">
        <v>3140</v>
      </c>
      <c r="E42" s="11" t="s">
        <v>3172</v>
      </c>
      <c r="F42" s="11" t="s">
        <v>3173</v>
      </c>
      <c r="G42" s="13">
        <v>-2</v>
      </c>
    </row>
    <row r="43" spans="1:10" ht="22.5" customHeight="1" thickBot="1">
      <c r="A43" s="159" t="s">
        <v>3174</v>
      </c>
      <c r="B43" s="160"/>
      <c r="C43" s="160"/>
      <c r="D43" s="160"/>
      <c r="E43" s="160"/>
      <c r="F43" s="160"/>
      <c r="G43" s="161"/>
    </row>
    <row r="44" spans="1:10" ht="45" customHeight="1" thickBot="1">
      <c r="A44" s="159" t="s">
        <v>3175</v>
      </c>
      <c r="B44" s="160"/>
      <c r="C44" s="160"/>
      <c r="D44" s="160"/>
      <c r="E44" s="160"/>
      <c r="F44" s="160"/>
      <c r="G44" s="161"/>
    </row>
    <row r="45" spans="1:10" ht="33.75" customHeight="1" thickBot="1">
      <c r="A45" s="162" t="s">
        <v>3176</v>
      </c>
      <c r="B45" s="163"/>
      <c r="C45" s="163"/>
      <c r="D45" s="163"/>
      <c r="E45" s="163"/>
      <c r="F45" s="163"/>
      <c r="G45" s="164"/>
    </row>
    <row r="46" spans="1:10">
      <c r="A46" s="2" t="s">
        <v>3177</v>
      </c>
      <c r="B46" s="2"/>
      <c r="C46" s="2" t="s">
        <v>3178</v>
      </c>
      <c r="D46" s="2"/>
      <c r="E46" s="2" t="s">
        <v>3179</v>
      </c>
      <c r="F46" s="2"/>
      <c r="G46" s="2" t="s">
        <v>3180</v>
      </c>
      <c r="H46" s="2" t="s">
        <v>3181</v>
      </c>
      <c r="I46" s="2" t="s">
        <v>3182</v>
      </c>
      <c r="J46" s="2" t="s">
        <v>3183</v>
      </c>
    </row>
    <row r="47" spans="1:10">
      <c r="A47" s="2" t="s">
        <v>3184</v>
      </c>
      <c r="B47" s="2"/>
      <c r="C47" s="2" t="s">
        <v>3185</v>
      </c>
      <c r="D47" s="2"/>
      <c r="E47" s="2" t="s">
        <v>3186</v>
      </c>
      <c r="F47" s="2"/>
      <c r="G47" s="2" t="s">
        <v>3187</v>
      </c>
      <c r="H47" s="2" t="s">
        <v>3188</v>
      </c>
      <c r="I47" s="2" t="s">
        <v>3189</v>
      </c>
      <c r="J47" s="2" t="s">
        <v>3190</v>
      </c>
    </row>
    <row r="48" spans="1:10">
      <c r="A48" s="2" t="s">
        <v>3191</v>
      </c>
      <c r="B48" s="2"/>
      <c r="C48" s="2" t="s">
        <v>3192</v>
      </c>
      <c r="D48" s="2"/>
      <c r="E48" s="2" t="s">
        <v>3193</v>
      </c>
      <c r="F48" s="2"/>
      <c r="G48" s="2" t="s">
        <v>3194</v>
      </c>
      <c r="H48" s="2" t="s">
        <v>3188</v>
      </c>
      <c r="I48" s="2" t="s">
        <v>3189</v>
      </c>
      <c r="J48" s="2" t="s">
        <v>3195</v>
      </c>
    </row>
    <row r="49" spans="1:10">
      <c r="A49" s="2" t="s">
        <v>3196</v>
      </c>
      <c r="B49" s="2"/>
      <c r="C49" s="2" t="s">
        <v>3197</v>
      </c>
      <c r="D49" s="2"/>
      <c r="E49" s="2" t="s">
        <v>3193</v>
      </c>
      <c r="F49" s="2"/>
      <c r="G49" s="2"/>
      <c r="H49" s="2" t="s">
        <v>3187</v>
      </c>
      <c r="I49" s="2" t="s">
        <v>3189</v>
      </c>
      <c r="J49" s="2" t="s">
        <v>3198</v>
      </c>
    </row>
    <row r="50" spans="1:10">
      <c r="A50" s="2"/>
      <c r="B50" s="2"/>
      <c r="C50" s="2"/>
      <c r="D50" s="2"/>
      <c r="E50" s="2" t="s">
        <v>3199</v>
      </c>
      <c r="F50" s="2"/>
      <c r="G50" s="2"/>
      <c r="H50" s="2"/>
      <c r="I50" s="2"/>
      <c r="J50" s="2"/>
    </row>
    <row r="51" spans="1:10">
      <c r="A51" s="2" t="s">
        <v>3200</v>
      </c>
      <c r="B51" s="2"/>
      <c r="C51" s="2" t="s">
        <v>3201</v>
      </c>
      <c r="D51" s="2"/>
      <c r="E51" s="2" t="s">
        <v>3186</v>
      </c>
      <c r="F51" s="2"/>
      <c r="G51" s="2">
        <v>1</v>
      </c>
      <c r="H51" s="2" t="s">
        <v>3187</v>
      </c>
      <c r="I51" s="2" t="s">
        <v>3189</v>
      </c>
      <c r="J51" s="2" t="s">
        <v>3202</v>
      </c>
    </row>
    <row r="52" spans="1:10">
      <c r="A52" s="2" t="s">
        <v>3203</v>
      </c>
      <c r="B52" s="2"/>
      <c r="C52" s="2"/>
      <c r="D52" s="2"/>
      <c r="E52" s="2" t="s">
        <v>3204</v>
      </c>
      <c r="F52" s="2"/>
      <c r="G52" s="2">
        <v>1</v>
      </c>
      <c r="H52" s="2" t="s">
        <v>3187</v>
      </c>
      <c r="I52" s="2" t="s">
        <v>3189</v>
      </c>
      <c r="J52" s="2"/>
    </row>
    <row r="53" spans="1:10">
      <c r="A53" s="2" t="s">
        <v>3205</v>
      </c>
      <c r="B53" s="2"/>
      <c r="C53" s="2"/>
      <c r="D53" s="2"/>
      <c r="E53" s="2" t="s">
        <v>3204</v>
      </c>
      <c r="F53" s="2"/>
      <c r="G53" s="2"/>
      <c r="H53" s="2"/>
      <c r="I53" s="2"/>
      <c r="J53" s="2"/>
    </row>
    <row r="54" spans="1:10">
      <c r="A54" s="2" t="s">
        <v>3206</v>
      </c>
      <c r="B54" s="2"/>
      <c r="C54" s="2" t="s">
        <v>3207</v>
      </c>
      <c r="D54" s="2"/>
      <c r="E54" s="2" t="s">
        <v>3204</v>
      </c>
      <c r="F54" s="2"/>
      <c r="G54" s="2">
        <v>1</v>
      </c>
      <c r="H54" s="2" t="s">
        <v>3187</v>
      </c>
      <c r="I54" s="2" t="s">
        <v>3189</v>
      </c>
      <c r="J54" s="2" t="s">
        <v>3208</v>
      </c>
    </row>
    <row r="55" spans="1:10">
      <c r="A55" s="2" t="s">
        <v>3209</v>
      </c>
      <c r="B55" s="2"/>
      <c r="C55" s="2" t="s">
        <v>3210</v>
      </c>
      <c r="D55" s="2"/>
      <c r="E55" s="2" t="s">
        <v>3204</v>
      </c>
      <c r="F55" s="2"/>
      <c r="G55" s="2">
        <v>1</v>
      </c>
      <c r="H55" s="2" t="s">
        <v>3187</v>
      </c>
      <c r="I55" s="2" t="s">
        <v>3189</v>
      </c>
      <c r="J55" s="2" t="s">
        <v>3208</v>
      </c>
    </row>
    <row r="56" spans="1:10">
      <c r="A56" s="2" t="s">
        <v>3211</v>
      </c>
      <c r="B56" s="2"/>
      <c r="C56" s="2" t="s">
        <v>3212</v>
      </c>
      <c r="D56" s="2"/>
      <c r="E56" s="2" t="s">
        <v>3204</v>
      </c>
      <c r="F56" s="2"/>
      <c r="G56" s="2">
        <v>1</v>
      </c>
      <c r="H56" s="2" t="s">
        <v>3187</v>
      </c>
      <c r="I56" s="2" t="s">
        <v>3189</v>
      </c>
      <c r="J56" s="2" t="s">
        <v>3208</v>
      </c>
    </row>
    <row r="57" spans="1:10">
      <c r="A57" s="2" t="s">
        <v>3213</v>
      </c>
      <c r="B57" s="2"/>
      <c r="C57" s="2" t="s">
        <v>3214</v>
      </c>
      <c r="D57" s="2"/>
      <c r="E57" s="2" t="s">
        <v>3204</v>
      </c>
      <c r="F57" s="2"/>
      <c r="G57" s="2">
        <v>1</v>
      </c>
      <c r="H57" s="2" t="s">
        <v>3187</v>
      </c>
      <c r="I57" s="2" t="s">
        <v>3189</v>
      </c>
      <c r="J57" s="2" t="s">
        <v>3208</v>
      </c>
    </row>
    <row r="58" spans="1:10">
      <c r="A58" s="2" t="s">
        <v>3215</v>
      </c>
      <c r="B58" s="2"/>
      <c r="C58" s="2" t="s">
        <v>3216</v>
      </c>
      <c r="D58" s="2"/>
      <c r="E58" s="2" t="s">
        <v>3204</v>
      </c>
      <c r="F58" s="2"/>
      <c r="G58" s="2">
        <v>1</v>
      </c>
      <c r="H58" s="2" t="s">
        <v>3187</v>
      </c>
      <c r="I58" s="2" t="s">
        <v>3189</v>
      </c>
      <c r="J58" s="2" t="s">
        <v>3208</v>
      </c>
    </row>
    <row r="59" spans="1:10">
      <c r="A59" s="2" t="s">
        <v>3217</v>
      </c>
      <c r="B59" s="2"/>
      <c r="C59" s="2" t="s">
        <v>3218</v>
      </c>
      <c r="D59" s="2"/>
      <c r="E59" s="2" t="s">
        <v>3204</v>
      </c>
      <c r="F59" s="2"/>
      <c r="G59" s="2">
        <v>1</v>
      </c>
      <c r="H59" s="2" t="s">
        <v>3187</v>
      </c>
      <c r="I59" s="2" t="s">
        <v>3189</v>
      </c>
      <c r="J59" s="2" t="s">
        <v>3208</v>
      </c>
    </row>
    <row r="60" spans="1:10">
      <c r="A60" s="2" t="s">
        <v>3219</v>
      </c>
      <c r="B60" s="2"/>
      <c r="C60" s="2" t="s">
        <v>3220</v>
      </c>
      <c r="D60" s="2"/>
      <c r="E60" s="2" t="s">
        <v>3204</v>
      </c>
      <c r="F60" s="2"/>
      <c r="G60" s="2">
        <v>1</v>
      </c>
      <c r="H60" s="2" t="s">
        <v>3187</v>
      </c>
      <c r="I60" s="2" t="s">
        <v>3189</v>
      </c>
      <c r="J60" s="2" t="s">
        <v>3208</v>
      </c>
    </row>
    <row r="61" spans="1:10">
      <c r="A61" s="2" t="s">
        <v>3221</v>
      </c>
      <c r="B61" s="2"/>
      <c r="C61" s="2" t="s">
        <v>3222</v>
      </c>
      <c r="D61" s="2"/>
      <c r="E61" s="2" t="s">
        <v>3204</v>
      </c>
      <c r="F61" s="2"/>
      <c r="G61" s="2">
        <v>1</v>
      </c>
      <c r="H61" s="2" t="s">
        <v>3187</v>
      </c>
      <c r="I61" s="2" t="s">
        <v>3189</v>
      </c>
      <c r="J61" s="2" t="s">
        <v>3208</v>
      </c>
    </row>
    <row r="62" spans="1:10">
      <c r="A62" s="2" t="s">
        <v>3223</v>
      </c>
      <c r="B62" s="2"/>
      <c r="C62" s="2"/>
      <c r="D62" s="2"/>
      <c r="E62" s="2" t="s">
        <v>3204</v>
      </c>
      <c r="F62" s="2"/>
      <c r="G62" s="2" t="s">
        <v>3187</v>
      </c>
      <c r="H62" s="2" t="s">
        <v>3187</v>
      </c>
      <c r="I62" s="2" t="s">
        <v>3187</v>
      </c>
      <c r="J62" s="2" t="s">
        <v>3198</v>
      </c>
    </row>
    <row r="63" spans="1:10">
      <c r="A63" s="2" t="s">
        <v>3224</v>
      </c>
      <c r="B63" s="2"/>
      <c r="C63" s="2"/>
      <c r="D63" s="2"/>
      <c r="E63" s="2" t="s">
        <v>3225</v>
      </c>
      <c r="F63" s="2"/>
      <c r="G63" s="2" t="s">
        <v>3187</v>
      </c>
      <c r="H63" s="2" t="s">
        <v>3187</v>
      </c>
      <c r="I63" s="2" t="s">
        <v>3189</v>
      </c>
      <c r="J63" s="2" t="s">
        <v>3226</v>
      </c>
    </row>
    <row r="64" spans="1:10">
      <c r="A64" s="2"/>
      <c r="B64" s="2"/>
      <c r="C64" s="2"/>
      <c r="D64" s="2"/>
      <c r="E64" s="2"/>
      <c r="F64" s="2"/>
      <c r="G64" s="2" t="s">
        <v>3187</v>
      </c>
      <c r="H64" s="2" t="s">
        <v>3187</v>
      </c>
      <c r="I64" s="2" t="s">
        <v>3187</v>
      </c>
      <c r="J64" s="2" t="s">
        <v>3227</v>
      </c>
    </row>
    <row r="65" spans="1:10">
      <c r="A65" s="2" t="s">
        <v>3228</v>
      </c>
      <c r="B65" s="2"/>
      <c r="C65" s="2"/>
      <c r="D65" s="2" t="s">
        <v>3229</v>
      </c>
      <c r="E65" s="2" t="s">
        <v>3230</v>
      </c>
      <c r="F65" s="2" t="s">
        <v>3231</v>
      </c>
      <c r="G65" s="2" t="s">
        <v>2510</v>
      </c>
      <c r="H65" s="2" t="s">
        <v>2510</v>
      </c>
      <c r="I65" s="2" t="s">
        <v>2510</v>
      </c>
      <c r="J65" s="2">
        <v>2000</v>
      </c>
    </row>
  </sheetData>
  <mergeCells count="4">
    <mergeCell ref="A2:E2"/>
    <mergeCell ref="A43:G43"/>
    <mergeCell ref="A44:G44"/>
    <mergeCell ref="A45:G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E29"/>
  <sheetViews>
    <sheetView workbookViewId="0" xr3:uid="{51F8DEE0-4D01-5F28-A812-FC0BD7CAC4A5}">
      <pane ySplit="1" topLeftCell="A2" activePane="bottomLeft" state="frozen"/>
      <selection pane="bottomLeft" activeCell="A15" sqref="A15:C21"/>
    </sheetView>
  </sheetViews>
  <sheetFormatPr defaultRowHeight="15"/>
  <cols>
    <col min="1" max="1" width="15" customWidth="1"/>
    <col min="2" max="2" width="26.42578125" customWidth="1"/>
    <col min="3" max="3" width="18.140625" customWidth="1"/>
    <col min="4" max="4" width="12.28515625" customWidth="1"/>
    <col min="5" max="5" width="15.42578125" customWidth="1"/>
    <col min="6" max="6" width="16.140625" customWidth="1"/>
    <col min="7" max="7" width="23.28515625" customWidth="1"/>
    <col min="8" max="8" width="12.85546875" customWidth="1"/>
    <col min="9" max="9" width="16.140625" customWidth="1"/>
    <col min="10" max="11" width="16.7109375" customWidth="1"/>
    <col min="12" max="12" width="18.85546875" customWidth="1"/>
    <col min="13" max="13" width="17.42578125" customWidth="1"/>
    <col min="14" max="14" width="16.85546875" customWidth="1"/>
  </cols>
  <sheetData>
    <row r="1" spans="1:31" ht="30">
      <c r="A1" s="151" t="s">
        <v>2</v>
      </c>
      <c r="B1" s="151" t="s">
        <v>3232</v>
      </c>
      <c r="C1" s="151" t="s">
        <v>3233</v>
      </c>
      <c r="D1" s="151" t="s">
        <v>3234</v>
      </c>
      <c r="E1" s="151" t="s">
        <v>3235</v>
      </c>
      <c r="F1" s="151" t="s">
        <v>3236</v>
      </c>
      <c r="G1" s="151" t="s">
        <v>3237</v>
      </c>
      <c r="H1" s="151" t="s">
        <v>3238</v>
      </c>
      <c r="I1" s="151" t="s">
        <v>3239</v>
      </c>
      <c r="J1" s="151" t="s">
        <v>3240</v>
      </c>
      <c r="K1" s="152" t="s">
        <v>3241</v>
      </c>
      <c r="L1" s="152" t="s">
        <v>3242</v>
      </c>
      <c r="M1" s="153" t="s">
        <v>2117</v>
      </c>
      <c r="N1" s="153" t="s">
        <v>3243</v>
      </c>
      <c r="O1" s="153" t="s">
        <v>3243</v>
      </c>
    </row>
    <row r="2" spans="1:31">
      <c r="A2" s="2" t="s">
        <v>3244</v>
      </c>
      <c r="B2" s="4" t="s">
        <v>3245</v>
      </c>
      <c r="C2" s="2" t="s">
        <v>3246</v>
      </c>
      <c r="D2" s="2"/>
      <c r="E2" s="2" t="s">
        <v>3247</v>
      </c>
      <c r="F2" s="2"/>
      <c r="G2" s="2" t="s">
        <v>3248</v>
      </c>
      <c r="H2" s="2"/>
      <c r="I2" s="2" t="s">
        <v>3249</v>
      </c>
      <c r="J2" s="2" t="s">
        <v>3250</v>
      </c>
      <c r="K2" s="2"/>
      <c r="L2" s="2" t="s">
        <v>3251</v>
      </c>
      <c r="M2" s="2"/>
      <c r="N2" s="2"/>
    </row>
    <row r="3" spans="1:31">
      <c r="A3" s="2" t="s">
        <v>3252</v>
      </c>
      <c r="B3" s="4"/>
      <c r="C3" s="2" t="s">
        <v>3253</v>
      </c>
      <c r="D3" s="4" t="s">
        <v>3254</v>
      </c>
      <c r="E3" s="2" t="s">
        <v>2510</v>
      </c>
      <c r="F3" s="2"/>
      <c r="G3" s="2" t="s">
        <v>3255</v>
      </c>
      <c r="H3" s="2"/>
      <c r="I3" s="2" t="s">
        <v>3256</v>
      </c>
      <c r="J3" s="2"/>
      <c r="K3" s="2" t="s">
        <v>3257</v>
      </c>
      <c r="L3" s="2" t="s">
        <v>3258</v>
      </c>
      <c r="M3" s="2"/>
      <c r="N3" s="2"/>
      <c r="X3" t="s">
        <v>3259</v>
      </c>
      <c r="Y3" t="s">
        <v>14</v>
      </c>
      <c r="Z3" t="s">
        <v>3260</v>
      </c>
      <c r="AA3" t="s">
        <v>3261</v>
      </c>
      <c r="AB3" t="s">
        <v>3262</v>
      </c>
      <c r="AD3" t="s">
        <v>3262</v>
      </c>
      <c r="AE3" t="s">
        <v>3263</v>
      </c>
    </row>
    <row r="4" spans="1:31">
      <c r="A4" s="2" t="s">
        <v>3264</v>
      </c>
      <c r="B4" s="4" t="s">
        <v>3265</v>
      </c>
      <c r="C4" s="2"/>
      <c r="D4" s="2" t="s">
        <v>3266</v>
      </c>
      <c r="E4" s="2"/>
      <c r="F4" s="2"/>
      <c r="G4" s="5" t="s">
        <v>3267</v>
      </c>
      <c r="H4" s="5"/>
      <c r="I4" s="2"/>
      <c r="J4" s="2"/>
      <c r="K4" s="2"/>
      <c r="L4" s="2" t="s">
        <v>3268</v>
      </c>
      <c r="M4" s="7"/>
      <c r="N4" s="2"/>
      <c r="X4" t="s">
        <v>3269</v>
      </c>
      <c r="Y4">
        <v>6</v>
      </c>
      <c r="Z4" t="s">
        <v>3270</v>
      </c>
      <c r="AA4" t="s">
        <v>3271</v>
      </c>
      <c r="AB4" t="s">
        <v>3272</v>
      </c>
      <c r="AC4" t="s">
        <v>3273</v>
      </c>
    </row>
    <row r="5" spans="1:31">
      <c r="A5" s="7" t="s">
        <v>3274</v>
      </c>
      <c r="B5" s="4" t="s">
        <v>3275</v>
      </c>
      <c r="C5" s="7"/>
      <c r="D5" s="7" t="s">
        <v>3276</v>
      </c>
      <c r="E5" s="7"/>
      <c r="F5" s="7"/>
      <c r="G5" s="7"/>
      <c r="H5" s="7"/>
      <c r="I5" s="7"/>
      <c r="J5" s="7"/>
      <c r="K5" s="7"/>
      <c r="L5" s="7" t="s">
        <v>3277</v>
      </c>
      <c r="M5" s="7"/>
      <c r="N5" s="2"/>
      <c r="X5" t="s">
        <v>3278</v>
      </c>
      <c r="Y5">
        <v>10</v>
      </c>
      <c r="Z5" t="s">
        <v>3279</v>
      </c>
      <c r="AA5" t="s">
        <v>3280</v>
      </c>
      <c r="AB5" t="s">
        <v>3281</v>
      </c>
      <c r="AC5" s="6" t="s">
        <v>3282</v>
      </c>
    </row>
    <row r="6" spans="1:31">
      <c r="A6" s="7" t="s">
        <v>3283</v>
      </c>
      <c r="B6" s="4" t="s">
        <v>3284</v>
      </c>
      <c r="C6" s="7"/>
      <c r="D6" s="7"/>
      <c r="E6" s="7"/>
      <c r="F6" s="7"/>
      <c r="G6" s="7"/>
      <c r="H6" s="7"/>
      <c r="I6" s="7"/>
      <c r="J6" s="7"/>
      <c r="K6" s="7"/>
      <c r="L6" s="7" t="s">
        <v>3285</v>
      </c>
      <c r="M6" s="26"/>
      <c r="N6" s="2"/>
      <c r="X6" t="s">
        <v>3286</v>
      </c>
      <c r="Y6">
        <v>14</v>
      </c>
      <c r="Z6" t="s">
        <v>3287</v>
      </c>
      <c r="AA6" t="s">
        <v>3288</v>
      </c>
      <c r="AB6" t="s">
        <v>3289</v>
      </c>
      <c r="AC6" s="6" t="s">
        <v>3290</v>
      </c>
    </row>
    <row r="7" spans="1:31">
      <c r="A7" s="7" t="s">
        <v>3291</v>
      </c>
      <c r="B7" s="4"/>
      <c r="C7" s="7"/>
      <c r="D7" s="5" t="s">
        <v>3292</v>
      </c>
      <c r="E7" s="7"/>
      <c r="F7" s="7"/>
      <c r="G7" s="7" t="s">
        <v>3293</v>
      </c>
      <c r="H7" s="7"/>
      <c r="I7" s="7"/>
      <c r="J7" s="7"/>
      <c r="K7" s="7"/>
      <c r="L7" s="7"/>
      <c r="M7" s="26"/>
      <c r="N7" s="2"/>
    </row>
    <row r="8" spans="1:31">
      <c r="A8" s="7" t="s">
        <v>3294</v>
      </c>
      <c r="B8" s="4"/>
      <c r="C8" s="7"/>
      <c r="D8" s="5" t="s">
        <v>3295</v>
      </c>
      <c r="E8" s="7"/>
      <c r="F8" s="7"/>
      <c r="G8" s="7"/>
      <c r="H8" s="7"/>
      <c r="I8" s="7"/>
      <c r="J8" s="7"/>
      <c r="K8" s="7"/>
      <c r="L8" s="7"/>
      <c r="M8" s="26"/>
      <c r="N8" s="2"/>
    </row>
    <row r="9" spans="1:31">
      <c r="A9" s="7" t="s">
        <v>3296</v>
      </c>
      <c r="B9" s="4"/>
      <c r="C9" s="7"/>
      <c r="D9" s="5" t="s">
        <v>3297</v>
      </c>
      <c r="E9" s="7"/>
      <c r="F9" s="7"/>
      <c r="G9" s="7"/>
      <c r="H9" s="7"/>
      <c r="I9" s="7"/>
      <c r="J9" s="7"/>
      <c r="K9" s="7"/>
      <c r="L9" s="7"/>
      <c r="M9" s="26"/>
      <c r="N9" s="2"/>
    </row>
    <row r="10" spans="1:31">
      <c r="A10" s="7" t="s">
        <v>3298</v>
      </c>
      <c r="B10" s="4"/>
      <c r="C10" s="7"/>
      <c r="D10" s="5" t="s">
        <v>3299</v>
      </c>
      <c r="E10" s="7"/>
      <c r="F10" s="7"/>
      <c r="G10" s="7" t="s">
        <v>3300</v>
      </c>
      <c r="H10" s="7"/>
      <c r="I10" s="7"/>
      <c r="J10" s="7"/>
      <c r="K10" s="7"/>
      <c r="L10" s="7"/>
      <c r="M10" s="26"/>
      <c r="N10" s="2"/>
    </row>
    <row r="11" spans="1:31">
      <c r="A11" s="7" t="s">
        <v>407</v>
      </c>
      <c r="B11" s="4"/>
      <c r="C11" s="7"/>
      <c r="D11" s="7"/>
      <c r="E11" s="7"/>
      <c r="F11" s="7"/>
      <c r="G11" s="7"/>
      <c r="H11" s="7"/>
      <c r="I11" s="7"/>
      <c r="J11" s="7"/>
      <c r="K11" s="7"/>
      <c r="L11" s="7"/>
      <c r="M11" s="26"/>
      <c r="N11" s="2"/>
    </row>
    <row r="12" spans="1:31">
      <c r="A12" s="7" t="s">
        <v>3301</v>
      </c>
      <c r="B12" s="4"/>
      <c r="C12" s="7"/>
      <c r="D12" s="7" t="s">
        <v>3302</v>
      </c>
      <c r="E12" s="7"/>
      <c r="F12" s="7"/>
      <c r="G12" s="7"/>
      <c r="H12" s="7"/>
      <c r="I12" s="7"/>
      <c r="J12" s="7"/>
      <c r="K12" s="7"/>
      <c r="L12" s="7"/>
      <c r="M12" s="26"/>
      <c r="N12" s="2"/>
    </row>
    <row r="13" spans="1:31">
      <c r="A13" s="7" t="s">
        <v>3303</v>
      </c>
      <c r="B13" s="4"/>
      <c r="C13" s="7"/>
      <c r="D13" s="7" t="s">
        <v>3304</v>
      </c>
      <c r="E13" s="7"/>
      <c r="F13" s="7"/>
      <c r="G13" s="7"/>
      <c r="H13" s="7"/>
      <c r="I13" s="7"/>
      <c r="J13" s="7"/>
      <c r="K13" s="7"/>
      <c r="L13" s="7"/>
      <c r="M13" s="26"/>
      <c r="N13" s="2"/>
    </row>
    <row r="14" spans="1:31">
      <c r="A14" s="5" t="s">
        <v>3305</v>
      </c>
      <c r="B14" s="4"/>
      <c r="C14" s="5"/>
      <c r="D14" s="5" t="s">
        <v>3306</v>
      </c>
      <c r="E14" s="5"/>
      <c r="F14" s="5"/>
      <c r="G14" s="5"/>
      <c r="H14" s="5"/>
      <c r="I14" s="5"/>
      <c r="J14" s="5"/>
      <c r="K14" s="5"/>
      <c r="L14" s="5"/>
      <c r="M14" s="26"/>
      <c r="N14" s="2"/>
    </row>
    <row r="15" spans="1:31">
      <c r="A15" t="s">
        <v>3307</v>
      </c>
      <c r="B15" t="s">
        <v>25</v>
      </c>
      <c r="C15" t="s">
        <v>3308</v>
      </c>
      <c r="M15" s="8"/>
    </row>
    <row r="16" spans="1:31" ht="15" customHeight="1">
      <c r="A16" t="s">
        <v>3309</v>
      </c>
      <c r="B16" t="s">
        <v>20</v>
      </c>
      <c r="C16" t="s">
        <v>3310</v>
      </c>
      <c r="M16" s="8"/>
    </row>
    <row r="17" spans="1:3" ht="15" customHeight="1">
      <c r="A17" t="s">
        <v>3311</v>
      </c>
      <c r="B17" t="s">
        <v>25</v>
      </c>
      <c r="C17" t="s">
        <v>3308</v>
      </c>
    </row>
    <row r="18" spans="1:3" ht="15" customHeight="1">
      <c r="A18" t="s">
        <v>3312</v>
      </c>
      <c r="B18" t="s">
        <v>25</v>
      </c>
      <c r="C18" t="s">
        <v>3313</v>
      </c>
    </row>
    <row r="19" spans="1:3">
      <c r="A19" t="s">
        <v>3314</v>
      </c>
      <c r="B19" t="s">
        <v>664</v>
      </c>
      <c r="C19" t="s">
        <v>3315</v>
      </c>
    </row>
    <row r="20" spans="1:3" ht="15" customHeight="1">
      <c r="A20" t="s">
        <v>3316</v>
      </c>
      <c r="B20" t="s">
        <v>664</v>
      </c>
      <c r="C20" t="s">
        <v>3317</v>
      </c>
    </row>
    <row r="21" spans="1:3">
      <c r="A21" t="s">
        <v>3318</v>
      </c>
      <c r="B21" t="s">
        <v>25</v>
      </c>
      <c r="C21" t="s">
        <v>3319</v>
      </c>
    </row>
    <row r="22" spans="1:3" ht="15" customHeight="1"/>
    <row r="24" spans="1:3" ht="15" customHeight="1"/>
    <row r="27" spans="1:3" ht="15" customHeight="1"/>
    <row r="29" spans="1:3" ht="1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162"/>
  <sheetViews>
    <sheetView workbookViewId="0" xr3:uid="{F9CF3CF3-643B-5BE6-8B46-32C596A47465}">
      <selection activeCell="C87" sqref="C87"/>
    </sheetView>
  </sheetViews>
  <sheetFormatPr defaultRowHeight="15"/>
  <cols>
    <col min="1" max="1" width="14" customWidth="1"/>
    <col min="2" max="2" width="15.140625" customWidth="1"/>
    <col min="3" max="3" width="15.5703125" customWidth="1"/>
  </cols>
  <sheetData>
    <row r="1" spans="1:9">
      <c r="A1" s="151" t="s">
        <v>2</v>
      </c>
      <c r="B1" s="151" t="s">
        <v>2</v>
      </c>
      <c r="C1" s="151" t="s">
        <v>4</v>
      </c>
    </row>
    <row r="4" spans="1:9">
      <c r="A4" t="s">
        <v>1743</v>
      </c>
      <c r="C4" t="s">
        <v>3320</v>
      </c>
    </row>
    <row r="5" spans="1:9">
      <c r="A5" t="s">
        <v>3321</v>
      </c>
    </row>
    <row r="6" spans="1:9">
      <c r="A6" t="s">
        <v>3322</v>
      </c>
    </row>
    <row r="7" spans="1:9" ht="15.75">
      <c r="A7" t="s">
        <v>3323</v>
      </c>
      <c r="I7" s="32"/>
    </row>
    <row r="9" spans="1:9">
      <c r="A9" t="s">
        <v>3324</v>
      </c>
    </row>
    <row r="10" spans="1:9">
      <c r="A10" t="s">
        <v>3325</v>
      </c>
    </row>
    <row r="11" spans="1:9">
      <c r="A11" t="s">
        <v>3326</v>
      </c>
    </row>
    <row r="12" spans="1:9">
      <c r="A12" t="s">
        <v>3327</v>
      </c>
    </row>
    <row r="13" spans="1:9">
      <c r="A13" t="s">
        <v>3328</v>
      </c>
    </row>
    <row r="14" spans="1:9">
      <c r="A14" t="s">
        <v>3329</v>
      </c>
    </row>
    <row r="15" spans="1:9">
      <c r="A15" t="s">
        <v>3330</v>
      </c>
    </row>
    <row r="16" spans="1:9">
      <c r="A16" t="s">
        <v>3331</v>
      </c>
    </row>
    <row r="17" spans="1:1">
      <c r="A17" t="s">
        <v>3332</v>
      </c>
    </row>
    <row r="18" spans="1:1">
      <c r="A18" t="s">
        <v>3333</v>
      </c>
    </row>
    <row r="19" spans="1:1">
      <c r="A19" t="s">
        <v>3334</v>
      </c>
    </row>
    <row r="20" spans="1:1">
      <c r="A20" t="s">
        <v>3335</v>
      </c>
    </row>
    <row r="21" spans="1:1">
      <c r="A21" t="s">
        <v>3336</v>
      </c>
    </row>
    <row r="22" spans="1:1">
      <c r="A22" t="s">
        <v>3337</v>
      </c>
    </row>
    <row r="23" spans="1:1">
      <c r="A23" t="s">
        <v>3338</v>
      </c>
    </row>
    <row r="24" spans="1:1">
      <c r="A24" t="s">
        <v>3339</v>
      </c>
    </row>
    <row r="25" spans="1:1">
      <c r="A25" t="s">
        <v>3340</v>
      </c>
    </row>
    <row r="26" spans="1:1">
      <c r="A26" t="s">
        <v>3341</v>
      </c>
    </row>
    <row r="27" spans="1:1">
      <c r="A27" t="s">
        <v>3342</v>
      </c>
    </row>
    <row r="28" spans="1:1">
      <c r="A28" t="s">
        <v>3343</v>
      </c>
    </row>
    <row r="29" spans="1:1">
      <c r="A29" t="s">
        <v>3344</v>
      </c>
    </row>
    <row r="30" spans="1:1">
      <c r="A30" t="s">
        <v>3345</v>
      </c>
    </row>
    <row r="31" spans="1:1">
      <c r="A31" t="s">
        <v>3346</v>
      </c>
    </row>
    <row r="32" spans="1:1">
      <c r="A32" t="s">
        <v>3347</v>
      </c>
    </row>
    <row r="33" spans="1:1">
      <c r="A33" t="s">
        <v>3348</v>
      </c>
    </row>
    <row r="34" spans="1:1">
      <c r="A34" t="s">
        <v>3349</v>
      </c>
    </row>
    <row r="35" spans="1:1">
      <c r="A35" t="s">
        <v>3350</v>
      </c>
    </row>
    <row r="36" spans="1:1">
      <c r="A36" t="s">
        <v>3333</v>
      </c>
    </row>
    <row r="37" spans="1:1">
      <c r="A37" t="s">
        <v>3351</v>
      </c>
    </row>
    <row r="38" spans="1:1">
      <c r="A38" t="s">
        <v>3352</v>
      </c>
    </row>
    <row r="39" spans="1:1">
      <c r="A39" t="s">
        <v>3333</v>
      </c>
    </row>
    <row r="40" spans="1:1">
      <c r="A40" t="s">
        <v>3353</v>
      </c>
    </row>
    <row r="41" spans="1:1">
      <c r="A41" t="s">
        <v>3354</v>
      </c>
    </row>
    <row r="42" spans="1:1">
      <c r="A42" t="s">
        <v>3355</v>
      </c>
    </row>
    <row r="43" spans="1:1">
      <c r="A43" t="s">
        <v>3356</v>
      </c>
    </row>
    <row r="44" spans="1:1">
      <c r="A44" t="s">
        <v>3357</v>
      </c>
    </row>
    <row r="45" spans="1:1">
      <c r="A45" s="34" t="s">
        <v>3358</v>
      </c>
    </row>
    <row r="46" spans="1:1">
      <c r="A46" s="34" t="s">
        <v>3359</v>
      </c>
    </row>
    <row r="47" spans="1:1">
      <c r="A47" s="34" t="s">
        <v>3360</v>
      </c>
    </row>
    <row r="48" spans="1:1">
      <c r="A48" s="34" t="s">
        <v>3334</v>
      </c>
    </row>
    <row r="49" spans="1:9">
      <c r="A49" s="34" t="s">
        <v>3361</v>
      </c>
    </row>
    <row r="50" spans="1:9">
      <c r="A50" s="34" t="s">
        <v>3362</v>
      </c>
    </row>
    <row r="51" spans="1:9">
      <c r="A51" s="34" t="s">
        <v>3363</v>
      </c>
    </row>
    <row r="52" spans="1:9">
      <c r="A52" s="34" t="s">
        <v>3364</v>
      </c>
    </row>
    <row r="53" spans="1:9">
      <c r="A53" s="34" t="s">
        <v>3365</v>
      </c>
    </row>
    <row r="54" spans="1:9">
      <c r="A54" s="34" t="s">
        <v>3366</v>
      </c>
    </row>
    <row r="55" spans="1:9">
      <c r="A55" s="34" t="s">
        <v>3367</v>
      </c>
    </row>
    <row r="56" spans="1:9">
      <c r="A56" s="34" t="s">
        <v>3342</v>
      </c>
    </row>
    <row r="57" spans="1:9">
      <c r="A57" s="34" t="s">
        <v>3368</v>
      </c>
    </row>
    <row r="58" spans="1:9">
      <c r="A58" s="34" t="s">
        <v>3369</v>
      </c>
    </row>
    <row r="59" spans="1:9">
      <c r="A59" s="34" t="s">
        <v>3370</v>
      </c>
    </row>
    <row r="60" spans="1:9">
      <c r="A60" s="34" t="s">
        <v>3371</v>
      </c>
    </row>
    <row r="61" spans="1:9">
      <c r="A61" s="34" t="s">
        <v>3372</v>
      </c>
    </row>
    <row r="62" spans="1:9">
      <c r="A62" s="34" t="s">
        <v>3373</v>
      </c>
    </row>
    <row r="63" spans="1:9">
      <c r="A63" s="34" t="s">
        <v>3323</v>
      </c>
    </row>
    <row r="64" spans="1:9">
      <c r="A64" s="34" t="s">
        <v>3374</v>
      </c>
      <c r="I64" s="3"/>
    </row>
    <row r="65" spans="1:9">
      <c r="A65" s="34" t="s">
        <v>3375</v>
      </c>
      <c r="I65" s="35"/>
    </row>
    <row r="66" spans="1:9">
      <c r="A66" s="34" t="s">
        <v>3376</v>
      </c>
      <c r="I66" s="3"/>
    </row>
    <row r="67" spans="1:9" ht="15.75">
      <c r="A67" s="34" t="s">
        <v>3377</v>
      </c>
      <c r="I67" s="36"/>
    </row>
    <row r="68" spans="1:9">
      <c r="A68" s="34" t="s">
        <v>3378</v>
      </c>
    </row>
    <row r="69" spans="1:9">
      <c r="A69" s="34" t="s">
        <v>3379</v>
      </c>
    </row>
    <row r="70" spans="1:9">
      <c r="A70" s="34" t="s">
        <v>3350</v>
      </c>
    </row>
    <row r="71" spans="1:9">
      <c r="A71" s="34" t="s">
        <v>3380</v>
      </c>
    </row>
    <row r="72" spans="1:9">
      <c r="A72" s="34" t="s">
        <v>3381</v>
      </c>
    </row>
    <row r="73" spans="1:9">
      <c r="A73" s="34" t="s">
        <v>3382</v>
      </c>
    </row>
    <row r="74" spans="1:9">
      <c r="A74" s="34" t="s">
        <v>3383</v>
      </c>
    </row>
    <row r="75" spans="1:9">
      <c r="A75" s="34" t="s">
        <v>3384</v>
      </c>
    </row>
    <row r="76" spans="1:9">
      <c r="A76" s="34" t="s">
        <v>3385</v>
      </c>
    </row>
    <row r="77" spans="1:9">
      <c r="A77" s="34" t="s">
        <v>3386</v>
      </c>
    </row>
    <row r="78" spans="1:9">
      <c r="A78" s="34" t="s">
        <v>3324</v>
      </c>
    </row>
    <row r="79" spans="1:9">
      <c r="A79" s="34" t="s">
        <v>3387</v>
      </c>
    </row>
    <row r="80" spans="1:9">
      <c r="A80" s="34" t="s">
        <v>3388</v>
      </c>
    </row>
    <row r="81" spans="1:3">
      <c r="A81" s="34" t="s">
        <v>3354</v>
      </c>
    </row>
    <row r="82" spans="1:3">
      <c r="A82" s="34" t="s">
        <v>3389</v>
      </c>
    </row>
    <row r="83" spans="1:3">
      <c r="A83" s="34" t="s">
        <v>3390</v>
      </c>
    </row>
    <row r="84" spans="1:3">
      <c r="A84" s="34" t="s">
        <v>3391</v>
      </c>
    </row>
    <row r="85" spans="1:3">
      <c r="A85" s="34" t="s">
        <v>3392</v>
      </c>
    </row>
    <row r="86" spans="1:3" ht="15.75">
      <c r="A86" s="37" t="s">
        <v>3362</v>
      </c>
      <c r="C86" s="38" t="s">
        <v>3393</v>
      </c>
    </row>
    <row r="88" spans="1:3">
      <c r="A88" s="6"/>
    </row>
    <row r="89" spans="1:3">
      <c r="A89" s="39"/>
    </row>
    <row r="90" spans="1:3">
      <c r="A90" s="6"/>
    </row>
    <row r="91" spans="1:3">
      <c r="A91" s="39"/>
    </row>
    <row r="92" spans="1:3">
      <c r="A92" s="6"/>
    </row>
    <row r="93" spans="1:3" ht="15.75">
      <c r="A93" s="37" t="s">
        <v>3394</v>
      </c>
    </row>
    <row r="94" spans="1:3">
      <c r="A94" s="38" t="s">
        <v>3395</v>
      </c>
    </row>
    <row r="95" spans="1:3">
      <c r="A95" s="6"/>
    </row>
    <row r="96" spans="1:3">
      <c r="A96" s="39" t="s">
        <v>3396</v>
      </c>
    </row>
    <row r="97" spans="1:1">
      <c r="A97" s="6"/>
    </row>
    <row r="98" spans="1:1">
      <c r="A98" s="39" t="s">
        <v>3397</v>
      </c>
    </row>
    <row r="99" spans="1:1">
      <c r="A99" s="6"/>
    </row>
    <row r="100" spans="1:1" ht="15.75">
      <c r="A100" s="37" t="s">
        <v>3374</v>
      </c>
    </row>
    <row r="101" spans="1:1">
      <c r="A101" s="38" t="s">
        <v>3398</v>
      </c>
    </row>
    <row r="102" spans="1:1">
      <c r="A102" s="6"/>
    </row>
    <row r="103" spans="1:1">
      <c r="A103" s="39" t="s">
        <v>3399</v>
      </c>
    </row>
    <row r="104" spans="1:1">
      <c r="A104" s="6"/>
    </row>
    <row r="105" spans="1:1">
      <c r="A105" s="39" t="s">
        <v>3400</v>
      </c>
    </row>
    <row r="106" spans="1:1">
      <c r="A106" s="6"/>
    </row>
    <row r="107" spans="1:1" ht="15.75">
      <c r="A107" s="37" t="s">
        <v>3401</v>
      </c>
    </row>
    <row r="108" spans="1:1">
      <c r="A108" s="39" t="s">
        <v>3402</v>
      </c>
    </row>
    <row r="109" spans="1:1">
      <c r="A109" s="6"/>
    </row>
    <row r="110" spans="1:1">
      <c r="A110" s="39" t="s">
        <v>3403</v>
      </c>
    </row>
    <row r="111" spans="1:1">
      <c r="A111" s="6"/>
    </row>
    <row r="112" spans="1:1">
      <c r="A112" s="39" t="s">
        <v>3404</v>
      </c>
    </row>
    <row r="113" spans="1:1">
      <c r="A113" s="6"/>
    </row>
    <row r="114" spans="1:1">
      <c r="A114" s="39" t="s">
        <v>3405</v>
      </c>
    </row>
    <row r="115" spans="1:1">
      <c r="A115" s="6"/>
    </row>
    <row r="116" spans="1:1">
      <c r="A116" s="39" t="s">
        <v>3406</v>
      </c>
    </row>
    <row r="117" spans="1:1">
      <c r="A117" s="6"/>
    </row>
    <row r="118" spans="1:1" ht="15.75">
      <c r="A118" s="37" t="s">
        <v>3387</v>
      </c>
    </row>
    <row r="119" spans="1:1">
      <c r="A119" s="39" t="s">
        <v>3407</v>
      </c>
    </row>
    <row r="120" spans="1:1">
      <c r="A120" s="6"/>
    </row>
    <row r="121" spans="1:1">
      <c r="A121" s="39" t="s">
        <v>3408</v>
      </c>
    </row>
    <row r="122" spans="1:1">
      <c r="A122" s="6"/>
    </row>
    <row r="123" spans="1:1">
      <c r="A123" s="39" t="s">
        <v>3409</v>
      </c>
    </row>
    <row r="124" spans="1:1">
      <c r="A124" s="6"/>
    </row>
    <row r="125" spans="1:1">
      <c r="A125" s="39" t="s">
        <v>3410</v>
      </c>
    </row>
    <row r="126" spans="1:1">
      <c r="A126" s="6"/>
    </row>
    <row r="127" spans="1:1" ht="15.75">
      <c r="A127" s="37" t="s">
        <v>3411</v>
      </c>
    </row>
    <row r="128" spans="1:1">
      <c r="A128" s="39" t="s">
        <v>3412</v>
      </c>
    </row>
    <row r="129" spans="1:1">
      <c r="A129" s="6"/>
    </row>
    <row r="130" spans="1:1">
      <c r="A130" s="39" t="s">
        <v>3413</v>
      </c>
    </row>
    <row r="131" spans="1:1">
      <c r="A131" s="6"/>
    </row>
    <row r="132" spans="1:1">
      <c r="A132" s="39" t="s">
        <v>3414</v>
      </c>
    </row>
    <row r="133" spans="1:1">
      <c r="A133" s="6"/>
    </row>
    <row r="134" spans="1:1">
      <c r="A134" s="39" t="s">
        <v>3415</v>
      </c>
    </row>
    <row r="135" spans="1:1">
      <c r="A135" s="6"/>
    </row>
    <row r="136" spans="1:1" ht="15.75">
      <c r="A136" s="37" t="s">
        <v>3416</v>
      </c>
    </row>
    <row r="137" spans="1:1">
      <c r="A137" s="39" t="s">
        <v>3417</v>
      </c>
    </row>
    <row r="138" spans="1:1">
      <c r="A138" s="6"/>
    </row>
    <row r="139" spans="1:1">
      <c r="A139" s="39" t="s">
        <v>3418</v>
      </c>
    </row>
    <row r="140" spans="1:1">
      <c r="A140" s="6"/>
    </row>
    <row r="141" spans="1:1">
      <c r="A141" s="39" t="s">
        <v>3419</v>
      </c>
    </row>
    <row r="142" spans="1:1">
      <c r="A142" s="6"/>
    </row>
    <row r="143" spans="1:1">
      <c r="A143" s="39" t="s">
        <v>3420</v>
      </c>
    </row>
    <row r="144" spans="1:1">
      <c r="A144" s="6"/>
    </row>
    <row r="145" spans="1:1">
      <c r="A145" s="39" t="s">
        <v>3421</v>
      </c>
    </row>
    <row r="148" spans="1:1">
      <c r="A148" s="33" t="s">
        <v>3422</v>
      </c>
    </row>
    <row r="149" spans="1:1">
      <c r="A149" s="33" t="s">
        <v>3423</v>
      </c>
    </row>
    <row r="150" spans="1:1">
      <c r="A150" s="33" t="s">
        <v>3424</v>
      </c>
    </row>
    <row r="151" spans="1:1">
      <c r="A151" s="33" t="s">
        <v>3425</v>
      </c>
    </row>
    <row r="152" spans="1:1">
      <c r="A152" s="33" t="s">
        <v>3426</v>
      </c>
    </row>
    <row r="153" spans="1:1">
      <c r="A153" s="33" t="s">
        <v>3427</v>
      </c>
    </row>
    <row r="154" spans="1:1">
      <c r="A154" s="33" t="s">
        <v>3428</v>
      </c>
    </row>
    <row r="155" spans="1:1">
      <c r="A155" s="33" t="s">
        <v>3429</v>
      </c>
    </row>
    <row r="156" spans="1:1">
      <c r="A156" s="33" t="s">
        <v>3430</v>
      </c>
    </row>
    <row r="157" spans="1:1">
      <c r="A157" s="33" t="s">
        <v>3431</v>
      </c>
    </row>
    <row r="158" spans="1:1">
      <c r="A158" s="33" t="s">
        <v>3432</v>
      </c>
    </row>
    <row r="159" spans="1:1">
      <c r="A159" s="33" t="s">
        <v>3433</v>
      </c>
    </row>
    <row r="160" spans="1:1">
      <c r="A160" s="33" t="s">
        <v>3434</v>
      </c>
    </row>
    <row r="161" spans="1:1">
      <c r="A161" s="33" t="s">
        <v>3435</v>
      </c>
    </row>
    <row r="162" spans="1:1">
      <c r="A162" s="33" t="s">
        <v>3436</v>
      </c>
    </row>
  </sheetData>
  <hyperlinks>
    <hyperlink ref="A148" r:id="rId1" display="http://www.d20pfsrd.com/gamemastering/afflictions/diseases/3rd-party-diseases/bird-flu" xr:uid="{00000000-0004-0000-0400-000000000000}"/>
    <hyperlink ref="A149" r:id="rId2" display="http://www.d20pfsrd.com/gamemastering/afflictions/diseases/3rd-party-diseases/boggle-madness" xr:uid="{00000000-0004-0000-0400-000001000000}"/>
    <hyperlink ref="A150" r:id="rId3" display="http://www.d20pfsrd.com/gamemastering/afflictions/diseases/3rd-party-diseases/common-cold" xr:uid="{00000000-0004-0000-0400-000002000000}"/>
    <hyperlink ref="A151" r:id="rId4" display="http://www.d20pfsrd.com/gamemastering/afflictions/diseases/3rd-party-diseases/dryad-pox" xr:uid="{00000000-0004-0000-0400-000003000000}"/>
    <hyperlink ref="A152" r:id="rId5" display="http://www.d20pfsrd.com/gamemastering/afflictions/diseases/3rd-party-diseases/fairie-fever" xr:uid="{00000000-0004-0000-0400-000004000000}"/>
    <hyperlink ref="A153" r:id="rId6" display="http://www.d20pfsrd.com/gamemastering/afflictions/diseases/3rd-party-diseases/frostbite" xr:uid="{00000000-0004-0000-0400-000005000000}"/>
    <hyperlink ref="A154" r:id="rId7" display="http://www.d20pfsrd.com/gamemastering/afflictions/diseases/3rd-party-diseases/gangrene" xr:uid="{00000000-0004-0000-0400-000006000000}"/>
    <hyperlink ref="A155" r:id="rId8" display="http://www.d20pfsrd.com/gamemastering/afflictions/diseases/3rd-party-diseases/bregar-s-gloom" xr:uid="{00000000-0004-0000-0400-000007000000}"/>
    <hyperlink ref="A156" r:id="rId9" display="http://www.d20pfsrd.com/gamemastering/afflictions/diseases/3rd-party-diseases/influenza" xr:uid="{00000000-0004-0000-0400-000008000000}"/>
    <hyperlink ref="A157" r:id="rId10" display="http://www.d20pfsrd.com/gamemastering/afflictions/diseases/3rd-party-diseases/mountain-air-plague" xr:uid="{00000000-0004-0000-0400-000009000000}"/>
    <hyperlink ref="A158" r:id="rId11" display="http://www.d20pfsrd.com/gamemastering/afflictions/diseases/3rd-party-diseases/owlbear-filth" xr:uid="{00000000-0004-0000-0400-00000A000000}"/>
    <hyperlink ref="A159" r:id="rId12" display="http://www.d20pfsrd.com/gamemastering/afflictions/diseases/3rd-party-diseases/river-sickness" xr:uid="{00000000-0004-0000-0400-00000B000000}"/>
    <hyperlink ref="A160" r:id="rId13" display="http://www.d20pfsrd.com/gamemastering/afflictions/diseases/3rd-party-diseases/snow-blindness" xr:uid="{00000000-0004-0000-0400-00000C000000}"/>
    <hyperlink ref="A161" r:id="rId14" display="http://www.d20pfsrd.com/gamemastering/afflictions/diseases/3rd-party-diseases/vivification-virus" xr:uid="{00000000-0004-0000-0400-00000D000000}"/>
    <hyperlink ref="A162" r:id="rId15" display="http://www.d20pfsrd.com/gamemastering/afflictions/diseases/3rd-party-diseases/wendigo-fever" xr:uid="{00000000-0004-0000-0400-00000E000000}"/>
    <hyperlink ref="A45" r:id="rId16" display="http://www.d20pfsrd.com/gamemastering/afflictions/diseases/athrakitis" xr:uid="{00000000-0004-0000-0400-00000F000000}"/>
    <hyperlink ref="A46" r:id="rId17" display="http://www.d20pfsrd.com/gamemastering/afflictions/diseases/basidirond-spores" xr:uid="{00000000-0004-0000-0400-000010000000}"/>
    <hyperlink ref="A47" r:id="rId18" display="http://www.d20pfsrd.com/gamemastering/afflictions/diseases/blightburn-sickness" xr:uid="{00000000-0004-0000-0400-000011000000}"/>
    <hyperlink ref="A48" r:id="rId19" display="http://www.d20pfsrd.com/gamemastering/afflictions/diseases/blinding-sickness" xr:uid="{00000000-0004-0000-0400-000012000000}"/>
    <hyperlink ref="A49" r:id="rId20" display="http://www.d20pfsrd.com/gamemastering/afflictions/diseases/vorel-s-phage" xr:uid="{00000000-0004-0000-0400-000013000000}"/>
    <hyperlink ref="A50" r:id="rId21" display="http://www.d20pfsrd.com/gamemastering/afflictions/diseases/bluespit" xr:uid="{00000000-0004-0000-0400-000014000000}"/>
    <hyperlink ref="A51" r:id="rId22" display="http://www.d20pfsrd.com/gamemastering/afflictions/diseases/bog-rot" xr:uid="{00000000-0004-0000-0400-000015000000}"/>
    <hyperlink ref="A52" r:id="rId23" display="http://www.d20pfsrd.com/gamemastering/afflictions/diseases/bonecrusher-dengue-fever" xr:uid="{00000000-0004-0000-0400-000016000000}"/>
    <hyperlink ref="A53" r:id="rId24" display="http://www.d20pfsrd.com/gamemastering/afflictions/diseases/boot-soup" xr:uid="{00000000-0004-0000-0400-000017000000}"/>
    <hyperlink ref="A54" r:id="rId25" display="http://www.d20pfsrd.com/gamemastering/afflictions/diseases/brainworms" xr:uid="{00000000-0004-0000-0400-000018000000}"/>
    <hyperlink ref="A55" r:id="rId26" display="http://www.d20pfsrd.com/gamemastering/afflictions/diseases/bubonic-plague" xr:uid="{00000000-0004-0000-0400-000019000000}"/>
    <hyperlink ref="A56" r:id="rId27" display="http://www.d20pfsrd.com/gamemastering/afflictions/diseases/cackle-fever" xr:uid="{00000000-0004-0000-0400-00001A000000}"/>
    <hyperlink ref="A57" r:id="rId28" display="http://www.d20pfsrd.com/gamemastering/afflictions/diseases/cholera" xr:uid="{00000000-0004-0000-0400-00001B000000}"/>
    <hyperlink ref="A58" r:id="rId29" display="http://www.d20pfsrd.com/gamemastering/afflictions/diseases/coward-s-mark" xr:uid="{00000000-0004-0000-0400-00001C000000}"/>
    <hyperlink ref="A59" r:id="rId30" display="http://www.d20pfsrd.com/gamemastering/afflictions/diseases/demon-fever" xr:uid="{00000000-0004-0000-0400-00001D000000}"/>
    <hyperlink ref="A60" r:id="rId31" display="http://www.d20pfsrd.com/gamemastering/afflictions/diseases/devil-chills" xr:uid="{00000000-0004-0000-0400-00001E000000}"/>
    <hyperlink ref="A61" r:id="rId32" display="http://www.d20pfsrd.com/gamemastering/afflictions/diseases/dysentery" xr:uid="{00000000-0004-0000-0400-00001F000000}"/>
    <hyperlink ref="A62" r:id="rId33" display="http://www.d20pfsrd.com/gamemastering/afflictions/diseases/enteric-fever" xr:uid="{00000000-0004-0000-0400-000020000000}"/>
    <hyperlink ref="A63" r:id="rId34" display="http://www.d20pfsrd.com/gamemastering/afflictions/diseases/filth-fever" xr:uid="{00000000-0004-0000-0400-000021000000}"/>
    <hyperlink ref="A64" r:id="rId35" display="http://www.d20pfsrd.com/gamemastering/afflictions/diseases/final-rest" xr:uid="{00000000-0004-0000-0400-000022000000}"/>
    <hyperlink ref="A65" r:id="rId36" display="http://www.d20pfsrd.com/gamemastering/afflictions/diseases/firegut" xr:uid="{00000000-0004-0000-0400-000023000000}"/>
    <hyperlink ref="A66" r:id="rId37" display="http://www.d20pfsrd.com/gamemastering/afflictions/diseases/green-haze" xr:uid="{00000000-0004-0000-0400-000024000000}"/>
    <hyperlink ref="A67" r:id="rId38" display="http://www.d20pfsrd.com/gamemastering/afflictions/diseases/greenscale" xr:uid="{00000000-0004-0000-0400-000025000000}"/>
    <hyperlink ref="A68" r:id="rId39" display="http://www.d20pfsrd.com/gamemastering/afflictions/diseases/leprosy" xr:uid="{00000000-0004-0000-0400-000026000000}"/>
    <hyperlink ref="A69" r:id="rId40" display="http://www.d20pfsrd.com/gamemastering/afflictions/diseases/malaria-jungle-fever" xr:uid="{00000000-0004-0000-0400-000027000000}"/>
    <hyperlink ref="A70" r:id="rId41" display="http://www.d20pfsrd.com/gamemastering/afflictions/diseases/mindfire" xr:uid="{00000000-0004-0000-0400-000028000000}"/>
    <hyperlink ref="A71" r:id="rId42" display="http://www.d20pfsrd.com/gamemastering/afflictions/diseases/pulsing-puffs" xr:uid="{00000000-0004-0000-0400-000029000000}"/>
    <hyperlink ref="A72" r:id="rId43" display="http://www.d20pfsrd.com/gamemastering/afflictions/diseases/rabies" xr:uid="{00000000-0004-0000-0400-00002A000000}"/>
    <hyperlink ref="A73" r:id="rId44" display="http://www.d20pfsrd.com/gamemastering/afflictions/diseases/rapture-pox" xr:uid="{00000000-0004-0000-0400-00002B000000}"/>
    <hyperlink ref="A74" r:id="rId45" display="http://www.d20pfsrd.com/gamemastering/afflictions/diseases/red-ache" xr:uid="{00000000-0004-0000-0400-00002C000000}"/>
    <hyperlink ref="A75" r:id="rId46" display="http://www.d20pfsrd.com/gamemastering/afflictions/diseases/red-drip" xr:uid="{00000000-0004-0000-0400-00002D000000}"/>
    <hyperlink ref="A76" r:id="rId47" display="http://www.d20pfsrd.com/gamemastering/afflictions/diseases/scarlet-leprosy" xr:uid="{00000000-0004-0000-0400-00002E000000}"/>
    <hyperlink ref="A77" r:id="rId48" display="http://www.d20pfsrd.com/gamemastering/afflictions/diseases/seasickness" xr:uid="{00000000-0004-0000-0400-00002F000000}"/>
    <hyperlink ref="A78" r:id="rId49" display="http://www.d20pfsrd.com/gamemastering/afflictions/diseases/shakes" xr:uid="{00000000-0004-0000-0400-000030000000}"/>
    <hyperlink ref="A79" r:id="rId50" display="http://www.d20pfsrd.com/gamemastering/afflictions/diseases/shattermind" xr:uid="{00000000-0004-0000-0400-000031000000}"/>
    <hyperlink ref="A80" r:id="rId51" display="http://www.d20pfsrd.com/gamemastering/afflictions/diseases/sleeping-sickness" xr:uid="{00000000-0004-0000-0400-000032000000}"/>
    <hyperlink ref="A81" r:id="rId52" display="http://www.d20pfsrd.com/gamemastering/afflictions/diseases/slimy-doom" xr:uid="{00000000-0004-0000-0400-000033000000}"/>
    <hyperlink ref="A82" r:id="rId53" display="http://www.d20pfsrd.com/gamemastering/afflictions/diseases/tetanus" xr:uid="{00000000-0004-0000-0400-000034000000}"/>
    <hyperlink ref="A83" r:id="rId54" display="http://www.d20pfsrd.com/gamemastering/afflictions/diseases/tuberculosis" xr:uid="{00000000-0004-0000-0400-000035000000}"/>
    <hyperlink ref="A84" r:id="rId55" display="http://www.d20pfsrd.com/gamemastering/afflictions/diseases/typhoid-fever" xr:uid="{00000000-0004-0000-0400-000036000000}"/>
    <hyperlink ref="A85" r:id="rId56" display="http://www.d20pfsrd.com/gamemastering/afflictions/diseases/zombie-rot" xr:uid="{00000000-0004-0000-0400-00003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6"/>
  <sheetViews>
    <sheetView topLeftCell="A36" zoomScale="115" zoomScaleNormal="115" workbookViewId="0" xr3:uid="{78B4E459-6924-5F8B-B7BA-2DD04133E49E}">
      <selection activeCell="C76" sqref="C74:C76"/>
    </sheetView>
  </sheetViews>
  <sheetFormatPr defaultRowHeight="15"/>
  <cols>
    <col min="1" max="1" width="37.42578125" customWidth="1"/>
    <col min="2" max="2" width="23.5703125" customWidth="1"/>
    <col min="3" max="3" width="20.7109375" customWidth="1"/>
    <col min="4" max="4" width="13.140625" customWidth="1"/>
    <col min="5" max="5" width="34.85546875" bestFit="1" customWidth="1"/>
    <col min="6" max="6" width="10.85546875" bestFit="1" customWidth="1"/>
  </cols>
  <sheetData>
    <row r="1" spans="1:7">
      <c r="A1" s="150" t="s">
        <v>2</v>
      </c>
      <c r="B1" s="150" t="s">
        <v>2</v>
      </c>
      <c r="C1" s="150" t="s">
        <v>4</v>
      </c>
      <c r="D1" s="150" t="s">
        <v>4</v>
      </c>
      <c r="E1" s="150" t="s">
        <v>3437</v>
      </c>
      <c r="F1" s="150" t="s">
        <v>3438</v>
      </c>
      <c r="G1" s="150" t="s">
        <v>3439</v>
      </c>
    </row>
    <row r="4" spans="1:7">
      <c r="C4" s="3"/>
      <c r="D4" s="3"/>
    </row>
    <row r="10" spans="1:7">
      <c r="C10" s="3"/>
      <c r="D10" s="3"/>
    </row>
    <row r="14" spans="1:7">
      <c r="C14" s="130"/>
      <c r="D14" s="130"/>
    </row>
    <row r="15" spans="1:7">
      <c r="C15" s="3"/>
      <c r="D15" s="3"/>
    </row>
    <row r="16" spans="1:7">
      <c r="C16" s="131"/>
      <c r="D16" s="131"/>
    </row>
    <row r="17" spans="3:4">
      <c r="C17" s="131"/>
      <c r="D17" s="131"/>
    </row>
    <row r="18" spans="3:4">
      <c r="C18" s="131"/>
      <c r="D18" s="131"/>
    </row>
    <row r="28" spans="3:4">
      <c r="C28" s="130"/>
      <c r="D28" s="130"/>
    </row>
    <row r="29" spans="3:4">
      <c r="C29" s="130"/>
      <c r="D29" s="130"/>
    </row>
    <row r="30" spans="3:4">
      <c r="C30" s="130"/>
      <c r="D30" s="130"/>
    </row>
    <row r="31" spans="3:4">
      <c r="C31" s="130"/>
      <c r="D31" s="130"/>
    </row>
    <row r="33" spans="3:4">
      <c r="C33" s="130"/>
      <c r="D33" s="130"/>
    </row>
    <row r="34" spans="3:4">
      <c r="C34" s="130"/>
      <c r="D34" s="130"/>
    </row>
    <row r="35" spans="3:4">
      <c r="C35" s="130"/>
      <c r="D35" s="130"/>
    </row>
    <row r="36" spans="3:4">
      <c r="C36" s="130"/>
      <c r="D36" s="130"/>
    </row>
    <row r="37" spans="3:4">
      <c r="C37" s="130"/>
      <c r="D37" s="130"/>
    </row>
    <row r="38" spans="3:4">
      <c r="C38" s="130"/>
      <c r="D38" s="130"/>
    </row>
    <row r="39" spans="3:4">
      <c r="C39" s="132"/>
      <c r="D39" s="132"/>
    </row>
    <row r="41" spans="3:4">
      <c r="C41" s="130"/>
      <c r="D41" s="130"/>
    </row>
    <row r="42" spans="3:4">
      <c r="C42" s="130"/>
      <c r="D42" s="130"/>
    </row>
    <row r="43" spans="3:4">
      <c r="C43" s="130"/>
      <c r="D43" s="130"/>
    </row>
    <row r="44" spans="3:4">
      <c r="C44" s="130"/>
      <c r="D44" s="130"/>
    </row>
    <row r="45" spans="3:4">
      <c r="C45" s="130"/>
      <c r="D45" s="130"/>
    </row>
    <row r="46" spans="3:4">
      <c r="C46" s="130"/>
      <c r="D46" s="130"/>
    </row>
    <row r="48" spans="3:4">
      <c r="C48" s="133"/>
      <c r="D48" s="133"/>
    </row>
    <row r="50" spans="3:4">
      <c r="C50" s="130"/>
      <c r="D50" s="130"/>
    </row>
    <row r="51" spans="3:4">
      <c r="C51" s="130"/>
      <c r="D51" s="130"/>
    </row>
    <row r="52" spans="3:4">
      <c r="C52" s="130"/>
      <c r="D52" s="130"/>
    </row>
    <row r="53" spans="3:4">
      <c r="C53" s="130"/>
      <c r="D53" s="130"/>
    </row>
    <row r="54" spans="3:4">
      <c r="C54" s="130"/>
      <c r="D54" s="130"/>
    </row>
    <row r="55" spans="3:4">
      <c r="C55" s="130"/>
      <c r="D55" s="130"/>
    </row>
    <row r="56" spans="3:4">
      <c r="C56" s="130"/>
      <c r="D56" s="130"/>
    </row>
    <row r="61" spans="3:4">
      <c r="C61" s="130"/>
      <c r="D61" s="130"/>
    </row>
    <row r="62" spans="3:4">
      <c r="C62" s="130"/>
      <c r="D62" s="130"/>
    </row>
    <row r="63" spans="3:4">
      <c r="C63" s="130"/>
      <c r="D63" s="130"/>
    </row>
    <row r="64" spans="3:4">
      <c r="C64" s="130"/>
      <c r="D64" s="130"/>
    </row>
    <row r="65" spans="3:4">
      <c r="C65" s="130"/>
      <c r="D65" s="130"/>
    </row>
    <row r="70" spans="3:4">
      <c r="C70" s="130"/>
      <c r="D70" s="130"/>
    </row>
    <row r="71" spans="3:4">
      <c r="C71" s="130"/>
      <c r="D71" s="130"/>
    </row>
    <row r="72" spans="3:4">
      <c r="C72" s="130"/>
      <c r="D72" s="130"/>
    </row>
    <row r="73" spans="3:4">
      <c r="C73" s="130"/>
      <c r="D73" s="130"/>
    </row>
    <row r="74" spans="3:4">
      <c r="C74" t="s">
        <v>3440</v>
      </c>
    </row>
    <row r="75" spans="3:4">
      <c r="C75" t="s">
        <v>3441</v>
      </c>
    </row>
    <row r="76" spans="3:4">
      <c r="C76" t="s">
        <v>3442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9"/>
  <sheetViews>
    <sheetView tabSelected="1" topLeftCell="A88" workbookViewId="0" xr3:uid="{9B253EF2-77E0-53E3-AE26-4D66ECD923F3}">
      <selection activeCell="I4" sqref="I4:M8"/>
    </sheetView>
  </sheetViews>
  <sheetFormatPr defaultRowHeight="15"/>
  <cols>
    <col min="1" max="1" width="19.28515625" customWidth="1"/>
  </cols>
  <sheetData>
    <row r="2" spans="1:4">
      <c r="A2" s="6"/>
      <c r="D2" t="s">
        <v>3443</v>
      </c>
    </row>
    <row r="3" spans="1:4">
      <c r="A3" s="6"/>
    </row>
    <row r="4" spans="1:4">
      <c r="A4" s="3"/>
    </row>
    <row r="5" spans="1:4">
      <c r="A5" s="3"/>
      <c r="D5" t="s">
        <v>3186</v>
      </c>
    </row>
    <row r="6" spans="1:4">
      <c r="A6" s="6"/>
    </row>
    <row r="7" spans="1:4">
      <c r="A7" s="6"/>
    </row>
    <row r="8" spans="1:4">
      <c r="A8" s="3"/>
      <c r="D8" t="s">
        <v>3186</v>
      </c>
    </row>
    <row r="9" spans="1:4">
      <c r="A9" s="3"/>
    </row>
    <row r="10" spans="1:4">
      <c r="A10" s="3"/>
      <c r="D10" t="s">
        <v>3186</v>
      </c>
    </row>
    <row r="11" spans="1:4">
      <c r="A11" s="3"/>
    </row>
    <row r="12" spans="1:4">
      <c r="A12" s="3"/>
    </row>
    <row r="13" spans="1:4">
      <c r="A13" s="3"/>
    </row>
    <row r="14" spans="1:4">
      <c r="A14" s="3"/>
    </row>
    <row r="30" spans="1:9">
      <c r="B30" t="s">
        <v>3444</v>
      </c>
      <c r="C30" t="s">
        <v>3445</v>
      </c>
      <c r="E30" t="s">
        <v>3446</v>
      </c>
      <c r="F30" t="s">
        <v>3447</v>
      </c>
    </row>
    <row r="31" spans="1:9">
      <c r="A31" s="3" t="s">
        <v>3448</v>
      </c>
      <c r="B31" t="s">
        <v>3449</v>
      </c>
      <c r="C31">
        <v>8</v>
      </c>
      <c r="E31" t="s">
        <v>3450</v>
      </c>
      <c r="F31">
        <v>1</v>
      </c>
      <c r="I31" s="6" t="s">
        <v>3451</v>
      </c>
    </row>
    <row r="32" spans="1:9">
      <c r="A32" t="s">
        <v>3452</v>
      </c>
      <c r="B32" t="s">
        <v>3449</v>
      </c>
      <c r="C32">
        <v>8</v>
      </c>
      <c r="E32" t="s">
        <v>3453</v>
      </c>
      <c r="F32">
        <v>2</v>
      </c>
      <c r="I32" s="6" t="s">
        <v>3454</v>
      </c>
    </row>
    <row r="33" spans="1:9">
      <c r="A33" t="s">
        <v>3455</v>
      </c>
      <c r="B33" t="s">
        <v>3456</v>
      </c>
      <c r="C33">
        <v>6</v>
      </c>
      <c r="E33" t="s">
        <v>3457</v>
      </c>
      <c r="F33">
        <v>3</v>
      </c>
      <c r="I33" t="s">
        <v>3458</v>
      </c>
    </row>
    <row r="34" spans="1:9">
      <c r="I34" t="s">
        <v>3459</v>
      </c>
    </row>
    <row r="35" spans="1:9">
      <c r="I35" t="s">
        <v>3460</v>
      </c>
    </row>
    <row r="36" spans="1:9">
      <c r="I36" t="s">
        <v>3461</v>
      </c>
    </row>
    <row r="37" spans="1:9">
      <c r="I37" t="s">
        <v>3462</v>
      </c>
    </row>
    <row r="38" spans="1:9">
      <c r="I38" t="s">
        <v>3463</v>
      </c>
    </row>
    <row r="39" spans="1:9">
      <c r="I39" t="s">
        <v>3464</v>
      </c>
    </row>
    <row r="69" spans="1:14">
      <c r="A69" s="6"/>
      <c r="B69" s="6"/>
      <c r="C69" s="6"/>
      <c r="D69" s="6"/>
      <c r="E69" s="6"/>
    </row>
    <row r="70" spans="1:14">
      <c r="A70" s="6"/>
      <c r="B70" s="6"/>
      <c r="C70" s="6"/>
      <c r="D70" s="6"/>
      <c r="E70" s="6"/>
    </row>
    <row r="78" spans="1:14">
      <c r="N78" s="31" t="s">
        <v>3465</v>
      </c>
    </row>
    <row r="79" spans="1:14">
      <c r="N79" s="6" t="s">
        <v>3466</v>
      </c>
    </row>
    <row r="80" spans="1:14">
      <c r="N80" s="6" t="s">
        <v>3467</v>
      </c>
    </row>
    <row r="81" spans="14:14">
      <c r="N81" s="6"/>
    </row>
    <row r="82" spans="14:14">
      <c r="N82" s="6" t="s">
        <v>3468</v>
      </c>
    </row>
    <row r="83" spans="14:14">
      <c r="N83" s="6" t="s">
        <v>3469</v>
      </c>
    </row>
    <row r="84" spans="14:14">
      <c r="N84" s="6" t="s">
        <v>3470</v>
      </c>
    </row>
    <row r="193" spans="1:4">
      <c r="A193" t="s">
        <v>3471</v>
      </c>
      <c r="B193" t="s">
        <v>3472</v>
      </c>
      <c r="C193" t="s">
        <v>3473</v>
      </c>
      <c r="D193" t="s">
        <v>3474</v>
      </c>
    </row>
    <row r="194" spans="1:4">
      <c r="A194" t="s">
        <v>3475</v>
      </c>
      <c r="B194" t="s">
        <v>3472</v>
      </c>
      <c r="C194" t="s">
        <v>3476</v>
      </c>
      <c r="D194" t="s">
        <v>3477</v>
      </c>
    </row>
    <row r="195" spans="1:4">
      <c r="A195" t="s">
        <v>3478</v>
      </c>
      <c r="B195" t="s">
        <v>3198</v>
      </c>
      <c r="C195" t="s">
        <v>3479</v>
      </c>
      <c r="D195" t="s">
        <v>3480</v>
      </c>
    </row>
    <row r="196" spans="1:4">
      <c r="A196" t="s">
        <v>3481</v>
      </c>
      <c r="B196" t="s">
        <v>3482</v>
      </c>
      <c r="C196" t="s">
        <v>3483</v>
      </c>
      <c r="D196" t="s">
        <v>3484</v>
      </c>
    </row>
    <row r="197" spans="1:4">
      <c r="A197" t="s">
        <v>3485</v>
      </c>
      <c r="B197" t="s">
        <v>3486</v>
      </c>
      <c r="C197" t="s">
        <v>3487</v>
      </c>
      <c r="D197" t="s">
        <v>3474</v>
      </c>
    </row>
    <row r="198" spans="1:4">
      <c r="A198" t="s">
        <v>3488</v>
      </c>
      <c r="B198" t="s">
        <v>3489</v>
      </c>
      <c r="C198" t="s">
        <v>3490</v>
      </c>
      <c r="D198" t="s">
        <v>3477</v>
      </c>
    </row>
    <row r="199" spans="1:4">
      <c r="A199" t="s">
        <v>3491</v>
      </c>
      <c r="B199" t="s">
        <v>3492</v>
      </c>
      <c r="C199" t="s">
        <v>3493</v>
      </c>
      <c r="D199" t="s">
        <v>3494</v>
      </c>
    </row>
    <row r="200" spans="1:4">
      <c r="A200" t="s">
        <v>3495</v>
      </c>
      <c r="B200" t="s">
        <v>3496</v>
      </c>
      <c r="C200" t="s">
        <v>3497</v>
      </c>
      <c r="D200" t="s">
        <v>3498</v>
      </c>
    </row>
    <row r="201" spans="1:4">
      <c r="A201" t="s">
        <v>3499</v>
      </c>
    </row>
    <row r="202" spans="1:4">
      <c r="A202" t="s">
        <v>3500</v>
      </c>
      <c r="B202" t="s">
        <v>3501</v>
      </c>
      <c r="C202" t="s">
        <v>3502</v>
      </c>
      <c r="D202" t="s">
        <v>3503</v>
      </c>
    </row>
    <row r="203" spans="1:4">
      <c r="A203" t="s">
        <v>3504</v>
      </c>
      <c r="B203" t="s">
        <v>3505</v>
      </c>
      <c r="C203" t="s">
        <v>3506</v>
      </c>
      <c r="D203" t="s">
        <v>3507</v>
      </c>
    </row>
    <row r="204" spans="1:4">
      <c r="A204" t="s">
        <v>3508</v>
      </c>
      <c r="B204" t="s">
        <v>3509</v>
      </c>
      <c r="C204" t="s">
        <v>3510</v>
      </c>
      <c r="D204" t="s">
        <v>3503</v>
      </c>
    </row>
    <row r="205" spans="1:4">
      <c r="A205" t="s">
        <v>3511</v>
      </c>
      <c r="B205" t="s">
        <v>3195</v>
      </c>
      <c r="C205" t="s">
        <v>3512</v>
      </c>
      <c r="D205" t="s">
        <v>3503</v>
      </c>
    </row>
    <row r="206" spans="1:4">
      <c r="A206" t="s">
        <v>3513</v>
      </c>
      <c r="B206" t="s">
        <v>3514</v>
      </c>
      <c r="C206" t="s">
        <v>3515</v>
      </c>
      <c r="D206" t="s">
        <v>3474</v>
      </c>
    </row>
    <row r="207" spans="1:4">
      <c r="A207" t="s">
        <v>3516</v>
      </c>
      <c r="B207" t="s">
        <v>3489</v>
      </c>
      <c r="C207" t="s">
        <v>3517</v>
      </c>
      <c r="D207" t="s">
        <v>3477</v>
      </c>
    </row>
    <row r="208" spans="1:4">
      <c r="A208" t="s">
        <v>3518</v>
      </c>
    </row>
    <row r="209" spans="1:4">
      <c r="A209" t="s">
        <v>3519</v>
      </c>
      <c r="B209" t="s">
        <v>3520</v>
      </c>
      <c r="C209" t="s">
        <v>3521</v>
      </c>
      <c r="D209" t="s">
        <v>3522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160"/>
  <sheetViews>
    <sheetView topLeftCell="A22" workbookViewId="0" xr3:uid="{85D5C41F-068E-5C55-9968-509E7C2A5619}">
      <selection activeCell="M1" sqref="A1:M2"/>
    </sheetView>
  </sheetViews>
  <sheetFormatPr defaultRowHeight="15"/>
  <sheetData>
    <row r="2" spans="2:2">
      <c r="B2" s="6"/>
    </row>
    <row r="3" spans="2:2">
      <c r="B3" s="6"/>
    </row>
    <row r="4" spans="2:2">
      <c r="B4" s="6"/>
    </row>
    <row r="5" spans="2:2">
      <c r="B5" s="6"/>
    </row>
    <row r="6" spans="2:2">
      <c r="B6" s="6"/>
    </row>
    <row r="7" spans="2:2">
      <c r="B7" s="6"/>
    </row>
    <row r="8" spans="2:2">
      <c r="B8" s="6"/>
    </row>
    <row r="9" spans="2:2">
      <c r="B9" s="6"/>
    </row>
    <row r="10" spans="2:2">
      <c r="B10" s="6"/>
    </row>
    <row r="11" spans="2:2">
      <c r="B11" s="3"/>
    </row>
    <row r="12" spans="2:2">
      <c r="B12" s="3"/>
    </row>
    <row r="13" spans="2:2">
      <c r="B13" s="3"/>
    </row>
    <row r="14" spans="2:2">
      <c r="B14" s="3"/>
    </row>
    <row r="15" spans="2:2">
      <c r="B15" s="3"/>
    </row>
    <row r="16" spans="2:2">
      <c r="B16" s="3"/>
    </row>
    <row r="17" spans="2:2">
      <c r="B17" s="6"/>
    </row>
    <row r="18" spans="2:2">
      <c r="B18" s="6"/>
    </row>
    <row r="19" spans="2:2">
      <c r="B19" s="6"/>
    </row>
    <row r="20" spans="2:2">
      <c r="B20" s="6"/>
    </row>
    <row r="21" spans="2:2">
      <c r="B21" s="6"/>
    </row>
    <row r="22" spans="2:2">
      <c r="B22" s="6"/>
    </row>
    <row r="23" spans="2:2">
      <c r="B23" s="6"/>
    </row>
    <row r="24" spans="2:2">
      <c r="B24" s="6"/>
    </row>
    <row r="25" spans="2:2">
      <c r="B25" s="6"/>
    </row>
    <row r="26" spans="2:2">
      <c r="B26" s="3"/>
    </row>
    <row r="27" spans="2:2">
      <c r="B27" s="3"/>
    </row>
    <row r="28" spans="2:2">
      <c r="B28" s="3"/>
    </row>
    <row r="29" spans="2:2">
      <c r="B29" s="3"/>
    </row>
    <row r="30" spans="2:2">
      <c r="B30" s="3"/>
    </row>
    <row r="31" spans="2:2">
      <c r="B31" s="3"/>
    </row>
    <row r="32" spans="2:2">
      <c r="B32" s="3"/>
    </row>
    <row r="33" spans="2:2">
      <c r="B33" s="3"/>
    </row>
    <row r="34" spans="2:2">
      <c r="B34" s="3"/>
    </row>
    <row r="35" spans="2:2">
      <c r="B35" s="3"/>
    </row>
    <row r="36" spans="2:2">
      <c r="B36" s="3"/>
    </row>
    <row r="37" spans="2:2">
      <c r="B37" s="3"/>
    </row>
    <row r="38" spans="2:2">
      <c r="B38" s="3"/>
    </row>
    <row r="39" spans="2:2">
      <c r="B39" s="3"/>
    </row>
    <row r="40" spans="2:2">
      <c r="B40" s="3"/>
    </row>
    <row r="41" spans="2:2">
      <c r="B41" s="3"/>
    </row>
    <row r="42" spans="2:2">
      <c r="B42" s="3"/>
    </row>
    <row r="43" spans="2:2">
      <c r="B43" s="3"/>
    </row>
    <row r="44" spans="2:2">
      <c r="B44" s="3"/>
    </row>
    <row r="45" spans="2:2">
      <c r="B45" s="3"/>
    </row>
    <row r="46" spans="2:2">
      <c r="B46" s="3"/>
    </row>
    <row r="47" spans="2:2">
      <c r="B47" s="3"/>
    </row>
    <row r="48" spans="2:2">
      <c r="B48" s="3"/>
    </row>
    <row r="49" spans="2:2">
      <c r="B49" s="3"/>
    </row>
    <row r="50" spans="2:2">
      <c r="B50" s="3"/>
    </row>
    <row r="51" spans="2:2">
      <c r="B51" s="3"/>
    </row>
    <row r="52" spans="2:2">
      <c r="B52" s="3"/>
    </row>
    <row r="53" spans="2:2">
      <c r="B53" s="3"/>
    </row>
    <row r="54" spans="2:2">
      <c r="B54" s="3"/>
    </row>
    <row r="55" spans="2:2">
      <c r="B55" s="3"/>
    </row>
    <row r="56" spans="2:2">
      <c r="B56" s="3"/>
    </row>
    <row r="57" spans="2:2">
      <c r="B57" s="3"/>
    </row>
    <row r="58" spans="2:2">
      <c r="B58" s="6"/>
    </row>
    <row r="59" spans="2:2">
      <c r="B59" s="6"/>
    </row>
    <row r="60" spans="2:2">
      <c r="B60" s="6"/>
    </row>
    <row r="61" spans="2:2">
      <c r="B61" s="6"/>
    </row>
    <row r="62" spans="2:2">
      <c r="B62" s="6"/>
    </row>
    <row r="63" spans="2:2">
      <c r="B63" s="6"/>
    </row>
    <row r="64" spans="2:2">
      <c r="B64" s="6"/>
    </row>
    <row r="65" spans="2:3">
      <c r="B65" s="6"/>
    </row>
    <row r="66" spans="2:3">
      <c r="B66" s="6"/>
    </row>
    <row r="67" spans="2:3">
      <c r="B67" s="6"/>
    </row>
    <row r="68" spans="2:3">
      <c r="B68" s="6"/>
    </row>
    <row r="69" spans="2:3">
      <c r="B69" s="6"/>
    </row>
    <row r="70" spans="2:3">
      <c r="B70" s="6"/>
      <c r="C70" s="6"/>
    </row>
    <row r="71" spans="2:3">
      <c r="B71" s="6"/>
      <c r="C71" s="6"/>
    </row>
    <row r="72" spans="2:3">
      <c r="B72" s="6"/>
      <c r="C72" s="6"/>
    </row>
    <row r="73" spans="2:3">
      <c r="B73" s="6"/>
      <c r="C73" s="6"/>
    </row>
    <row r="74" spans="2:3">
      <c r="B74" s="6"/>
      <c r="C74" s="6"/>
    </row>
    <row r="75" spans="2:3">
      <c r="B75" s="6"/>
      <c r="C75" s="6"/>
    </row>
    <row r="76" spans="2:3">
      <c r="B76" s="3"/>
      <c r="C76" s="6"/>
    </row>
    <row r="77" spans="2:3">
      <c r="B77" s="6"/>
      <c r="C77" s="6"/>
    </row>
    <row r="78" spans="2:3">
      <c r="B78" s="6"/>
      <c r="C78" s="6"/>
    </row>
    <row r="79" spans="2:3">
      <c r="B79" s="6"/>
      <c r="C79" s="6"/>
    </row>
    <row r="80" spans="2:3">
      <c r="B80" s="6"/>
      <c r="C80" s="6"/>
    </row>
    <row r="81" spans="2:3">
      <c r="B81" s="6"/>
      <c r="C81" s="6"/>
    </row>
    <row r="82" spans="2:3">
      <c r="C82" s="6"/>
    </row>
    <row r="83" spans="2:3">
      <c r="C83" s="6"/>
    </row>
    <row r="84" spans="2:3">
      <c r="C84" s="6"/>
    </row>
    <row r="85" spans="2:3">
      <c r="C85" s="6"/>
    </row>
    <row r="86" spans="2:3">
      <c r="C86" s="6"/>
    </row>
    <row r="87" spans="2:3">
      <c r="C87" s="6"/>
    </row>
    <row r="88" spans="2:3">
      <c r="C88" s="6"/>
    </row>
    <row r="89" spans="2:3">
      <c r="C89" s="6"/>
    </row>
    <row r="90" spans="2:3">
      <c r="C90" s="6"/>
    </row>
    <row r="91" spans="2:3">
      <c r="C91" s="6"/>
    </row>
    <row r="92" spans="2:3">
      <c r="C92" s="6"/>
    </row>
    <row r="93" spans="2:3">
      <c r="C93" s="6"/>
    </row>
    <row r="94" spans="2:3">
      <c r="C94" s="6"/>
    </row>
    <row r="95" spans="2:3">
      <c r="C95" s="6"/>
    </row>
    <row r="96" spans="2:3">
      <c r="C96" s="6"/>
    </row>
    <row r="97" spans="3:3">
      <c r="C97" s="6"/>
    </row>
    <row r="98" spans="3:3">
      <c r="C98" s="6"/>
    </row>
    <row r="99" spans="3:3">
      <c r="C99" s="6"/>
    </row>
    <row r="100" spans="3:3">
      <c r="C100" s="6"/>
    </row>
    <row r="101" spans="3:3">
      <c r="C101" s="6"/>
    </row>
    <row r="102" spans="3:3">
      <c r="C102" s="6"/>
    </row>
    <row r="103" spans="3:3">
      <c r="C103" s="6"/>
    </row>
    <row r="104" spans="3:3">
      <c r="C104" s="6"/>
    </row>
    <row r="105" spans="3:3">
      <c r="C105" s="6"/>
    </row>
    <row r="106" spans="3:3">
      <c r="C106" s="6"/>
    </row>
    <row r="107" spans="3:3">
      <c r="C107" s="6"/>
    </row>
    <row r="108" spans="3:3">
      <c r="C108" s="6"/>
    </row>
    <row r="109" spans="3:3">
      <c r="C109" s="6"/>
    </row>
    <row r="110" spans="3:3">
      <c r="C110" s="6"/>
    </row>
    <row r="111" spans="3:3">
      <c r="C111" s="6"/>
    </row>
    <row r="112" spans="3:3">
      <c r="C112" s="6"/>
    </row>
    <row r="113" spans="3:3">
      <c r="C113" s="6"/>
    </row>
    <row r="114" spans="3:3">
      <c r="C114" s="6"/>
    </row>
    <row r="115" spans="3:3">
      <c r="C115" s="6"/>
    </row>
    <row r="116" spans="3:3">
      <c r="C116" s="6"/>
    </row>
    <row r="117" spans="3:3">
      <c r="C117" s="6"/>
    </row>
    <row r="118" spans="3:3">
      <c r="C118" s="6"/>
    </row>
    <row r="119" spans="3:3">
      <c r="C119" s="6"/>
    </row>
    <row r="120" spans="3:3">
      <c r="C120" s="6"/>
    </row>
    <row r="121" spans="3:3">
      <c r="C121" s="6"/>
    </row>
    <row r="122" spans="3:3">
      <c r="C122" s="6"/>
    </row>
    <row r="123" spans="3:3">
      <c r="C123" s="6"/>
    </row>
    <row r="124" spans="3:3">
      <c r="C124" s="6"/>
    </row>
    <row r="125" spans="3:3">
      <c r="C125" s="6"/>
    </row>
    <row r="126" spans="3:3">
      <c r="C126" s="6"/>
    </row>
    <row r="127" spans="3:3">
      <c r="C127" s="6"/>
    </row>
    <row r="128" spans="3:3">
      <c r="C128" s="6"/>
    </row>
    <row r="129" spans="3:3">
      <c r="C129" s="6"/>
    </row>
    <row r="130" spans="3:3">
      <c r="C130" s="6"/>
    </row>
    <row r="131" spans="3:3">
      <c r="C131" s="6"/>
    </row>
    <row r="132" spans="3:3">
      <c r="C132" s="6"/>
    </row>
    <row r="133" spans="3:3">
      <c r="C133" s="6"/>
    </row>
    <row r="134" spans="3:3">
      <c r="C134" s="6"/>
    </row>
    <row r="135" spans="3:3">
      <c r="C135" s="6"/>
    </row>
    <row r="136" spans="3:3">
      <c r="C136" s="6"/>
    </row>
    <row r="137" spans="3:3">
      <c r="C137" s="6"/>
    </row>
    <row r="138" spans="3:3">
      <c r="C138" s="6"/>
    </row>
    <row r="139" spans="3:3">
      <c r="C139" s="6"/>
    </row>
    <row r="140" spans="3:3">
      <c r="C140" s="6"/>
    </row>
    <row r="141" spans="3:3">
      <c r="C141" s="6"/>
    </row>
    <row r="142" spans="3:3">
      <c r="C142" s="6"/>
    </row>
    <row r="143" spans="3:3">
      <c r="C143" s="6"/>
    </row>
    <row r="144" spans="3:3">
      <c r="C144" s="6"/>
    </row>
    <row r="145" spans="1:11">
      <c r="C145" s="6"/>
    </row>
    <row r="146" spans="1:11">
      <c r="C146" s="6"/>
    </row>
    <row r="147" spans="1:11">
      <c r="C147" s="6"/>
    </row>
    <row r="148" spans="1:11">
      <c r="C148" s="6"/>
    </row>
    <row r="149" spans="1:11">
      <c r="C149" s="6"/>
    </row>
    <row r="150" spans="1:11">
      <c r="C150" s="6"/>
    </row>
    <row r="151" spans="1:11">
      <c r="A151" s="3" t="s">
        <v>3523</v>
      </c>
      <c r="B151" s="3"/>
      <c r="C151" s="6"/>
      <c r="H151" s="6"/>
      <c r="I151" s="6"/>
      <c r="J151" s="6" t="s">
        <v>3524</v>
      </c>
      <c r="K151" t="s">
        <v>3525</v>
      </c>
    </row>
    <row r="152" spans="1:11">
      <c r="A152" s="3" t="s">
        <v>3526</v>
      </c>
      <c r="B152" s="3"/>
      <c r="C152" s="6"/>
      <c r="H152" s="6"/>
      <c r="I152" s="6"/>
      <c r="J152" s="6" t="s">
        <v>3524</v>
      </c>
      <c r="K152" t="s">
        <v>3527</v>
      </c>
    </row>
    <row r="153" spans="1:11">
      <c r="A153" s="3" t="s">
        <v>3528</v>
      </c>
      <c r="B153" s="3"/>
      <c r="C153" s="6"/>
      <c r="H153" s="6"/>
      <c r="I153" s="6"/>
      <c r="J153" s="6" t="s">
        <v>3524</v>
      </c>
    </row>
    <row r="154" spans="1:11">
      <c r="A154" s="3" t="s">
        <v>3529</v>
      </c>
      <c r="B154" s="3"/>
      <c r="C154" s="6"/>
      <c r="H154" s="6"/>
      <c r="I154" s="6"/>
      <c r="J154" s="6" t="s">
        <v>3524</v>
      </c>
      <c r="K154" t="s">
        <v>3530</v>
      </c>
    </row>
    <row r="155" spans="1:11">
      <c r="A155" s="3" t="s">
        <v>3531</v>
      </c>
      <c r="B155" s="3"/>
      <c r="C155" s="6"/>
      <c r="H155" s="6"/>
      <c r="J155" s="6" t="s">
        <v>3532</v>
      </c>
      <c r="K155" s="6" t="s">
        <v>3533</v>
      </c>
    </row>
    <row r="156" spans="1:11">
      <c r="A156" s="6" t="s">
        <v>3534</v>
      </c>
      <c r="B156" s="6"/>
      <c r="C156" s="6"/>
      <c r="H156" s="6"/>
      <c r="J156" s="6"/>
      <c r="K156" s="6"/>
    </row>
    <row r="157" spans="1:11">
      <c r="A157" s="6" t="s">
        <v>3535</v>
      </c>
      <c r="B157" s="6"/>
      <c r="C157" s="6">
        <v>0</v>
      </c>
      <c r="H157" s="6"/>
      <c r="J157" s="6"/>
      <c r="K157" s="6" t="s">
        <v>3536</v>
      </c>
    </row>
    <row r="158" spans="1:11">
      <c r="A158" s="6" t="s">
        <v>3537</v>
      </c>
      <c r="B158" s="6"/>
      <c r="C158" s="6"/>
      <c r="H158" s="6"/>
      <c r="J158" s="6"/>
      <c r="K158" s="6" t="s">
        <v>3538</v>
      </c>
    </row>
    <row r="159" spans="1:11">
      <c r="A159" s="6" t="s">
        <v>3539</v>
      </c>
      <c r="B159" s="6"/>
      <c r="C159" s="6"/>
      <c r="H159" s="6"/>
      <c r="J159" s="6"/>
      <c r="K159" s="6" t="s">
        <v>3540</v>
      </c>
    </row>
    <row r="160" spans="1:11">
      <c r="A160" s="6" t="s">
        <v>3541</v>
      </c>
      <c r="B160" s="6"/>
      <c r="C160" s="6"/>
      <c r="H160" s="6"/>
      <c r="I160" s="6"/>
      <c r="J1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Палихов Антон</dc:creator>
  <cp:keywords/>
  <dc:description/>
  <cp:lastModifiedBy/>
  <cp:revision/>
  <dcterms:created xsi:type="dcterms:W3CDTF">2016-08-07T02:10:48Z</dcterms:created>
  <dcterms:modified xsi:type="dcterms:W3CDTF">2018-04-13T02:03:56Z</dcterms:modified>
  <cp:category/>
  <cp:contentStatus/>
</cp:coreProperties>
</file>