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omments3.xml" ContentType="application/vnd.openxmlformats-officedocument.spreadsheetml.comments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omments4.xml" ContentType="application/vnd.openxmlformats-officedocument.spreadsheetml.comments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omments5.xml" ContentType="application/vnd.openxmlformats-officedocument.spreadsheetml.comments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lant\Onedrive\TRPG\ZZ_TOOLS\0_DEVELOPMENT\___CnM SRD 5.1 rus\001_DICTIONARY\"/>
    </mc:Choice>
  </mc:AlternateContent>
  <xr:revisionPtr revIDLastSave="0" documentId="13_ncr:1_{AE875C17-0FD9-4B13-B32B-3FEB6BBD0AEE}" xr6:coauthVersionLast="47" xr6:coauthVersionMax="47" xr10:uidLastSave="{00000000-0000-0000-0000-000000000000}"/>
  <bookViews>
    <workbookView xWindow="-120" yWindow="-120" windowWidth="29040" windowHeight="15840" firstSheet="3" activeTab="13" xr2:uid="{7BD3736A-D811-471D-90CE-903F8097A107}"/>
  </bookViews>
  <sheets>
    <sheet name="Имена и фамилии" sheetId="35" state="hidden" r:id="rId1"/>
    <sheet name="Боги, их титулы и жречество" sheetId="34" state="hidden" r:id="rId2"/>
    <sheet name="Разное" sheetId="33" state="hidden" r:id="rId3"/>
    <sheet name="GENERAL" sheetId="1" r:id="rId4"/>
    <sheet name="AL RULES" sheetId="25" state="hidden" r:id="rId5"/>
    <sheet name="CLASSES" sheetId="22" r:id="rId6"/>
    <sheet name="GLOSSARY SMARTCAT" sheetId="23" state="hidden" r:id="rId7"/>
    <sheet name="SPELLS1" sheetId="24" state="hidden" r:id="rId8"/>
    <sheet name="Spells" sheetId="5" state="hidden" r:id="rId9"/>
    <sheet name="SKILLS" sheetId="3" state="hidden" r:id="rId10"/>
    <sheet name="BESTIARY" sheetId="21" r:id="rId11"/>
    <sheet name="MagicItems" sheetId="4" r:id="rId12"/>
    <sheet name="LANGUAGES" sheetId="19" r:id="rId13"/>
    <sheet name="MundaneItems" sheetId="6" r:id="rId14"/>
    <sheet name="CONDITIONS" sheetId="18" r:id="rId15"/>
    <sheet name="Перевод (Hobby World)" sheetId="10" r:id="rId16"/>
    <sheet name="Аркуш4" sheetId="38" state="hidden" r:id="rId17"/>
    <sheet name="DMG" sheetId="9" state="hidden" r:id="rId18"/>
    <sheet name="ИМЕНА И СПОСОБНОСТИ" sheetId="8" state="hidden" r:id="rId19"/>
    <sheet name="Расы и существа" sheetId="32" state="hidden" r:id="rId20"/>
    <sheet name="Организации, племена и группы" sheetId="31" state="hidden" r:id="rId21"/>
    <sheet name="Магия" sheetId="30" state="hidden" r:id="rId22"/>
    <sheet name="Классы, профессии, титулы" sheetId="29" state="hidden" r:id="rId23"/>
    <sheet name="История, года и календарь" sheetId="28" state="hidden" r:id="rId24"/>
    <sheet name="Аркуш2" sheetId="27" state="hidden" r:id="rId25"/>
    <sheet name="Школы" sheetId="26" state="hidden" r:id="rId26"/>
    <sheet name="СЛОВАРИ" sheetId="7" r:id="rId27"/>
  </sheets>
  <definedNames>
    <definedName name="_FilterDatabase" localSheetId="1" hidden="1">'Боги, их титулы и жречество'!$B$2:$D$202</definedName>
    <definedName name="_FilterDatabase" localSheetId="23" hidden="1">'История, года и календарь'!$B$2:$D$279</definedName>
    <definedName name="_FilterDatabase" localSheetId="22" hidden="1">'Классы, профессии, титулы'!$B$2:$D$91</definedName>
    <definedName name="_FilterDatabase" localSheetId="21" hidden="1">Магия!$B$2:$D$34</definedName>
    <definedName name="_FilterDatabase" localSheetId="20" hidden="1">'Организации, племена и группы'!$B$2:$D$209</definedName>
    <definedName name="_FilterDatabase" localSheetId="2" hidden="1">Разное!$B$2:$D$39</definedName>
    <definedName name="_FilterDatabase" localSheetId="19" hidden="1">'Расы и существа'!$B$2:$E$254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6" l="1"/>
  <c r="I5" i="6"/>
  <c r="I6" i="6"/>
  <c r="J6" i="6" s="1"/>
  <c r="I7" i="6"/>
  <c r="I8" i="6"/>
  <c r="I9" i="6"/>
  <c r="I10" i="6"/>
  <c r="I11" i="6"/>
  <c r="I12" i="6"/>
  <c r="I13" i="6"/>
  <c r="I14" i="6"/>
  <c r="I15" i="6"/>
  <c r="J15" i="6" s="1"/>
  <c r="I3" i="6"/>
  <c r="C59" i="6"/>
  <c r="C60" i="6"/>
  <c r="C61" i="6"/>
  <c r="C62" i="6"/>
  <c r="C63" i="6"/>
  <c r="C64" i="6"/>
  <c r="C58" i="6"/>
  <c r="U28" i="6"/>
  <c r="U29" i="6"/>
  <c r="U30" i="6"/>
  <c r="U31" i="6"/>
  <c r="U32" i="6"/>
  <c r="U27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3" i="6"/>
  <c r="U12" i="6"/>
  <c r="U10" i="6"/>
  <c r="U9" i="6"/>
  <c r="U8" i="6"/>
  <c r="U7" i="6"/>
  <c r="U6" i="6"/>
  <c r="U5" i="6"/>
  <c r="U4" i="6"/>
  <c r="U3" i="6"/>
  <c r="C137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70" i="6"/>
  <c r="C39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38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16" i="6"/>
  <c r="AG4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3" i="6"/>
  <c r="D43" i="22"/>
  <c r="D41" i="22"/>
  <c r="D42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9" i="22"/>
  <c r="D60" i="22"/>
  <c r="D61" i="22"/>
  <c r="D62" i="22"/>
  <c r="D63" i="22"/>
  <c r="D64" i="22"/>
  <c r="D65" i="22"/>
  <c r="D66" i="22"/>
  <c r="D67" i="22"/>
  <c r="D68" i="22"/>
  <c r="D69" i="22"/>
  <c r="D70" i="22"/>
  <c r="D71" i="22"/>
  <c r="D72" i="22"/>
  <c r="D73" i="22"/>
  <c r="D74" i="22"/>
  <c r="D75" i="22"/>
  <c r="D76" i="22"/>
  <c r="D77" i="22"/>
  <c r="D78" i="22"/>
  <c r="D79" i="22"/>
  <c r="D80" i="22"/>
  <c r="D81" i="22"/>
  <c r="D82" i="22"/>
  <c r="D83" i="22"/>
  <c r="D84" i="22"/>
  <c r="D85" i="22"/>
  <c r="D86" i="22"/>
  <c r="D87" i="22"/>
  <c r="D88" i="22"/>
  <c r="D89" i="22"/>
  <c r="D90" i="22"/>
  <c r="D91" i="22"/>
  <c r="D92" i="22"/>
  <c r="D93" i="22"/>
  <c r="D94" i="22"/>
  <c r="D95" i="22"/>
  <c r="D96" i="22"/>
  <c r="D97" i="22"/>
  <c r="D98" i="22"/>
  <c r="D99" i="22"/>
  <c r="D100" i="22"/>
  <c r="D101" i="22"/>
  <c r="D102" i="22"/>
  <c r="D103" i="22"/>
  <c r="D104" i="22"/>
  <c r="D105" i="22"/>
  <c r="D106" i="22"/>
  <c r="D107" i="22"/>
  <c r="D108" i="22"/>
  <c r="D109" i="22"/>
  <c r="D110" i="22"/>
  <c r="D111" i="22"/>
  <c r="D112" i="22"/>
  <c r="D113" i="22"/>
  <c r="D114" i="22"/>
  <c r="D115" i="22"/>
  <c r="D116" i="22"/>
  <c r="D117" i="22"/>
  <c r="D118" i="22"/>
  <c r="D119" i="22"/>
  <c r="D120" i="22"/>
  <c r="D121" i="22"/>
  <c r="D122" i="22"/>
  <c r="D123" i="22"/>
  <c r="D124" i="22"/>
  <c r="D125" i="22"/>
  <c r="D126" i="22"/>
  <c r="D127" i="22"/>
  <c r="D128" i="22"/>
  <c r="D129" i="22"/>
  <c r="D130" i="22"/>
  <c r="D131" i="22"/>
  <c r="D132" i="22"/>
  <c r="D133" i="22"/>
  <c r="D134" i="22"/>
  <c r="D135" i="22"/>
  <c r="D136" i="22"/>
  <c r="D137" i="22"/>
  <c r="D138" i="22"/>
  <c r="D139" i="22"/>
  <c r="D140" i="22"/>
  <c r="D141" i="22"/>
  <c r="D142" i="22"/>
  <c r="D143" i="22"/>
  <c r="D144" i="22"/>
  <c r="D145" i="22"/>
  <c r="D146" i="22"/>
  <c r="D147" i="22"/>
  <c r="D148" i="22"/>
  <c r="D149" i="22"/>
  <c r="D150" i="22"/>
  <c r="D151" i="22"/>
  <c r="D152" i="22"/>
  <c r="D153" i="22"/>
  <c r="D154" i="22"/>
  <c r="D155" i="22"/>
  <c r="D156" i="22"/>
  <c r="D157" i="22"/>
  <c r="D158" i="22"/>
  <c r="D159" i="22"/>
  <c r="D160" i="22"/>
  <c r="D161" i="22"/>
  <c r="D162" i="22"/>
  <c r="D163" i="22"/>
  <c r="D164" i="22"/>
  <c r="D165" i="22"/>
  <c r="D166" i="22"/>
  <c r="D167" i="22"/>
  <c r="D168" i="22"/>
  <c r="D169" i="22"/>
  <c r="D170" i="22"/>
  <c r="D171" i="22"/>
  <c r="D172" i="22"/>
  <c r="D173" i="22"/>
  <c r="D174" i="22"/>
  <c r="D175" i="22"/>
  <c r="D176" i="22"/>
  <c r="D177" i="22"/>
  <c r="D178" i="22"/>
  <c r="D179" i="22"/>
  <c r="D180" i="22"/>
  <c r="D181" i="22"/>
  <c r="D182" i="22"/>
  <c r="D183" i="22"/>
  <c r="D184" i="22"/>
  <c r="D185" i="22"/>
  <c r="D186" i="22"/>
  <c r="D187" i="22"/>
  <c r="D188" i="22"/>
  <c r="D189" i="22"/>
  <c r="D190" i="22"/>
  <c r="D191" i="22"/>
  <c r="D192" i="22"/>
  <c r="D193" i="22"/>
  <c r="D194" i="22"/>
  <c r="D195" i="22"/>
  <c r="D196" i="22"/>
  <c r="D197" i="22"/>
  <c r="D198" i="22"/>
  <c r="D199" i="22"/>
  <c r="D200" i="22"/>
  <c r="D201" i="22"/>
  <c r="D202" i="22"/>
  <c r="D203" i="22"/>
  <c r="D204" i="22"/>
  <c r="D205" i="22"/>
  <c r="D206" i="22"/>
  <c r="D207" i="22"/>
  <c r="D208" i="22"/>
  <c r="D209" i="22"/>
  <c r="D210" i="22"/>
  <c r="D211" i="22"/>
  <c r="D212" i="22"/>
  <c r="D213" i="22"/>
  <c r="D214" i="22"/>
  <c r="D215" i="22"/>
  <c r="D216" i="22"/>
  <c r="D217" i="22"/>
  <c r="D218" i="22"/>
  <c r="D219" i="22"/>
  <c r="D220" i="22"/>
  <c r="D221" i="22"/>
  <c r="D222" i="22"/>
  <c r="D223" i="22"/>
  <c r="D224" i="22"/>
  <c r="D225" i="22"/>
  <c r="D226" i="22"/>
  <c r="D227" i="22"/>
  <c r="D228" i="22"/>
  <c r="D229" i="22"/>
  <c r="D230" i="22"/>
  <c r="D231" i="22"/>
  <c r="D232" i="22"/>
  <c r="D233" i="22"/>
  <c r="D234" i="22"/>
  <c r="D235" i="22"/>
  <c r="D236" i="22"/>
  <c r="D237" i="22"/>
  <c r="D238" i="22"/>
  <c r="D239" i="22"/>
  <c r="D240" i="22"/>
  <c r="D241" i="22"/>
  <c r="D242" i="22"/>
  <c r="D243" i="22"/>
  <c r="D244" i="22"/>
  <c r="D245" i="22"/>
  <c r="D246" i="22"/>
  <c r="D247" i="22"/>
  <c r="D248" i="22"/>
  <c r="D249" i="22"/>
  <c r="D250" i="22"/>
  <c r="D251" i="22"/>
  <c r="D252" i="22"/>
  <c r="D253" i="22"/>
  <c r="D254" i="22"/>
  <c r="D255" i="22"/>
  <c r="D256" i="22"/>
  <c r="D257" i="22"/>
  <c r="D258" i="22"/>
  <c r="D259" i="22"/>
  <c r="D260" i="22"/>
  <c r="D261" i="22"/>
  <c r="D262" i="22"/>
  <c r="D263" i="22"/>
  <c r="D264" i="22"/>
  <c r="D265" i="22"/>
  <c r="D266" i="22"/>
  <c r="D267" i="22"/>
  <c r="D268" i="22"/>
  <c r="D269" i="22"/>
  <c r="D270" i="22"/>
  <c r="D271" i="22"/>
  <c r="D272" i="22"/>
  <c r="D273" i="22"/>
  <c r="D274" i="22"/>
  <c r="D275" i="22"/>
  <c r="D276" i="22"/>
  <c r="D277" i="22"/>
  <c r="D278" i="22"/>
  <c r="D279" i="22"/>
  <c r="D280" i="22"/>
  <c r="D281" i="22"/>
  <c r="D282" i="22"/>
  <c r="D283" i="22"/>
  <c r="D284" i="22"/>
  <c r="D285" i="22"/>
  <c r="D286" i="22"/>
  <c r="D287" i="22"/>
  <c r="D288" i="22"/>
  <c r="D289" i="22"/>
  <c r="D290" i="22"/>
  <c r="D291" i="22"/>
  <c r="D292" i="22"/>
  <c r="D293" i="22"/>
  <c r="D294" i="22"/>
  <c r="D295" i="22"/>
  <c r="D296" i="22"/>
  <c r="D297" i="22"/>
  <c r="D298" i="22"/>
  <c r="D299" i="22"/>
  <c r="D300" i="22"/>
  <c r="D301" i="22"/>
  <c r="D302" i="22"/>
  <c r="D303" i="22"/>
  <c r="D304" i="22"/>
  <c r="D305" i="22"/>
  <c r="D306" i="22"/>
  <c r="D307" i="22"/>
  <c r="D308" i="22"/>
  <c r="D309" i="22"/>
  <c r="D310" i="22"/>
  <c r="D311" i="22"/>
  <c r="D312" i="22"/>
  <c r="D313" i="22"/>
  <c r="D314" i="22"/>
  <c r="D315" i="22"/>
  <c r="D316" i="22"/>
  <c r="D317" i="22"/>
  <c r="D318" i="22"/>
  <c r="D319" i="22"/>
  <c r="D320" i="22"/>
  <c r="D321" i="22"/>
  <c r="D322" i="22"/>
  <c r="D323" i="22"/>
  <c r="D324" i="22"/>
  <c r="D325" i="22"/>
  <c r="D326" i="22"/>
  <c r="D327" i="22"/>
  <c r="D328" i="22"/>
  <c r="D329" i="22"/>
  <c r="D330" i="22"/>
  <c r="D331" i="22"/>
  <c r="D332" i="22"/>
  <c r="D333" i="22"/>
  <c r="D334" i="22"/>
  <c r="D335" i="22"/>
  <c r="D336" i="22"/>
  <c r="D337" i="22"/>
  <c r="D338" i="22"/>
  <c r="D339" i="22"/>
  <c r="D340" i="22"/>
  <c r="D341" i="22"/>
  <c r="D342" i="22"/>
  <c r="D343" i="22"/>
  <c r="D344" i="22"/>
  <c r="D345" i="22"/>
  <c r="D346" i="22"/>
  <c r="D347" i="22"/>
  <c r="D348" i="22"/>
  <c r="D349" i="22"/>
  <c r="D350" i="22"/>
  <c r="D351" i="22"/>
  <c r="D352" i="22"/>
  <c r="D353" i="22"/>
  <c r="D354" i="22"/>
  <c r="D355" i="22"/>
  <c r="D356" i="22"/>
  <c r="D357" i="22"/>
  <c r="D358" i="22"/>
  <c r="D359" i="22"/>
  <c r="D360" i="22"/>
  <c r="D361" i="22"/>
  <c r="D362" i="22"/>
  <c r="D363" i="22"/>
  <c r="D364" i="22"/>
  <c r="D365" i="22"/>
  <c r="D366" i="22"/>
  <c r="D367" i="22"/>
  <c r="D368" i="22"/>
  <c r="D369" i="22"/>
  <c r="D370" i="22"/>
  <c r="D371" i="22"/>
  <c r="D372" i="22"/>
  <c r="D373" i="22"/>
  <c r="D374" i="22"/>
  <c r="D375" i="22"/>
  <c r="D376" i="22"/>
  <c r="D377" i="22"/>
  <c r="D378" i="22"/>
  <c r="D379" i="22"/>
  <c r="D380" i="22"/>
  <c r="D381" i="22"/>
  <c r="D382" i="22"/>
  <c r="D383" i="22"/>
  <c r="D384" i="22"/>
  <c r="D385" i="22"/>
  <c r="D386" i="22"/>
  <c r="D387" i="22"/>
  <c r="D388" i="22"/>
  <c r="D389" i="22"/>
  <c r="D390" i="22"/>
  <c r="D391" i="22"/>
  <c r="D392" i="22"/>
  <c r="D393" i="22"/>
  <c r="D394" i="22"/>
  <c r="D395" i="22"/>
  <c r="D396" i="22"/>
  <c r="D397" i="22"/>
  <c r="D398" i="22"/>
  <c r="D399" i="22"/>
  <c r="D400" i="22"/>
  <c r="D401" i="22"/>
  <c r="D402" i="22"/>
  <c r="D403" i="22"/>
  <c r="D404" i="22"/>
  <c r="D405" i="22"/>
  <c r="D406" i="22"/>
  <c r="D407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2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" i="22"/>
  <c r="AT3" i="10"/>
  <c r="AT4" i="10"/>
  <c r="AT5" i="10"/>
  <c r="AT6" i="10"/>
  <c r="AT7" i="10"/>
  <c r="AT8" i="10"/>
  <c r="AT9" i="10"/>
  <c r="AT10" i="10"/>
  <c r="AT11" i="10"/>
  <c r="AT12" i="10"/>
  <c r="AT13" i="10"/>
  <c r="AT14" i="10"/>
  <c r="AT15" i="10"/>
  <c r="AT16" i="10"/>
  <c r="AT17" i="10"/>
  <c r="AT18" i="10"/>
  <c r="AT19" i="10"/>
  <c r="AT20" i="10"/>
  <c r="AT21" i="10"/>
  <c r="AT22" i="10"/>
  <c r="AT23" i="10"/>
  <c r="AT24" i="10"/>
  <c r="AT25" i="10"/>
  <c r="AT26" i="10"/>
  <c r="AT27" i="10"/>
  <c r="AT28" i="10"/>
  <c r="AT29" i="10"/>
  <c r="AT30" i="10"/>
  <c r="AT31" i="10"/>
  <c r="AT32" i="10"/>
  <c r="AT33" i="10"/>
  <c r="AT34" i="10"/>
  <c r="AT35" i="10"/>
  <c r="AT36" i="10"/>
  <c r="AT37" i="10"/>
  <c r="AT38" i="10"/>
  <c r="AT39" i="10"/>
  <c r="AT40" i="10"/>
  <c r="AT41" i="10"/>
  <c r="AT42" i="10"/>
  <c r="AT43" i="10"/>
  <c r="AT44" i="10"/>
  <c r="AT45" i="10"/>
  <c r="AT46" i="10"/>
  <c r="AT47" i="10"/>
  <c r="AT48" i="10"/>
  <c r="AT49" i="10"/>
  <c r="AT50" i="10"/>
  <c r="AT51" i="10"/>
  <c r="AT52" i="10"/>
  <c r="AT53" i="10"/>
  <c r="AT54" i="10"/>
  <c r="AT55" i="10"/>
  <c r="AT56" i="10"/>
  <c r="AT57" i="10"/>
  <c r="AT58" i="10"/>
  <c r="AT59" i="10"/>
  <c r="AT60" i="10"/>
  <c r="AT61" i="10"/>
  <c r="AT62" i="10"/>
  <c r="AT63" i="10"/>
  <c r="AT64" i="10"/>
  <c r="AT65" i="10"/>
  <c r="AT66" i="10"/>
  <c r="AT67" i="10"/>
  <c r="AT68" i="10"/>
  <c r="AT69" i="10"/>
  <c r="AT70" i="10"/>
  <c r="AT71" i="10"/>
  <c r="AT72" i="10"/>
  <c r="AT73" i="10"/>
  <c r="AT74" i="10"/>
  <c r="AT75" i="10"/>
  <c r="AT76" i="10"/>
  <c r="AT77" i="10"/>
  <c r="AT78" i="10"/>
  <c r="AT79" i="10"/>
  <c r="AT80" i="10"/>
  <c r="AT81" i="10"/>
  <c r="AT82" i="10"/>
  <c r="AT83" i="10"/>
  <c r="AT84" i="10"/>
  <c r="AT85" i="10"/>
  <c r="AT86" i="10"/>
  <c r="AT87" i="10"/>
  <c r="AT88" i="10"/>
  <c r="AT89" i="10"/>
  <c r="AT90" i="10"/>
  <c r="AT91" i="10"/>
  <c r="AT92" i="10"/>
  <c r="AT93" i="10"/>
  <c r="AT94" i="10"/>
  <c r="AT95" i="10"/>
  <c r="AT96" i="10"/>
  <c r="AT97" i="10"/>
  <c r="AT98" i="10"/>
  <c r="AT99" i="10"/>
  <c r="AT100" i="10"/>
  <c r="AT101" i="10"/>
  <c r="AT102" i="10"/>
  <c r="AT103" i="10"/>
  <c r="AT104" i="10"/>
  <c r="AT105" i="10"/>
  <c r="AT106" i="10"/>
  <c r="AT107" i="10"/>
  <c r="AT108" i="10"/>
  <c r="AT109" i="10"/>
  <c r="AT110" i="10"/>
  <c r="AT111" i="10"/>
  <c r="AT112" i="10"/>
  <c r="AT113" i="10"/>
  <c r="AT114" i="10"/>
  <c r="AT115" i="10"/>
  <c r="AT116" i="10"/>
  <c r="AT117" i="10"/>
  <c r="AT118" i="10"/>
  <c r="AT119" i="10"/>
  <c r="AT120" i="10"/>
  <c r="AT121" i="10"/>
  <c r="AT122" i="10"/>
  <c r="AT123" i="10"/>
  <c r="AT124" i="10"/>
  <c r="AT125" i="10"/>
  <c r="AT126" i="10"/>
  <c r="AT127" i="10"/>
  <c r="AT128" i="10"/>
  <c r="AT129" i="10"/>
  <c r="AT130" i="10"/>
  <c r="AT131" i="10"/>
  <c r="AT132" i="10"/>
  <c r="AT133" i="10"/>
  <c r="AT134" i="10"/>
  <c r="AT135" i="10"/>
  <c r="AT136" i="10"/>
  <c r="AT137" i="10"/>
  <c r="AT138" i="10"/>
  <c r="AT139" i="10"/>
  <c r="AT140" i="10"/>
  <c r="AT141" i="10"/>
  <c r="AT142" i="10"/>
  <c r="AT143" i="10"/>
  <c r="AT144" i="10"/>
  <c r="AT145" i="10"/>
  <c r="AT146" i="10"/>
  <c r="AT147" i="10"/>
  <c r="AT148" i="10"/>
  <c r="AT149" i="10"/>
  <c r="AT150" i="10"/>
  <c r="AT151" i="10"/>
  <c r="AT152" i="10"/>
  <c r="AT153" i="10"/>
  <c r="AT154" i="10"/>
  <c r="AT155" i="10"/>
  <c r="AT156" i="10"/>
  <c r="AT157" i="10"/>
  <c r="AT158" i="10"/>
  <c r="AT159" i="10"/>
  <c r="AT160" i="10"/>
  <c r="AT161" i="10"/>
  <c r="AT162" i="10"/>
  <c r="AT163" i="10"/>
  <c r="AT164" i="10"/>
  <c r="AT165" i="10"/>
  <c r="AT166" i="10"/>
  <c r="AT167" i="10"/>
  <c r="AT168" i="10"/>
  <c r="AT169" i="10"/>
  <c r="AT170" i="10"/>
  <c r="AT171" i="10"/>
  <c r="AT172" i="10"/>
  <c r="AT173" i="10"/>
  <c r="AT174" i="10"/>
  <c r="AT175" i="10"/>
  <c r="AT176" i="10"/>
  <c r="AT177" i="10"/>
  <c r="AT178" i="10"/>
  <c r="AT179" i="10"/>
  <c r="AT180" i="10"/>
  <c r="AT181" i="10"/>
  <c r="AT182" i="10"/>
  <c r="AT183" i="10"/>
  <c r="AT184" i="10"/>
  <c r="AT185" i="10"/>
  <c r="AT186" i="10"/>
  <c r="AT187" i="10"/>
  <c r="AT188" i="10"/>
  <c r="AT189" i="10"/>
  <c r="AT190" i="10"/>
  <c r="AT191" i="10"/>
  <c r="AT192" i="10"/>
  <c r="AT193" i="10"/>
  <c r="AT194" i="10"/>
  <c r="AT195" i="10"/>
  <c r="AT196" i="10"/>
  <c r="AT197" i="10"/>
  <c r="AT198" i="10"/>
  <c r="AT199" i="10"/>
  <c r="AT200" i="10"/>
  <c r="AT201" i="10"/>
  <c r="AT202" i="10"/>
  <c r="AT203" i="10"/>
  <c r="AT204" i="10"/>
  <c r="AT205" i="10"/>
  <c r="AT206" i="10"/>
  <c r="AT207" i="10"/>
  <c r="AT208" i="10"/>
  <c r="AT209" i="10"/>
  <c r="AT210" i="10"/>
  <c r="AT211" i="10"/>
  <c r="AT212" i="10"/>
  <c r="AT213" i="10"/>
  <c r="AT214" i="10"/>
  <c r="AT215" i="10"/>
  <c r="AT216" i="10"/>
  <c r="AT217" i="10"/>
  <c r="AT218" i="10"/>
  <c r="AT219" i="10"/>
  <c r="AT220" i="10"/>
  <c r="AT221" i="10"/>
  <c r="AT222" i="10"/>
  <c r="AT223" i="10"/>
  <c r="AT224" i="10"/>
  <c r="AT225" i="10"/>
  <c r="AT226" i="10"/>
  <c r="AT227" i="10"/>
  <c r="AT228" i="10"/>
  <c r="AT229" i="10"/>
  <c r="AT230" i="10"/>
  <c r="AT231" i="10"/>
  <c r="AT232" i="10"/>
  <c r="AT233" i="10"/>
  <c r="AT234" i="10"/>
  <c r="AT235" i="10"/>
  <c r="AT236" i="10"/>
  <c r="AT237" i="10"/>
  <c r="AT238" i="10"/>
  <c r="AT239" i="10"/>
  <c r="AT240" i="10"/>
  <c r="AT241" i="10"/>
  <c r="AT242" i="10"/>
  <c r="AT243" i="10"/>
  <c r="AT244" i="10"/>
  <c r="AT245" i="10"/>
  <c r="AT246" i="10"/>
  <c r="AT247" i="10"/>
  <c r="AT248" i="10"/>
  <c r="AT249" i="10"/>
  <c r="AT250" i="10"/>
  <c r="AT251" i="10"/>
  <c r="AT252" i="10"/>
  <c r="AT253" i="10"/>
  <c r="AT254" i="10"/>
  <c r="AT255" i="10"/>
  <c r="AT256" i="10"/>
  <c r="AT257" i="10"/>
  <c r="AT258" i="10"/>
  <c r="AT259" i="10"/>
  <c r="AT260" i="10"/>
  <c r="AT261" i="10"/>
  <c r="AT262" i="10"/>
  <c r="AT263" i="10"/>
  <c r="AT264" i="10"/>
  <c r="AT265" i="10"/>
  <c r="AT266" i="10"/>
  <c r="AT267" i="10"/>
  <c r="AT268" i="10"/>
  <c r="AT269" i="10"/>
  <c r="AT270" i="10"/>
  <c r="AT271" i="10"/>
  <c r="AT272" i="10"/>
  <c r="AT273" i="10"/>
  <c r="AT274" i="10"/>
  <c r="AT275" i="10"/>
  <c r="AT276" i="10"/>
  <c r="AT277" i="10"/>
  <c r="AT278" i="10"/>
  <c r="AT279" i="10"/>
  <c r="AT280" i="10"/>
  <c r="AT281" i="10"/>
  <c r="AT282" i="10"/>
  <c r="AT283" i="10"/>
  <c r="AT284" i="10"/>
  <c r="AT285" i="10"/>
  <c r="AT286" i="10"/>
  <c r="AT287" i="10"/>
  <c r="AT288" i="10"/>
  <c r="AT289" i="10"/>
  <c r="AT290" i="10"/>
  <c r="AT291" i="10"/>
  <c r="AT292" i="10"/>
  <c r="AT293" i="10"/>
  <c r="AT294" i="10"/>
  <c r="AT295" i="10"/>
  <c r="AT296" i="10"/>
  <c r="AT297" i="10"/>
  <c r="AT298" i="10"/>
  <c r="AT299" i="10"/>
  <c r="AT300" i="10"/>
  <c r="AT301" i="10"/>
  <c r="AT302" i="10"/>
  <c r="AT303" i="10"/>
  <c r="AT304" i="10"/>
  <c r="AT305" i="10"/>
  <c r="AT306" i="10"/>
  <c r="AT307" i="10"/>
  <c r="AT308" i="10"/>
  <c r="AT309" i="10"/>
  <c r="AT310" i="10"/>
  <c r="AT311" i="10"/>
  <c r="AT312" i="10"/>
  <c r="AT313" i="10"/>
  <c r="AT314" i="10"/>
  <c r="AT315" i="10"/>
  <c r="AT316" i="10"/>
  <c r="AT317" i="10"/>
  <c r="AT318" i="10"/>
  <c r="AT319" i="10"/>
  <c r="AT320" i="10"/>
  <c r="AT321" i="10"/>
  <c r="AT322" i="10"/>
  <c r="AT323" i="10"/>
  <c r="AT324" i="10"/>
  <c r="AT325" i="10"/>
  <c r="AT326" i="10"/>
  <c r="AT327" i="10"/>
  <c r="AT328" i="10"/>
  <c r="AT329" i="10"/>
  <c r="AT330" i="10"/>
  <c r="AT331" i="10"/>
  <c r="AT332" i="10"/>
  <c r="AT333" i="10"/>
  <c r="AT334" i="10"/>
  <c r="AT335" i="10"/>
  <c r="AT336" i="10"/>
  <c r="AT337" i="10"/>
  <c r="AT338" i="10"/>
  <c r="AT339" i="10"/>
  <c r="AT340" i="10"/>
  <c r="AT341" i="10"/>
  <c r="AT342" i="10"/>
  <c r="AT343" i="10"/>
  <c r="AT344" i="10"/>
  <c r="AT345" i="10"/>
  <c r="AT346" i="10"/>
  <c r="AT347" i="10"/>
  <c r="AT348" i="10"/>
  <c r="AT349" i="10"/>
  <c r="AT350" i="10"/>
  <c r="AT351" i="10"/>
  <c r="AT352" i="10"/>
  <c r="AT353" i="10"/>
  <c r="AT354" i="10"/>
  <c r="AT355" i="10"/>
  <c r="AT356" i="10"/>
  <c r="AT357" i="10"/>
  <c r="AT358" i="10"/>
  <c r="AT359" i="10"/>
  <c r="AT360" i="10"/>
  <c r="AT361" i="10"/>
  <c r="AT362" i="10"/>
  <c r="AT363" i="10"/>
  <c r="AT364" i="10"/>
  <c r="AT365" i="10"/>
  <c r="AT366" i="10"/>
  <c r="AT367" i="10"/>
  <c r="AT368" i="10"/>
  <c r="AT369" i="10"/>
  <c r="AT370" i="10"/>
  <c r="AT371" i="10"/>
  <c r="AT372" i="10"/>
  <c r="AT373" i="10"/>
  <c r="AT374" i="10"/>
  <c r="AT375" i="10"/>
  <c r="AT376" i="10"/>
  <c r="AT377" i="10"/>
  <c r="AT378" i="10"/>
  <c r="AT379" i="10"/>
  <c r="AT380" i="10"/>
  <c r="AT381" i="10"/>
  <c r="AT382" i="10"/>
  <c r="AT383" i="10"/>
  <c r="AT384" i="10"/>
  <c r="AT385" i="10"/>
  <c r="AT386" i="10"/>
  <c r="AT387" i="10"/>
  <c r="AT388" i="10"/>
  <c r="AT389" i="10"/>
  <c r="AT390" i="10"/>
  <c r="AT391" i="10"/>
  <c r="AT392" i="10"/>
  <c r="AT393" i="10"/>
  <c r="AT394" i="10"/>
  <c r="AT395" i="10"/>
  <c r="AT396" i="10"/>
  <c r="AT397" i="10"/>
  <c r="AT398" i="10"/>
  <c r="AT399" i="10"/>
  <c r="AT400" i="10"/>
  <c r="AT401" i="10"/>
  <c r="AT402" i="10"/>
  <c r="AT403" i="10"/>
  <c r="AT404" i="10"/>
  <c r="AT405" i="10"/>
  <c r="AT406" i="10"/>
  <c r="AT407" i="10"/>
  <c r="AT2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K259" i="10"/>
  <c r="K260" i="10"/>
  <c r="K261" i="10"/>
  <c r="K262" i="10"/>
  <c r="K263" i="10"/>
  <c r="K264" i="10"/>
  <c r="K265" i="10"/>
  <c r="K266" i="10"/>
  <c r="K267" i="10"/>
  <c r="K268" i="10"/>
  <c r="K269" i="10"/>
  <c r="K270" i="10"/>
  <c r="K271" i="10"/>
  <c r="K272" i="10"/>
  <c r="K273" i="10"/>
  <c r="K274" i="10"/>
  <c r="K275" i="10"/>
  <c r="K276" i="10"/>
  <c r="K277" i="10"/>
  <c r="K278" i="10"/>
  <c r="K279" i="10"/>
  <c r="K280" i="10"/>
  <c r="K281" i="10"/>
  <c r="K282" i="10"/>
  <c r="K283" i="10"/>
  <c r="K284" i="10"/>
  <c r="K285" i="10"/>
  <c r="K286" i="10"/>
  <c r="K287" i="10"/>
  <c r="K288" i="10"/>
  <c r="K289" i="10"/>
  <c r="K290" i="10"/>
  <c r="K291" i="10"/>
  <c r="K292" i="10"/>
  <c r="K293" i="10"/>
  <c r="K294" i="10"/>
  <c r="K295" i="10"/>
  <c r="K296" i="10"/>
  <c r="K297" i="10"/>
  <c r="K298" i="10"/>
  <c r="K299" i="10"/>
  <c r="K300" i="10"/>
  <c r="K301" i="10"/>
  <c r="K302" i="10"/>
  <c r="K303" i="10"/>
  <c r="K304" i="10"/>
  <c r="K305" i="10"/>
  <c r="K306" i="10"/>
  <c r="K307" i="10"/>
  <c r="K308" i="10"/>
  <c r="K309" i="10"/>
  <c r="K310" i="10"/>
  <c r="K311" i="10"/>
  <c r="K312" i="10"/>
  <c r="K313" i="10"/>
  <c r="K314" i="10"/>
  <c r="K315" i="10"/>
  <c r="K316" i="10"/>
  <c r="K317" i="10"/>
  <c r="K318" i="10"/>
  <c r="K319" i="10"/>
  <c r="K320" i="10"/>
  <c r="K321" i="10"/>
  <c r="K322" i="10"/>
  <c r="K323" i="10"/>
  <c r="K324" i="10"/>
  <c r="K325" i="10"/>
  <c r="K326" i="10"/>
  <c r="K327" i="10"/>
  <c r="K328" i="10"/>
  <c r="K329" i="10"/>
  <c r="K330" i="10"/>
  <c r="K331" i="10"/>
  <c r="K332" i="10"/>
  <c r="K333" i="10"/>
  <c r="K334" i="10"/>
  <c r="K335" i="10"/>
  <c r="K336" i="10"/>
  <c r="K337" i="10"/>
  <c r="K338" i="10"/>
  <c r="K339" i="10"/>
  <c r="K340" i="10"/>
  <c r="K341" i="10"/>
  <c r="K342" i="10"/>
  <c r="K343" i="10"/>
  <c r="K344" i="10"/>
  <c r="K345" i="10"/>
  <c r="K346" i="10"/>
  <c r="K347" i="10"/>
  <c r="K348" i="10"/>
  <c r="K349" i="10"/>
  <c r="K350" i="10"/>
  <c r="K351" i="10"/>
  <c r="K352" i="10"/>
  <c r="K353" i="10"/>
  <c r="K354" i="10"/>
  <c r="K355" i="10"/>
  <c r="K356" i="10"/>
  <c r="K357" i="10"/>
  <c r="K358" i="10"/>
  <c r="K359" i="10"/>
  <c r="K360" i="10"/>
  <c r="K361" i="10"/>
  <c r="K362" i="10"/>
  <c r="K363" i="10"/>
  <c r="K364" i="10"/>
  <c r="K365" i="10"/>
  <c r="K366" i="10"/>
  <c r="K367" i="10"/>
  <c r="K368" i="10"/>
  <c r="K369" i="10"/>
  <c r="K370" i="10"/>
  <c r="K371" i="10"/>
  <c r="K372" i="10"/>
  <c r="K373" i="10"/>
  <c r="K374" i="10"/>
  <c r="K375" i="10"/>
  <c r="K376" i="10"/>
  <c r="K377" i="10"/>
  <c r="K378" i="10"/>
  <c r="K379" i="10"/>
  <c r="K380" i="10"/>
  <c r="K381" i="10"/>
  <c r="K382" i="10"/>
  <c r="K383" i="10"/>
  <c r="K384" i="10"/>
  <c r="K385" i="10"/>
  <c r="K386" i="10"/>
  <c r="K387" i="10"/>
  <c r="K388" i="10"/>
  <c r="K389" i="10"/>
  <c r="K390" i="10"/>
  <c r="K391" i="10"/>
  <c r="K392" i="10"/>
  <c r="K393" i="10"/>
  <c r="K394" i="10"/>
  <c r="K395" i="10"/>
  <c r="K396" i="10"/>
  <c r="K397" i="10"/>
  <c r="K398" i="10"/>
  <c r="K399" i="10"/>
  <c r="K400" i="10"/>
  <c r="K401" i="10"/>
  <c r="K402" i="10"/>
  <c r="K403" i="10"/>
  <c r="K404" i="10"/>
  <c r="K405" i="10"/>
  <c r="K406" i="10"/>
  <c r="K407" i="10"/>
  <c r="K408" i="10"/>
  <c r="K409" i="10"/>
  <c r="K410" i="10"/>
  <c r="K411" i="10"/>
  <c r="K412" i="10"/>
  <c r="K413" i="10"/>
  <c r="K414" i="10"/>
  <c r="K415" i="10"/>
  <c r="K416" i="10"/>
  <c r="K417" i="10"/>
  <c r="K418" i="10"/>
  <c r="K419" i="10"/>
  <c r="K420" i="10"/>
  <c r="K421" i="10"/>
  <c r="K422" i="10"/>
  <c r="K423" i="10"/>
  <c r="K424" i="10"/>
  <c r="K425" i="10"/>
  <c r="K426" i="10"/>
  <c r="K427" i="10"/>
  <c r="K428" i="10"/>
  <c r="K429" i="10"/>
  <c r="K430" i="10"/>
  <c r="K431" i="10"/>
  <c r="K432" i="10"/>
  <c r="K433" i="10"/>
  <c r="K434" i="10"/>
  <c r="K435" i="10"/>
  <c r="K436" i="10"/>
  <c r="K437" i="10"/>
  <c r="K438" i="10"/>
  <c r="K439" i="10"/>
  <c r="K440" i="10"/>
  <c r="K441" i="10"/>
  <c r="K442" i="10"/>
  <c r="K443" i="10"/>
  <c r="K444" i="10"/>
  <c r="K445" i="10"/>
  <c r="K446" i="10"/>
  <c r="K447" i="10"/>
  <c r="K448" i="10"/>
  <c r="K449" i="10"/>
  <c r="K450" i="10"/>
  <c r="K451" i="10"/>
  <c r="K452" i="10"/>
  <c r="K453" i="10"/>
  <c r="K454" i="10"/>
  <c r="K455" i="10"/>
  <c r="K456" i="10"/>
  <c r="K457" i="10"/>
  <c r="K458" i="10"/>
  <c r="K459" i="10"/>
  <c r="K460" i="10"/>
  <c r="K461" i="10"/>
  <c r="K462" i="10"/>
  <c r="K463" i="10"/>
  <c r="K464" i="10"/>
  <c r="K465" i="10"/>
  <c r="K466" i="10"/>
  <c r="K467" i="10"/>
  <c r="K468" i="10"/>
  <c r="K469" i="10"/>
  <c r="K470" i="10"/>
  <c r="K471" i="10"/>
  <c r="K472" i="10"/>
  <c r="K473" i="10"/>
  <c r="K474" i="10"/>
  <c r="K475" i="10"/>
  <c r="K476" i="10"/>
  <c r="K477" i="10"/>
  <c r="K478" i="10"/>
  <c r="K479" i="10"/>
  <c r="K480" i="10"/>
  <c r="K481" i="10"/>
  <c r="K482" i="10"/>
  <c r="K483" i="10"/>
  <c r="K484" i="10"/>
  <c r="K485" i="10"/>
  <c r="K486" i="10"/>
  <c r="K487" i="10"/>
  <c r="K488" i="10"/>
  <c r="K489" i="10"/>
  <c r="K490" i="10"/>
  <c r="K491" i="10"/>
  <c r="K492" i="10"/>
  <c r="K493" i="10"/>
  <c r="K494" i="10"/>
  <c r="K495" i="10"/>
  <c r="K496" i="10"/>
  <c r="K497" i="10"/>
  <c r="K498" i="10"/>
  <c r="K499" i="10"/>
  <c r="K500" i="10"/>
  <c r="K501" i="10"/>
  <c r="K502" i="10"/>
  <c r="K503" i="10"/>
  <c r="K504" i="10"/>
  <c r="K505" i="10"/>
  <c r="K506" i="10"/>
  <c r="K507" i="10"/>
  <c r="K508" i="10"/>
  <c r="K509" i="10"/>
  <c r="K510" i="10"/>
  <c r="K511" i="10"/>
  <c r="K512" i="10"/>
  <c r="K513" i="10"/>
  <c r="K514" i="10"/>
  <c r="K515" i="10"/>
  <c r="K516" i="10"/>
  <c r="K517" i="10"/>
  <c r="K518" i="10"/>
  <c r="K519" i="10"/>
  <c r="K520" i="10"/>
  <c r="K521" i="10"/>
  <c r="K522" i="10"/>
  <c r="K523" i="10"/>
  <c r="K524" i="10"/>
  <c r="K525" i="10"/>
  <c r="K526" i="10"/>
  <c r="K527" i="10"/>
  <c r="K528" i="10"/>
  <c r="K529" i="10"/>
  <c r="K530" i="10"/>
  <c r="K531" i="10"/>
  <c r="K532" i="10"/>
  <c r="K533" i="10"/>
  <c r="K534" i="10"/>
  <c r="K535" i="10"/>
  <c r="K536" i="10"/>
  <c r="K537" i="10"/>
  <c r="K538" i="10"/>
  <c r="K539" i="10"/>
  <c r="K540" i="10"/>
  <c r="K541" i="10"/>
  <c r="K542" i="10"/>
  <c r="K543" i="10"/>
  <c r="K544" i="10"/>
  <c r="K545" i="10"/>
  <c r="K546" i="10"/>
  <c r="K547" i="10"/>
  <c r="K548" i="10"/>
  <c r="K549" i="10"/>
  <c r="K550" i="10"/>
  <c r="K551" i="10"/>
  <c r="K552" i="10"/>
  <c r="K553" i="10"/>
  <c r="K554" i="10"/>
  <c r="K555" i="10"/>
  <c r="K556" i="10"/>
  <c r="K557" i="10"/>
  <c r="K558" i="10"/>
  <c r="K559" i="10"/>
  <c r="K560" i="10"/>
  <c r="K561" i="10"/>
  <c r="K562" i="10"/>
  <c r="K563" i="10"/>
  <c r="K564" i="10"/>
  <c r="K565" i="10"/>
  <c r="K566" i="10"/>
  <c r="K567" i="10"/>
  <c r="K568" i="10"/>
  <c r="K569" i="10"/>
  <c r="K570" i="10"/>
  <c r="K571" i="10"/>
  <c r="K572" i="10"/>
  <c r="K573" i="10"/>
  <c r="K574" i="10"/>
  <c r="K575" i="10"/>
  <c r="K576" i="10"/>
  <c r="K577" i="10"/>
  <c r="K578" i="10"/>
  <c r="K579" i="10"/>
  <c r="K580" i="10"/>
  <c r="K581" i="10"/>
  <c r="K582" i="10"/>
  <c r="K583" i="10"/>
  <c r="K584" i="10"/>
  <c r="K585" i="10"/>
  <c r="K586" i="10"/>
  <c r="K587" i="10"/>
  <c r="K588" i="10"/>
  <c r="K589" i="10"/>
  <c r="K590" i="10"/>
  <c r="K591" i="10"/>
  <c r="K592" i="10"/>
  <c r="K593" i="10"/>
  <c r="K594" i="10"/>
  <c r="K595" i="10"/>
  <c r="K596" i="10"/>
  <c r="K597" i="10"/>
  <c r="K598" i="10"/>
  <c r="K599" i="10"/>
  <c r="K600" i="10"/>
  <c r="K601" i="10"/>
  <c r="K602" i="10"/>
  <c r="K603" i="10"/>
  <c r="K604" i="10"/>
  <c r="K605" i="10"/>
  <c r="K606" i="10"/>
  <c r="K607" i="10"/>
  <c r="K608" i="10"/>
  <c r="K609" i="10"/>
  <c r="K610" i="10"/>
  <c r="K611" i="10"/>
  <c r="K612" i="10"/>
  <c r="K613" i="10"/>
  <c r="K614" i="10"/>
  <c r="K615" i="10"/>
  <c r="K616" i="10"/>
  <c r="K617" i="10"/>
  <c r="K618" i="10"/>
  <c r="K619" i="10"/>
  <c r="K620" i="10"/>
  <c r="K621" i="10"/>
  <c r="K622" i="10"/>
  <c r="K623" i="10"/>
  <c r="K624" i="10"/>
  <c r="K625" i="10"/>
  <c r="K626" i="10"/>
  <c r="K627" i="10"/>
  <c r="K628" i="10"/>
  <c r="K629" i="10"/>
  <c r="K630" i="10"/>
  <c r="K631" i="10"/>
  <c r="K632" i="10"/>
  <c r="K633" i="10"/>
  <c r="K634" i="10"/>
  <c r="K635" i="10"/>
  <c r="K636" i="10"/>
  <c r="K637" i="10"/>
  <c r="K638" i="10"/>
  <c r="K639" i="10"/>
  <c r="K640" i="10"/>
  <c r="K641" i="10"/>
  <c r="K642" i="10"/>
  <c r="K643" i="10"/>
  <c r="K644" i="10"/>
  <c r="K645" i="10"/>
  <c r="K646" i="10"/>
  <c r="K647" i="10"/>
  <c r="K648" i="10"/>
  <c r="K649" i="10"/>
  <c r="K650" i="10"/>
  <c r="K651" i="10"/>
  <c r="K652" i="10"/>
  <c r="K653" i="10"/>
  <c r="K654" i="10"/>
  <c r="K655" i="10"/>
  <c r="K656" i="10"/>
  <c r="K657" i="10"/>
  <c r="K658" i="10"/>
  <c r="K659" i="10"/>
  <c r="K660" i="10"/>
  <c r="K661" i="10"/>
  <c r="K662" i="10"/>
  <c r="K663" i="10"/>
  <c r="K664" i="10"/>
  <c r="K665" i="10"/>
  <c r="K666" i="10"/>
  <c r="K667" i="10"/>
  <c r="K668" i="10"/>
  <c r="K669" i="10"/>
  <c r="K670" i="10"/>
  <c r="K671" i="10"/>
  <c r="K672" i="10"/>
  <c r="K673" i="10"/>
  <c r="K674" i="10"/>
  <c r="K675" i="10"/>
  <c r="K676" i="10"/>
  <c r="K677" i="10"/>
  <c r="K678" i="10"/>
  <c r="K679" i="10"/>
  <c r="K680" i="10"/>
  <c r="K681" i="10"/>
  <c r="K682" i="10"/>
  <c r="K683" i="10"/>
  <c r="K684" i="10"/>
  <c r="K685" i="10"/>
  <c r="K686" i="10"/>
  <c r="K687" i="10"/>
  <c r="K688" i="10"/>
  <c r="K689" i="10"/>
  <c r="K690" i="10"/>
  <c r="K691" i="10"/>
  <c r="K692" i="10"/>
  <c r="K693" i="10"/>
  <c r="K694" i="10"/>
  <c r="K695" i="10"/>
  <c r="K696" i="10"/>
  <c r="K697" i="10"/>
  <c r="K698" i="10"/>
  <c r="K699" i="10"/>
  <c r="K700" i="10"/>
  <c r="K701" i="10"/>
  <c r="K702" i="10"/>
  <c r="K703" i="10"/>
  <c r="K704" i="10"/>
  <c r="K705" i="10"/>
  <c r="K706" i="10"/>
  <c r="K707" i="10"/>
  <c r="K708" i="10"/>
  <c r="K709" i="10"/>
  <c r="K710" i="10"/>
  <c r="K711" i="10"/>
  <c r="K712" i="10"/>
  <c r="K713" i="10"/>
  <c r="K714" i="10"/>
  <c r="K715" i="10"/>
  <c r="K716" i="10"/>
  <c r="K717" i="10"/>
  <c r="K718" i="10"/>
  <c r="K719" i="10"/>
  <c r="K720" i="10"/>
  <c r="K721" i="10"/>
  <c r="K722" i="10"/>
  <c r="K723" i="10"/>
  <c r="K724" i="10"/>
  <c r="K725" i="10"/>
  <c r="K726" i="10"/>
  <c r="K727" i="10"/>
  <c r="K728" i="10"/>
  <c r="K729" i="10"/>
  <c r="K730" i="10"/>
  <c r="K731" i="10"/>
  <c r="K732" i="10"/>
  <c r="K733" i="10"/>
  <c r="K734" i="10"/>
  <c r="K735" i="10"/>
  <c r="K736" i="10"/>
  <c r="K737" i="10"/>
  <c r="K738" i="10"/>
  <c r="K739" i="10"/>
  <c r="K740" i="10"/>
  <c r="K741" i="10"/>
  <c r="K742" i="10"/>
  <c r="K743" i="10"/>
  <c r="K744" i="10"/>
  <c r="K745" i="10"/>
  <c r="K746" i="10"/>
  <c r="K747" i="10"/>
  <c r="K748" i="10"/>
  <c r="K749" i="10"/>
  <c r="K750" i="10"/>
  <c r="K751" i="10"/>
  <c r="C53" i="18"/>
  <c r="C54" i="18"/>
  <c r="C55" i="18"/>
  <c r="C56" i="18"/>
  <c r="C57" i="18"/>
  <c r="C58" i="18"/>
  <c r="C42" i="18"/>
  <c r="C43" i="18"/>
  <c r="C44" i="18"/>
  <c r="C45" i="18"/>
  <c r="C46" i="18"/>
  <c r="C47" i="18"/>
  <c r="C48" i="18"/>
  <c r="C49" i="18"/>
  <c r="C50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AI2" i="10"/>
  <c r="AI3" i="10"/>
  <c r="AI4" i="10"/>
  <c r="AI5" i="10"/>
  <c r="AI6" i="10"/>
  <c r="AI7" i="10"/>
  <c r="AI8" i="10"/>
  <c r="AI9" i="10"/>
  <c r="AI10" i="10"/>
  <c r="AI11" i="10"/>
  <c r="AI12" i="10"/>
  <c r="AI13" i="10"/>
  <c r="AI16" i="10"/>
  <c r="AI17" i="10"/>
  <c r="AI18" i="10"/>
  <c r="AI19" i="10"/>
  <c r="AI21" i="10"/>
  <c r="AI22" i="10"/>
  <c r="AI23" i="10"/>
  <c r="AI24" i="10"/>
  <c r="AI25" i="10"/>
  <c r="AI26" i="10"/>
  <c r="AI27" i="10"/>
  <c r="AI28" i="10"/>
  <c r="AI29" i="10"/>
  <c r="AI30" i="10"/>
  <c r="AI31" i="10"/>
  <c r="AI32" i="10"/>
  <c r="AI33" i="10"/>
  <c r="AI34" i="10"/>
  <c r="AI36" i="10"/>
  <c r="AI37" i="10"/>
  <c r="AI38" i="10"/>
  <c r="AI39" i="10"/>
  <c r="AI40" i="10"/>
  <c r="AI41" i="10"/>
  <c r="AI42" i="10"/>
  <c r="AI43" i="10"/>
  <c r="AI44" i="10"/>
  <c r="AI45" i="10"/>
  <c r="AI46" i="10"/>
  <c r="AI47" i="10"/>
  <c r="AI48" i="10"/>
  <c r="AI49" i="10"/>
  <c r="AI50" i="10"/>
  <c r="AI51" i="10"/>
  <c r="AI52" i="10"/>
  <c r="AI53" i="10"/>
  <c r="AI54" i="10"/>
  <c r="AI55" i="10"/>
  <c r="AI56" i="10"/>
  <c r="AI57" i="10"/>
  <c r="AI58" i="10"/>
  <c r="AI59" i="10"/>
  <c r="AI60" i="10"/>
  <c r="AI61" i="10"/>
  <c r="AI62" i="10"/>
  <c r="AI63" i="10"/>
  <c r="AI64" i="10"/>
  <c r="AI65" i="10"/>
  <c r="AI66" i="10"/>
  <c r="AI67" i="10"/>
  <c r="AI68" i="10"/>
  <c r="AI69" i="10"/>
  <c r="AI70" i="10"/>
  <c r="AI71" i="10"/>
  <c r="AI72" i="10"/>
  <c r="AI73" i="10"/>
  <c r="AI74" i="10"/>
  <c r="AI75" i="10"/>
  <c r="AI76" i="10"/>
  <c r="AI77" i="10"/>
  <c r="AI78" i="10"/>
  <c r="AI79" i="10"/>
  <c r="AI80" i="10"/>
  <c r="AI81" i="10"/>
  <c r="AI82" i="10"/>
  <c r="AI83" i="10"/>
  <c r="AI84" i="10"/>
  <c r="AI85" i="10"/>
  <c r="AI86" i="10"/>
  <c r="AI87" i="10"/>
  <c r="AI88" i="10"/>
  <c r="AI89" i="10"/>
  <c r="AI90" i="10"/>
  <c r="AI91" i="10"/>
  <c r="AI92" i="10"/>
  <c r="AI93" i="10"/>
  <c r="AI94" i="10"/>
  <c r="AI95" i="10"/>
  <c r="AI96" i="10"/>
  <c r="AI97" i="10"/>
  <c r="AI98" i="10"/>
  <c r="AI99" i="10"/>
  <c r="AI100" i="10"/>
  <c r="AI101" i="10"/>
  <c r="AI102" i="10"/>
  <c r="AI103" i="10"/>
  <c r="AI104" i="10"/>
  <c r="AI105" i="10"/>
  <c r="AI106" i="10"/>
  <c r="AI107" i="10"/>
  <c r="AI108" i="10"/>
  <c r="AI109" i="10"/>
  <c r="AI110" i="10"/>
  <c r="AI111" i="10"/>
  <c r="AI112" i="10"/>
  <c r="AI113" i="10"/>
  <c r="AI114" i="10"/>
  <c r="AI115" i="10"/>
  <c r="AI116" i="10"/>
  <c r="AI117" i="10"/>
  <c r="AI118" i="10"/>
  <c r="AI119" i="10"/>
  <c r="AI120" i="10"/>
  <c r="AI121" i="10"/>
  <c r="AI122" i="10"/>
  <c r="AI123" i="10"/>
  <c r="AI124" i="10"/>
  <c r="AI125" i="10"/>
  <c r="AI126" i="10"/>
  <c r="AI127" i="10"/>
  <c r="AI128" i="10"/>
  <c r="AI129" i="10"/>
  <c r="AI130" i="10"/>
  <c r="AI131" i="10"/>
  <c r="AI132" i="10"/>
  <c r="AI133" i="10"/>
  <c r="AI134" i="10"/>
  <c r="AI135" i="10"/>
  <c r="AI136" i="10"/>
  <c r="AI137" i="10"/>
  <c r="AI138" i="10"/>
  <c r="AI139" i="10"/>
  <c r="AI140" i="10"/>
  <c r="AI141" i="10"/>
  <c r="AI142" i="10"/>
  <c r="AI143" i="10"/>
  <c r="AI144" i="10"/>
  <c r="AI145" i="10"/>
  <c r="AI146" i="10"/>
  <c r="AI147" i="10"/>
  <c r="AI148" i="10"/>
  <c r="AI149" i="10"/>
  <c r="AI150" i="10"/>
  <c r="AI151" i="10"/>
  <c r="AI152" i="10"/>
  <c r="AI153" i="10"/>
  <c r="AI154" i="10"/>
  <c r="AI155" i="10"/>
  <c r="AI156" i="10"/>
  <c r="AI157" i="10"/>
  <c r="AI158" i="10"/>
  <c r="AI159" i="10"/>
  <c r="AI160" i="10"/>
  <c r="AI161" i="10"/>
  <c r="AI162" i="10"/>
  <c r="AI163" i="10"/>
  <c r="AI164" i="10"/>
  <c r="AI165" i="10"/>
  <c r="AI166" i="10"/>
  <c r="AI167" i="10"/>
  <c r="AI168" i="10"/>
  <c r="AI169" i="10"/>
  <c r="AI170" i="10"/>
  <c r="AI171" i="10"/>
  <c r="AI172" i="10"/>
  <c r="AI173" i="10"/>
  <c r="AI174" i="10"/>
  <c r="AI175" i="10"/>
  <c r="AI176" i="10"/>
  <c r="AI177" i="10"/>
  <c r="AI178" i="10"/>
  <c r="AI179" i="10"/>
  <c r="AI180" i="10"/>
  <c r="AI181" i="10"/>
  <c r="AI182" i="10"/>
  <c r="AI183" i="10"/>
  <c r="AI184" i="10"/>
  <c r="AI185" i="10"/>
  <c r="AI186" i="10"/>
  <c r="AI187" i="10"/>
  <c r="AI188" i="10"/>
  <c r="AI189" i="10"/>
  <c r="AI190" i="10"/>
  <c r="AI191" i="10"/>
  <c r="AI192" i="10"/>
  <c r="AI193" i="10"/>
  <c r="AI194" i="10"/>
  <c r="AI195" i="10"/>
  <c r="AI196" i="10"/>
  <c r="AI197" i="10"/>
  <c r="AI198" i="10"/>
  <c r="AI199" i="10"/>
  <c r="AI200" i="10"/>
  <c r="AI201" i="10"/>
  <c r="AI202" i="10"/>
  <c r="AI203" i="10"/>
  <c r="AI204" i="10"/>
  <c r="AI205" i="10"/>
  <c r="AI206" i="10"/>
  <c r="AI207" i="10"/>
  <c r="AI208" i="10"/>
  <c r="AI209" i="10"/>
  <c r="AI210" i="10"/>
  <c r="AI211" i="10"/>
  <c r="AI212" i="10"/>
  <c r="AI213" i="10"/>
  <c r="AI214" i="10"/>
  <c r="AI215" i="10"/>
  <c r="AI216" i="10"/>
  <c r="AI217" i="10"/>
  <c r="AI218" i="10"/>
  <c r="AI219" i="10"/>
  <c r="AI220" i="10"/>
  <c r="AI221" i="10"/>
  <c r="AI222" i="10"/>
  <c r="AI223" i="10"/>
  <c r="AI224" i="10"/>
  <c r="AI225" i="10"/>
  <c r="AI226" i="10"/>
  <c r="AI227" i="10"/>
  <c r="AI228" i="10"/>
  <c r="AI229" i="10"/>
  <c r="AI230" i="10"/>
  <c r="AI231" i="10"/>
  <c r="AI232" i="10"/>
  <c r="AI233" i="10"/>
  <c r="AI234" i="10"/>
  <c r="AI235" i="10"/>
  <c r="AI236" i="10"/>
  <c r="AI237" i="10"/>
  <c r="AI238" i="10"/>
  <c r="AI239" i="10"/>
  <c r="AI240" i="10"/>
  <c r="AI241" i="10"/>
  <c r="AI242" i="10"/>
  <c r="AI243" i="10"/>
  <c r="AI244" i="10"/>
  <c r="AI245" i="10"/>
  <c r="AI246" i="10"/>
  <c r="AI247" i="10"/>
  <c r="AI248" i="10"/>
  <c r="AI249" i="10"/>
  <c r="AI250" i="10"/>
  <c r="AI251" i="10"/>
  <c r="AI252" i="10"/>
  <c r="AI253" i="10"/>
  <c r="AI254" i="10"/>
  <c r="AI255" i="10"/>
  <c r="AI256" i="10"/>
  <c r="AI257" i="10"/>
  <c r="AI258" i="10"/>
  <c r="AI259" i="10"/>
  <c r="AI260" i="10"/>
  <c r="AI261" i="10"/>
  <c r="AI262" i="10"/>
  <c r="AI263" i="10"/>
  <c r="AI264" i="10"/>
  <c r="AI265" i="10"/>
  <c r="AI266" i="10"/>
  <c r="AI267" i="10"/>
  <c r="AI268" i="10"/>
  <c r="AI269" i="10"/>
  <c r="AI270" i="10"/>
  <c r="AI271" i="10"/>
  <c r="AI272" i="10"/>
  <c r="AI273" i="10"/>
  <c r="AI274" i="10"/>
  <c r="AI275" i="10"/>
  <c r="AI276" i="10"/>
  <c r="AI277" i="10"/>
  <c r="AI278" i="10"/>
  <c r="AI279" i="10"/>
  <c r="AI280" i="10"/>
  <c r="AI281" i="10"/>
  <c r="AI282" i="10"/>
  <c r="AI283" i="10"/>
  <c r="AI284" i="10"/>
  <c r="AI285" i="10"/>
  <c r="AI286" i="10"/>
  <c r="AI287" i="10"/>
  <c r="AI288" i="10"/>
  <c r="AI289" i="10"/>
  <c r="AI290" i="10"/>
  <c r="AI291" i="10"/>
  <c r="AI292" i="10"/>
  <c r="AI293" i="10"/>
  <c r="AI294" i="10"/>
  <c r="AI295" i="10"/>
  <c r="AI296" i="10"/>
  <c r="AI297" i="10"/>
  <c r="AI298" i="10"/>
  <c r="AI299" i="10"/>
  <c r="AI300" i="10"/>
  <c r="AI301" i="10"/>
  <c r="AI302" i="10"/>
  <c r="AI303" i="10"/>
  <c r="AI304" i="10"/>
  <c r="AI305" i="10"/>
  <c r="AI306" i="10"/>
  <c r="AI307" i="10"/>
  <c r="AI308" i="10"/>
  <c r="AI309" i="10"/>
  <c r="AI310" i="10"/>
  <c r="AI311" i="10"/>
  <c r="AI312" i="10"/>
  <c r="AI313" i="10"/>
  <c r="AI314" i="10"/>
  <c r="AI315" i="10"/>
  <c r="AI316" i="10"/>
  <c r="AI317" i="10"/>
  <c r="AI318" i="10"/>
  <c r="AI319" i="10"/>
  <c r="AI320" i="10"/>
  <c r="AI321" i="10"/>
  <c r="AI322" i="10"/>
  <c r="AI323" i="10"/>
  <c r="AI324" i="10"/>
  <c r="AI325" i="10"/>
  <c r="AI326" i="10"/>
  <c r="AI327" i="10"/>
  <c r="AI328" i="10"/>
  <c r="AI329" i="10"/>
  <c r="AI330" i="10"/>
  <c r="AI331" i="10"/>
  <c r="AI332" i="10"/>
  <c r="AI333" i="10"/>
  <c r="AI334" i="10"/>
  <c r="AI335" i="10"/>
  <c r="AI336" i="10"/>
  <c r="AI337" i="10"/>
  <c r="AI338" i="10"/>
  <c r="AI339" i="10"/>
  <c r="R571" i="10"/>
  <c r="R636" i="10"/>
  <c r="R723" i="10"/>
  <c r="R733" i="10"/>
  <c r="R845" i="10"/>
  <c r="Q493" i="10"/>
  <c r="Q494" i="10"/>
  <c r="Q495" i="10"/>
  <c r="Q496" i="10"/>
  <c r="Q497" i="10"/>
  <c r="Q498" i="10"/>
  <c r="Q499" i="10"/>
  <c r="Q500" i="10"/>
  <c r="Q501" i="10"/>
  <c r="Q502" i="10"/>
  <c r="Q503" i="10"/>
  <c r="Q504" i="10"/>
  <c r="Q505" i="10"/>
  <c r="Q506" i="10"/>
  <c r="Q507" i="10"/>
  <c r="Q508" i="10"/>
  <c r="Q509" i="10"/>
  <c r="Q510" i="10"/>
  <c r="Q511" i="10"/>
  <c r="Q512" i="10"/>
  <c r="Q513" i="10"/>
  <c r="Q514" i="10"/>
  <c r="Q515" i="10"/>
  <c r="Q516" i="10"/>
  <c r="Q517" i="10"/>
  <c r="Q518" i="10"/>
  <c r="Q519" i="10"/>
  <c r="Q520" i="10"/>
  <c r="Q521" i="10"/>
  <c r="Q522" i="10"/>
  <c r="Q523" i="10"/>
  <c r="Q524" i="10"/>
  <c r="Q525" i="10"/>
  <c r="Q526" i="10"/>
  <c r="Q527" i="10"/>
  <c r="Q528" i="10"/>
  <c r="Q529" i="10"/>
  <c r="Q530" i="10"/>
  <c r="Q531" i="10"/>
  <c r="Q532" i="10"/>
  <c r="Q533" i="10"/>
  <c r="Q534" i="10"/>
  <c r="Q535" i="10"/>
  <c r="Q536" i="10"/>
  <c r="Q537" i="10"/>
  <c r="Q538" i="10"/>
  <c r="Q539" i="10"/>
  <c r="Q540" i="10"/>
  <c r="Q541" i="10"/>
  <c r="Q542" i="10"/>
  <c r="Q543" i="10"/>
  <c r="Q544" i="10"/>
  <c r="Q545" i="10"/>
  <c r="Q546" i="10"/>
  <c r="Q547" i="10"/>
  <c r="Q548" i="10"/>
  <c r="Q549" i="10"/>
  <c r="Q550" i="10"/>
  <c r="Q551" i="10"/>
  <c r="Q552" i="10"/>
  <c r="Q553" i="10"/>
  <c r="Q554" i="10"/>
  <c r="Q555" i="10"/>
  <c r="Q556" i="10"/>
  <c r="Q557" i="10"/>
  <c r="Q558" i="10"/>
  <c r="Q559" i="10"/>
  <c r="Q560" i="10"/>
  <c r="Q561" i="10"/>
  <c r="Q562" i="10"/>
  <c r="Q563" i="10"/>
  <c r="Q564" i="10"/>
  <c r="Q565" i="10"/>
  <c r="Q566" i="10"/>
  <c r="Q567" i="10"/>
  <c r="Q568" i="10"/>
  <c r="Q569" i="10"/>
  <c r="Q570" i="10"/>
  <c r="Q571" i="10"/>
  <c r="Q572" i="10"/>
  <c r="Q573" i="10"/>
  <c r="Q574" i="10"/>
  <c r="Q575" i="10"/>
  <c r="Q576" i="10"/>
  <c r="Q577" i="10"/>
  <c r="Q578" i="10"/>
  <c r="Q579" i="10"/>
  <c r="Q580" i="10"/>
  <c r="Q581" i="10"/>
  <c r="Q582" i="10"/>
  <c r="Q583" i="10"/>
  <c r="Q584" i="10"/>
  <c r="Q585" i="10"/>
  <c r="Q586" i="10"/>
  <c r="Q587" i="10"/>
  <c r="Q588" i="10"/>
  <c r="Q589" i="10"/>
  <c r="Q590" i="10"/>
  <c r="Q591" i="10"/>
  <c r="Q592" i="10"/>
  <c r="Q593" i="10"/>
  <c r="Q594" i="10"/>
  <c r="Q595" i="10"/>
  <c r="Q596" i="10"/>
  <c r="Q597" i="10"/>
  <c r="Q598" i="10"/>
  <c r="Q599" i="10"/>
  <c r="Q600" i="10"/>
  <c r="Q601" i="10"/>
  <c r="Q602" i="10"/>
  <c r="Q603" i="10"/>
  <c r="Q604" i="10"/>
  <c r="Q605" i="10"/>
  <c r="Q606" i="10"/>
  <c r="Q607" i="10"/>
  <c r="Q608" i="10"/>
  <c r="Q609" i="10"/>
  <c r="Q610" i="10"/>
  <c r="Q611" i="10"/>
  <c r="Q612" i="10"/>
  <c r="Q613" i="10"/>
  <c r="Q614" i="10"/>
  <c r="Q615" i="10"/>
  <c r="Q616" i="10"/>
  <c r="Q617" i="10"/>
  <c r="Q618" i="10"/>
  <c r="Q619" i="10"/>
  <c r="Q620" i="10"/>
  <c r="Q621" i="10"/>
  <c r="Q622" i="10"/>
  <c r="Q623" i="10"/>
  <c r="Q624" i="10"/>
  <c r="Q625" i="10"/>
  <c r="Q626" i="10"/>
  <c r="Q627" i="10"/>
  <c r="Q628" i="10"/>
  <c r="Q629" i="10"/>
  <c r="Q630" i="10"/>
  <c r="Q631" i="10"/>
  <c r="Q632" i="10"/>
  <c r="Q633" i="10"/>
  <c r="Q634" i="10"/>
  <c r="Q635" i="10"/>
  <c r="Q636" i="10"/>
  <c r="Q637" i="10"/>
  <c r="Q638" i="10"/>
  <c r="Q639" i="10"/>
  <c r="Q640" i="10"/>
  <c r="Q641" i="10"/>
  <c r="Q642" i="10"/>
  <c r="Q643" i="10"/>
  <c r="Q644" i="10"/>
  <c r="Q645" i="10"/>
  <c r="Q646" i="10"/>
  <c r="Q647" i="10"/>
  <c r="Q648" i="10"/>
  <c r="Q649" i="10"/>
  <c r="Q650" i="10"/>
  <c r="Q651" i="10"/>
  <c r="Q652" i="10"/>
  <c r="Q653" i="10"/>
  <c r="Q654" i="10"/>
  <c r="Q655" i="10"/>
  <c r="Q656" i="10"/>
  <c r="Q657" i="10"/>
  <c r="Q658" i="10"/>
  <c r="Q659" i="10"/>
  <c r="Q660" i="10"/>
  <c r="Q661" i="10"/>
  <c r="Q662" i="10"/>
  <c r="Q663" i="10"/>
  <c r="Q664" i="10"/>
  <c r="Q665" i="10"/>
  <c r="Q666" i="10"/>
  <c r="Q667" i="10"/>
  <c r="Q668" i="10"/>
  <c r="Q669" i="10"/>
  <c r="Q670" i="10"/>
  <c r="Q671" i="10"/>
  <c r="Q672" i="10"/>
  <c r="Q673" i="10"/>
  <c r="Q674" i="10"/>
  <c r="Q675" i="10"/>
  <c r="Q676" i="10"/>
  <c r="Q677" i="10"/>
  <c r="Q678" i="10"/>
  <c r="Q679" i="10"/>
  <c r="Q680" i="10"/>
  <c r="Q681" i="10"/>
  <c r="Q682" i="10"/>
  <c r="Q683" i="10"/>
  <c r="Q684" i="10"/>
  <c r="Q685" i="10"/>
  <c r="Q686" i="10"/>
  <c r="Q687" i="10"/>
  <c r="Q688" i="10"/>
  <c r="Q689" i="10"/>
  <c r="Q690" i="10"/>
  <c r="Q691" i="10"/>
  <c r="Q692" i="10"/>
  <c r="Q693" i="10"/>
  <c r="Q694" i="10"/>
  <c r="Q695" i="10"/>
  <c r="Q696" i="10"/>
  <c r="Q697" i="10"/>
  <c r="Q698" i="10"/>
  <c r="Q699" i="10"/>
  <c r="Q700" i="10"/>
  <c r="Q701" i="10"/>
  <c r="Q702" i="10"/>
  <c r="Q703" i="10"/>
  <c r="Q704" i="10"/>
  <c r="Q705" i="10"/>
  <c r="Q706" i="10"/>
  <c r="Q707" i="10"/>
  <c r="Q708" i="10"/>
  <c r="Q709" i="10"/>
  <c r="Q710" i="10"/>
  <c r="Q711" i="10"/>
  <c r="Q712" i="10"/>
  <c r="Q713" i="10"/>
  <c r="Q714" i="10"/>
  <c r="Q715" i="10"/>
  <c r="Q716" i="10"/>
  <c r="Q717" i="10"/>
  <c r="Q718" i="10"/>
  <c r="Q719" i="10"/>
  <c r="Q720" i="10"/>
  <c r="Q721" i="10"/>
  <c r="Q722" i="10"/>
  <c r="Q723" i="10"/>
  <c r="Q724" i="10"/>
  <c r="Q725" i="10"/>
  <c r="Q726" i="10"/>
  <c r="Q727" i="10"/>
  <c r="Q728" i="10"/>
  <c r="Q729" i="10"/>
  <c r="Q730" i="10"/>
  <c r="Q731" i="10"/>
  <c r="Q732" i="10"/>
  <c r="Q733" i="10"/>
  <c r="Q734" i="10"/>
  <c r="Q735" i="10"/>
  <c r="Q736" i="10"/>
  <c r="Q737" i="10"/>
  <c r="Q738" i="10"/>
  <c r="Q739" i="10"/>
  <c r="Q740" i="10"/>
  <c r="Q741" i="10"/>
  <c r="Q742" i="10"/>
  <c r="Q743" i="10"/>
  <c r="Q744" i="10"/>
  <c r="Q745" i="10"/>
  <c r="Q746" i="10"/>
  <c r="Q747" i="10"/>
  <c r="Q748" i="10"/>
  <c r="Q749" i="10"/>
  <c r="Q750" i="10"/>
  <c r="Q751" i="10"/>
  <c r="Q752" i="10"/>
  <c r="Q753" i="10"/>
  <c r="Q754" i="10"/>
  <c r="Q755" i="10"/>
  <c r="Q756" i="10"/>
  <c r="Q757" i="10"/>
  <c r="Q758" i="10"/>
  <c r="Q759" i="10"/>
  <c r="Q760" i="10"/>
  <c r="Q761" i="10"/>
  <c r="Q762" i="10"/>
  <c r="Q763" i="10"/>
  <c r="Q764" i="10"/>
  <c r="Q765" i="10"/>
  <c r="Q766" i="10"/>
  <c r="Q767" i="10"/>
  <c r="Q768" i="10"/>
  <c r="Q769" i="10"/>
  <c r="Q770" i="10"/>
  <c r="Q771" i="10"/>
  <c r="Q772" i="10"/>
  <c r="Q773" i="10"/>
  <c r="Q774" i="10"/>
  <c r="Q775" i="10"/>
  <c r="Q776" i="10"/>
  <c r="Q777" i="10"/>
  <c r="Q778" i="10"/>
  <c r="Q779" i="10"/>
  <c r="Q780" i="10"/>
  <c r="Q781" i="10"/>
  <c r="Q782" i="10"/>
  <c r="Q783" i="10"/>
  <c r="Q784" i="10"/>
  <c r="Q785" i="10"/>
  <c r="Q786" i="10"/>
  <c r="Q787" i="10"/>
  <c r="Q788" i="10"/>
  <c r="Q789" i="10"/>
  <c r="Q790" i="10"/>
  <c r="Q791" i="10"/>
  <c r="Q792" i="10"/>
  <c r="Q793" i="10"/>
  <c r="Q794" i="10"/>
  <c r="Q795" i="10"/>
  <c r="Q796" i="10"/>
  <c r="Q797" i="10"/>
  <c r="Q798" i="10"/>
  <c r="Q799" i="10"/>
  <c r="Q800" i="10"/>
  <c r="Q801" i="10"/>
  <c r="Q802" i="10"/>
  <c r="Q803" i="10"/>
  <c r="Q804" i="10"/>
  <c r="Q805" i="10"/>
  <c r="Q806" i="10"/>
  <c r="Q807" i="10"/>
  <c r="Q808" i="10"/>
  <c r="Q809" i="10"/>
  <c r="Q810" i="10"/>
  <c r="Q811" i="10"/>
  <c r="Q812" i="10"/>
  <c r="Q813" i="10"/>
  <c r="Q814" i="10"/>
  <c r="Q815" i="10"/>
  <c r="Q816" i="10"/>
  <c r="Q817" i="10"/>
  <c r="Q818" i="10"/>
  <c r="Q819" i="10"/>
  <c r="Q820" i="10"/>
  <c r="Q821" i="10"/>
  <c r="Q822" i="10"/>
  <c r="Q823" i="10"/>
  <c r="Q824" i="10"/>
  <c r="Q825" i="10"/>
  <c r="Q826" i="10"/>
  <c r="Q827" i="10"/>
  <c r="Q828" i="10"/>
  <c r="Q829" i="10"/>
  <c r="Q830" i="10"/>
  <c r="Q831" i="10"/>
  <c r="Q832" i="10"/>
  <c r="Q833" i="10"/>
  <c r="Q834" i="10"/>
  <c r="Q835" i="10"/>
  <c r="Q836" i="10"/>
  <c r="Q837" i="10"/>
  <c r="Q838" i="10"/>
  <c r="Q839" i="10"/>
  <c r="Q840" i="10"/>
  <c r="Q841" i="10"/>
  <c r="Q842" i="10"/>
  <c r="Q843" i="10"/>
  <c r="Q844" i="10"/>
  <c r="Q845" i="10"/>
  <c r="Q492" i="10"/>
  <c r="G313" i="24"/>
  <c r="G238" i="24"/>
  <c r="G166" i="24"/>
  <c r="G165" i="24"/>
  <c r="F237" i="24"/>
  <c r="G237" i="24" s="1"/>
  <c r="C117" i="5"/>
  <c r="D113" i="5"/>
  <c r="D114" i="5"/>
  <c r="D100" i="5"/>
  <c r="D27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Z2" i="21"/>
  <c r="Z3" i="21"/>
  <c r="Z4" i="21"/>
  <c r="Z5" i="21"/>
  <c r="Z6" i="21"/>
  <c r="Z7" i="21"/>
  <c r="Z8" i="21"/>
  <c r="Z9" i="21"/>
  <c r="AD125" i="10"/>
  <c r="AD126" i="10"/>
  <c r="AD127" i="10"/>
  <c r="AD128" i="10"/>
  <c r="AD129" i="10"/>
  <c r="AD122" i="10"/>
  <c r="AD123" i="10"/>
  <c r="AD124" i="10"/>
  <c r="AD121" i="10"/>
  <c r="AD3" i="10"/>
  <c r="AD4" i="10"/>
  <c r="AD5" i="10"/>
  <c r="AD6" i="10"/>
  <c r="AD7" i="10"/>
  <c r="AD8" i="10"/>
  <c r="AD10" i="10"/>
  <c r="AD11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5" i="10"/>
  <c r="AD36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AD56" i="10"/>
  <c r="AD57" i="10"/>
  <c r="AD58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3" i="10"/>
  <c r="AD84" i="10"/>
  <c r="AD85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5" i="10"/>
  <c r="AD116" i="10"/>
  <c r="AD117" i="10"/>
  <c r="AD118" i="10"/>
  <c r="AD119" i="10"/>
  <c r="AD120" i="10"/>
  <c r="AD2" i="10"/>
  <c r="R2" i="10"/>
  <c r="R3" i="10"/>
  <c r="R4" i="10"/>
  <c r="R5" i="10"/>
  <c r="R6" i="10"/>
  <c r="R13" i="10"/>
  <c r="R14" i="10"/>
  <c r="R15" i="10"/>
  <c r="R16" i="10"/>
  <c r="R17" i="10"/>
  <c r="R18" i="10"/>
  <c r="R19" i="10"/>
  <c r="R21" i="10"/>
  <c r="R22" i="10"/>
  <c r="R23" i="10"/>
  <c r="R24" i="10"/>
  <c r="R25" i="10"/>
  <c r="R26" i="10"/>
  <c r="R552" i="10" s="1"/>
  <c r="R27" i="10"/>
  <c r="R813" i="10" s="1"/>
  <c r="R28" i="10"/>
  <c r="R829" i="10" s="1"/>
  <c r="R29" i="10"/>
  <c r="R30" i="10"/>
  <c r="R685" i="10" s="1"/>
  <c r="R31" i="10"/>
  <c r="R821" i="10" s="1"/>
  <c r="R32" i="10"/>
  <c r="R686" i="10" s="1"/>
  <c r="R33" i="10"/>
  <c r="R719" i="10" s="1"/>
  <c r="R34" i="10"/>
  <c r="R781" i="10" s="1"/>
  <c r="R35" i="10"/>
  <c r="R572" i="10" s="1"/>
  <c r="R36" i="10"/>
  <c r="R618" i="10" s="1"/>
  <c r="R37" i="10"/>
  <c r="R524" i="10" s="1"/>
  <c r="R38" i="10"/>
  <c r="R724" i="10" s="1"/>
  <c r="R39" i="10"/>
  <c r="R793" i="10" s="1"/>
  <c r="R40" i="10"/>
  <c r="R820" i="10" s="1"/>
  <c r="R41" i="10"/>
  <c r="R730" i="10" s="1"/>
  <c r="R42" i="10"/>
  <c r="R521" i="10" s="1"/>
  <c r="R43" i="10"/>
  <c r="R506" i="10" s="1"/>
  <c r="R44" i="10"/>
  <c r="R839" i="10" s="1"/>
  <c r="R45" i="10"/>
  <c r="R753" i="10" s="1"/>
  <c r="R46" i="10"/>
  <c r="R576" i="10" s="1"/>
  <c r="R47" i="10"/>
  <c r="R799" i="10" s="1"/>
  <c r="R48" i="10"/>
  <c r="R710" i="10" s="1"/>
  <c r="R49" i="10"/>
  <c r="R517" i="10" s="1"/>
  <c r="R50" i="10"/>
  <c r="R588" i="10" s="1"/>
  <c r="R51" i="10"/>
  <c r="R625" i="10" s="1"/>
  <c r="R52" i="10"/>
  <c r="R547" i="10" s="1"/>
  <c r="R53" i="10"/>
  <c r="R631" i="10" s="1"/>
  <c r="R54" i="10"/>
  <c r="R748" i="10" s="1"/>
  <c r="R55" i="10"/>
  <c r="R671" i="10" s="1"/>
  <c r="R56" i="10"/>
  <c r="R732" i="10" s="1"/>
  <c r="R57" i="10"/>
  <c r="R562" i="10" s="1"/>
  <c r="R58" i="10"/>
  <c r="R612" i="10" s="1"/>
  <c r="R59" i="10"/>
  <c r="R759" i="10" s="1"/>
  <c r="R60" i="10"/>
  <c r="R684" i="10" s="1"/>
  <c r="R61" i="10"/>
  <c r="R580" i="10" s="1"/>
  <c r="R62" i="10"/>
  <c r="R798" i="10" s="1"/>
  <c r="R63" i="10"/>
  <c r="R611" i="10" s="1"/>
  <c r="R64" i="10"/>
  <c r="R805" i="10" s="1"/>
  <c r="R65" i="10"/>
  <c r="R831" i="10" s="1"/>
  <c r="R66" i="10"/>
  <c r="R492" i="10" s="1"/>
  <c r="R67" i="10"/>
  <c r="R640" i="10" s="1"/>
  <c r="R68" i="10"/>
  <c r="R530" i="10" s="1"/>
  <c r="R69" i="10"/>
  <c r="R704" i="10" s="1"/>
  <c r="R70" i="10"/>
  <c r="R738" i="10" s="1"/>
  <c r="R71" i="10"/>
  <c r="R794" i="10" s="1"/>
  <c r="R72" i="10"/>
  <c r="R581" i="10" s="1"/>
  <c r="R73" i="10"/>
  <c r="R654" i="10" s="1"/>
  <c r="R74" i="10"/>
  <c r="R737" i="10" s="1"/>
  <c r="R75" i="10"/>
  <c r="R553" i="10" s="1"/>
  <c r="R76" i="10"/>
  <c r="R702" i="10" s="1"/>
  <c r="R77" i="10"/>
  <c r="R657" i="10" s="1"/>
  <c r="R78" i="10"/>
  <c r="R822" i="10" s="1"/>
  <c r="R79" i="10"/>
  <c r="R550" i="10" s="1"/>
  <c r="R80" i="10"/>
  <c r="R768" i="10" s="1"/>
  <c r="R81" i="10"/>
  <c r="R574" i="10" s="1"/>
  <c r="R82" i="10"/>
  <c r="R83" i="10"/>
  <c r="R695" i="10" s="1"/>
  <c r="R84" i="10"/>
  <c r="R779" i="10" s="1"/>
  <c r="R85" i="10"/>
  <c r="R766" i="10" s="1"/>
  <c r="R86" i="10"/>
  <c r="R816" i="10" s="1"/>
  <c r="R87" i="10"/>
  <c r="R538" i="10" s="1"/>
  <c r="R88" i="10"/>
  <c r="R647" i="10" s="1"/>
  <c r="R89" i="10"/>
  <c r="R756" i="10" s="1"/>
  <c r="R90" i="10"/>
  <c r="R498" i="10" s="1"/>
  <c r="R91" i="10"/>
  <c r="R520" i="10" s="1"/>
  <c r="R92" i="10"/>
  <c r="R496" i="10" s="1"/>
  <c r="R93" i="10"/>
  <c r="R582" i="10" s="1"/>
  <c r="R94" i="10"/>
  <c r="R681" i="10" s="1"/>
  <c r="R95" i="10"/>
  <c r="R725" i="10" s="1"/>
  <c r="R96" i="10"/>
  <c r="R97" i="10"/>
  <c r="R844" i="10" s="1"/>
  <c r="R98" i="10"/>
  <c r="R579" i="10" s="1"/>
  <c r="R99" i="10"/>
  <c r="R811" i="10" s="1"/>
  <c r="R100" i="10"/>
  <c r="R843" i="10" s="1"/>
  <c r="R101" i="10"/>
  <c r="R658" i="10" s="1"/>
  <c r="R102" i="10"/>
  <c r="R764" i="10" s="1"/>
  <c r="R103" i="10"/>
  <c r="R832" i="10" s="1"/>
  <c r="R104" i="10"/>
  <c r="R674" i="10" s="1"/>
  <c r="R105" i="10"/>
  <c r="R690" i="10" s="1"/>
  <c r="R106" i="10"/>
  <c r="R771" i="10" s="1"/>
  <c r="R107" i="10"/>
  <c r="R596" i="10" s="1"/>
  <c r="R108" i="10"/>
  <c r="R563" i="10" s="1"/>
  <c r="R109" i="10"/>
  <c r="R694" i="10" s="1"/>
  <c r="R110" i="10"/>
  <c r="R669" i="10" s="1"/>
  <c r="R111" i="10"/>
  <c r="R621" i="10" s="1"/>
  <c r="R112" i="10"/>
  <c r="R632" i="10" s="1"/>
  <c r="R113" i="10"/>
  <c r="R583" i="10" s="1"/>
  <c r="R114" i="10"/>
  <c r="R818" i="10" s="1"/>
  <c r="R115" i="10"/>
  <c r="R614" i="10" s="1"/>
  <c r="R116" i="10"/>
  <c r="R742" i="10" s="1"/>
  <c r="R117" i="10"/>
  <c r="R687" i="10" s="1"/>
  <c r="R118" i="10"/>
  <c r="R119" i="10"/>
  <c r="R699" i="10" s="1"/>
  <c r="R120" i="10"/>
  <c r="R775" i="10" s="1"/>
  <c r="R121" i="10"/>
  <c r="R537" i="10" s="1"/>
  <c r="R122" i="10"/>
  <c r="R807" i="10" s="1"/>
  <c r="R123" i="10"/>
  <c r="R706" i="10" s="1"/>
  <c r="R124" i="10"/>
  <c r="R557" i="10" s="1"/>
  <c r="R125" i="10"/>
  <c r="R578" i="10" s="1"/>
  <c r="R126" i="10"/>
  <c r="R786" i="10" s="1"/>
  <c r="R127" i="10"/>
  <c r="R842" i="10" s="1"/>
  <c r="R128" i="10"/>
  <c r="R841" i="10" s="1"/>
  <c r="R129" i="10"/>
  <c r="R533" i="10" s="1"/>
  <c r="R130" i="10"/>
  <c r="R551" i="10" s="1"/>
  <c r="R131" i="10"/>
  <c r="R620" i="10" s="1"/>
  <c r="R132" i="10"/>
  <c r="R716" i="10" s="1"/>
  <c r="R133" i="10"/>
  <c r="R758" i="10" s="1"/>
  <c r="R134" i="10"/>
  <c r="R680" i="10" s="1"/>
  <c r="R135" i="10"/>
  <c r="R613" i="10" s="1"/>
  <c r="R136" i="10"/>
  <c r="R137" i="10"/>
  <c r="R814" i="10" s="1"/>
  <c r="R138" i="10"/>
  <c r="R777" i="10" s="1"/>
  <c r="R139" i="10"/>
  <c r="R644" i="10" s="1"/>
  <c r="R140" i="10"/>
  <c r="R726" i="10" s="1"/>
  <c r="R141" i="10"/>
  <c r="R590" i="10" s="1"/>
  <c r="R142" i="10"/>
  <c r="R722" i="10" s="1"/>
  <c r="R143" i="10"/>
  <c r="R762" i="10" s="1"/>
  <c r="R144" i="10"/>
  <c r="R755" i="10" s="1"/>
  <c r="R145" i="10"/>
  <c r="R823" i="10" s="1"/>
  <c r="R146" i="10"/>
  <c r="R608" i="10" s="1"/>
  <c r="R147" i="10"/>
  <c r="R707" i="10" s="1"/>
  <c r="R148" i="10"/>
  <c r="R494" i="10" s="1"/>
  <c r="R149" i="10"/>
  <c r="R509" i="10" s="1"/>
  <c r="R150" i="10"/>
  <c r="R752" i="10" s="1"/>
  <c r="R151" i="10"/>
  <c r="R711" i="10" s="1"/>
  <c r="R152" i="10"/>
  <c r="R153" i="10"/>
  <c r="R543" i="10" s="1"/>
  <c r="R154" i="10"/>
  <c r="R616" i="10" s="1"/>
  <c r="R155" i="10"/>
  <c r="R565" i="10" s="1"/>
  <c r="R156" i="10"/>
  <c r="R617" i="10" s="1"/>
  <c r="R157" i="10"/>
  <c r="R502" i="10" s="1"/>
  <c r="R158" i="10"/>
  <c r="R561" i="10" s="1"/>
  <c r="R159" i="10"/>
  <c r="R662" i="10" s="1"/>
  <c r="R160" i="10"/>
  <c r="R505" i="10" s="1"/>
  <c r="R161" i="10"/>
  <c r="R745" i="10" s="1"/>
  <c r="R162" i="10"/>
  <c r="R548" i="10" s="1"/>
  <c r="R163" i="10"/>
  <c r="R778" i="10" s="1"/>
  <c r="R164" i="10"/>
  <c r="R743" i="10" s="1"/>
  <c r="R165" i="10"/>
  <c r="R664" i="10" s="1"/>
  <c r="R166" i="10"/>
  <c r="R833" i="10" s="1"/>
  <c r="R167" i="10"/>
  <c r="R767" i="10" s="1"/>
  <c r="R168" i="10"/>
  <c r="R507" i="10" s="1"/>
  <c r="R169" i="10"/>
  <c r="R639" i="10" s="1"/>
  <c r="R170" i="10"/>
  <c r="R634" i="10" s="1"/>
  <c r="R171" i="10"/>
  <c r="R838" i="10" s="1"/>
  <c r="R172" i="10"/>
  <c r="R834" i="10" s="1"/>
  <c r="R173" i="10"/>
  <c r="R555" i="10" s="1"/>
  <c r="R174" i="10"/>
  <c r="R800" i="10" s="1"/>
  <c r="R175" i="10"/>
  <c r="R539" i="10" s="1"/>
  <c r="R176" i="10"/>
  <c r="R780" i="10" s="1"/>
  <c r="R177" i="10"/>
  <c r="R558" i="10" s="1"/>
  <c r="R178" i="10"/>
  <c r="R549" i="10" s="1"/>
  <c r="R179" i="10"/>
  <c r="R500" i="10" s="1"/>
  <c r="R180" i="10"/>
  <c r="R605" i="10" s="1"/>
  <c r="R181" i="10"/>
  <c r="R575" i="10" s="1"/>
  <c r="R182" i="10"/>
  <c r="R569" i="10" s="1"/>
  <c r="R183" i="10"/>
  <c r="R666" i="10" s="1"/>
  <c r="R184" i="10"/>
  <c r="R607" i="10" s="1"/>
  <c r="R185" i="10"/>
  <c r="R592" i="10" s="1"/>
  <c r="R186" i="10"/>
  <c r="R493" i="10" s="1"/>
  <c r="R187" i="10"/>
  <c r="R587" i="10" s="1"/>
  <c r="R188" i="10"/>
  <c r="R546" i="10" s="1"/>
  <c r="R189" i="10"/>
  <c r="R744" i="10" s="1"/>
  <c r="R190" i="10"/>
  <c r="R534" i="10" s="1"/>
  <c r="R191" i="10"/>
  <c r="R598" i="10" s="1"/>
  <c r="R192" i="10"/>
  <c r="R535" i="10" s="1"/>
  <c r="R193" i="10"/>
  <c r="R593" i="10" s="1"/>
  <c r="R194" i="10"/>
  <c r="R536" i="10" s="1"/>
  <c r="R195" i="10"/>
  <c r="R806" i="10" s="1"/>
  <c r="R196" i="10"/>
  <c r="R796" i="10" s="1"/>
  <c r="R197" i="10"/>
  <c r="R717" i="10" s="1"/>
  <c r="R198" i="10"/>
  <c r="R599" i="10" s="1"/>
  <c r="R199" i="10"/>
  <c r="R499" i="10" s="1"/>
  <c r="R200" i="10"/>
  <c r="R736" i="10" s="1"/>
  <c r="R201" i="10"/>
  <c r="R652" i="10" s="1"/>
  <c r="R202" i="10"/>
  <c r="R700" i="10" s="1"/>
  <c r="R203" i="10"/>
  <c r="R589" i="10" s="1"/>
  <c r="R204" i="10"/>
  <c r="R635" i="10" s="1"/>
  <c r="R205" i="10"/>
  <c r="R718" i="10" s="1"/>
  <c r="R206" i="10"/>
  <c r="R624" i="10" s="1"/>
  <c r="R207" i="10"/>
  <c r="R556" i="10" s="1"/>
  <c r="R208" i="10"/>
  <c r="R209" i="10"/>
  <c r="R540" i="10" s="1"/>
  <c r="R210" i="10"/>
  <c r="R739" i="10" s="1"/>
  <c r="R211" i="10"/>
  <c r="R622" i="10" s="1"/>
  <c r="R212" i="10"/>
  <c r="R840" i="10" s="1"/>
  <c r="R213" i="10"/>
  <c r="R792" i="10" s="1"/>
  <c r="R214" i="10"/>
  <c r="R773" i="10" s="1"/>
  <c r="R215" i="10"/>
  <c r="R564" i="10" s="1"/>
  <c r="R216" i="10"/>
  <c r="R217" i="10"/>
  <c r="R604" i="10" s="1"/>
  <c r="R218" i="10"/>
  <c r="R740" i="10" s="1"/>
  <c r="R219" i="10"/>
  <c r="R573" i="10" s="1"/>
  <c r="R220" i="10"/>
  <c r="R633" i="10" s="1"/>
  <c r="R221" i="10"/>
  <c r="R628" i="10" s="1"/>
  <c r="R222" i="10"/>
  <c r="R785" i="10" s="1"/>
  <c r="R223" i="10"/>
  <c r="R795" i="10" s="1"/>
  <c r="R224" i="10"/>
  <c r="R776" i="10" s="1"/>
  <c r="R225" i="10"/>
  <c r="R544" i="10" s="1"/>
  <c r="R226" i="10"/>
  <c r="R801" i="10" s="1"/>
  <c r="R227" i="10"/>
  <c r="R747" i="10" s="1"/>
  <c r="R228" i="10"/>
  <c r="R782" i="10" s="1"/>
  <c r="R229" i="10"/>
  <c r="R646" i="10" s="1"/>
  <c r="R230" i="10"/>
  <c r="R770" i="10" s="1"/>
  <c r="R231" i="10"/>
  <c r="R495" i="10" s="1"/>
  <c r="R232" i="10"/>
  <c r="R774" i="10" s="1"/>
  <c r="R233" i="10"/>
  <c r="R734" i="10" s="1"/>
  <c r="R234" i="10"/>
  <c r="R697" i="10" s="1"/>
  <c r="R235" i="10"/>
  <c r="R817" i="10" s="1"/>
  <c r="R236" i="10"/>
  <c r="R609" i="10" s="1"/>
  <c r="R237" i="10"/>
  <c r="R610" i="10" s="1"/>
  <c r="R238" i="10"/>
  <c r="R769" i="10" s="1"/>
  <c r="R239" i="10"/>
  <c r="R709" i="10" s="1"/>
  <c r="R240" i="10"/>
  <c r="R812" i="10" s="1"/>
  <c r="R241" i="10"/>
  <c r="R653" i="10" s="1"/>
  <c r="R242" i="10"/>
  <c r="R679" i="10" s="1"/>
  <c r="R243" i="10"/>
  <c r="R714" i="10" s="1"/>
  <c r="R244" i="10"/>
  <c r="R663" i="10" s="1"/>
  <c r="R245" i="10"/>
  <c r="R577" i="10" s="1"/>
  <c r="R246" i="10"/>
  <c r="R531" i="10" s="1"/>
  <c r="R247" i="10"/>
  <c r="R523" i="10" s="1"/>
  <c r="R248" i="10"/>
  <c r="R602" i="10" s="1"/>
  <c r="R249" i="10"/>
  <c r="R672" i="10" s="1"/>
  <c r="R250" i="10"/>
  <c r="R601" i="10" s="1"/>
  <c r="R251" i="10"/>
  <c r="R541" i="10" s="1"/>
  <c r="R252" i="10"/>
  <c r="R497" i="10" s="1"/>
  <c r="R253" i="10"/>
  <c r="R503" i="10" s="1"/>
  <c r="R254" i="10"/>
  <c r="R830" i="10" s="1"/>
  <c r="R255" i="10"/>
  <c r="R715" i="10" s="1"/>
  <c r="R256" i="10"/>
  <c r="R526" i="10" s="1"/>
  <c r="R257" i="10"/>
  <c r="R630" i="10" s="1"/>
  <c r="R258" i="10"/>
  <c r="R677" i="10" s="1"/>
  <c r="R259" i="10"/>
  <c r="R643" i="10" s="1"/>
  <c r="R260" i="10"/>
  <c r="R642" i="10" s="1"/>
  <c r="R261" i="10"/>
  <c r="R728" i="10" s="1"/>
  <c r="R262" i="10"/>
  <c r="R692" i="10" s="1"/>
  <c r="R263" i="10"/>
  <c r="R691" i="10" s="1"/>
  <c r="R264" i="10"/>
  <c r="R791" i="10" s="1"/>
  <c r="R265" i="10"/>
  <c r="R597" i="10" s="1"/>
  <c r="R266" i="10"/>
  <c r="R545" i="10" s="1"/>
  <c r="R267" i="10"/>
  <c r="R763" i="10" s="1"/>
  <c r="R268" i="10"/>
  <c r="R727" i="10" s="1"/>
  <c r="R269" i="10"/>
  <c r="R529" i="10" s="1"/>
  <c r="R270" i="10"/>
  <c r="R689" i="10" s="1"/>
  <c r="R271" i="10"/>
  <c r="R720" i="10" s="1"/>
  <c r="R272" i="10"/>
  <c r="R783" i="10" s="1"/>
  <c r="R273" i="10"/>
  <c r="R803" i="10" s="1"/>
  <c r="R274" i="10"/>
  <c r="R638" i="10" s="1"/>
  <c r="R275" i="10"/>
  <c r="R696" i="10" s="1"/>
  <c r="R276" i="10"/>
  <c r="R746" i="10" s="1"/>
  <c r="R277" i="10"/>
  <c r="R559" i="10" s="1"/>
  <c r="R278" i="10"/>
  <c r="R673" i="10" s="1"/>
  <c r="R279" i="10"/>
  <c r="R789" i="10" s="1"/>
  <c r="R280" i="10"/>
  <c r="R600" i="10" s="1"/>
  <c r="R281" i="10"/>
  <c r="R525" i="10" s="1"/>
  <c r="R282" i="10"/>
  <c r="R283" i="10"/>
  <c r="R837" i="10" s="1"/>
  <c r="R284" i="10"/>
  <c r="R802" i="10" s="1"/>
  <c r="R285" i="10"/>
  <c r="R626" i="10" s="1"/>
  <c r="R286" i="10"/>
  <c r="R287" i="10"/>
  <c r="R675" i="10" s="1"/>
  <c r="R288" i="10"/>
  <c r="R676" i="10" s="1"/>
  <c r="R289" i="10"/>
  <c r="R603" i="10" s="1"/>
  <c r="R290" i="10"/>
  <c r="R585" i="10" s="1"/>
  <c r="R291" i="10"/>
  <c r="R292" i="10"/>
  <c r="R648" i="10" s="1"/>
  <c r="R293" i="10"/>
  <c r="R804" i="10" s="1"/>
  <c r="R294" i="10"/>
  <c r="R750" i="10" s="1"/>
  <c r="R295" i="10"/>
  <c r="R741" i="10" s="1"/>
  <c r="R296" i="10"/>
  <c r="R668" i="10" s="1"/>
  <c r="R297" i="10"/>
  <c r="R721" i="10" s="1"/>
  <c r="R298" i="10"/>
  <c r="R522" i="10" s="1"/>
  <c r="R299" i="10"/>
  <c r="R501" i="10" s="1"/>
  <c r="R300" i="10"/>
  <c r="R637" i="10" s="1"/>
  <c r="R301" i="10"/>
  <c r="R701" i="10" s="1"/>
  <c r="R302" i="10"/>
  <c r="R729" i="10" s="1"/>
  <c r="R303" i="10"/>
  <c r="R511" i="10" s="1"/>
  <c r="R304" i="10"/>
  <c r="R554" i="10" s="1"/>
  <c r="R305" i="10"/>
  <c r="R519" i="10" s="1"/>
  <c r="R306" i="10"/>
  <c r="R619" i="10" s="1"/>
  <c r="R307" i="10"/>
  <c r="R797" i="10" s="1"/>
  <c r="R308" i="10"/>
  <c r="R757" i="10" s="1"/>
  <c r="R309" i="10"/>
  <c r="R712" i="10" s="1"/>
  <c r="R310" i="10"/>
  <c r="R809" i="10" s="1"/>
  <c r="R311" i="10"/>
  <c r="R808" i="10" s="1"/>
  <c r="R312" i="10"/>
  <c r="R560" i="10" s="1"/>
  <c r="R313" i="10"/>
  <c r="R819" i="10" s="1"/>
  <c r="R314" i="10"/>
  <c r="R584" i="10" s="1"/>
  <c r="R315" i="10"/>
  <c r="R316" i="10"/>
  <c r="R665" i="10" s="1"/>
  <c r="R317" i="10"/>
  <c r="R790" i="10" s="1"/>
  <c r="R318" i="10"/>
  <c r="R835" i="10" s="1"/>
  <c r="R319" i="10"/>
  <c r="R836" i="10" s="1"/>
  <c r="R320" i="10"/>
  <c r="R825" i="10" s="1"/>
  <c r="R322" i="10"/>
  <c r="R678" i="10" s="1"/>
  <c r="R323" i="10"/>
  <c r="R735" i="10" s="1"/>
  <c r="R324" i="10"/>
  <c r="R670" i="10" s="1"/>
  <c r="R325" i="10"/>
  <c r="R645" i="10" s="1"/>
  <c r="R326" i="10"/>
  <c r="R532" i="10" s="1"/>
  <c r="R327" i="10"/>
  <c r="R765" i="10" s="1"/>
  <c r="R328" i="10"/>
  <c r="R508" i="10" s="1"/>
  <c r="R329" i="10"/>
  <c r="R824" i="10" s="1"/>
  <c r="R330" i="10"/>
  <c r="R826" i="10" s="1"/>
  <c r="R331" i="10"/>
  <c r="R784" i="10" s="1"/>
  <c r="R332" i="10"/>
  <c r="R570" i="10" s="1"/>
  <c r="R333" i="10"/>
  <c r="R504" i="10" s="1"/>
  <c r="R334" i="10"/>
  <c r="R510" i="10" s="1"/>
  <c r="R335" i="10"/>
  <c r="R514" i="10" s="1"/>
  <c r="R336" i="10"/>
  <c r="R586" i="10" s="1"/>
  <c r="R337" i="10"/>
  <c r="R683" i="10" s="1"/>
  <c r="R338" i="10"/>
  <c r="R760" i="10" s="1"/>
  <c r="R339" i="10"/>
  <c r="R787" i="10" s="1"/>
  <c r="R340" i="10"/>
  <c r="R649" i="10" s="1"/>
  <c r="R341" i="10"/>
  <c r="R655" i="10" s="1"/>
  <c r="R342" i="10"/>
  <c r="R705" i="10" s="1"/>
  <c r="R343" i="10"/>
  <c r="R660" i="10" s="1"/>
  <c r="R344" i="10"/>
  <c r="R606" i="10" s="1"/>
  <c r="R345" i="10"/>
  <c r="R772" i="10" s="1"/>
  <c r="R346" i="10"/>
  <c r="R515" i="10" s="1"/>
  <c r="R347" i="10"/>
  <c r="R751" i="10" s="1"/>
  <c r="R348" i="10"/>
  <c r="R708" i="10" s="1"/>
  <c r="R349" i="10"/>
  <c r="R731" i="10" s="1"/>
  <c r="R350" i="10"/>
  <c r="R754" i="10" s="1"/>
  <c r="R351" i="10"/>
  <c r="R749" i="10" s="1"/>
  <c r="R352" i="10"/>
  <c r="R827" i="10" s="1"/>
  <c r="R353" i="10"/>
  <c r="R810" i="10" s="1"/>
  <c r="R354" i="10"/>
  <c r="R788" i="10" s="1"/>
  <c r="R355" i="10"/>
  <c r="R516" i="10" s="1"/>
  <c r="R356" i="10"/>
  <c r="R627" i="10" s="1"/>
  <c r="R357" i="10"/>
  <c r="R615" i="10" s="1"/>
  <c r="R358" i="10"/>
  <c r="R591" i="10" s="1"/>
  <c r="R359" i="10"/>
  <c r="R566" i="10" s="1"/>
  <c r="R360" i="10"/>
  <c r="R713" i="10" s="1"/>
  <c r="R361" i="10"/>
  <c r="R595" i="10" s="1"/>
  <c r="R362" i="10"/>
  <c r="R688" i="10" s="1"/>
  <c r="R363" i="10"/>
  <c r="R661" i="10" s="1"/>
  <c r="R364" i="10"/>
  <c r="R650" i="10" s="1"/>
  <c r="R365" i="10"/>
  <c r="R693" i="10" s="1"/>
  <c r="R366" i="10"/>
  <c r="R815" i="10" s="1"/>
  <c r="R367" i="10"/>
  <c r="R594" i="10" s="1"/>
  <c r="R368" i="10"/>
  <c r="R656" i="10" s="1"/>
  <c r="R369" i="10"/>
  <c r="R651" i="10" s="1"/>
  <c r="R370" i="10"/>
  <c r="R667" i="10" s="1"/>
  <c r="R371" i="10"/>
  <c r="R542" i="10" s="1"/>
  <c r="R372" i="10"/>
  <c r="R623" i="10" s="1"/>
  <c r="R373" i="10"/>
  <c r="R659" i="10" s="1"/>
  <c r="R374" i="10"/>
  <c r="R682" i="10" s="1"/>
  <c r="R375" i="10"/>
  <c r="R527" i="10" s="1"/>
  <c r="R376" i="10"/>
  <c r="R528" i="10" s="1"/>
  <c r="R377" i="10"/>
  <c r="R703" i="10" s="1"/>
  <c r="R378" i="10"/>
  <c r="R761" i="10" s="1"/>
  <c r="R379" i="10"/>
  <c r="R828" i="10" s="1"/>
  <c r="R380" i="10"/>
  <c r="R698" i="10" s="1"/>
  <c r="R381" i="10"/>
  <c r="R512" i="10" s="1"/>
  <c r="R382" i="10"/>
  <c r="R629" i="10" s="1"/>
  <c r="R383" i="10"/>
  <c r="R513" i="10" s="1"/>
  <c r="R384" i="10"/>
  <c r="R567" i="10" s="1"/>
  <c r="R385" i="10"/>
  <c r="R568" i="10" s="1"/>
  <c r="R386" i="10"/>
  <c r="R518" i="10" s="1"/>
  <c r="R387" i="10"/>
  <c r="R388" i="10"/>
  <c r="R641" i="10" s="1"/>
  <c r="R389" i="10"/>
  <c r="R390" i="10"/>
  <c r="R391" i="10"/>
  <c r="R392" i="10"/>
  <c r="R393" i="10"/>
  <c r="R394" i="10"/>
  <c r="R395" i="10"/>
  <c r="R396" i="10"/>
  <c r="R397" i="10"/>
  <c r="R398" i="10"/>
  <c r="R399" i="10"/>
  <c r="R400" i="10"/>
  <c r="R401" i="10"/>
  <c r="R402" i="10"/>
  <c r="R403" i="10"/>
  <c r="R404" i="10"/>
  <c r="R405" i="10"/>
  <c r="R406" i="10"/>
  <c r="R407" i="10"/>
  <c r="R408" i="10"/>
  <c r="R409" i="10"/>
  <c r="R410" i="10"/>
  <c r="R411" i="10"/>
  <c r="R412" i="10"/>
  <c r="R413" i="10"/>
  <c r="R414" i="10"/>
  <c r="R415" i="10"/>
  <c r="R416" i="10"/>
  <c r="R417" i="10"/>
  <c r="R418" i="10"/>
  <c r="R419" i="10"/>
  <c r="R420" i="10"/>
  <c r="R421" i="10"/>
  <c r="R422" i="10"/>
  <c r="R423" i="10"/>
  <c r="R424" i="10"/>
  <c r="R425" i="10"/>
  <c r="R426" i="10"/>
  <c r="R427" i="10"/>
  <c r="R428" i="10"/>
  <c r="R429" i="10"/>
  <c r="R430" i="10"/>
  <c r="R431" i="10"/>
  <c r="R432" i="10"/>
  <c r="R433" i="10"/>
  <c r="R434" i="10"/>
  <c r="R435" i="10"/>
  <c r="R436" i="10"/>
  <c r="R437" i="10"/>
  <c r="R438" i="10"/>
  <c r="R439" i="10"/>
  <c r="R440" i="10"/>
  <c r="R441" i="10"/>
  <c r="R442" i="10"/>
  <c r="R443" i="10"/>
  <c r="R444" i="10"/>
  <c r="R445" i="10"/>
  <c r="R446" i="10"/>
  <c r="R447" i="10"/>
  <c r="R448" i="10"/>
  <c r="R449" i="10"/>
  <c r="R450" i="10"/>
  <c r="R451" i="10"/>
  <c r="R452" i="10"/>
  <c r="R453" i="10"/>
  <c r="R454" i="10"/>
  <c r="R455" i="10"/>
  <c r="R456" i="10"/>
  <c r="R457" i="10"/>
  <c r="R458" i="10"/>
  <c r="R459" i="10"/>
  <c r="R460" i="10"/>
  <c r="R461" i="10"/>
  <c r="R462" i="10"/>
  <c r="R463" i="10"/>
  <c r="R464" i="10"/>
  <c r="R465" i="10"/>
  <c r="R466" i="10"/>
  <c r="R467" i="10"/>
  <c r="R468" i="10"/>
  <c r="R469" i="10"/>
  <c r="R470" i="10"/>
  <c r="R471" i="10"/>
  <c r="R472" i="10"/>
  <c r="R473" i="10"/>
  <c r="R474" i="10"/>
  <c r="R475" i="10"/>
  <c r="R476" i="10"/>
  <c r="R477" i="10"/>
  <c r="R478" i="10"/>
  <c r="R479" i="10"/>
  <c r="R480" i="10"/>
  <c r="R481" i="10"/>
  <c r="R482" i="10"/>
  <c r="R483" i="10"/>
  <c r="R484" i="10"/>
  <c r="R485" i="10"/>
  <c r="R486" i="10"/>
  <c r="R487" i="10"/>
  <c r="R488" i="10"/>
  <c r="R489" i="10"/>
  <c r="D284" i="10"/>
  <c r="D2" i="10"/>
  <c r="D3" i="10"/>
  <c r="D4" i="10"/>
  <c r="D5" i="10"/>
  <c r="D6" i="10"/>
  <c r="D7" i="10"/>
  <c r="D8" i="10"/>
  <c r="D9" i="10"/>
  <c r="D10" i="10"/>
  <c r="D11" i="10"/>
  <c r="D12" i="10"/>
  <c r="D13" i="10"/>
  <c r="D15" i="10"/>
  <c r="D16" i="10"/>
  <c r="D17" i="10"/>
  <c r="D19" i="10"/>
  <c r="D22" i="10"/>
  <c r="D23" i="10"/>
  <c r="D24" i="10"/>
  <c r="D25" i="10"/>
  <c r="D26" i="10"/>
  <c r="D27" i="10"/>
  <c r="D28" i="10"/>
  <c r="D30" i="10"/>
  <c r="D31" i="10"/>
  <c r="D32" i="10"/>
  <c r="D33" i="10"/>
  <c r="D34" i="10"/>
  <c r="D35" i="10"/>
  <c r="D36" i="10"/>
  <c r="D37" i="10"/>
  <c r="D38" i="10"/>
  <c r="D39" i="10"/>
  <c r="D40" i="10"/>
  <c r="D42" i="10"/>
  <c r="D43" i="10"/>
  <c r="D44" i="10"/>
  <c r="D45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9" i="10"/>
  <c r="D70" i="10"/>
  <c r="D71" i="10"/>
  <c r="D73" i="10"/>
  <c r="D74" i="10"/>
  <c r="D75" i="10"/>
  <c r="D76" i="10"/>
  <c r="D77" i="10"/>
  <c r="D78" i="10"/>
  <c r="D79" i="10"/>
  <c r="D80" i="10"/>
  <c r="D81" i="10"/>
  <c r="D82" i="10"/>
  <c r="D83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2" i="10"/>
  <c r="D103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5" i="10"/>
  <c r="D126" i="10"/>
  <c r="D127" i="10"/>
  <c r="D130" i="10"/>
  <c r="D131" i="10"/>
  <c r="D133" i="10"/>
  <c r="D134" i="10"/>
  <c r="D135" i="10"/>
  <c r="D136" i="10"/>
  <c r="D137" i="10"/>
  <c r="D138" i="10"/>
  <c r="D139" i="10"/>
  <c r="D140" i="10"/>
  <c r="D141" i="10"/>
  <c r="D143" i="10"/>
  <c r="D144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8" i="10"/>
  <c r="D169" i="10"/>
  <c r="D170" i="10"/>
  <c r="D171" i="10"/>
  <c r="D172" i="10"/>
  <c r="D173" i="10"/>
  <c r="D174" i="10"/>
  <c r="D175" i="10"/>
  <c r="D177" i="10"/>
  <c r="D180" i="10"/>
  <c r="D181" i="10"/>
  <c r="D182" i="10"/>
  <c r="D183" i="10"/>
  <c r="D184" i="10"/>
  <c r="D185" i="10"/>
  <c r="D186" i="10"/>
  <c r="D187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6" i="10"/>
  <c r="D217" i="10"/>
  <c r="D218" i="10"/>
  <c r="D219" i="10"/>
  <c r="D221" i="10"/>
  <c r="D222" i="10"/>
  <c r="D223" i="10"/>
  <c r="D224" i="10"/>
  <c r="D225" i="10"/>
  <c r="D226" i="10"/>
  <c r="D227" i="10"/>
  <c r="D228" i="10"/>
  <c r="D229" i="10"/>
  <c r="D230" i="10"/>
  <c r="D231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5" i="10"/>
  <c r="D286" i="10"/>
  <c r="D289" i="10"/>
  <c r="D290" i="10"/>
  <c r="D291" i="10"/>
  <c r="D293" i="10"/>
  <c r="D295" i="10"/>
  <c r="D296" i="10"/>
  <c r="D297" i="10"/>
  <c r="D298" i="10"/>
  <c r="D299" i="10"/>
  <c r="J10" i="6"/>
  <c r="J7" i="6"/>
  <c r="BG3" i="6"/>
  <c r="BG4" i="6"/>
  <c r="BG5" i="6"/>
  <c r="BG6" i="6"/>
  <c r="BG7" i="6"/>
  <c r="BG8" i="6"/>
  <c r="BG9" i="6"/>
  <c r="BG10" i="6"/>
  <c r="BG11" i="6"/>
  <c r="BG12" i="6"/>
  <c r="BG13" i="6"/>
  <c r="BG14" i="6"/>
  <c r="BG15" i="6"/>
  <c r="BG16" i="6"/>
  <c r="BG17" i="6"/>
  <c r="BG18" i="6"/>
  <c r="BA13" i="6"/>
  <c r="BA12" i="6"/>
  <c r="BA10" i="6"/>
  <c r="BA11" i="6"/>
  <c r="BA3" i="6"/>
  <c r="BA4" i="6"/>
  <c r="BA5" i="6"/>
  <c r="BA6" i="6"/>
  <c r="BA7" i="6"/>
  <c r="BA8" i="6"/>
  <c r="BA9" i="6"/>
  <c r="BA14" i="6"/>
  <c r="BA15" i="6"/>
  <c r="BA16" i="6"/>
  <c r="BA17" i="6"/>
  <c r="BA18" i="6"/>
  <c r="BA19" i="6"/>
  <c r="BA20" i="6"/>
  <c r="BA21" i="6"/>
  <c r="BA22" i="6"/>
  <c r="BA23" i="6"/>
  <c r="BA24" i="6"/>
  <c r="BA25" i="6"/>
  <c r="BA26" i="6"/>
  <c r="BA27" i="6"/>
  <c r="BA28" i="6"/>
  <c r="BA29" i="6"/>
  <c r="BA30" i="6"/>
  <c r="BA31" i="6"/>
  <c r="BA32" i="6"/>
  <c r="BA33" i="6"/>
  <c r="BA34" i="6"/>
  <c r="BA35" i="6"/>
  <c r="BA36" i="6"/>
  <c r="BA37" i="6"/>
  <c r="BA38" i="6"/>
  <c r="BA39" i="6"/>
  <c r="BA40" i="6"/>
  <c r="BA41" i="6"/>
  <c r="BA42" i="6"/>
  <c r="BA43" i="6"/>
  <c r="BA44" i="6"/>
  <c r="AY3" i="6"/>
  <c r="AY4" i="6"/>
  <c r="AY5" i="6"/>
  <c r="AY6" i="6"/>
  <c r="AY7" i="6"/>
  <c r="AY8" i="6"/>
  <c r="AY9" i="6"/>
  <c r="AY10" i="6"/>
  <c r="AY11" i="6"/>
  <c r="AY12" i="6"/>
  <c r="AY13" i="6"/>
  <c r="AY14" i="6"/>
  <c r="AY15" i="6"/>
  <c r="AY16" i="6"/>
  <c r="AY17" i="6"/>
  <c r="AY18" i="6"/>
  <c r="AY19" i="6"/>
  <c r="AY20" i="6"/>
  <c r="AY21" i="6"/>
  <c r="AY22" i="6"/>
  <c r="AY23" i="6"/>
  <c r="AY24" i="6"/>
  <c r="AY25" i="6"/>
  <c r="AY26" i="6"/>
  <c r="AY27" i="6"/>
  <c r="AY28" i="6"/>
  <c r="AY29" i="6"/>
  <c r="AY30" i="6"/>
  <c r="AY31" i="6"/>
  <c r="AY32" i="6"/>
  <c r="AY33" i="6"/>
  <c r="AY34" i="6"/>
  <c r="AY35" i="6"/>
  <c r="AY36" i="6"/>
  <c r="AY37" i="6"/>
  <c r="AY38" i="6"/>
  <c r="AY39" i="6"/>
  <c r="AY40" i="6"/>
  <c r="AY41" i="6"/>
  <c r="AY42" i="6"/>
  <c r="AY43" i="6"/>
  <c r="AY44" i="6"/>
  <c r="F2" i="24"/>
  <c r="G2" i="24" s="1"/>
  <c r="F3" i="24"/>
  <c r="G3" i="24" s="1"/>
  <c r="F4" i="24"/>
  <c r="G4" i="24" s="1"/>
  <c r="F5" i="24"/>
  <c r="F6" i="24"/>
  <c r="F7" i="24"/>
  <c r="G7" i="24" s="1"/>
  <c r="F8" i="24"/>
  <c r="G8" i="24" s="1"/>
  <c r="F9" i="24"/>
  <c r="G9" i="24" s="1"/>
  <c r="F10" i="24"/>
  <c r="G10" i="24" s="1"/>
  <c r="F11" i="24"/>
  <c r="G11" i="24" s="1"/>
  <c r="F12" i="24"/>
  <c r="F13" i="24"/>
  <c r="G13" i="24" s="1"/>
  <c r="F14" i="24"/>
  <c r="F15" i="24"/>
  <c r="F16" i="24"/>
  <c r="G16" i="24" s="1"/>
  <c r="F17" i="24"/>
  <c r="G17" i="24" s="1"/>
  <c r="F18" i="24"/>
  <c r="F19" i="24"/>
  <c r="G19" i="24" s="1"/>
  <c r="F20" i="24"/>
  <c r="G20" i="24" s="1"/>
  <c r="F21" i="24"/>
  <c r="G21" i="24" s="1"/>
  <c r="F22" i="24"/>
  <c r="F23" i="24"/>
  <c r="G23" i="24" s="1"/>
  <c r="F24" i="24"/>
  <c r="G24" i="24" s="1"/>
  <c r="F25" i="24"/>
  <c r="G25" i="24" s="1"/>
  <c r="F26" i="24"/>
  <c r="G26" i="24" s="1"/>
  <c r="F27" i="24"/>
  <c r="G27" i="24" s="1"/>
  <c r="F28" i="24"/>
  <c r="G28" i="24" s="1"/>
  <c r="F29" i="24"/>
  <c r="F30" i="24"/>
  <c r="G30" i="24" s="1"/>
  <c r="F31" i="24"/>
  <c r="G31" i="24" s="1"/>
  <c r="F32" i="24"/>
  <c r="G32" i="24" s="1"/>
  <c r="F33" i="24"/>
  <c r="G33" i="24" s="1"/>
  <c r="F34" i="24"/>
  <c r="G34" i="24" s="1"/>
  <c r="F35" i="24"/>
  <c r="F36" i="24"/>
  <c r="F37" i="24"/>
  <c r="G37" i="24" s="1"/>
  <c r="F38" i="24"/>
  <c r="G38" i="24" s="1"/>
  <c r="F39" i="24"/>
  <c r="F40" i="24"/>
  <c r="F41" i="24"/>
  <c r="F42" i="24"/>
  <c r="F43" i="24"/>
  <c r="F44" i="24"/>
  <c r="F45" i="24"/>
  <c r="G45" i="24" s="1"/>
  <c r="F46" i="24"/>
  <c r="G46" i="24" s="1"/>
  <c r="F47" i="24"/>
  <c r="G47" i="24" s="1"/>
  <c r="F48" i="24"/>
  <c r="G48" i="24" s="1"/>
  <c r="F49" i="24"/>
  <c r="G49" i="24" s="1"/>
  <c r="F50" i="24"/>
  <c r="F51" i="24"/>
  <c r="F52" i="24"/>
  <c r="G52" i="24" s="1"/>
  <c r="F53" i="24"/>
  <c r="G53" i="24" s="1"/>
  <c r="F54" i="24"/>
  <c r="F55" i="24"/>
  <c r="F56" i="24"/>
  <c r="F57" i="24"/>
  <c r="F58" i="24"/>
  <c r="G58" i="24" s="1"/>
  <c r="F59" i="24"/>
  <c r="G59" i="24" s="1"/>
  <c r="F60" i="24"/>
  <c r="G60" i="24" s="1"/>
  <c r="F61" i="24"/>
  <c r="G61" i="24" s="1"/>
  <c r="F62" i="24"/>
  <c r="G62" i="24" s="1"/>
  <c r="F63" i="24"/>
  <c r="G63" i="24" s="1"/>
  <c r="F64" i="24"/>
  <c r="G64" i="24" s="1"/>
  <c r="F65" i="24"/>
  <c r="G65" i="24" s="1"/>
  <c r="F66" i="24"/>
  <c r="G66" i="24" s="1"/>
  <c r="F67" i="24"/>
  <c r="G67" i="24" s="1"/>
  <c r="F68" i="24"/>
  <c r="G68" i="24" s="1"/>
  <c r="F69" i="24"/>
  <c r="G69" i="24" s="1"/>
  <c r="F70" i="24"/>
  <c r="G70" i="24" s="1"/>
  <c r="F71" i="24"/>
  <c r="G71" i="24" s="1"/>
  <c r="F72" i="24"/>
  <c r="F73" i="24"/>
  <c r="G73" i="24" s="1"/>
  <c r="F74" i="24"/>
  <c r="G74" i="24" s="1"/>
  <c r="F75" i="24"/>
  <c r="G75" i="24" s="1"/>
  <c r="F76" i="24"/>
  <c r="G76" i="24" s="1"/>
  <c r="F77" i="24"/>
  <c r="G77" i="24" s="1"/>
  <c r="F78" i="24"/>
  <c r="G78" i="24" s="1"/>
  <c r="F79" i="24"/>
  <c r="G79" i="24" s="1"/>
  <c r="F80" i="24"/>
  <c r="G80" i="24" s="1"/>
  <c r="F81" i="24"/>
  <c r="G81" i="24" s="1"/>
  <c r="F82" i="24"/>
  <c r="G82" i="24" s="1"/>
  <c r="F83" i="24"/>
  <c r="G83" i="24" s="1"/>
  <c r="F84" i="24"/>
  <c r="G84" i="24" s="1"/>
  <c r="F85" i="24"/>
  <c r="G85" i="24" s="1"/>
  <c r="F86" i="24"/>
  <c r="G86" i="24" s="1"/>
  <c r="F87" i="24"/>
  <c r="G87" i="24" s="1"/>
  <c r="F88" i="24"/>
  <c r="G88" i="24" s="1"/>
  <c r="F89" i="24"/>
  <c r="G89" i="24" s="1"/>
  <c r="F90" i="24"/>
  <c r="F91" i="24"/>
  <c r="G91" i="24" s="1"/>
  <c r="F92" i="24"/>
  <c r="G92" i="24" s="1"/>
  <c r="F93" i="24"/>
  <c r="G93" i="24" s="1"/>
  <c r="F94" i="24"/>
  <c r="G94" i="24" s="1"/>
  <c r="F95" i="24"/>
  <c r="G95" i="24" s="1"/>
  <c r="F96" i="24"/>
  <c r="G96" i="24" s="1"/>
  <c r="F97" i="24"/>
  <c r="G97" i="24" s="1"/>
  <c r="F98" i="24"/>
  <c r="G98" i="24" s="1"/>
  <c r="F99" i="24"/>
  <c r="G99" i="24" s="1"/>
  <c r="F100" i="24"/>
  <c r="G100" i="24" s="1"/>
  <c r="F101" i="24"/>
  <c r="G101" i="24" s="1"/>
  <c r="F102" i="24"/>
  <c r="F103" i="24"/>
  <c r="G103" i="24" s="1"/>
  <c r="F104" i="24"/>
  <c r="G104" i="24" s="1"/>
  <c r="F105" i="24"/>
  <c r="G105" i="24" s="1"/>
  <c r="F106" i="24"/>
  <c r="G106" i="24" s="1"/>
  <c r="F107" i="24"/>
  <c r="F108" i="24"/>
  <c r="G108" i="24" s="1"/>
  <c r="F109" i="24"/>
  <c r="G109" i="24" s="1"/>
  <c r="F110" i="24"/>
  <c r="G110" i="24" s="1"/>
  <c r="F111" i="24"/>
  <c r="F112" i="24"/>
  <c r="G112" i="24" s="1"/>
  <c r="F113" i="24"/>
  <c r="G113" i="24" s="1"/>
  <c r="F114" i="24"/>
  <c r="G114" i="24" s="1"/>
  <c r="F115" i="24"/>
  <c r="F116" i="24"/>
  <c r="F117" i="24"/>
  <c r="F118" i="24"/>
  <c r="G118" i="24" s="1"/>
  <c r="F119" i="24"/>
  <c r="G119" i="24" s="1"/>
  <c r="F120" i="24"/>
  <c r="G120" i="24" s="1"/>
  <c r="F121" i="24"/>
  <c r="G121" i="24" s="1"/>
  <c r="F122" i="24"/>
  <c r="G122" i="24" s="1"/>
  <c r="F123" i="24"/>
  <c r="G123" i="24" s="1"/>
  <c r="F124" i="24"/>
  <c r="G124" i="24" s="1"/>
  <c r="F125" i="24"/>
  <c r="G125" i="24" s="1"/>
  <c r="F126" i="24"/>
  <c r="G126" i="24" s="1"/>
  <c r="F127" i="24"/>
  <c r="F128" i="24"/>
  <c r="G128" i="24" s="1"/>
  <c r="F129" i="24"/>
  <c r="G129" i="24" s="1"/>
  <c r="F130" i="24"/>
  <c r="G130" i="24" s="1"/>
  <c r="F131" i="24"/>
  <c r="G131" i="24" s="1"/>
  <c r="F132" i="24"/>
  <c r="G132" i="24" s="1"/>
  <c r="F133" i="24"/>
  <c r="G133" i="24" s="1"/>
  <c r="F134" i="24"/>
  <c r="G134" i="24" s="1"/>
  <c r="F135" i="24"/>
  <c r="G135" i="24" s="1"/>
  <c r="F136" i="24"/>
  <c r="F137" i="24"/>
  <c r="F138" i="24"/>
  <c r="F139" i="24"/>
  <c r="G139" i="24" s="1"/>
  <c r="F140" i="24"/>
  <c r="G140" i="24" s="1"/>
  <c r="F141" i="24"/>
  <c r="G141" i="24" s="1"/>
  <c r="F142" i="24"/>
  <c r="G142" i="24" s="1"/>
  <c r="F143" i="24"/>
  <c r="G143" i="24" s="1"/>
  <c r="F144" i="24"/>
  <c r="G144" i="24" s="1"/>
  <c r="F145" i="24"/>
  <c r="G145" i="24" s="1"/>
  <c r="F146" i="24"/>
  <c r="G146" i="24" s="1"/>
  <c r="F147" i="24"/>
  <c r="G147" i="24" s="1"/>
  <c r="F148" i="24"/>
  <c r="F149" i="24"/>
  <c r="G149" i="24" s="1"/>
  <c r="F150" i="24"/>
  <c r="G150" i="24" s="1"/>
  <c r="F151" i="24"/>
  <c r="G151" i="24" s="1"/>
  <c r="F152" i="24"/>
  <c r="G152" i="24" s="1"/>
  <c r="F153" i="24"/>
  <c r="G153" i="24" s="1"/>
  <c r="F154" i="24"/>
  <c r="G154" i="24" s="1"/>
  <c r="F155" i="24"/>
  <c r="G155" i="24" s="1"/>
  <c r="F156" i="24"/>
  <c r="G156" i="24" s="1"/>
  <c r="F157" i="24"/>
  <c r="G157" i="24" s="1"/>
  <c r="F158" i="24"/>
  <c r="G158" i="24" s="1"/>
  <c r="F159" i="24"/>
  <c r="F160" i="24"/>
  <c r="G160" i="24" s="1"/>
  <c r="F161" i="24"/>
  <c r="F162" i="24"/>
  <c r="G162" i="24" s="1"/>
  <c r="F163" i="24"/>
  <c r="G163" i="24" s="1"/>
  <c r="F164" i="24"/>
  <c r="G164" i="24" s="1"/>
  <c r="F167" i="24"/>
  <c r="G167" i="24" s="1"/>
  <c r="F168" i="24"/>
  <c r="G168" i="24" s="1"/>
  <c r="F169" i="24"/>
  <c r="G169" i="24" s="1"/>
  <c r="F170" i="24"/>
  <c r="F171" i="24"/>
  <c r="G171" i="24" s="1"/>
  <c r="F172" i="24"/>
  <c r="G172" i="24" s="1"/>
  <c r="F173" i="24"/>
  <c r="G173" i="24" s="1"/>
  <c r="F174" i="24"/>
  <c r="G174" i="24" s="1"/>
  <c r="F175" i="24"/>
  <c r="F176" i="24"/>
  <c r="G176" i="24" s="1"/>
  <c r="F177" i="24"/>
  <c r="G177" i="24" s="1"/>
  <c r="F178" i="24"/>
  <c r="F179" i="24"/>
  <c r="F180" i="24"/>
  <c r="G180" i="24" s="1"/>
  <c r="F181" i="24"/>
  <c r="G181" i="24" s="1"/>
  <c r="F182" i="24"/>
  <c r="G182" i="24" s="1"/>
  <c r="F183" i="24"/>
  <c r="G183" i="24" s="1"/>
  <c r="F184" i="24"/>
  <c r="G184" i="24" s="1"/>
  <c r="F185" i="24"/>
  <c r="F186" i="24"/>
  <c r="G186" i="24" s="1"/>
  <c r="F187" i="24"/>
  <c r="G187" i="24" s="1"/>
  <c r="F188" i="24"/>
  <c r="G188" i="24" s="1"/>
  <c r="F189" i="24"/>
  <c r="G189" i="24" s="1"/>
  <c r="F190" i="24"/>
  <c r="G190" i="24" s="1"/>
  <c r="F191" i="24"/>
  <c r="G191" i="24" s="1"/>
  <c r="F192" i="24"/>
  <c r="F193" i="24"/>
  <c r="G193" i="24" s="1"/>
  <c r="F194" i="24"/>
  <c r="G194" i="24" s="1"/>
  <c r="F195" i="24"/>
  <c r="F196" i="24"/>
  <c r="G196" i="24" s="1"/>
  <c r="F197" i="24"/>
  <c r="G197" i="24" s="1"/>
  <c r="F198" i="24"/>
  <c r="G198" i="24" s="1"/>
  <c r="F199" i="24"/>
  <c r="G199" i="24" s="1"/>
  <c r="F200" i="24"/>
  <c r="G200" i="24" s="1"/>
  <c r="F201" i="24"/>
  <c r="G201" i="24" s="1"/>
  <c r="F202" i="24"/>
  <c r="G202" i="24" s="1"/>
  <c r="F203" i="24"/>
  <c r="G203" i="24" s="1"/>
  <c r="F204" i="24"/>
  <c r="G204" i="24" s="1"/>
  <c r="F205" i="24"/>
  <c r="F206" i="24"/>
  <c r="F207" i="24"/>
  <c r="G207" i="24" s="1"/>
  <c r="F208" i="24"/>
  <c r="G208" i="24" s="1"/>
  <c r="F209" i="24"/>
  <c r="G209" i="24" s="1"/>
  <c r="F210" i="24"/>
  <c r="F211" i="24"/>
  <c r="G211" i="24" s="1"/>
  <c r="F212" i="24"/>
  <c r="G212" i="24" s="1"/>
  <c r="F213" i="24"/>
  <c r="G213" i="24" s="1"/>
  <c r="F214" i="24"/>
  <c r="G214" i="24" s="1"/>
  <c r="F215" i="24"/>
  <c r="G215" i="24" s="1"/>
  <c r="F216" i="24"/>
  <c r="G216" i="24" s="1"/>
  <c r="F217" i="24"/>
  <c r="G217" i="24" s="1"/>
  <c r="F218" i="24"/>
  <c r="F219" i="24"/>
  <c r="G219" i="24" s="1"/>
  <c r="F220" i="24"/>
  <c r="G220" i="24" s="1"/>
  <c r="F221" i="24"/>
  <c r="G221" i="24" s="1"/>
  <c r="F222" i="24"/>
  <c r="G222" i="24" s="1"/>
  <c r="F223" i="24"/>
  <c r="G223" i="24" s="1"/>
  <c r="F224" i="24"/>
  <c r="G224" i="24" s="1"/>
  <c r="F225" i="24"/>
  <c r="F226" i="24"/>
  <c r="G226" i="24" s="1"/>
  <c r="F227" i="24"/>
  <c r="G227" i="24" s="1"/>
  <c r="F228" i="24"/>
  <c r="G228" i="24" s="1"/>
  <c r="F229" i="24"/>
  <c r="G229" i="24" s="1"/>
  <c r="F230" i="24"/>
  <c r="G230" i="24" s="1"/>
  <c r="F231" i="24"/>
  <c r="G231" i="24" s="1"/>
  <c r="F232" i="24"/>
  <c r="G232" i="24" s="1"/>
  <c r="F233" i="24"/>
  <c r="G233" i="24" s="1"/>
  <c r="F234" i="24"/>
  <c r="G234" i="24" s="1"/>
  <c r="F235" i="24"/>
  <c r="G235" i="24" s="1"/>
  <c r="F236" i="24"/>
  <c r="G236" i="24" s="1"/>
  <c r="F239" i="24"/>
  <c r="F240" i="24"/>
  <c r="F241" i="24"/>
  <c r="F242" i="24"/>
  <c r="F243" i="24"/>
  <c r="G243" i="24" s="1"/>
  <c r="F244" i="24"/>
  <c r="G244" i="24" s="1"/>
  <c r="F245" i="24"/>
  <c r="F246" i="24"/>
  <c r="F247" i="24"/>
  <c r="G247" i="24" s="1"/>
  <c r="F248" i="24"/>
  <c r="G248" i="24" s="1"/>
  <c r="F249" i="24"/>
  <c r="G249" i="24" s="1"/>
  <c r="F250" i="24"/>
  <c r="G250" i="24" s="1"/>
  <c r="F251" i="24"/>
  <c r="G251" i="24" s="1"/>
  <c r="F252" i="24"/>
  <c r="G252" i="24" s="1"/>
  <c r="F253" i="24"/>
  <c r="G253" i="24" s="1"/>
  <c r="F254" i="24"/>
  <c r="G254" i="24" s="1"/>
  <c r="F255" i="24"/>
  <c r="F256" i="24"/>
  <c r="G256" i="24" s="1"/>
  <c r="F257" i="24"/>
  <c r="G257" i="24" s="1"/>
  <c r="F258" i="24"/>
  <c r="G258" i="24" s="1"/>
  <c r="F259" i="24"/>
  <c r="G259" i="24" s="1"/>
  <c r="F260" i="24"/>
  <c r="G260" i="24" s="1"/>
  <c r="F261" i="24"/>
  <c r="G261" i="24" s="1"/>
  <c r="F262" i="24"/>
  <c r="G262" i="24" s="1"/>
  <c r="F263" i="24"/>
  <c r="G263" i="24" s="1"/>
  <c r="F264" i="24"/>
  <c r="G264" i="24" s="1"/>
  <c r="F265" i="24"/>
  <c r="F266" i="24"/>
  <c r="G266" i="24" s="1"/>
  <c r="F267" i="24"/>
  <c r="G267" i="24" s="1"/>
  <c r="F268" i="24"/>
  <c r="F269" i="24"/>
  <c r="G269" i="24" s="1"/>
  <c r="F270" i="24"/>
  <c r="G270" i="24" s="1"/>
  <c r="F271" i="24"/>
  <c r="G271" i="24" s="1"/>
  <c r="F272" i="24"/>
  <c r="G272" i="24" s="1"/>
  <c r="F273" i="24"/>
  <c r="G273" i="24" s="1"/>
  <c r="F274" i="24"/>
  <c r="G274" i="24" s="1"/>
  <c r="F275" i="24"/>
  <c r="F276" i="24"/>
  <c r="G276" i="24" s="1"/>
  <c r="F277" i="24"/>
  <c r="G277" i="24" s="1"/>
  <c r="F278" i="24"/>
  <c r="G278" i="24" s="1"/>
  <c r="F279" i="24"/>
  <c r="G279" i="24" s="1"/>
  <c r="F280" i="24"/>
  <c r="G280" i="24" s="1"/>
  <c r="F281" i="24"/>
  <c r="G281" i="24" s="1"/>
  <c r="F282" i="24"/>
  <c r="G282" i="24" s="1"/>
  <c r="F283" i="24"/>
  <c r="G283" i="24" s="1"/>
  <c r="F284" i="24"/>
  <c r="G284" i="24" s="1"/>
  <c r="F285" i="24"/>
  <c r="F286" i="24"/>
  <c r="F287" i="24"/>
  <c r="F288" i="24"/>
  <c r="G288" i="24" s="1"/>
  <c r="F289" i="24"/>
  <c r="G289" i="24" s="1"/>
  <c r="F290" i="24"/>
  <c r="F291" i="24"/>
  <c r="F292" i="24"/>
  <c r="F293" i="24"/>
  <c r="G293" i="24" s="1"/>
  <c r="F294" i="24"/>
  <c r="F295" i="24"/>
  <c r="G295" i="24" s="1"/>
  <c r="F296" i="24"/>
  <c r="G296" i="24" s="1"/>
  <c r="F297" i="24"/>
  <c r="G297" i="24" s="1"/>
  <c r="F298" i="24"/>
  <c r="G298" i="24" s="1"/>
  <c r="F299" i="24"/>
  <c r="G299" i="24" s="1"/>
  <c r="F300" i="24"/>
  <c r="G300" i="24" s="1"/>
  <c r="F301" i="24"/>
  <c r="G301" i="24" s="1"/>
  <c r="F302" i="24"/>
  <c r="G302" i="24" s="1"/>
  <c r="F303" i="24"/>
  <c r="G303" i="24" s="1"/>
  <c r="F304" i="24"/>
  <c r="G304" i="24" s="1"/>
  <c r="F305" i="24"/>
  <c r="G305" i="24" s="1"/>
  <c r="F306" i="24"/>
  <c r="G306" i="24" s="1"/>
  <c r="F307" i="24"/>
  <c r="G307" i="24" s="1"/>
  <c r="F308" i="24"/>
  <c r="F309" i="24"/>
  <c r="G309" i="24" s="1"/>
  <c r="F310" i="24"/>
  <c r="F311" i="24"/>
  <c r="F312" i="24"/>
  <c r="G312" i="24" s="1"/>
  <c r="F314" i="24"/>
  <c r="G314" i="24" s="1"/>
  <c r="F315" i="24"/>
  <c r="G315" i="24" s="1"/>
  <c r="F316" i="24"/>
  <c r="F317" i="24"/>
  <c r="F318" i="24"/>
  <c r="G318" i="24" s="1"/>
  <c r="F319" i="24"/>
  <c r="G319" i="24" s="1"/>
  <c r="F320" i="24"/>
  <c r="G320" i="24" s="1"/>
  <c r="F321" i="24"/>
  <c r="G321" i="24" s="1"/>
  <c r="F322" i="24"/>
  <c r="G322" i="24" s="1"/>
  <c r="F323" i="24"/>
  <c r="F324" i="24"/>
  <c r="F325" i="24"/>
  <c r="F326" i="24"/>
  <c r="G326" i="24" s="1"/>
  <c r="F327" i="24"/>
  <c r="G327" i="24" s="1"/>
  <c r="F328" i="24"/>
  <c r="F329" i="24"/>
  <c r="G329" i="24" s="1"/>
  <c r="F330" i="24"/>
  <c r="G330" i="24" s="1"/>
  <c r="F331" i="24"/>
  <c r="F332" i="24"/>
  <c r="F333" i="24"/>
  <c r="G333" i="24" s="1"/>
  <c r="F334" i="24"/>
  <c r="F335" i="24"/>
  <c r="G335" i="24" s="1"/>
  <c r="F336" i="24"/>
  <c r="G336" i="24" s="1"/>
  <c r="F337" i="24"/>
  <c r="G337" i="24" s="1"/>
  <c r="F338" i="24"/>
  <c r="G338" i="24" s="1"/>
  <c r="F339" i="24"/>
  <c r="G339" i="24" s="1"/>
  <c r="F340" i="24"/>
  <c r="F341" i="24"/>
  <c r="F342" i="24"/>
  <c r="G342" i="24" s="1"/>
  <c r="F343" i="24"/>
  <c r="F344" i="24"/>
  <c r="G344" i="24" s="1"/>
  <c r="F345" i="24"/>
  <c r="G345" i="24" s="1"/>
  <c r="F346" i="24"/>
  <c r="F347" i="24"/>
  <c r="G347" i="24" s="1"/>
  <c r="F348" i="24"/>
  <c r="G348" i="24" s="1"/>
  <c r="F349" i="24"/>
  <c r="F350" i="24"/>
  <c r="G350" i="24" s="1"/>
  <c r="F351" i="24"/>
  <c r="F352" i="24"/>
  <c r="G352" i="24" s="1"/>
  <c r="F353" i="24"/>
  <c r="G353" i="24" s="1"/>
  <c r="F354" i="24"/>
  <c r="F355" i="24"/>
  <c r="G355" i="24" s="1"/>
  <c r="F356" i="24"/>
  <c r="G356" i="24" s="1"/>
  <c r="F357" i="24"/>
  <c r="G357" i="24" s="1"/>
  <c r="F358" i="24"/>
  <c r="G358" i="24" s="1"/>
  <c r="F359" i="24"/>
  <c r="F360" i="24"/>
  <c r="G360" i="24" s="1"/>
  <c r="F361" i="24"/>
  <c r="G361" i="24" s="1"/>
  <c r="F362" i="24"/>
  <c r="G362" i="24" s="1"/>
  <c r="F363" i="24"/>
  <c r="F364" i="24"/>
  <c r="G364" i="24" s="1"/>
  <c r="F365" i="24"/>
  <c r="G365" i="24" s="1"/>
  <c r="F366" i="24"/>
  <c r="G366" i="24" s="1"/>
  <c r="F367" i="24"/>
  <c r="G367" i="24" s="1"/>
  <c r="F368" i="24"/>
  <c r="G368" i="24" s="1"/>
  <c r="F369" i="24"/>
  <c r="G369" i="24" s="1"/>
  <c r="F370" i="24"/>
  <c r="G370" i="24" s="1"/>
  <c r="F371" i="24"/>
  <c r="G371" i="24" s="1"/>
  <c r="F372" i="24"/>
  <c r="G372" i="24" s="1"/>
  <c r="F373" i="24"/>
  <c r="F374" i="24"/>
  <c r="F375" i="24"/>
  <c r="F376" i="24"/>
  <c r="F377" i="24"/>
  <c r="G377" i="24" s="1"/>
  <c r="F378" i="24"/>
  <c r="G378" i="24" s="1"/>
  <c r="F379" i="24"/>
  <c r="F380" i="24"/>
  <c r="G380" i="24" s="1"/>
  <c r="F381" i="24"/>
  <c r="G381" i="24" s="1"/>
  <c r="F382" i="24"/>
  <c r="G382" i="24" s="1"/>
  <c r="F383" i="24"/>
  <c r="G383" i="24" s="1"/>
  <c r="F384" i="24"/>
  <c r="F385" i="24"/>
  <c r="G385" i="24" s="1"/>
  <c r="F386" i="24"/>
  <c r="F387" i="24"/>
  <c r="F388" i="24"/>
  <c r="G388" i="24" s="1"/>
  <c r="F389" i="24"/>
  <c r="F390" i="24"/>
  <c r="G390" i="24" s="1"/>
  <c r="F391" i="24"/>
  <c r="G391" i="24" s="1"/>
  <c r="F392" i="24"/>
  <c r="G392" i="24" s="1"/>
  <c r="F393" i="24"/>
  <c r="G393" i="24" s="1"/>
  <c r="F394" i="24"/>
  <c r="G394" i="24" s="1"/>
  <c r="F395" i="24"/>
  <c r="G395" i="24" s="1"/>
  <c r="F396" i="24"/>
  <c r="G396" i="24" s="1"/>
  <c r="F397" i="24"/>
  <c r="F398" i="24"/>
  <c r="G398" i="24" s="1"/>
  <c r="F399" i="24"/>
  <c r="G399" i="24" s="1"/>
  <c r="F400" i="24"/>
  <c r="G400" i="24" s="1"/>
  <c r="F401" i="24"/>
  <c r="G401" i="24" s="1"/>
  <c r="F402" i="24"/>
  <c r="G402" i="24" s="1"/>
  <c r="F403" i="24"/>
  <c r="G403" i="24" s="1"/>
  <c r="F404" i="24"/>
  <c r="G404" i="24" s="1"/>
  <c r="F405" i="24"/>
  <c r="G405" i="24" s="1"/>
  <c r="F406" i="24"/>
  <c r="G406" i="24" s="1"/>
  <c r="F407" i="24"/>
  <c r="G407" i="24" s="1"/>
  <c r="F408" i="24"/>
  <c r="F409" i="24"/>
  <c r="G409" i="24" s="1"/>
  <c r="F410" i="24"/>
  <c r="G410" i="24" s="1"/>
  <c r="F411" i="24"/>
  <c r="G411" i="24" s="1"/>
  <c r="F412" i="24"/>
  <c r="G412" i="24" s="1"/>
  <c r="F413" i="24"/>
  <c r="G413" i="24" s="1"/>
  <c r="F414" i="24"/>
  <c r="G414" i="24" s="1"/>
  <c r="F415" i="24"/>
  <c r="G415" i="24" s="1"/>
  <c r="F416" i="24"/>
  <c r="G416" i="24" s="1"/>
  <c r="F417" i="24"/>
  <c r="G417" i="24" s="1"/>
  <c r="F418" i="24"/>
  <c r="F419" i="24"/>
  <c r="F420" i="24"/>
  <c r="F421" i="24"/>
  <c r="G421" i="24" s="1"/>
  <c r="F422" i="24"/>
  <c r="G422" i="24" s="1"/>
  <c r="F423" i="24"/>
  <c r="G423" i="24" s="1"/>
  <c r="F424" i="24"/>
  <c r="G424" i="24" s="1"/>
  <c r="F425" i="24"/>
  <c r="G425" i="24" s="1"/>
  <c r="F426" i="24"/>
  <c r="G426" i="24" s="1"/>
  <c r="F427" i="24"/>
  <c r="G427" i="24" s="1"/>
  <c r="F428" i="24"/>
  <c r="G428" i="24" s="1"/>
  <c r="F429" i="24"/>
  <c r="G429" i="24" s="1"/>
  <c r="F430" i="24"/>
  <c r="G430" i="24" s="1"/>
  <c r="F431" i="24"/>
  <c r="G431" i="24" s="1"/>
  <c r="F432" i="24"/>
  <c r="F433" i="24"/>
  <c r="G433" i="24" s="1"/>
  <c r="F434" i="24"/>
  <c r="F435" i="24"/>
  <c r="G435" i="24" s="1"/>
  <c r="F436" i="24"/>
  <c r="F437" i="24"/>
  <c r="G437" i="24" s="1"/>
  <c r="F438" i="24"/>
  <c r="G438" i="24" s="1"/>
  <c r="F439" i="24"/>
  <c r="G439" i="24" s="1"/>
  <c r="F440" i="24"/>
  <c r="G440" i="24" s="1"/>
  <c r="F441" i="24"/>
  <c r="G441" i="24" s="1"/>
  <c r="F442" i="24"/>
  <c r="G442" i="24" s="1"/>
  <c r="F443" i="24"/>
  <c r="G443" i="24" s="1"/>
  <c r="F444" i="24"/>
  <c r="G444" i="24" s="1"/>
  <c r="F445" i="24"/>
  <c r="G445" i="24" s="1"/>
  <c r="F446" i="24"/>
  <c r="F447" i="24"/>
  <c r="G447" i="24" s="1"/>
  <c r="F448" i="24"/>
  <c r="F449" i="24"/>
  <c r="G449" i="24" s="1"/>
  <c r="F450" i="24"/>
  <c r="G450" i="24" s="1"/>
  <c r="F451" i="24"/>
  <c r="G451" i="24" s="1"/>
  <c r="F452" i="24"/>
  <c r="G452" i="24" s="1"/>
  <c r="F453" i="24"/>
  <c r="F454" i="24"/>
  <c r="G454" i="24" s="1"/>
  <c r="F455" i="24"/>
  <c r="G455" i="24" s="1"/>
  <c r="F456" i="24"/>
  <c r="G456" i="24" s="1"/>
  <c r="F457" i="24"/>
  <c r="G457" i="24" s="1"/>
  <c r="F458" i="24"/>
  <c r="G458" i="24" s="1"/>
  <c r="F459" i="24"/>
  <c r="G459" i="24" s="1"/>
  <c r="F460" i="24"/>
  <c r="G460" i="24" s="1"/>
  <c r="C3" i="4" a="1"/>
  <c r="C3" i="4" s="1"/>
  <c r="C4" i="4" a="1"/>
  <c r="C4" i="4" s="1"/>
  <c r="C5" i="4" a="1"/>
  <c r="C5" i="4" s="1"/>
  <c r="C6" i="4" a="1"/>
  <c r="C6" i="4" s="1"/>
  <c r="C7" i="4" a="1"/>
  <c r="C7" i="4" s="1"/>
  <c r="C8" i="4" a="1"/>
  <c r="C8" i="4" s="1"/>
  <c r="C9" i="4" a="1"/>
  <c r="C9" i="4" s="1"/>
  <c r="C10" i="4" a="1"/>
  <c r="C10" i="4" s="1"/>
  <c r="C11" i="4" a="1"/>
  <c r="C11" i="4" s="1"/>
  <c r="C12" i="4" a="1"/>
  <c r="C12" i="4"/>
  <c r="C13" i="4" a="1"/>
  <c r="C13" i="4" s="1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29" i="4" a="1"/>
  <c r="C29" i="4" s="1"/>
  <c r="C30" i="4" a="1"/>
  <c r="C30" i="4" s="1"/>
  <c r="C31" i="4" a="1"/>
  <c r="C31" i="4" s="1"/>
  <c r="C32" i="4" a="1"/>
  <c r="C32" i="4" s="1"/>
  <c r="C33" i="4" a="1"/>
  <c r="C33" i="4" s="1"/>
  <c r="C34" i="4" a="1"/>
  <c r="C34" i="4" s="1"/>
  <c r="C35" i="4" a="1"/>
  <c r="C35" i="4" s="1"/>
  <c r="C36" i="4" a="1"/>
  <c r="C36" i="4" s="1"/>
  <c r="C37" i="4" a="1"/>
  <c r="C37" i="4" s="1"/>
  <c r="C38" i="4" a="1"/>
  <c r="C38" i="4" s="1"/>
  <c r="C39" i="4" a="1"/>
  <c r="C39" i="4" s="1"/>
  <c r="C40" i="4" a="1"/>
  <c r="C40" i="4" s="1"/>
  <c r="C41" i="4" a="1"/>
  <c r="C41" i="4" s="1"/>
  <c r="C42" i="4" a="1"/>
  <c r="C42" i="4" s="1"/>
  <c r="C43" i="4" a="1"/>
  <c r="C43" i="4" s="1"/>
  <c r="C44" i="4" a="1"/>
  <c r="C44" i="4" s="1"/>
  <c r="C45" i="4" a="1"/>
  <c r="C45" i="4" s="1"/>
  <c r="C46" i="4" a="1"/>
  <c r="C46" i="4" s="1"/>
  <c r="C47" i="4" a="1"/>
  <c r="C47" i="4" s="1"/>
  <c r="C48" i="4" a="1"/>
  <c r="C48" i="4" s="1"/>
  <c r="C49" i="4" a="1"/>
  <c r="C49" i="4" s="1"/>
  <c r="C50" i="4" a="1"/>
  <c r="C50" i="4" s="1"/>
  <c r="C51" i="4" a="1"/>
  <c r="C51" i="4" s="1"/>
  <c r="C52" i="4" a="1"/>
  <c r="C52" i="4" s="1"/>
  <c r="C53" i="4" a="1"/>
  <c r="C53" i="4" s="1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C61" i="4" a="1"/>
  <c r="C61" i="4" s="1"/>
  <c r="C62" i="4" a="1"/>
  <c r="C62" i="4" s="1"/>
  <c r="C63" i="4" a="1"/>
  <c r="C63" i="4" s="1"/>
  <c r="C64" i="4" a="1"/>
  <c r="C64" i="4" s="1"/>
  <c r="C65" i="4" a="1"/>
  <c r="C65" i="4" s="1"/>
  <c r="C66" i="4" a="1"/>
  <c r="C66" i="4"/>
  <c r="C67" i="4" a="1"/>
  <c r="C67" i="4" s="1"/>
  <c r="C68" i="4" a="1"/>
  <c r="C68" i="4" s="1"/>
  <c r="C69" i="4" a="1"/>
  <c r="C69" i="4" s="1"/>
  <c r="C70" i="4" a="1"/>
  <c r="C70" i="4" s="1"/>
  <c r="C71" i="4" a="1"/>
  <c r="C71" i="4" s="1"/>
  <c r="C72" i="4" a="1"/>
  <c r="C72" i="4" s="1"/>
  <c r="C73" i="4" a="1"/>
  <c r="C73" i="4" s="1"/>
  <c r="C74" i="4" a="1"/>
  <c r="C74" i="4" s="1"/>
  <c r="C75" i="4" a="1"/>
  <c r="C75" i="4" s="1"/>
  <c r="C76" i="4" a="1"/>
  <c r="C76" i="4" s="1"/>
  <c r="C77" i="4" a="1"/>
  <c r="C77" i="4" s="1"/>
  <c r="C78" i="4" a="1"/>
  <c r="C78" i="4" s="1"/>
  <c r="C79" i="4" a="1"/>
  <c r="C79" i="4" s="1"/>
  <c r="C80" i="4" a="1"/>
  <c r="C80" i="4" s="1"/>
  <c r="C81" i="4" a="1"/>
  <c r="C81" i="4" s="1"/>
  <c r="C82" i="4" a="1"/>
  <c r="C82" i="4" s="1"/>
  <c r="C83" i="4" a="1"/>
  <c r="C83" i="4" s="1"/>
  <c r="C84" i="4" a="1"/>
  <c r="C84" i="4" s="1"/>
  <c r="C85" i="4" a="1"/>
  <c r="C85" i="4" s="1"/>
  <c r="C86" i="4" a="1"/>
  <c r="C86" i="4" s="1"/>
  <c r="C87" i="4" a="1"/>
  <c r="C87" i="4" s="1"/>
  <c r="C88" i="4" a="1"/>
  <c r="C88" i="4" s="1"/>
  <c r="C89" i="4" a="1"/>
  <c r="C89" i="4" s="1"/>
  <c r="C90" i="4" a="1"/>
  <c r="C90" i="4" s="1"/>
  <c r="C91" i="4" a="1"/>
  <c r="C91" i="4" s="1"/>
  <c r="C92" i="4" a="1"/>
  <c r="C92" i="4" s="1"/>
  <c r="C93" i="4" a="1"/>
  <c r="C93" i="4" s="1"/>
  <c r="C94" i="4" a="1"/>
  <c r="C94" i="4" s="1"/>
  <c r="C95" i="4" a="1"/>
  <c r="C95" i="4" s="1"/>
  <c r="C96" i="4" a="1"/>
  <c r="C96" i="4" s="1"/>
  <c r="C97" i="4" a="1"/>
  <c r="C97" i="4" s="1"/>
  <c r="C98" i="4" a="1"/>
  <c r="C98" i="4" s="1"/>
  <c r="C99" i="4" a="1"/>
  <c r="C99" i="4" s="1"/>
  <c r="C100" i="4" a="1"/>
  <c r="C100" i="4" s="1"/>
  <c r="C101" i="4" a="1"/>
  <c r="C101" i="4" s="1"/>
  <c r="C102" i="4" a="1"/>
  <c r="C102" i="4" s="1"/>
  <c r="C103" i="4" a="1"/>
  <c r="C103" i="4" s="1"/>
  <c r="C104" i="4" a="1"/>
  <c r="C104" i="4" s="1"/>
  <c r="C105" i="4" a="1"/>
  <c r="C105" i="4" s="1"/>
  <c r="C106" i="4" a="1"/>
  <c r="C106" i="4" s="1"/>
  <c r="C107" i="4" a="1"/>
  <c r="C107" i="4" s="1"/>
  <c r="C108" i="4" a="1"/>
  <c r="C108" i="4" s="1"/>
  <c r="C109" i="4" a="1"/>
  <c r="C109" i="4" s="1"/>
  <c r="C110" i="4" a="1"/>
  <c r="C110" i="4" s="1"/>
  <c r="C111" i="4" a="1"/>
  <c r="C111" i="4" s="1"/>
  <c r="C112" i="4" a="1"/>
  <c r="C112" i="4" s="1"/>
  <c r="C113" i="4" a="1"/>
  <c r="C113" i="4" s="1"/>
  <c r="C114" i="4" a="1"/>
  <c r="C114" i="4" s="1"/>
  <c r="C115" i="4" a="1"/>
  <c r="C115" i="4" s="1"/>
  <c r="C116" i="4" a="1"/>
  <c r="C116" i="4" s="1"/>
  <c r="C117" i="4" a="1"/>
  <c r="C117" i="4" s="1"/>
  <c r="C118" i="4" a="1"/>
  <c r="C118" i="4" s="1"/>
  <c r="C119" i="4" a="1"/>
  <c r="C119" i="4" s="1"/>
  <c r="C120" i="4" a="1"/>
  <c r="C120" i="4" s="1"/>
  <c r="C121" i="4" a="1"/>
  <c r="C121" i="4" s="1"/>
  <c r="C122" i="4" a="1"/>
  <c r="C122" i="4" s="1"/>
  <c r="C123" i="4" a="1"/>
  <c r="C123" i="4" s="1"/>
  <c r="C124" i="4" a="1"/>
  <c r="C124" i="4"/>
  <c r="C125" i="4" a="1"/>
  <c r="C125" i="4" s="1"/>
  <c r="C126" i="4" a="1"/>
  <c r="C126" i="4" s="1"/>
  <c r="C127" i="4" a="1"/>
  <c r="C127" i="4" s="1"/>
  <c r="C128" i="4" a="1"/>
  <c r="C128" i="4" s="1"/>
  <c r="C129" i="4" a="1"/>
  <c r="C129" i="4" s="1"/>
  <c r="C130" i="4" a="1"/>
  <c r="C130" i="4" s="1"/>
  <c r="C131" i="4" a="1"/>
  <c r="C131" i="4" s="1"/>
  <c r="C132" i="4" a="1"/>
  <c r="C132" i="4" s="1"/>
  <c r="C133" i="4" a="1"/>
  <c r="C133" i="4" s="1"/>
  <c r="C134" i="4" a="1"/>
  <c r="C134" i="4" s="1"/>
  <c r="C135" i="4" a="1"/>
  <c r="C135" i="4" s="1"/>
  <c r="C136" i="4" a="1"/>
  <c r="C136" i="4" s="1"/>
  <c r="C137" i="4" a="1"/>
  <c r="C137" i="4" s="1"/>
  <c r="C138" i="4" a="1"/>
  <c r="C138" i="4" s="1"/>
  <c r="C139" i="4" a="1"/>
  <c r="C139" i="4" s="1"/>
  <c r="C140" i="4" a="1"/>
  <c r="C140" i="4" s="1"/>
  <c r="C141" i="4" a="1"/>
  <c r="C141" i="4" s="1"/>
  <c r="C142" i="4" a="1"/>
  <c r="C142" i="4" s="1"/>
  <c r="C143" i="4" a="1"/>
  <c r="C143" i="4" s="1"/>
  <c r="C144" i="4" a="1"/>
  <c r="C144" i="4" s="1"/>
  <c r="C145" i="4" a="1"/>
  <c r="C145" i="4" s="1"/>
  <c r="C146" i="4" a="1"/>
  <c r="C146" i="4" s="1"/>
  <c r="C147" i="4" a="1"/>
  <c r="C147" i="4" s="1"/>
  <c r="C148" i="4" a="1"/>
  <c r="C148" i="4" s="1"/>
  <c r="C149" i="4" a="1"/>
  <c r="C149" i="4" s="1"/>
  <c r="C150" i="4" a="1"/>
  <c r="C150" i="4" s="1"/>
  <c r="C151" i="4" a="1"/>
  <c r="C151" i="4" s="1"/>
  <c r="C152" i="4" a="1"/>
  <c r="C152" i="4" s="1"/>
  <c r="C153" i="4" a="1"/>
  <c r="C153" i="4" s="1"/>
  <c r="C154" i="4" a="1"/>
  <c r="C154" i="4" s="1"/>
  <c r="C155" i="4" a="1"/>
  <c r="C155" i="4" s="1"/>
  <c r="C156" i="4" a="1"/>
  <c r="C156" i="4" s="1"/>
  <c r="C157" i="4" a="1"/>
  <c r="C157" i="4" s="1"/>
  <c r="C158" i="4" a="1"/>
  <c r="C158" i="4"/>
  <c r="C159" i="4" a="1"/>
  <c r="C159" i="4" s="1"/>
  <c r="C160" i="4" a="1"/>
  <c r="C160" i="4" s="1"/>
  <c r="C161" i="4" a="1"/>
  <c r="C161" i="4" s="1"/>
  <c r="C162" i="4" a="1"/>
  <c r="C162" i="4" s="1"/>
  <c r="C163" i="4" a="1"/>
  <c r="C163" i="4" s="1"/>
  <c r="C164" i="4" a="1"/>
  <c r="C164" i="4" s="1"/>
  <c r="C165" i="4" a="1"/>
  <c r="C165" i="4" s="1"/>
  <c r="C166" i="4" a="1"/>
  <c r="C166" i="4" s="1"/>
  <c r="C167" i="4" a="1"/>
  <c r="C167" i="4" s="1"/>
  <c r="C168" i="4" a="1"/>
  <c r="C168" i="4" s="1"/>
  <c r="C169" i="4" a="1"/>
  <c r="C169" i="4" s="1"/>
  <c r="C170" i="4" a="1"/>
  <c r="C170" i="4" s="1"/>
  <c r="C171" i="4" a="1"/>
  <c r="C171" i="4" s="1"/>
  <c r="C172" i="4" a="1"/>
  <c r="C172" i="4" s="1"/>
  <c r="C173" i="4" a="1"/>
  <c r="C173" i="4" s="1"/>
  <c r="C174" i="4" a="1"/>
  <c r="C174" i="4" s="1"/>
  <c r="C175" i="4" a="1"/>
  <c r="C175" i="4" s="1"/>
  <c r="C176" i="4" a="1"/>
  <c r="C176" i="4" s="1"/>
  <c r="C177" i="4" a="1"/>
  <c r="C177" i="4" s="1"/>
  <c r="C178" i="4" a="1"/>
  <c r="C178" i="4" s="1"/>
  <c r="C179" i="4" a="1"/>
  <c r="C179" i="4" s="1"/>
  <c r="C180" i="4" a="1"/>
  <c r="C180" i="4" s="1"/>
  <c r="C181" i="4" a="1"/>
  <c r="C181" i="4" s="1"/>
  <c r="C182" i="4" a="1"/>
  <c r="C182" i="4" s="1"/>
  <c r="C183" i="4" a="1"/>
  <c r="C183" i="4" s="1"/>
  <c r="C184" i="4" a="1"/>
  <c r="C184" i="4" s="1"/>
  <c r="C185" i="4" a="1"/>
  <c r="C185" i="4" s="1"/>
  <c r="C186" i="4" a="1"/>
  <c r="C186" i="4" s="1"/>
  <c r="C187" i="4" a="1"/>
  <c r="C187" i="4" s="1"/>
  <c r="C188" i="4" a="1"/>
  <c r="C188" i="4" s="1"/>
  <c r="C189" i="4" a="1"/>
  <c r="C189" i="4" s="1"/>
  <c r="C190" i="4" a="1"/>
  <c r="C190" i="4" s="1"/>
  <c r="C191" i="4" a="1"/>
  <c r="C191" i="4" s="1"/>
  <c r="C192" i="4" a="1"/>
  <c r="C192" i="4" s="1"/>
  <c r="C193" i="4" a="1"/>
  <c r="C193" i="4" s="1"/>
  <c r="C194" i="4" a="1"/>
  <c r="C194" i="4" s="1"/>
  <c r="C195" i="4" a="1"/>
  <c r="C195" i="4" s="1"/>
  <c r="C196" i="4" a="1"/>
  <c r="C196" i="4" s="1"/>
  <c r="C197" i="4" a="1"/>
  <c r="C197" i="4" s="1"/>
  <c r="C198" i="4" a="1"/>
  <c r="C198" i="4" s="1"/>
  <c r="C199" i="4" a="1"/>
  <c r="C199" i="4" s="1"/>
  <c r="C200" i="4" a="1"/>
  <c r="C200" i="4" s="1"/>
  <c r="C201" i="4" a="1"/>
  <c r="C201" i="4" s="1"/>
  <c r="C202" i="4" a="1"/>
  <c r="C202" i="4" s="1"/>
  <c r="C203" i="4" a="1"/>
  <c r="C203" i="4" s="1"/>
  <c r="C204" i="4" a="1"/>
  <c r="C204" i="4"/>
  <c r="C205" i="4" a="1"/>
  <c r="C205" i="4" s="1"/>
  <c r="C206" i="4" a="1"/>
  <c r="C206" i="4" s="1"/>
  <c r="C207" i="4" a="1"/>
  <c r="C207" i="4" s="1"/>
  <c r="C208" i="4" a="1"/>
  <c r="C208" i="4" s="1"/>
  <c r="C209" i="4" a="1"/>
  <c r="C209" i="4" s="1"/>
  <c r="C210" i="4" a="1"/>
  <c r="C210" i="4" s="1"/>
  <c r="C211" i="4" a="1"/>
  <c r="C211" i="4" s="1"/>
  <c r="C212" i="4" a="1"/>
  <c r="C212" i="4" s="1"/>
  <c r="C213" i="4" a="1"/>
  <c r="C213" i="4" s="1"/>
  <c r="C214" i="4" a="1"/>
  <c r="C214" i="4" s="1"/>
  <c r="C215" i="4" a="1"/>
  <c r="C215" i="4" s="1"/>
  <c r="C216" i="4" a="1"/>
  <c r="C216" i="4" s="1"/>
  <c r="C217" i="4" a="1"/>
  <c r="C217" i="4" s="1"/>
  <c r="C218" i="4" a="1"/>
  <c r="C218" i="4" s="1"/>
  <c r="C219" i="4" a="1"/>
  <c r="C219" i="4" s="1"/>
  <c r="C220" i="4" a="1"/>
  <c r="C220" i="4" s="1"/>
  <c r="C221" i="4" a="1"/>
  <c r="C221" i="4" s="1"/>
  <c r="C222" i="4" a="1"/>
  <c r="C222" i="4" s="1"/>
  <c r="C223" i="4" a="1"/>
  <c r="C223" i="4" s="1"/>
  <c r="C224" i="4" a="1"/>
  <c r="C224" i="4" s="1"/>
  <c r="C225" i="4" a="1"/>
  <c r="C225" i="4" s="1"/>
  <c r="C226" i="4" a="1"/>
  <c r="C226" i="4" s="1"/>
  <c r="C227" i="4" a="1"/>
  <c r="C227" i="4" s="1"/>
  <c r="C228" i="4" a="1"/>
  <c r="C228" i="4" s="1"/>
  <c r="C229" i="4" a="1"/>
  <c r="C229" i="4" s="1"/>
  <c r="C230" i="4" a="1"/>
  <c r="C230" i="4" s="1"/>
  <c r="C231" i="4" a="1"/>
  <c r="C231" i="4" s="1"/>
  <c r="C232" i="4" a="1"/>
  <c r="C232" i="4" s="1"/>
  <c r="C233" i="4" a="1"/>
  <c r="C233" i="4" s="1"/>
  <c r="C234" i="4" a="1"/>
  <c r="C234" i="4" s="1"/>
  <c r="C235" i="4" a="1"/>
  <c r="C235" i="4" s="1"/>
  <c r="C236" i="4" a="1"/>
  <c r="C236" i="4" s="1"/>
  <c r="C237" i="4" a="1"/>
  <c r="C237" i="4" s="1"/>
  <c r="C238" i="4" a="1"/>
  <c r="C238" i="4" s="1"/>
  <c r="C239" i="4" a="1"/>
  <c r="C239" i="4" s="1"/>
  <c r="C240" i="4" a="1"/>
  <c r="C240" i="4" s="1"/>
  <c r="C241" i="4" a="1"/>
  <c r="C241" i="4" s="1"/>
  <c r="C242" i="4" a="1"/>
  <c r="C242" i="4" s="1"/>
  <c r="C243" i="4" a="1"/>
  <c r="C243" i="4" s="1"/>
  <c r="C244" i="4" a="1"/>
  <c r="C244" i="4" s="1"/>
  <c r="C245" i="4" a="1"/>
  <c r="C245" i="4" s="1"/>
  <c r="C246" i="4" a="1"/>
  <c r="C246" i="4" s="1"/>
  <c r="C247" i="4" a="1"/>
  <c r="C247" i="4" s="1"/>
  <c r="C248" i="4" a="1"/>
  <c r="C248" i="4" s="1"/>
  <c r="C249" i="4" a="1"/>
  <c r="C249" i="4" s="1"/>
  <c r="C250" i="4" a="1"/>
  <c r="C250" i="4" s="1"/>
  <c r="C251" i="4" a="1"/>
  <c r="C251" i="4" s="1"/>
  <c r="C252" i="4" a="1"/>
  <c r="C252" i="4" s="1"/>
  <c r="C253" i="4" a="1"/>
  <c r="C253" i="4" s="1"/>
  <c r="C254" i="4" a="1"/>
  <c r="C254" i="4" s="1"/>
  <c r="C255" i="4" a="1"/>
  <c r="C255" i="4" s="1"/>
  <c r="C256" i="4" a="1"/>
  <c r="C256" i="4" s="1"/>
  <c r="C257" i="4" a="1"/>
  <c r="C257" i="4" s="1"/>
  <c r="C258" i="4" a="1"/>
  <c r="C258" i="4" s="1"/>
  <c r="C259" i="4" a="1"/>
  <c r="C259" i="4" s="1"/>
  <c r="C260" i="4" a="1"/>
  <c r="C260" i="4" s="1"/>
  <c r="C261" i="4" a="1"/>
  <c r="C261" i="4" s="1"/>
  <c r="C262" i="4" a="1"/>
  <c r="C262" i="4" s="1"/>
  <c r="C263" i="4" a="1"/>
  <c r="C263" i="4" s="1"/>
  <c r="C264" i="4" a="1"/>
  <c r="C264" i="4" s="1"/>
  <c r="C265" i="4" a="1"/>
  <c r="C265" i="4" s="1"/>
  <c r="C266" i="4" a="1"/>
  <c r="C266" i="4" s="1"/>
  <c r="C267" i="4" a="1"/>
  <c r="C267" i="4" s="1"/>
  <c r="C268" i="4" a="1"/>
  <c r="C268" i="4" s="1"/>
  <c r="C269" i="4" a="1"/>
  <c r="C269" i="4" s="1"/>
  <c r="C270" i="4" a="1"/>
  <c r="C270" i="4" s="1"/>
  <c r="C271" i="4" a="1"/>
  <c r="C271" i="4" s="1"/>
  <c r="C272" i="4" a="1"/>
  <c r="C272" i="4" s="1"/>
  <c r="C273" i="4" a="1"/>
  <c r="C273" i="4" s="1"/>
  <c r="C274" i="4" a="1"/>
  <c r="C274" i="4" s="1"/>
  <c r="C275" i="4" a="1"/>
  <c r="C275" i="4" s="1"/>
  <c r="C276" i="4" a="1"/>
  <c r="C276" i="4" s="1"/>
  <c r="C277" i="4" a="1"/>
  <c r="C277" i="4" s="1"/>
  <c r="C278" i="4" a="1"/>
  <c r="C278" i="4" s="1"/>
  <c r="C279" i="4" a="1"/>
  <c r="C279" i="4" s="1"/>
  <c r="C280" i="4" a="1"/>
  <c r="C280" i="4" s="1"/>
  <c r="C281" i="4" a="1"/>
  <c r="C281" i="4" s="1"/>
  <c r="C282" i="4" a="1"/>
  <c r="C282" i="4" s="1"/>
  <c r="C283" i="4" a="1"/>
  <c r="C283" i="4" s="1"/>
  <c r="C284" i="4" a="1"/>
  <c r="C284" i="4" s="1"/>
  <c r="C285" i="4" a="1"/>
  <c r="C285" i="4" s="1"/>
  <c r="C286" i="4" a="1"/>
  <c r="C286" i="4" s="1"/>
  <c r="C287" i="4" a="1"/>
  <c r="C287" i="4" s="1"/>
  <c r="C288" i="4" a="1"/>
  <c r="C288" i="4" s="1"/>
  <c r="C289" i="4" a="1"/>
  <c r="C289" i="4" s="1"/>
  <c r="C290" i="4" a="1"/>
  <c r="C290" i="4" s="1"/>
  <c r="C291" i="4" a="1"/>
  <c r="C291" i="4" s="1"/>
  <c r="C292" i="4" a="1"/>
  <c r="C292" i="4" s="1"/>
  <c r="C293" i="4" a="1"/>
  <c r="C293" i="4" s="1"/>
  <c r="C294" i="4" a="1"/>
  <c r="C294" i="4" s="1"/>
  <c r="C295" i="4" a="1"/>
  <c r="C295" i="4" s="1"/>
  <c r="C296" i="4" a="1"/>
  <c r="C296" i="4" s="1"/>
  <c r="C297" i="4" a="1"/>
  <c r="C297" i="4" s="1"/>
  <c r="C298" i="4" a="1"/>
  <c r="C298" i="4" s="1"/>
  <c r="C299" i="4" a="1"/>
  <c r="C299" i="4" s="1"/>
  <c r="C300" i="4" a="1"/>
  <c r="C300" i="4" s="1"/>
  <c r="C301" i="4" a="1"/>
  <c r="C301" i="4" s="1"/>
  <c r="C302" i="4" a="1"/>
  <c r="C302" i="4" s="1"/>
  <c r="C303" i="4" a="1"/>
  <c r="C303" i="4" s="1"/>
  <c r="C304" i="4" a="1"/>
  <c r="C304" i="4" s="1"/>
  <c r="C305" i="4" a="1"/>
  <c r="C305" i="4" s="1"/>
  <c r="C306" i="4" a="1"/>
  <c r="C306" i="4" s="1"/>
  <c r="C307" i="4" a="1"/>
  <c r="C307" i="4" s="1"/>
  <c r="C308" i="4" a="1"/>
  <c r="C308" i="4" s="1"/>
  <c r="C309" i="4" a="1"/>
  <c r="C309" i="4" s="1"/>
  <c r="C310" i="4" a="1"/>
  <c r="C310" i="4" s="1"/>
  <c r="C311" i="4" a="1"/>
  <c r="C311" i="4" s="1"/>
  <c r="C312" i="4" a="1"/>
  <c r="C312" i="4" s="1"/>
  <c r="C313" i="4" a="1"/>
  <c r="C313" i="4" s="1"/>
  <c r="C314" i="4" a="1"/>
  <c r="C314" i="4" s="1"/>
  <c r="C315" i="4" a="1"/>
  <c r="C315" i="4" s="1"/>
  <c r="C316" i="4" a="1"/>
  <c r="C316" i="4" s="1"/>
  <c r="C317" i="4" a="1"/>
  <c r="C317" i="4" s="1"/>
  <c r="C318" i="4" a="1"/>
  <c r="C318" i="4" s="1"/>
  <c r="C319" i="4" a="1"/>
  <c r="C319" i="4" s="1"/>
  <c r="C320" i="4" a="1"/>
  <c r="C320" i="4" s="1"/>
  <c r="C321" i="4" a="1"/>
  <c r="C321" i="4" s="1"/>
  <c r="C322" i="4" a="1"/>
  <c r="C322" i="4" s="1"/>
  <c r="C323" i="4" a="1"/>
  <c r="C323" i="4" s="1"/>
  <c r="C324" i="4" a="1"/>
  <c r="C324" i="4" s="1"/>
  <c r="C325" i="4" a="1"/>
  <c r="C325" i="4" s="1"/>
  <c r="C326" i="4" a="1"/>
  <c r="C326" i="4" s="1"/>
  <c r="C327" i="4" a="1"/>
  <c r="C327" i="4" s="1"/>
  <c r="C328" i="4" a="1"/>
  <c r="C328" i="4" s="1"/>
  <c r="C329" i="4" a="1"/>
  <c r="C329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Палихов Антон</author>
  </authors>
  <commentList>
    <comment ref="D12" authorId="0" shapeId="0" xr:uid="{9E39A609-D9F3-45C4-8EC2-B939E8722CB1}">
      <text>
        <r>
          <rPr>
            <sz val="11"/>
            <color theme="1"/>
            <rFont val="Calibri"/>
            <family val="2"/>
            <charset val="204"/>
            <scheme val="minor"/>
          </rPr>
          <t>Почтовое животное - явно дикая калька ... Єто голубь бівает почтовім</t>
        </r>
      </text>
    </comment>
    <comment ref="D14" authorId="0" shapeId="0" xr:uid="{7E6387FD-D6A9-40A2-973E-3B17384C1B45}">
      <text>
        <r>
          <rPr>
            <sz val="11"/>
            <color theme="1"/>
            <rFont val="Calibri"/>
            <family val="2"/>
            <charset val="204"/>
            <scheme val="minor"/>
          </rPr>
          <t>Надо подумать. Но "Восставший труп" никуда негодится</t>
        </r>
      </text>
    </comment>
    <comment ref="D15" authorId="0" shapeId="0" xr:uid="{0C498DFB-1B52-4942-94F6-EB6A4B5EEECE}">
      <text>
        <r>
          <rPr>
            <sz val="11"/>
            <color theme="1"/>
            <rFont val="Calibri"/>
            <family val="2"/>
            <charset val="204"/>
            <scheme val="minor"/>
          </rPr>
          <t>Как можно в соседних строках так по разному переводить?</t>
        </r>
      </text>
    </comment>
    <comment ref="D19" authorId="0" shapeId="0" xr:uid="{EA4588F7-3AD3-427B-826B-433465C1311D}">
      <text>
        <r>
          <rPr>
            <sz val="11"/>
            <color theme="1"/>
            <rFont val="Calibri"/>
            <family val="2"/>
            <charset val="204"/>
            <scheme val="minor"/>
          </rPr>
          <t>Надо определится какое прилагательное все таки использовать.</t>
        </r>
      </text>
    </comment>
    <comment ref="D37" authorId="0" shapeId="0" xr:uid="{B8C5DCF7-4C87-4AE3-B916-0F2DBA7F5A41}">
      <text>
        <r>
          <rPr>
            <sz val="11"/>
            <color theme="1"/>
            <rFont val="Calibri"/>
            <family val="2"/>
            <charset val="204"/>
            <scheme val="minor"/>
          </rPr>
          <t>Упущен глагол...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Палихов Антон</author>
  </authors>
  <commentList>
    <comment ref="A1" authorId="0" shapeId="0" xr:uid="{49AAB75E-F768-4775-B624-70FA9547EF48}">
      <text>
        <r>
          <rPr>
            <sz val="11"/>
            <color theme="1"/>
            <rFont val="Calibri"/>
            <family val="2"/>
            <charset val="204"/>
            <scheme val="minor"/>
          </rPr>
          <t>Альтернативный перевод в котором Perception перевели как Внимательность - является неправильным, поэтому я и не переносил его</t>
        </r>
      </text>
    </comment>
    <comment ref="D14" authorId="0" shapeId="0" xr:uid="{4F65D478-9EF1-4DA0-A8C4-51C9DFF9E6E5}">
      <text>
        <r>
          <rPr>
            <sz val="11"/>
            <color theme="1"/>
            <rFont val="Calibri"/>
            <family val="2"/>
            <charset val="204"/>
            <scheme val="minor"/>
          </rPr>
          <t xml:space="preserve">Только Восприятие. Никакой Внимательности.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Палихов Антон</author>
  </authors>
  <commentList>
    <comment ref="D9" authorId="0" shapeId="0" xr:uid="{2C5C9702-B0E7-487E-B2BF-00E764C53DCE}">
      <text>
        <r>
          <rPr>
            <sz val="11"/>
            <color theme="1"/>
            <rFont val="Calibri"/>
            <family val="2"/>
            <charset val="204"/>
            <scheme val="minor"/>
          </rPr>
          <t>Анимированный щит- он явно не живой))</t>
        </r>
      </text>
    </comment>
    <comment ref="D73" authorId="0" shapeId="0" xr:uid="{944ECFC0-74A1-4D52-B324-401D3F616CD3}">
      <text>
        <r>
          <rPr>
            <sz val="11"/>
            <color theme="1"/>
            <rFont val="Calibri"/>
            <family val="2"/>
            <charset val="204"/>
            <scheme val="minor"/>
          </rPr>
          <t>Дварфийский явно милозвучнее Дварфского а в случае метателя имя прилагательное стоит впереди поэтому стоит привести к единообразию</t>
        </r>
      </text>
    </comment>
    <comment ref="D124" authorId="0" shapeId="0" xr:uid="{C62A59FF-9184-4B6A-810E-261C090D4686}">
      <text>
        <r>
          <rPr>
            <sz val="11"/>
            <color theme="1"/>
            <rFont val="Calibri"/>
            <family val="2"/>
            <charset val="204"/>
            <scheme val="minor"/>
          </rPr>
          <t>Manual - это руководство, а не справочник.</t>
        </r>
      </text>
    </comment>
    <comment ref="D263" authorId="0" shapeId="0" xr:uid="{34CE0678-D976-4CBC-90EB-6443BC7B6926}">
      <text>
        <r>
          <rPr>
            <sz val="11"/>
            <color theme="1"/>
            <rFont val="Calibri"/>
            <family val="2"/>
            <charset val="204"/>
            <scheme val="minor"/>
          </rPr>
          <t>Vorpal - использовал Керрол у себя в Алисе. В переводах на русский язык это слово переводили либо как БУрЛАТНЫЙ или как вОСТРЫЙ . Меч головоруб это скорее про мои нервы.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Палихов Антон</author>
  </authors>
  <commentList>
    <comment ref="AH11" authorId="0" shapeId="0" xr:uid="{D4D7461A-3C31-4F3D-9C9B-9074ECAC1F55}">
      <text>
        <r>
          <rPr>
            <sz val="11"/>
            <color theme="1"/>
            <rFont val="Calibri"/>
            <family val="2"/>
            <charset val="204"/>
            <scheme val="minor"/>
          </rPr>
          <t>Фокусировка (наведение на резкость) — процесс регулирования фокусного расстояния объектива/глаза/иного оптического устройства, для попадание наблюдаемого объекта в фокус. https://ru.wikipedia.org/wiki/Фокусировка
Поэтому только "фокус" или искать другой аналог</t>
        </r>
      </text>
    </comment>
    <comment ref="AB21" authorId="0" shapeId="0" xr:uid="{7F075CF5-38CC-4687-87B1-E51D90C4A475}">
      <text>
        <r>
          <rPr>
            <sz val="11"/>
            <color theme="1"/>
            <rFont val="Calibri"/>
            <family val="2"/>
            <charset val="204"/>
            <scheme val="minor"/>
          </rPr>
          <t>Скорее уж "фураж"</t>
        </r>
      </text>
    </comment>
    <comment ref="AB44" authorId="0" shapeId="0" xr:uid="{50690FA7-FE69-46DB-A9C3-3069A0252E28}">
      <text>
        <r>
          <rPr>
            <sz val="11"/>
            <color theme="1"/>
            <rFont val="Calibri"/>
            <family val="2"/>
            <charset val="204"/>
            <scheme val="minor"/>
          </rPr>
          <t>Фонарь "Бычий глаз" в реальной истории существует - https://books.google.com.ua/books?id=o0SrAgAAQBAJ&amp;pg=PT188&amp;lpg=PT188&amp;dq=фонарь+бычий+глаз&amp;source=bl&amp;ots=MKo-mbmHt5&amp;sig=YpwVNdAiPrG5o7sP7fDy4mepGSU&amp;hl=ru&amp;sa=X&amp;ved=0ahUKEwjlzcvAkLvaAhULkiwKHafSC6AQ6AEISDAJ#v=onepage&amp;q=фонарь%20бычий%20глаз&amp;f=fals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Гость</author>
  </authors>
  <commentList>
    <comment ref="B13" authorId="0" shapeId="0" xr:uid="{42826E48-98B8-4113-AA9C-3B51C358E20F}">
      <text>
        <r>
          <rPr>
            <sz val="11"/>
            <color theme="1"/>
            <rFont val="Calibri"/>
            <family val="2"/>
            <charset val="204"/>
            <scheme val="minor"/>
          </rPr>
          <t>ничком (просто 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Палихов Антон</author>
  </authors>
  <commentList>
    <comment ref="B11" authorId="0" shapeId="0" xr:uid="{8885FA72-A698-457F-BA4B-C709145E4D93}">
      <text>
        <r>
          <rPr>
            <sz val="11"/>
            <color theme="1"/>
            <rFont val="Calibri"/>
            <family val="2"/>
            <charset val="204"/>
            <scheme val="minor"/>
          </rPr>
          <t>Почтовое животное - явно дикая калька ... Єто голубь бівает почтовім</t>
        </r>
      </text>
    </comment>
    <comment ref="B13" authorId="0" shapeId="0" xr:uid="{6F24FA2C-C8F6-4DA7-A93E-A7E1D2586419}">
      <text>
        <r>
          <rPr>
            <sz val="11"/>
            <color theme="1"/>
            <rFont val="Calibri"/>
            <family val="2"/>
            <charset val="204"/>
            <scheme val="minor"/>
          </rPr>
          <t>Надо подумать. Но "Восставший труп" никуда негодится</t>
        </r>
      </text>
    </comment>
    <comment ref="B14" authorId="0" shapeId="0" xr:uid="{87FECB1B-C193-4958-84AA-D43EB24DFC50}">
      <text>
        <r>
          <rPr>
            <sz val="11"/>
            <color theme="1"/>
            <rFont val="Calibri"/>
            <family val="2"/>
            <charset val="204"/>
            <scheme val="minor"/>
          </rPr>
          <t>Как можно в соседних строках так по разному переводить?</t>
        </r>
      </text>
    </comment>
    <comment ref="B18" authorId="0" shapeId="0" xr:uid="{C5CD0EE8-6C0B-4B65-9E13-A37BD277F116}">
      <text>
        <r>
          <rPr>
            <sz val="11"/>
            <color theme="1"/>
            <rFont val="Calibri"/>
            <family val="2"/>
            <charset val="204"/>
            <scheme val="minor"/>
          </rPr>
          <t>Надо определится какое прилагательное все таки использовать.</t>
        </r>
      </text>
    </comment>
    <comment ref="B36" authorId="0" shapeId="0" xr:uid="{381D3C06-9313-4602-9BFA-4A31FB104A00}">
      <text>
        <r>
          <rPr>
            <sz val="11"/>
            <color theme="1"/>
            <rFont val="Calibri"/>
            <family val="2"/>
            <charset val="204"/>
            <scheme val="minor"/>
          </rPr>
          <t>Упущен глагол...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Палихов Антон</author>
  </authors>
  <commentList>
    <comment ref="A1" authorId="0" shapeId="0" xr:uid="{1A0ECBB0-2803-468C-BCB6-1FD30EE968E9}">
      <text>
        <r>
          <rPr>
            <b/>
            <sz val="9"/>
            <color indexed="81"/>
            <rFont val="Tahoma"/>
            <family val="2"/>
            <charset val="204"/>
          </rPr>
          <t>Палихов Антон:</t>
        </r>
        <r>
          <rPr>
            <sz val="9"/>
            <color indexed="81"/>
            <rFont val="Tahoma"/>
            <family val="2"/>
            <charset val="204"/>
          </rPr>
          <t xml:space="preserve">
я очень не люблю слово приключенец и использьую его только в качестве оскорбления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<sst xmlns="http://schemas.openxmlformats.org/spreadsheetml/2006/main" count="58487" uniqueCount="14678">
  <si>
    <t>НАЗВАНИЕ КНИГИ / СЕРИЯ ПРИКЛЮЧЕНИЙ ДЛЯ ЛИГИ АВАНТЮРИСТОВ</t>
  </si>
  <si>
    <t>Рабочий перевод</t>
  </si>
  <si>
    <t>Редактируемая текстовая версия перевода</t>
  </si>
  <si>
    <t>Релизная версия</t>
  </si>
  <si>
    <t xml:space="preserve">Пострелизная версия для общего коммантирования </t>
  </si>
  <si>
    <t>Словарь</t>
  </si>
  <si>
    <t>Ссылка</t>
  </si>
  <si>
    <t xml:space="preserve">Lost Tales of Myth Drannor </t>
  </si>
  <si>
    <t xml:space="preserve">http://notabenoid.org/book/71580 </t>
  </si>
  <si>
    <t>Словарь Долины Теней</t>
  </si>
  <si>
    <t>https://vk.com/doc-12678596_441743961?dl=3cfcb834524727db08</t>
  </si>
  <si>
    <t>Ксанатар гайд + DDHC-TOA-2  The Complete Tortle Packag  </t>
  </si>
  <si>
    <t>http://notabenoid.org/book/71229</t>
  </si>
  <si>
    <t>Словарь Dungeons.su</t>
  </si>
  <si>
    <t>https://trans.dungeons.su/</t>
  </si>
  <si>
    <t>Tales from the Yawning Portal</t>
  </si>
  <si>
    <t xml:space="preserve">http://notabenoid.org/book/68704 </t>
  </si>
  <si>
    <t xml:space="preserve">DDEX02-ХХ </t>
  </si>
  <si>
    <t>http://notabenoid.org/book/68063</t>
  </si>
  <si>
    <t>https://docs.google.com/spreadsheets/d/11f0Y32W9Q15dWFcFeBmQcjOCWYbE-a_iEhKbWq5SZuQ/edit#gid=0</t>
  </si>
  <si>
    <t xml:space="preserve">DDAL03-ХХ </t>
  </si>
  <si>
    <t>http://notabenoid.org/book/68108</t>
  </si>
  <si>
    <t>DDAL04-ХХ</t>
  </si>
  <si>
    <t>http://notabenoid.org/book/63543</t>
  </si>
  <si>
    <t xml:space="preserve">Общие словари </t>
  </si>
  <si>
    <t>DDAL05-ХХ</t>
  </si>
  <si>
    <t>https://www.multitran.ru/c/m.exe?a=1&amp;a=1</t>
  </si>
  <si>
    <t>DDAL06-ХХ</t>
  </si>
  <si>
    <t>https://www.babla.ru/</t>
  </si>
  <si>
    <t>DDAL07-ХХ</t>
  </si>
  <si>
    <t>http://notabenoid.org/book/71327</t>
  </si>
  <si>
    <t xml:space="preserve">https://www.linguee.ru/ </t>
  </si>
  <si>
    <t>DDIA-VOLO In Volo's Wake</t>
  </si>
  <si>
    <t>DDAL Death Curse Primer v13</t>
  </si>
  <si>
    <t>http://notabenoid.org/book/69150/380906</t>
  </si>
  <si>
    <t>Толковые словари</t>
  </si>
  <si>
    <t>ToA DM Quests Instructions</t>
  </si>
  <si>
    <t>http://notabenoid.org/book/69150/380908</t>
  </si>
  <si>
    <t>https://www.merriam-webster.com</t>
  </si>
  <si>
    <t>DDAL FAQ 7.1</t>
  </si>
  <si>
    <t>http://notabenoid.org/book/69150/381086</t>
  </si>
  <si>
    <t>http://www.dictionary.com</t>
  </si>
  <si>
    <t>https://www.google.com.ua</t>
  </si>
  <si>
    <t>SKT ALeague Narrative / Лига Авантюристов, сезон 5: Описания Парнаста, Стагвика и Берегоста</t>
  </si>
  <si>
    <t>http://notabenoid.org/book/68898</t>
  </si>
  <si>
    <t>Princes of the Apocalypse</t>
  </si>
  <si>
    <t>http://notabenoid.org/book/71860</t>
  </si>
  <si>
    <t>Tomb of Annihilation</t>
  </si>
  <si>
    <t>http://notabenoid.org/book/71019</t>
  </si>
  <si>
    <t>Дополнительные предыстории из ресурсов  АЛ Лиги</t>
  </si>
  <si>
    <t>https://drive.google.com/open?id=16G-zKYH0Qm4vVCSFjPb4ZPUQ4dC14b7Mqs05RiBaBZQ</t>
  </si>
  <si>
    <t>Хиллсфар нарративы </t>
  </si>
  <si>
    <t>https://drive.google.com/open?id=1hebuygvXc0yp7_IPR2rQ42lIkC15mpq7892DO_dIUXY</t>
  </si>
  <si>
    <t xml:space="preserve"> AL_FAQ 7.1</t>
  </si>
  <si>
    <t>https://drive.google.com/open?id=1g25KgtvHzfmMxbVmG-buCRM_CiR4WzMso_bNOWaOip8</t>
  </si>
  <si>
    <t>Kobold Press - Deep Magic</t>
  </si>
  <si>
    <t>http://notabenoid.org/book/69664</t>
  </si>
  <si>
    <t xml:space="preserve">Убийство во Вратах Балдура </t>
  </si>
  <si>
    <t>http://shadowdale.ru/forum/503-ubiistvo-vo-vratakh-baldura/</t>
  </si>
  <si>
    <t>DDEP1 Corruption in Kryptgarden / DDEP1 Разложение в Криптгардене: DDEP1 Разложение в Криптгардене</t>
  </si>
  <si>
    <t>http://notabenoid.org/book/71431</t>
  </si>
  <si>
    <t>ПХБ</t>
  </si>
  <si>
    <t>http://phantom-studio.ru/book/108-phb5</t>
  </si>
  <si>
    <t>ДМГ</t>
  </si>
  <si>
    <t>http://phantom-studio.ru/book/117-dmg5</t>
  </si>
  <si>
    <t>Monster Manual</t>
  </si>
  <si>
    <t>https://www.dungeonsanddragons.ru/5e-monster-manual-%D0%B1%D0%B5%D1%81%D1%82%D0%B8%D0%B0%D1%80%D0%B8%D0%B9/</t>
  </si>
  <si>
    <t>Скаг</t>
  </si>
  <si>
    <t>https://www.dungeonsanddragons.ru/sword-coast-adventurers-guide/</t>
  </si>
  <si>
    <t>Воло</t>
  </si>
  <si>
    <t>https://www.dungeonsanddragons.ru/%d1%80%d1%83%d0%ba%d0%be%d0%b2%d0%be%d0%b4%d1%81%d1%82%d0%b2%d0%be-%d0%b2%d0%be%d0%bb%d0%be-%d0%bf%d0%be-%d0%bc%d0%be%d0%bd%d1%81%d1%82%d1%80%d0%b0%d0%bc-volos-guide-to-monsters</t>
  </si>
  <si>
    <t>Термин</t>
  </si>
  <si>
    <t>Перевод</t>
  </si>
  <si>
    <t>Примечание</t>
  </si>
  <si>
    <t>ELVEN COURT</t>
  </si>
  <si>
    <t>Эльфийский двор</t>
  </si>
  <si>
    <t>Adventurers League</t>
  </si>
  <si>
    <t>Лига Авантюристов</t>
  </si>
  <si>
    <t>FIRE GIANTS</t>
  </si>
  <si>
    <t>Огненные великаны</t>
  </si>
  <si>
    <t>Adventurer</t>
  </si>
  <si>
    <t>Авантюрист, искатель приключений</t>
  </si>
  <si>
    <t>RAVAGESTONE</t>
  </si>
  <si>
    <t>Рейведжстоун</t>
  </si>
  <si>
    <t>DM</t>
  </si>
  <si>
    <t>Мастер, Ведущий</t>
  </si>
  <si>
    <t>Sporedom</t>
  </si>
  <si>
    <t>Грибной Купол.</t>
  </si>
  <si>
    <t>splint mail</t>
  </si>
  <si>
    <t>The Vault of Swords</t>
  </si>
  <si>
    <t>Свод мечей</t>
  </si>
  <si>
    <t>Battle-Chaplain</t>
  </si>
  <si>
    <t>Revelmistress</t>
  </si>
  <si>
    <t>The Honored</t>
  </si>
  <si>
    <t>Mounts and vehicles / Скакуны и транСпорт</t>
  </si>
  <si>
    <t>Adventuring geAr / Снаряжение</t>
  </si>
  <si>
    <t>Battleaxe</t>
  </si>
  <si>
    <t>Боевой топор</t>
  </si>
  <si>
    <t>Alchemist's supplies</t>
  </si>
  <si>
    <t>Инструменты алхимика</t>
  </si>
  <si>
    <t>Camel</t>
  </si>
  <si>
    <t>Верблюд</t>
  </si>
  <si>
    <t>Weaver's tools</t>
  </si>
  <si>
    <t>Инструменты ткача</t>
  </si>
  <si>
    <t>Abacus</t>
  </si>
  <si>
    <t>Счеты</t>
  </si>
  <si>
    <t>Blowgun</t>
  </si>
  <si>
    <t>Духовая трубка</t>
  </si>
  <si>
    <t>Bagpipes</t>
  </si>
  <si>
    <t>Волынка</t>
  </si>
  <si>
    <t>Donkey or mule</t>
  </si>
  <si>
    <t>Осёл или мул</t>
  </si>
  <si>
    <t>Acid (vial)</t>
  </si>
  <si>
    <t>Кислота (флакон)</t>
  </si>
  <si>
    <t>Club</t>
  </si>
  <si>
    <t>Дубинка</t>
  </si>
  <si>
    <t>Brewer's supplies</t>
  </si>
  <si>
    <t>Инструменты пивовара</t>
  </si>
  <si>
    <t>Elephanl</t>
  </si>
  <si>
    <t>Слон</t>
  </si>
  <si>
    <t>Alchemist’s fire (flask)</t>
  </si>
  <si>
    <t>Алхимический огонь (фля-га)</t>
  </si>
  <si>
    <t>Crossbow, hand</t>
  </si>
  <si>
    <t>Арбалет, ручной</t>
  </si>
  <si>
    <t>Calligrapher's supplies</t>
  </si>
  <si>
    <t>Инструменты каллиграфа</t>
  </si>
  <si>
    <t>Horse, drafl</t>
  </si>
  <si>
    <t>Лошадь, тягловая</t>
  </si>
  <si>
    <t>Mounts and other animals / Скакуны и другие животные</t>
  </si>
  <si>
    <t>Ammunition</t>
  </si>
  <si>
    <t>Боеприпасы</t>
  </si>
  <si>
    <t>Crossbow, heavy</t>
  </si>
  <si>
    <t xml:space="preserve">Арбалет, тяжёлый </t>
  </si>
  <si>
    <t>Carpenter's tools</t>
  </si>
  <si>
    <t>Инструменты плотника</t>
  </si>
  <si>
    <t>Horse, riding</t>
  </si>
  <si>
    <t>Лошадь, ездовая</t>
  </si>
  <si>
    <t>Blowgun needles (50)</t>
  </si>
  <si>
    <t>Иглы для трубки (50)</t>
  </si>
  <si>
    <t>Crossbow, light</t>
  </si>
  <si>
    <t>Арбалет, лёгкий</t>
  </si>
  <si>
    <t>Cartographer's tools</t>
  </si>
  <si>
    <t>Инструменты картографа</t>
  </si>
  <si>
    <t>Masliff</t>
  </si>
  <si>
    <t>Мастифф</t>
  </si>
  <si>
    <t>Crossbow bolts (20)</t>
  </si>
  <si>
    <t>Арбалетные болты (20)</t>
  </si>
  <si>
    <t>Dagger</t>
  </si>
  <si>
    <t>Кинжал</t>
  </si>
  <si>
    <t>Cobbler's tools</t>
  </si>
  <si>
    <t>Инструменты сапожника</t>
  </si>
  <si>
    <t>Pony</t>
  </si>
  <si>
    <t>Пони</t>
  </si>
  <si>
    <t>Sling bullets (20)</t>
  </si>
  <si>
    <t>Снаряды для пращи (20)</t>
  </si>
  <si>
    <t>Dart</t>
  </si>
  <si>
    <t>Дротик</t>
  </si>
  <si>
    <t>Cook's utensils</t>
  </si>
  <si>
    <t>Инструменты повара</t>
  </si>
  <si>
    <t>Warhorse</t>
  </si>
  <si>
    <t>Боевой конь</t>
  </si>
  <si>
    <t>Antitoxin (vial)</t>
  </si>
  <si>
    <t>Противоядие (флакон)</t>
  </si>
  <si>
    <t>Flail</t>
  </si>
  <si>
    <t>Цеп</t>
  </si>
  <si>
    <t>Dice set</t>
  </si>
  <si>
    <t>Кости</t>
  </si>
  <si>
    <t>Tack, harness, ano drawn vehicles / Сёдла, упряжь и транспорт</t>
  </si>
  <si>
    <t>Arcane focus</t>
  </si>
  <si>
    <t>Заклинательный фокус</t>
  </si>
  <si>
    <t>Glaive</t>
  </si>
  <si>
    <t>Глефа</t>
  </si>
  <si>
    <t>Disguise kit</t>
  </si>
  <si>
    <t>Набор для грима</t>
  </si>
  <si>
    <t>Barding</t>
  </si>
  <si>
    <t>Доспех</t>
  </si>
  <si>
    <t>Crystal</t>
  </si>
  <si>
    <t>Кристалл</t>
  </si>
  <si>
    <t>Greataxe</t>
  </si>
  <si>
    <t>Секира</t>
  </si>
  <si>
    <t>Dragonchess set</t>
  </si>
  <si>
    <t>Драконьи шахматы</t>
  </si>
  <si>
    <t>Bil and bridle</t>
  </si>
  <si>
    <t>Упряжь и уздечка</t>
  </si>
  <si>
    <t>Orb</t>
  </si>
  <si>
    <t>Сфера</t>
  </si>
  <si>
    <t>Greatclub</t>
  </si>
  <si>
    <t>Палица</t>
  </si>
  <si>
    <t>Drum</t>
  </si>
  <si>
    <t>Барабан</t>
  </si>
  <si>
    <t>Carriage</t>
  </si>
  <si>
    <t>Коляска</t>
  </si>
  <si>
    <t>Rod</t>
  </si>
  <si>
    <t>Жезл</t>
  </si>
  <si>
    <t>Greatsword</t>
  </si>
  <si>
    <t>Двуручный меч</t>
  </si>
  <si>
    <t>Dulcimer</t>
  </si>
  <si>
    <t>Цимбалы</t>
  </si>
  <si>
    <t>Cart</t>
  </si>
  <si>
    <t>Телега</t>
  </si>
  <si>
    <t>Staff</t>
  </si>
  <si>
    <t>Посох</t>
  </si>
  <si>
    <t>Halberd</t>
  </si>
  <si>
    <t>Алебарда</t>
  </si>
  <si>
    <t>Flute</t>
  </si>
  <si>
    <t>Флейта</t>
  </si>
  <si>
    <t>Chariol</t>
  </si>
  <si>
    <t>Карета</t>
  </si>
  <si>
    <t>Wand</t>
  </si>
  <si>
    <t>Волшебная палочка</t>
  </si>
  <si>
    <t>Handaxe</t>
  </si>
  <si>
    <t>Ручной топор</t>
  </si>
  <si>
    <t>Forgery kit</t>
  </si>
  <si>
    <t>Набор для фальсификации</t>
  </si>
  <si>
    <t>Feed (per day)</t>
  </si>
  <si>
    <t>Корм (в день)</t>
  </si>
  <si>
    <t>Arrows (20)</t>
  </si>
  <si>
    <t>Стрелы (20)</t>
  </si>
  <si>
    <t>Javelin</t>
  </si>
  <si>
    <t>Метательное копьё</t>
  </si>
  <si>
    <t>Glassblower's tools</t>
  </si>
  <si>
    <t>Инструменты стеклодува</t>
  </si>
  <si>
    <t>Saddiebags</t>
  </si>
  <si>
    <t>Седельные сумки</t>
  </si>
  <si>
    <t>Backpack</t>
  </si>
  <si>
    <t>Рюкзак</t>
  </si>
  <si>
    <t>Lance</t>
  </si>
  <si>
    <t>Длинное копьё</t>
  </si>
  <si>
    <t>Herbalism kit</t>
  </si>
  <si>
    <t>Набор травника</t>
  </si>
  <si>
    <t>Saddle Exolic</t>
  </si>
  <si>
    <t>Седло Экзотическое</t>
  </si>
  <si>
    <t>Ball bearings (bag of 1,000)</t>
  </si>
  <si>
    <t xml:space="preserve">Металлические шарики (1 000 шт. в сумке) </t>
  </si>
  <si>
    <t>Light hammer</t>
  </si>
  <si>
    <t>Лёгкий молот</t>
  </si>
  <si>
    <t>Horn</t>
  </si>
  <si>
    <t>Рожок</t>
  </si>
  <si>
    <t>Saddle Mililary</t>
  </si>
  <si>
    <t>Седло Военное</t>
  </si>
  <si>
    <t>Barrel</t>
  </si>
  <si>
    <t>Бочка</t>
  </si>
  <si>
    <t>Longbow</t>
  </si>
  <si>
    <t xml:space="preserve">Длинный лук </t>
  </si>
  <si>
    <t>Jeweler's tools</t>
  </si>
  <si>
    <t>Инструменты ювелира</t>
  </si>
  <si>
    <t>Saddle Pack</t>
  </si>
  <si>
    <t>Седло Грузовое</t>
  </si>
  <si>
    <t>Basket</t>
  </si>
  <si>
    <t>Корзина</t>
  </si>
  <si>
    <t>Longsword</t>
  </si>
  <si>
    <t>Длинный меч</t>
  </si>
  <si>
    <t>Leatherworker's tools</t>
  </si>
  <si>
    <t>Инструменты кожевника</t>
  </si>
  <si>
    <t>Saddle Riding</t>
  </si>
  <si>
    <t>Седло Ездовое</t>
  </si>
  <si>
    <t>Bedroll</t>
  </si>
  <si>
    <t>Спальник</t>
  </si>
  <si>
    <t>Mace</t>
  </si>
  <si>
    <t>Булава</t>
  </si>
  <si>
    <t>Lute</t>
  </si>
  <si>
    <t>Лютня</t>
  </si>
  <si>
    <t>Slabling (per day)</t>
  </si>
  <si>
    <t>Конюшня (в день)</t>
  </si>
  <si>
    <t>Bell</t>
  </si>
  <si>
    <t>Колокольчик</t>
  </si>
  <si>
    <t>Maul</t>
  </si>
  <si>
    <t>Молот</t>
  </si>
  <si>
    <t>Lyre</t>
  </si>
  <si>
    <t>Лира</t>
  </si>
  <si>
    <t>Sled</t>
  </si>
  <si>
    <t>Сани</t>
  </si>
  <si>
    <t>Blanket</t>
  </si>
  <si>
    <t>Одеяло</t>
  </si>
  <si>
    <t>Morningstar</t>
  </si>
  <si>
    <t>Моргенштерн</t>
  </si>
  <si>
    <t>Mason's tools</t>
  </si>
  <si>
    <t>Инструменты каменщика</t>
  </si>
  <si>
    <t>Wagon</t>
  </si>
  <si>
    <t>Фургон</t>
  </si>
  <si>
    <t>Block and tackle</t>
  </si>
  <si>
    <t>Блок и лебёдка</t>
  </si>
  <si>
    <t>Net</t>
  </si>
  <si>
    <t>Сеть</t>
  </si>
  <si>
    <t>Navigator's tools</t>
  </si>
  <si>
    <t>Инструменты навигатора</t>
  </si>
  <si>
    <t>Waterborn e vehicles / Водный транспорт</t>
  </si>
  <si>
    <t>Book</t>
  </si>
  <si>
    <t>Книга</t>
  </si>
  <si>
    <t>Pike</t>
  </si>
  <si>
    <t>Пика</t>
  </si>
  <si>
    <t>Painter's supplies</t>
  </si>
  <si>
    <t>Инструменты художника</t>
  </si>
  <si>
    <t>Galley</t>
  </si>
  <si>
    <t>Галера</t>
  </si>
  <si>
    <t>Bottle, glass</t>
  </si>
  <si>
    <t>Бутылка, стеклянная</t>
  </si>
  <si>
    <t>Quarterstaff</t>
  </si>
  <si>
    <t>Боевой посох</t>
  </si>
  <si>
    <t>Pan flute</t>
  </si>
  <si>
    <t>Свирель</t>
  </si>
  <si>
    <t>Keelboal</t>
  </si>
  <si>
    <t>Килевая лодка</t>
  </si>
  <si>
    <t>Bucket</t>
  </si>
  <si>
    <t>Ведро</t>
  </si>
  <si>
    <t>Rapier</t>
  </si>
  <si>
    <t>Рапира</t>
  </si>
  <si>
    <t>Playing card set</t>
  </si>
  <si>
    <t>Карты</t>
  </si>
  <si>
    <t>Longship</t>
  </si>
  <si>
    <t>Ладья</t>
  </si>
  <si>
    <t>Caltrops (bag of 20)</t>
  </si>
  <si>
    <t>Калтропы (20 штук в сумке)</t>
  </si>
  <si>
    <t>Scimitar</t>
  </si>
  <si>
    <t>Скимитар</t>
  </si>
  <si>
    <t>Poisoner's kit</t>
  </si>
  <si>
    <t>Инструменты отравителя</t>
  </si>
  <si>
    <t>Rowboal</t>
  </si>
  <si>
    <t>Шлюпка</t>
  </si>
  <si>
    <t>Candle</t>
  </si>
  <si>
    <t>Свеча</t>
  </si>
  <si>
    <t>Shortbow</t>
  </si>
  <si>
    <t>Короткий лук</t>
  </si>
  <si>
    <t>Potter's tools</t>
  </si>
  <si>
    <t>Инструменты гончара</t>
  </si>
  <si>
    <t>Sailing ship</t>
  </si>
  <si>
    <t>Парусный корабль</t>
  </si>
  <si>
    <t>Healer's kit</t>
  </si>
  <si>
    <t>Комплект целителя</t>
  </si>
  <si>
    <t>Case, crossbow bolt</t>
  </si>
  <si>
    <t>Контейнер для арбалетных болтов</t>
  </si>
  <si>
    <t>Shortsword</t>
  </si>
  <si>
    <t>Короткий меч</t>
  </si>
  <si>
    <t>Shawm</t>
  </si>
  <si>
    <t>Шалмей</t>
  </si>
  <si>
    <t>Warship</t>
  </si>
  <si>
    <t>Военный корабль</t>
  </si>
  <si>
    <t>Holy symbol</t>
  </si>
  <si>
    <t>Священный символ</t>
  </si>
  <si>
    <t>Case, map or scroll</t>
  </si>
  <si>
    <t>Контейнер для карт и свитков</t>
  </si>
  <si>
    <t>Sickle</t>
  </si>
  <si>
    <t>Серп</t>
  </si>
  <si>
    <t>Smith's tools</t>
  </si>
  <si>
    <t>Инструменты кузнеца</t>
  </si>
  <si>
    <t>Amulet</t>
  </si>
  <si>
    <t>Амулет</t>
  </si>
  <si>
    <t>Chain (10 feet)</t>
  </si>
  <si>
    <t>Цепь (10 футов)</t>
  </si>
  <si>
    <t>Sling</t>
  </si>
  <si>
    <t>Праща</t>
  </si>
  <si>
    <t>Thieves' tools</t>
  </si>
  <si>
    <t>Воровские инструменты</t>
  </si>
  <si>
    <t>Emblem</t>
  </si>
  <si>
    <t>Эмблема</t>
  </si>
  <si>
    <t>Chalk (1 piece)</t>
  </si>
  <si>
    <t>Мел (1 кусочек)</t>
  </si>
  <si>
    <t>Spear</t>
  </si>
  <si>
    <t>Копьё</t>
  </si>
  <si>
    <t>Three–Dragon Ante set</t>
  </si>
  <si>
    <t>Ставка трех драконов</t>
  </si>
  <si>
    <t>Reliquary</t>
  </si>
  <si>
    <t>Реликварий</t>
  </si>
  <si>
    <t>Chest</t>
  </si>
  <si>
    <t>Сундук</t>
  </si>
  <si>
    <t>Trident</t>
  </si>
  <si>
    <t>Трезубец</t>
  </si>
  <si>
    <t>Tinker's tools</t>
  </si>
  <si>
    <t>Инструменты жестянщика</t>
  </si>
  <si>
    <t>Holy water (flask)</t>
  </si>
  <si>
    <t>Святая вода (фляга)</t>
  </si>
  <si>
    <t>Climber's kit</t>
  </si>
  <si>
    <t>Комплект для лазания</t>
  </si>
  <si>
    <t>War pick</t>
  </si>
  <si>
    <t>Боевая кирка</t>
  </si>
  <si>
    <t>Vehicles (Iand ar water)</t>
  </si>
  <si>
    <t>Транспорт (наземный или водный)</t>
  </si>
  <si>
    <t>Hourglass</t>
  </si>
  <si>
    <t>Песочные часы</t>
  </si>
  <si>
    <t>Clothes, common</t>
  </si>
  <si>
    <t>Одежда, обычная</t>
  </si>
  <si>
    <t>Warhammer</t>
  </si>
  <si>
    <t>Боевой молот</t>
  </si>
  <si>
    <t>Viol</t>
  </si>
  <si>
    <t>Виола</t>
  </si>
  <si>
    <t>Hunting trap</t>
  </si>
  <si>
    <t>Охотничий капкан</t>
  </si>
  <si>
    <t>Clothes, costume</t>
  </si>
  <si>
    <t>Одежда, костюм</t>
  </si>
  <si>
    <t>Whip</t>
  </si>
  <si>
    <t>Кнут</t>
  </si>
  <si>
    <t>Ink (1 ounce bottle)</t>
  </si>
  <si>
    <t>Чернила (бутылочка 30 грамм)</t>
  </si>
  <si>
    <t>Clothes, fine</t>
  </si>
  <si>
    <t>Одежда, отличная</t>
  </si>
  <si>
    <t>Woodcarver's tools</t>
  </si>
  <si>
    <t>Инструменты резчика по дереву</t>
  </si>
  <si>
    <t>Ink pen</t>
  </si>
  <si>
    <t>Писчее перо</t>
  </si>
  <si>
    <t>Clothes, traveler’s</t>
  </si>
  <si>
    <t>Одежда, дорожная</t>
  </si>
  <si>
    <t>ipmEnt packs / Наборы сНаряжеНия</t>
  </si>
  <si>
    <t>Armor / Доспехи</t>
  </si>
  <si>
    <t>Jug or pitcher</t>
  </si>
  <si>
    <t>Кувшин или графин</t>
  </si>
  <si>
    <t>Component pouch</t>
  </si>
  <si>
    <t>Мешочек с компонентами</t>
  </si>
  <si>
    <t>Burglar's Pack</t>
  </si>
  <si>
    <t>Набор взломщика</t>
  </si>
  <si>
    <t>Breastplate</t>
  </si>
  <si>
    <t>Кираса</t>
  </si>
  <si>
    <t>Ladder (10-foot)</t>
  </si>
  <si>
    <t>Лестница (10 футов)</t>
  </si>
  <si>
    <t>Crowbar</t>
  </si>
  <si>
    <t>Ломик</t>
  </si>
  <si>
    <t>Diplomat's Pack</t>
  </si>
  <si>
    <t>Набор дипломата</t>
  </si>
  <si>
    <t>Chain mail</t>
  </si>
  <si>
    <t>Кольчуга</t>
  </si>
  <si>
    <t>Lamp</t>
  </si>
  <si>
    <t>Лампа</t>
  </si>
  <si>
    <t>Druidic focus</t>
  </si>
  <si>
    <t>Фокусировка друидов</t>
  </si>
  <si>
    <t>Dungeoneer's Pack</t>
  </si>
  <si>
    <t>Набор исследователя подземелий</t>
  </si>
  <si>
    <t>Chain shirt</t>
  </si>
  <si>
    <t>Кольчужная рубаха</t>
  </si>
  <si>
    <t>Lantern, bullseye</t>
  </si>
  <si>
    <t>Фонарь "Бычий глаз"</t>
  </si>
  <si>
    <t>Sprig of mistletoe</t>
  </si>
  <si>
    <t>Веточка омелы</t>
  </si>
  <si>
    <t>Entertainer's Pack</t>
  </si>
  <si>
    <t>Набор артиста</t>
  </si>
  <si>
    <t>Half plate Armor</t>
  </si>
  <si>
    <t>Полудоспех</t>
  </si>
  <si>
    <t>Lantern, hooded</t>
  </si>
  <si>
    <t>Фонарь, закрытый</t>
  </si>
  <si>
    <t>Totem</t>
  </si>
  <si>
    <t>Тотем</t>
  </si>
  <si>
    <t>Explorer's Pack</t>
  </si>
  <si>
    <t>Набор путешественника</t>
  </si>
  <si>
    <t>Hide Armor</t>
  </si>
  <si>
    <t>Шкурный доспех</t>
  </si>
  <si>
    <t>Lock</t>
  </si>
  <si>
    <t>Замок</t>
  </si>
  <si>
    <t>Wooden staff</t>
  </si>
  <si>
    <t>Деревянный посох</t>
  </si>
  <si>
    <t>Priest's Pack</t>
  </si>
  <si>
    <t>Набор священника</t>
  </si>
  <si>
    <t>Leather Armor</t>
  </si>
  <si>
    <t>Кожаный доспех</t>
  </si>
  <si>
    <t>Magnifying glass</t>
  </si>
  <si>
    <t>Увеличительное стекло</t>
  </si>
  <si>
    <t>Yew wand</t>
  </si>
  <si>
    <t>Тисовая палочка</t>
  </si>
  <si>
    <t>Scholar's Pack</t>
  </si>
  <si>
    <t>Набор учёного</t>
  </si>
  <si>
    <t>Padded Armor</t>
  </si>
  <si>
    <t>Стёганный доспех</t>
  </si>
  <si>
    <t>Manacles</t>
  </si>
  <si>
    <t>Кандалы</t>
  </si>
  <si>
    <t>Fishing tackle</t>
  </si>
  <si>
    <t>Комплект для рыбалки</t>
  </si>
  <si>
    <t>Plate Armor</t>
  </si>
  <si>
    <t>Латные доспехи</t>
  </si>
  <si>
    <t>Mess kit</t>
  </si>
  <si>
    <t>Столовый набор</t>
  </si>
  <si>
    <t>Flask or tankard</t>
  </si>
  <si>
    <t>Фляга или большая круж-ка</t>
  </si>
  <si>
    <t>Ring mail Armor</t>
  </si>
  <si>
    <t>Колечный доспех</t>
  </si>
  <si>
    <t>Mirror, steel</t>
  </si>
  <si>
    <t>Зеркало, стальное</t>
  </si>
  <si>
    <t>Grappling hook</t>
  </si>
  <si>
    <t>Крюк-кошка</t>
  </si>
  <si>
    <t>Seale mai Armor</t>
  </si>
  <si>
    <t>Чешуйчатый доспех</t>
  </si>
  <si>
    <t>Oil (flask)</t>
  </si>
  <si>
    <t>Масло (фляга)</t>
  </si>
  <si>
    <t>Hammer</t>
  </si>
  <si>
    <t>Молоток</t>
  </si>
  <si>
    <t>Shield</t>
  </si>
  <si>
    <t>Щит</t>
  </si>
  <si>
    <t>Paper (one sheet)</t>
  </si>
  <si>
    <t>Бумага (один лист)</t>
  </si>
  <si>
    <t>Splint Armor</t>
  </si>
  <si>
    <t>Наборный доспех</t>
  </si>
  <si>
    <t>Parchment (one sheet)</t>
  </si>
  <si>
    <t>Пергамент (один лист)</t>
  </si>
  <si>
    <t>Studded leather</t>
  </si>
  <si>
    <t>Проклёпанная кожа</t>
  </si>
  <si>
    <t>Perfume (vial)</t>
  </si>
  <si>
    <t>Духи (флакон)</t>
  </si>
  <si>
    <t>Pick, miner’s</t>
  </si>
  <si>
    <t>Кирка, горняцкая</t>
  </si>
  <si>
    <t>Piton</t>
  </si>
  <si>
    <t>Шлямбур</t>
  </si>
  <si>
    <t>Poison, basic (vial)</t>
  </si>
  <si>
    <t>Яд, простой (флакон)</t>
  </si>
  <si>
    <t>Pole (10-foot)</t>
  </si>
  <si>
    <t>Шест (10 футов)</t>
  </si>
  <si>
    <t>Pot, iron</t>
  </si>
  <si>
    <t>Горшок, железный</t>
  </si>
  <si>
    <t>Potion of healing</t>
  </si>
  <si>
    <t>Зелье лечения</t>
  </si>
  <si>
    <t>Pouch</t>
  </si>
  <si>
    <t>Кошель</t>
  </si>
  <si>
    <t>Quiver</t>
  </si>
  <si>
    <t>Колчан</t>
  </si>
  <si>
    <t>Ram, portable</t>
  </si>
  <si>
    <t>Таран, портативный</t>
  </si>
  <si>
    <t>Rations (1 day)</t>
  </si>
  <si>
    <t>Рационы (1 день)</t>
  </si>
  <si>
    <t>Robes</t>
  </si>
  <si>
    <t>Ряса</t>
  </si>
  <si>
    <t>Rope, hempen (50 feet)</t>
  </si>
  <si>
    <t>Верёвка пеньковая (50 футов)</t>
  </si>
  <si>
    <t>Rope, silk (50 feet)</t>
  </si>
  <si>
    <t>Верёвка, шёлковая (50 фу-тов)</t>
  </si>
  <si>
    <t>Sack</t>
  </si>
  <si>
    <t>Мешок</t>
  </si>
  <si>
    <t>Scale, merchant’s</t>
  </si>
  <si>
    <t>Весы, торговые</t>
  </si>
  <si>
    <t>Sealing wax</t>
  </si>
  <si>
    <t>Воск</t>
  </si>
  <si>
    <t>Shovel</t>
  </si>
  <si>
    <t>Лопата</t>
  </si>
  <si>
    <t>Signal whistle</t>
  </si>
  <si>
    <t>Сигнальный свисток</t>
  </si>
  <si>
    <t>Signet ring</t>
  </si>
  <si>
    <t>Кольцо-печатка</t>
  </si>
  <si>
    <t>Soap</t>
  </si>
  <si>
    <t>Мыло</t>
  </si>
  <si>
    <t>Spellbook</t>
  </si>
  <si>
    <t>Книга заклинаний</t>
  </si>
  <si>
    <t>Spikes, iron (10)</t>
  </si>
  <si>
    <t>Шипы, железные (10)</t>
  </si>
  <si>
    <t>Spyglass</t>
  </si>
  <si>
    <t>Подзорная труба</t>
  </si>
  <si>
    <t>Tent, two-person</t>
  </si>
  <si>
    <t>Палатка, двухместная</t>
  </si>
  <si>
    <t>Tinderbox</t>
  </si>
  <si>
    <t>Трутница</t>
  </si>
  <si>
    <t>Torch</t>
  </si>
  <si>
    <t>Факел</t>
  </si>
  <si>
    <t>Vial</t>
  </si>
  <si>
    <t>Флакон</t>
  </si>
  <si>
    <t>Waterskin</t>
  </si>
  <si>
    <t xml:space="preserve">Бурдюк </t>
  </si>
  <si>
    <t>Whetstone</t>
  </si>
  <si>
    <t>Точильный камень</t>
  </si>
  <si>
    <t xml:space="preserve">Skills / </t>
  </si>
  <si>
    <t>Conditions / Состояния</t>
  </si>
  <si>
    <t>(оригинал)</t>
  </si>
  <si>
    <t>Страница</t>
  </si>
  <si>
    <t>(перевод)</t>
  </si>
  <si>
    <t>Книга (оригинал)</t>
  </si>
  <si>
    <t>Страница (</t>
  </si>
  <si>
    <t>(Книга перевод)</t>
  </si>
  <si>
    <t>Acrobatics</t>
  </si>
  <si>
    <t>Акробатика</t>
  </si>
  <si>
    <t>PHB</t>
  </si>
  <si>
    <t>КИ</t>
  </si>
  <si>
    <t>Blinded</t>
  </si>
  <si>
    <t>Ослеплённый</t>
  </si>
  <si>
    <t>Animal Handling</t>
  </si>
  <si>
    <t>Уход за животными</t>
  </si>
  <si>
    <t>Charmed</t>
  </si>
  <si>
    <t>Очарованный</t>
  </si>
  <si>
    <t>Arcana</t>
  </si>
  <si>
    <t>Магия</t>
  </si>
  <si>
    <t>Deafened</t>
  </si>
  <si>
    <t>Оглохший</t>
  </si>
  <si>
    <t>Athletics</t>
  </si>
  <si>
    <t>Атлетика</t>
  </si>
  <si>
    <t>Frightened</t>
  </si>
  <si>
    <t>Испуганный</t>
  </si>
  <si>
    <t>Deception</t>
  </si>
  <si>
    <t>Обман</t>
  </si>
  <si>
    <t>Grappled</t>
  </si>
  <si>
    <t>Схваченный</t>
  </si>
  <si>
    <t>History</t>
  </si>
  <si>
    <t>История</t>
  </si>
  <si>
    <t>Incapacitated</t>
  </si>
  <si>
    <t>Недееспособный</t>
  </si>
  <si>
    <t>Insight</t>
  </si>
  <si>
    <t>Проницательность</t>
  </si>
  <si>
    <t>Invisible</t>
  </si>
  <si>
    <t>Невидимый</t>
  </si>
  <si>
    <t>Intimidation</t>
  </si>
  <si>
    <t>Запугивание</t>
  </si>
  <si>
    <t>Paralyzed</t>
  </si>
  <si>
    <t>Парализованный</t>
  </si>
  <si>
    <t>Investigation</t>
  </si>
  <si>
    <t>Расследование</t>
  </si>
  <si>
    <t>Petrified</t>
  </si>
  <si>
    <t>Окаменевший</t>
  </si>
  <si>
    <t>Medicine</t>
  </si>
  <si>
    <t>Медицина</t>
  </si>
  <si>
    <t>Poisoned</t>
  </si>
  <si>
    <t>Отравленный</t>
  </si>
  <si>
    <t>Nature</t>
  </si>
  <si>
    <t>Природа</t>
  </si>
  <si>
    <t>Prone</t>
  </si>
  <si>
    <t>Сбитый с ног / Лежащий ничком</t>
  </si>
  <si>
    <t>Perception</t>
  </si>
  <si>
    <t>Восприятие</t>
  </si>
  <si>
    <t>Restrained</t>
  </si>
  <si>
    <t>Опутанный</t>
  </si>
  <si>
    <t>Performance</t>
  </si>
  <si>
    <t>Выступление</t>
  </si>
  <si>
    <t>Stunned</t>
  </si>
  <si>
    <t>Ошеломлённый</t>
  </si>
  <si>
    <t>Persuasion</t>
  </si>
  <si>
    <t>Убеждение</t>
  </si>
  <si>
    <t>Religion</t>
  </si>
  <si>
    <t>Религия</t>
  </si>
  <si>
    <t>Sleight of Hand</t>
  </si>
  <si>
    <t>Ловкость рук</t>
  </si>
  <si>
    <t>Stealth</t>
  </si>
  <si>
    <t>Скрытность</t>
  </si>
  <si>
    <t>Survival</t>
  </si>
  <si>
    <t>Выживание</t>
  </si>
  <si>
    <t>Unconscious</t>
  </si>
  <si>
    <t>Бессознательный</t>
  </si>
  <si>
    <t>Оригинал</t>
  </si>
  <si>
    <t>Adamantine armor</t>
  </si>
  <si>
    <t>Адамантиновый доспех</t>
  </si>
  <si>
    <t>DMG</t>
  </si>
  <si>
    <t>РМ</t>
  </si>
  <si>
    <t>Alchemy jug</t>
  </si>
  <si>
    <t>Алхимический сосуд</t>
  </si>
  <si>
    <t>Ammunition, +1, +2 or +3</t>
  </si>
  <si>
    <t>Боеприпасы, +1, +2 или +3</t>
  </si>
  <si>
    <t>Amulet of health</t>
  </si>
  <si>
    <t>Амулет здоровья</t>
  </si>
  <si>
    <t>Amulet of proof against detection and location</t>
  </si>
  <si>
    <t>Амулет защиты от обнаружения и по-иска</t>
  </si>
  <si>
    <t>Amulet of the planes</t>
  </si>
  <si>
    <t>Амулет планов</t>
  </si>
  <si>
    <t>Animated shield</t>
  </si>
  <si>
    <t>Живой щит</t>
  </si>
  <si>
    <t>Apparatus of Kwalish</t>
  </si>
  <si>
    <t>Аппарат Квалиша</t>
  </si>
  <si>
    <t>Armor of invulnerability</t>
  </si>
  <si>
    <t>Доспех неуязвимости</t>
  </si>
  <si>
    <t>Armor of resistance</t>
  </si>
  <si>
    <t>Доспех сопротивления</t>
  </si>
  <si>
    <t>Armor of vulnerability</t>
  </si>
  <si>
    <t>Доспех уязвимости</t>
  </si>
  <si>
    <t>Armor, +1, +2 or +3</t>
  </si>
  <si>
    <t>Доспех, +1, +2 или +3</t>
  </si>
  <si>
    <t>Arrow of slaying</t>
  </si>
  <si>
    <t>Стрела убийства</t>
  </si>
  <si>
    <t>Arrow-catching shield</t>
  </si>
  <si>
    <t>Ловящий стрелы щит</t>
  </si>
  <si>
    <t>Bag of beans</t>
  </si>
  <si>
    <t>Сумка с бобами</t>
  </si>
  <si>
    <t>Bag of devouring</t>
  </si>
  <si>
    <t>Сумка пожирания</t>
  </si>
  <si>
    <t>Bag of holding</t>
  </si>
  <si>
    <t>Сумка хранения</t>
  </si>
  <si>
    <t>Bag of tricks</t>
  </si>
  <si>
    <t>Сумка фокусов</t>
  </si>
  <si>
    <t>Bead of force</t>
  </si>
  <si>
    <t>Бусина силы</t>
  </si>
  <si>
    <t>Belt of cloud giant strength</t>
  </si>
  <si>
    <t>Пояс силы облачного великана</t>
  </si>
  <si>
    <t>Belt of dwarvenkind</t>
  </si>
  <si>
    <t>Пояс дварфов</t>
  </si>
  <si>
    <t>Belt of fire giant strength</t>
  </si>
  <si>
    <t>Пояс силы огненного великана</t>
  </si>
  <si>
    <t>Belt of frost (or stone) giant strength</t>
  </si>
  <si>
    <t>Пояс силы ледяного (или каменного) великана</t>
  </si>
  <si>
    <t>Belt of hill giant strength</t>
  </si>
  <si>
    <t>Пояс силы холмового великана</t>
  </si>
  <si>
    <t>Belt of storm giant strength</t>
  </si>
  <si>
    <t>Пояс силы штормового великана</t>
  </si>
  <si>
    <t>Berserker axe</t>
  </si>
  <si>
    <t>Топор берсерка</t>
  </si>
  <si>
    <t>Boots of elvenkind</t>
  </si>
  <si>
    <t>Эльфийские сапоги</t>
  </si>
  <si>
    <t>Boots of levitation</t>
  </si>
  <si>
    <t>Сапоги левитации</t>
  </si>
  <si>
    <t>Boots of speed</t>
  </si>
  <si>
    <t>Сапоги скорости</t>
  </si>
  <si>
    <t>Boots of striding and springing</t>
  </si>
  <si>
    <t>Сапоги ходьбы и прыжков</t>
  </si>
  <si>
    <t>Boots of the winterlands</t>
  </si>
  <si>
    <t>Заполярные сапоги</t>
  </si>
  <si>
    <t>Bowl of commanding water elementals</t>
  </si>
  <si>
    <t>Чаша командования водяными эле-менталями</t>
  </si>
  <si>
    <t>Bracers of archery</t>
  </si>
  <si>
    <t>Наручи стрельбы из лука</t>
  </si>
  <si>
    <t>Bracers of defense</t>
  </si>
  <si>
    <t>Наручи защиты</t>
  </si>
  <si>
    <t>Brazier of commanding fire elementals</t>
  </si>
  <si>
    <t>Жаровня командования огненными элементалями</t>
  </si>
  <si>
    <t>Brooch of shielding</t>
  </si>
  <si>
    <t>Брошь защиты</t>
  </si>
  <si>
    <t>Broom of flying</t>
  </si>
  <si>
    <t>Помело полёта</t>
  </si>
  <si>
    <t>Candle of invocation</t>
  </si>
  <si>
    <t>Свеча мольбы</t>
  </si>
  <si>
    <t>Cap of water breathing</t>
  </si>
  <si>
    <t>Шапка подводного дыхания</t>
  </si>
  <si>
    <t>Cape of the mountebank</t>
  </si>
  <si>
    <t>Плащ шарлатана</t>
  </si>
  <si>
    <t>Carpet of flying</t>
  </si>
  <si>
    <t>Ковёр-самолёт</t>
  </si>
  <si>
    <t>Censer of controlling air elementals</t>
  </si>
  <si>
    <t>Кадило контролирования воздушных элементалей</t>
  </si>
  <si>
    <t>Chime of opening</t>
  </si>
  <si>
    <t>Колокольчик открывания</t>
  </si>
  <si>
    <t>Circlet of blasting</t>
  </si>
  <si>
    <t>Обруч сжигания</t>
  </si>
  <si>
    <t>Cloak of arachnida</t>
  </si>
  <si>
    <t>Плащ паука</t>
  </si>
  <si>
    <t>Cloak of displacement</t>
  </si>
  <si>
    <t>Плащ ускользания</t>
  </si>
  <si>
    <t>Cloak of elvenkind</t>
  </si>
  <si>
    <t>Эльфийский плащ</t>
  </si>
  <si>
    <t xml:space="preserve">Magic items / Волшебные предметы
</t>
  </si>
  <si>
    <t>Анимированный щит</t>
  </si>
  <si>
    <t>Cloak of invisibility</t>
  </si>
  <si>
    <t>Плащ невидимости</t>
  </si>
  <si>
    <t>Cloak of protection</t>
  </si>
  <si>
    <t>Плащ защиты</t>
  </si>
  <si>
    <t>Cloak of the bat</t>
  </si>
  <si>
    <t>Плащ летучей мыши</t>
  </si>
  <si>
    <t>Cloak of the manta ray</t>
  </si>
  <si>
    <t>Плащ ската</t>
  </si>
  <si>
    <t>Crystal ball</t>
  </si>
  <si>
    <t>Хрустальный шар</t>
  </si>
  <si>
    <t>Cube of force</t>
  </si>
  <si>
    <t>Куб силового поля</t>
  </si>
  <si>
    <t>Cubic gate</t>
  </si>
  <si>
    <t>Куб врат</t>
  </si>
  <si>
    <t>Daern's instant fortress</t>
  </si>
  <si>
    <t>Мгновенная крепость Даэрна</t>
  </si>
  <si>
    <t>Dagger of venom</t>
  </si>
  <si>
    <t>Кинжал яда</t>
  </si>
  <si>
    <t>Dancing sword</t>
  </si>
  <si>
    <t>Танцующий меч</t>
  </si>
  <si>
    <t>Decanter of endless water</t>
  </si>
  <si>
    <t>Графин бесконечной воды</t>
  </si>
  <si>
    <t>Deck of illusions</t>
  </si>
  <si>
    <t>Колода иллюзий</t>
  </si>
  <si>
    <t>Deck of many things</t>
  </si>
  <si>
    <t>Колода многих вещей</t>
  </si>
  <si>
    <t>Defender</t>
  </si>
  <si>
    <t>Защитник</t>
  </si>
  <si>
    <t>Demon armor</t>
  </si>
  <si>
    <t>Демонический доспех</t>
  </si>
  <si>
    <t>Dimensional shackles</t>
  </si>
  <si>
    <t>Оковы измерений</t>
  </si>
  <si>
    <t>Dragon scale mail</t>
  </si>
  <si>
    <t>Доспех из драконьей чешуи</t>
  </si>
  <si>
    <t>Dragon slayer</t>
  </si>
  <si>
    <t>Убийца драконов</t>
  </si>
  <si>
    <t>Driftglobe</t>
  </si>
  <si>
    <t>Парящая сфера</t>
  </si>
  <si>
    <t>Dust of disappearance</t>
  </si>
  <si>
    <t>Порошок исчезновения</t>
  </si>
  <si>
    <t>Dust of dryness</t>
  </si>
  <si>
    <t>Порошок сухости</t>
  </si>
  <si>
    <t>Dust of sneezing and choking</t>
  </si>
  <si>
    <t>Порошок чихания и удушения</t>
  </si>
  <si>
    <t>Dwarven plate</t>
  </si>
  <si>
    <t>Дварфийские латные доспехи</t>
  </si>
  <si>
    <t>Dwarven thrower</t>
  </si>
  <si>
    <t>Дварфийский метатель</t>
  </si>
  <si>
    <t>Efreeti bottle</t>
  </si>
  <si>
    <t>Бутылка с ифритом</t>
  </si>
  <si>
    <t>Efreeti chain</t>
  </si>
  <si>
    <t>Кольчуга ифритов</t>
  </si>
  <si>
    <t>Elemental gem</t>
  </si>
  <si>
    <t>Камень элементаля</t>
  </si>
  <si>
    <t>Elixir of health</t>
  </si>
  <si>
    <t>Эликсир здоровья</t>
  </si>
  <si>
    <t>Elven chain</t>
  </si>
  <si>
    <t>Эльфийская кольчуга</t>
  </si>
  <si>
    <t>Eversmoking bottle</t>
  </si>
  <si>
    <t>Вечнодымящаяся бутылка</t>
  </si>
  <si>
    <t>Eyes of charming</t>
  </si>
  <si>
    <t>Очки очарования</t>
  </si>
  <si>
    <t>Eyes of minute seeing</t>
  </si>
  <si>
    <t>Очки детального зрения</t>
  </si>
  <si>
    <t>Eyes of the eagle</t>
  </si>
  <si>
    <t>Очки орлиного зрения</t>
  </si>
  <si>
    <t>Figurine of wondrous power</t>
  </si>
  <si>
    <t>Статуэтка чудесной силы</t>
  </si>
  <si>
    <t>Flame tongue</t>
  </si>
  <si>
    <t>Язык пламени</t>
  </si>
  <si>
    <t>Folding boat</t>
  </si>
  <si>
    <t>Складная лодка</t>
  </si>
  <si>
    <t>Frost brand</t>
  </si>
  <si>
    <t>Морозный клинок</t>
  </si>
  <si>
    <t>Gauntlets of ogre power</t>
  </si>
  <si>
    <t>Рукавицы силы огра</t>
  </si>
  <si>
    <t>Gem of brightness</t>
  </si>
  <si>
    <t>Камень сияния</t>
  </si>
  <si>
    <t>Gem of seeing</t>
  </si>
  <si>
    <t>Камень зрения</t>
  </si>
  <si>
    <t>Giant slayer</t>
  </si>
  <si>
    <t>Убийца великанов</t>
  </si>
  <si>
    <t>Glamoured studded leather</t>
  </si>
  <si>
    <t>Красивый проклёпанный доспех</t>
  </si>
  <si>
    <t>Gloves of missile snaring</t>
  </si>
  <si>
    <t>Перчатки ловли снарядов</t>
  </si>
  <si>
    <t>Gloves of swimming and climbing</t>
  </si>
  <si>
    <t>Перчатки плавания и лазания</t>
  </si>
  <si>
    <t>Gloves of thievery</t>
  </si>
  <si>
    <t>Перчатки воровства</t>
  </si>
  <si>
    <t>Goggles of night</t>
  </si>
  <si>
    <t>Ночные очки</t>
  </si>
  <si>
    <t>Hammer of thunderbolts</t>
  </si>
  <si>
    <t>Молот грома</t>
  </si>
  <si>
    <t>Hat of disguise</t>
  </si>
  <si>
    <t>Шапка маскировки</t>
  </si>
  <si>
    <t>Headband of intellect</t>
  </si>
  <si>
    <t>Повязка интеллекта</t>
  </si>
  <si>
    <t>Helm of brilliance</t>
  </si>
  <si>
    <t>Шлем блеска</t>
  </si>
  <si>
    <t>Helm of comprehending languages</t>
  </si>
  <si>
    <t>Шлем понимания языков</t>
  </si>
  <si>
    <t>Helm of telepathy</t>
  </si>
  <si>
    <t>Шлем телепатии</t>
  </si>
  <si>
    <t>Helm of teleportation</t>
  </si>
  <si>
    <t>Шлем телепортации</t>
  </si>
  <si>
    <t>Heward's handy haversack</t>
  </si>
  <si>
    <t>Удобный рюкзак Хеварда</t>
  </si>
  <si>
    <t>Holy avenger</t>
  </si>
  <si>
    <t>Святой мститель</t>
  </si>
  <si>
    <t>Horn of blasting</t>
  </si>
  <si>
    <t>Рог взрыва</t>
  </si>
  <si>
    <t>Horn of Valhalla</t>
  </si>
  <si>
    <t>Рог Валгаллы</t>
  </si>
  <si>
    <t>Horseshoes of a zephyr</t>
  </si>
  <si>
    <t>Подковы ветра</t>
  </si>
  <si>
    <t>Horseshoes of speed</t>
  </si>
  <si>
    <t>Подковы скорости</t>
  </si>
  <si>
    <t>Immovable rod</t>
  </si>
  <si>
    <t>Неподвижный жезл</t>
  </si>
  <si>
    <t xml:space="preserve">Instrument of the bards </t>
  </si>
  <si>
    <t>Инструмент бардов</t>
  </si>
  <si>
    <t>Ioun stone</t>
  </si>
  <si>
    <t>Камень Йоун</t>
  </si>
  <si>
    <t>Iron bands of Bilarro</t>
  </si>
  <si>
    <t>Железные ленты Биларро</t>
  </si>
  <si>
    <t>Iron flask</t>
  </si>
  <si>
    <t>Железная фляга</t>
  </si>
  <si>
    <t>Javelin of lightning</t>
  </si>
  <si>
    <t>Метательное копьё молнии</t>
  </si>
  <si>
    <t>Keoghtom's ointment</t>
  </si>
  <si>
    <t>Мазь Кеогтома</t>
  </si>
  <si>
    <t>Lantern of revealing</t>
  </si>
  <si>
    <t>Фонарь обнаружения</t>
  </si>
  <si>
    <t>Luck blade</t>
  </si>
  <si>
    <t>Клинок удачи</t>
  </si>
  <si>
    <t>Mace of disruption</t>
  </si>
  <si>
    <t>Булава распада</t>
  </si>
  <si>
    <t>Mace of smiting</t>
  </si>
  <si>
    <t>Булава кары</t>
  </si>
  <si>
    <t>Mace of terror</t>
  </si>
  <si>
    <t>Булава ужаса</t>
  </si>
  <si>
    <t>Mantle of spell resistance</t>
  </si>
  <si>
    <t>Мантия сопротивления заклинаниям</t>
  </si>
  <si>
    <t>Manual of bodily health</t>
  </si>
  <si>
    <t>Справочник телесного здоровья</t>
  </si>
  <si>
    <t>Manual of gainful exercise</t>
  </si>
  <si>
    <t>Справочник полезных упражнений</t>
  </si>
  <si>
    <t>Manual of golems</t>
  </si>
  <si>
    <t>Справочник по големам</t>
  </si>
  <si>
    <t>Manual of quickness of action</t>
  </si>
  <si>
    <t>Справочник быстроты действий</t>
  </si>
  <si>
    <t>Mariner's armor</t>
  </si>
  <si>
    <t>Доспех моряка</t>
  </si>
  <si>
    <t>Medallion of thoughts</t>
  </si>
  <si>
    <t>Медальон мыслей</t>
  </si>
  <si>
    <t>Mirror of life trapping</t>
  </si>
  <si>
    <t>Зеркало похищения жизни</t>
  </si>
  <si>
    <t>Mithral armor</t>
  </si>
  <si>
    <t>Мифрильный доспех</t>
  </si>
  <si>
    <t>Necklace of adaptation</t>
  </si>
  <si>
    <t>Ожерелье адаптации</t>
  </si>
  <si>
    <t>Necklace of fireballs</t>
  </si>
  <si>
    <t>Ожерелье огненных шаров</t>
  </si>
  <si>
    <t>Necklace of prayer beads</t>
  </si>
  <si>
    <t>Ожерелье молитвенных чёток</t>
  </si>
  <si>
    <t>Nine lives stealer</t>
  </si>
  <si>
    <t>Вор девяти жизней</t>
  </si>
  <si>
    <t>Nolzur's marvelous pigments</t>
  </si>
  <si>
    <t>Чудесные краски Нолзура</t>
  </si>
  <si>
    <t>Oathbow</t>
  </si>
  <si>
    <t>Лук клятвы</t>
  </si>
  <si>
    <t>Oil of etherealness</t>
  </si>
  <si>
    <t>Масло эфирности</t>
  </si>
  <si>
    <t>Oil of sharpness</t>
  </si>
  <si>
    <t>Масло остроты</t>
  </si>
  <si>
    <t>Oil of slipperiness</t>
  </si>
  <si>
    <t>Масло скольжения</t>
  </si>
  <si>
    <t>Pearl of power</t>
  </si>
  <si>
    <t>Жемчужина силы</t>
  </si>
  <si>
    <t>Periapt of health</t>
  </si>
  <si>
    <t>Медальон здоровья</t>
  </si>
  <si>
    <t>Periapt of proof against poison</t>
  </si>
  <si>
    <t>Медальон защиты от яда</t>
  </si>
  <si>
    <t>Periapt of wound closure</t>
  </si>
  <si>
    <t>Медальон затягивающихся ран</t>
  </si>
  <si>
    <t>Philter of love</t>
  </si>
  <si>
    <t>Любовное зелье</t>
  </si>
  <si>
    <t>Pipes of haunting</t>
  </si>
  <si>
    <t>Свирель ужаса</t>
  </si>
  <si>
    <t>Pipes of the sewers</t>
  </si>
  <si>
    <t>Свирель канализации</t>
  </si>
  <si>
    <t>Plate armor of etherealness</t>
  </si>
  <si>
    <t>Латный доспех эфирности</t>
  </si>
  <si>
    <t>Plate armor of resistance</t>
  </si>
  <si>
    <t>Латный доспех сопротивления</t>
  </si>
  <si>
    <t>Portable hole</t>
  </si>
  <si>
    <t>Переносная дыра</t>
  </si>
  <si>
    <t>Potion of animal friendship</t>
  </si>
  <si>
    <t>Зелье дружбы с животными</t>
  </si>
  <si>
    <t>Potion of clairvoyance</t>
  </si>
  <si>
    <t>Зелье ясновидения</t>
  </si>
  <si>
    <t>Potion of climbing</t>
  </si>
  <si>
    <t>Зелье лазания</t>
  </si>
  <si>
    <t>Potion of cloud giant strength</t>
  </si>
  <si>
    <t>Зелье силы облачного великана</t>
  </si>
  <si>
    <t>Potion of diminution</t>
  </si>
  <si>
    <t>Зелье уменьшения</t>
  </si>
  <si>
    <t>Potion of fire breath</t>
  </si>
  <si>
    <t>Зелье огненного дыхания</t>
  </si>
  <si>
    <t>Potion of fire giant strength</t>
  </si>
  <si>
    <t>Зелье силы огненного великана</t>
  </si>
  <si>
    <t>Potion of flying</t>
  </si>
  <si>
    <t>Зелье полёта</t>
  </si>
  <si>
    <t>Potion of frost giant strength</t>
  </si>
  <si>
    <t>Зелье силы ледяного великана</t>
  </si>
  <si>
    <t>Potion of gaseous form</t>
  </si>
  <si>
    <t>Зелье газообразной формы</t>
  </si>
  <si>
    <t>Potion of greater healing</t>
  </si>
  <si>
    <t>Зелье большого лечения</t>
  </si>
  <si>
    <t>Potion of growth</t>
  </si>
  <si>
    <t>Зелье увеличения</t>
  </si>
  <si>
    <t>Potion of heroism</t>
  </si>
  <si>
    <t>Зелье героизма</t>
  </si>
  <si>
    <t>Potion of hill giant strength</t>
  </si>
  <si>
    <t>Зелье силы холмового великана</t>
  </si>
  <si>
    <t>Potion of invisibility</t>
  </si>
  <si>
    <t>Зелье невидимости</t>
  </si>
  <si>
    <t>Potion of invulnerability</t>
  </si>
  <si>
    <t>Зелье неуязвимости</t>
  </si>
  <si>
    <t>Potion of longevity</t>
  </si>
  <si>
    <t>Зелье долголетия</t>
  </si>
  <si>
    <t>Potion of mind reading</t>
  </si>
  <si>
    <t>Зелье чтения мыслей</t>
  </si>
  <si>
    <t>Potion of poison</t>
  </si>
  <si>
    <t>Зелье яда</t>
  </si>
  <si>
    <t>Potion of resistance</t>
  </si>
  <si>
    <t>Зелье сопротивления</t>
  </si>
  <si>
    <t>Potion of speed</t>
  </si>
  <si>
    <t>Зелье скорости</t>
  </si>
  <si>
    <t>Potion of stone giant strength</t>
  </si>
  <si>
    <t>Зелье силы каменного великана</t>
  </si>
  <si>
    <t>Potion of storm giant strength</t>
  </si>
  <si>
    <t>Зелье силы штормового великана</t>
  </si>
  <si>
    <t>Potion of superior healing</t>
  </si>
  <si>
    <t>Зелье отличного лечения</t>
  </si>
  <si>
    <t>Potion of supreme healing</t>
  </si>
  <si>
    <t>Зелье превосходного лечения</t>
  </si>
  <si>
    <t>Potion of vitality</t>
  </si>
  <si>
    <t>Зелье живучести</t>
  </si>
  <si>
    <t>Potion of water breathing</t>
  </si>
  <si>
    <t>Зелье подводного дыхания</t>
  </si>
  <si>
    <t>Quaal's feather token</t>
  </si>
  <si>
    <t>Перо Кваля</t>
  </si>
  <si>
    <t>Quiver of Ehlonna</t>
  </si>
  <si>
    <t>Колчан Элонны</t>
  </si>
  <si>
    <t>Ring of animal influence</t>
  </si>
  <si>
    <t>Кольцо влияния на животных</t>
  </si>
  <si>
    <t>Ring of djinni summoning</t>
  </si>
  <si>
    <t>Кольцо призыва джинна</t>
  </si>
  <si>
    <t>Ring of elemental command</t>
  </si>
  <si>
    <t>Кольцо командования элементалями</t>
  </si>
  <si>
    <t>Ring of evasion</t>
  </si>
  <si>
    <t>Кольцо уклонения</t>
  </si>
  <si>
    <t>Ring of feather falling</t>
  </si>
  <si>
    <t>Кольцо падения пёрышком</t>
  </si>
  <si>
    <t>Ring of free action</t>
  </si>
  <si>
    <t>Кольцо свободных действий</t>
  </si>
  <si>
    <t>Ring of invisibility</t>
  </si>
  <si>
    <t>Кольцо невидимости</t>
  </si>
  <si>
    <t>Ring of jumping</t>
  </si>
  <si>
    <t>Кольцо прыжков</t>
  </si>
  <si>
    <t>Ring of mind shielding</t>
  </si>
  <si>
    <t>Кольцо защиты разума</t>
  </si>
  <si>
    <t>Ring of protection</t>
  </si>
  <si>
    <t>Кольцо защиты</t>
  </si>
  <si>
    <t>Ring of regeneration</t>
  </si>
  <si>
    <t>Кольцо регенерации</t>
  </si>
  <si>
    <t>Ring of resistance</t>
  </si>
  <si>
    <t>Кольцо сопротивления</t>
  </si>
  <si>
    <t>Ring of shooting stars</t>
  </si>
  <si>
    <t>Кольцо падающих звёзд</t>
  </si>
  <si>
    <t>Ring of spell storing</t>
  </si>
  <si>
    <t>Кольцо хранения заклинаний</t>
  </si>
  <si>
    <t>Ring of spell turning</t>
  </si>
  <si>
    <t>Кольцо отражения заклинаний</t>
  </si>
  <si>
    <t>Ring of swimming</t>
  </si>
  <si>
    <t>Кольцо плавания</t>
  </si>
  <si>
    <t>Ring of telekinesis</t>
  </si>
  <si>
    <t>Кольцо телекинеза</t>
  </si>
  <si>
    <t>Ring of the ram</t>
  </si>
  <si>
    <t>Кольцо тарана</t>
  </si>
  <si>
    <t>Ring of three wishes</t>
  </si>
  <si>
    <t>Кольцо трёх желаний</t>
  </si>
  <si>
    <t>Ring of warmth</t>
  </si>
  <si>
    <t>Кольцо тепла</t>
  </si>
  <si>
    <t>Ring of water walking</t>
  </si>
  <si>
    <t>Кольцо хождения по воде</t>
  </si>
  <si>
    <t>Ring of X-ray vision</t>
  </si>
  <si>
    <t>Кольцо проникающего зрения</t>
  </si>
  <si>
    <t>Robe of eyes</t>
  </si>
  <si>
    <t>Мантия глаз</t>
  </si>
  <si>
    <t>Robe of scintillating colors</t>
  </si>
  <si>
    <t>Мантия сияющих цветов</t>
  </si>
  <si>
    <t>Robe of stars</t>
  </si>
  <si>
    <t>Мантия звёзд</t>
  </si>
  <si>
    <t>Robe of the archmagi</t>
  </si>
  <si>
    <t>Мантия архимага</t>
  </si>
  <si>
    <t>Robe of useful items</t>
  </si>
  <si>
    <t>Мантия полезных предметов</t>
  </si>
  <si>
    <t>Rod of absorption</t>
  </si>
  <si>
    <t>Жезл поглощения</t>
  </si>
  <si>
    <t>Rod of alertness</t>
  </si>
  <si>
    <t>Жезл бдительности</t>
  </si>
  <si>
    <t>Rod of lordly might</t>
  </si>
  <si>
    <t>Жезл величественной мощи</t>
  </si>
  <si>
    <t>Rod of resurrection</t>
  </si>
  <si>
    <t>Жезл воскрешения</t>
  </si>
  <si>
    <t>Rod of rulership</t>
  </si>
  <si>
    <t>Жезл правления</t>
  </si>
  <si>
    <t>Rod of security</t>
  </si>
  <si>
    <t>Жезл безопасности</t>
  </si>
  <si>
    <t>Rod of the pact keeper</t>
  </si>
  <si>
    <t>Жезл хранителя договора</t>
  </si>
  <si>
    <t>Rope of climbing</t>
  </si>
  <si>
    <t>Верёвка лазания</t>
  </si>
  <si>
    <t>Rope of entanglement</t>
  </si>
  <si>
    <t>Верёвка опутывания</t>
  </si>
  <si>
    <t>Saddle of the cavalier</t>
  </si>
  <si>
    <t>Седло кавалериста</t>
  </si>
  <si>
    <t>Scarab of protection</t>
  </si>
  <si>
    <t>Скарабей защиты</t>
  </si>
  <si>
    <t>Scimitar of speed</t>
  </si>
  <si>
    <t>Скимитар скорости</t>
  </si>
  <si>
    <t>Scroll of protection</t>
  </si>
  <si>
    <t>Свиток защиты</t>
  </si>
  <si>
    <t>Sending stones</t>
  </si>
  <si>
    <t>Камни послания</t>
  </si>
  <si>
    <t>Sentinel shield</t>
  </si>
  <si>
    <t>Щит часового</t>
  </si>
  <si>
    <t>Shield of missile attraction</t>
  </si>
  <si>
    <t>Щит притягивания снарядов</t>
  </si>
  <si>
    <t>Shield, +1, +2 or +3</t>
  </si>
  <si>
    <t>Щит, +1, +2 или +3</t>
  </si>
  <si>
    <t>Slippers of spider climbing</t>
  </si>
  <si>
    <t>Туфли паука</t>
  </si>
  <si>
    <t>Sovereign glue</t>
  </si>
  <si>
    <t>Превосходный клей</t>
  </si>
  <si>
    <t>Spell scroll</t>
  </si>
  <si>
    <t>Свиток заклинания</t>
  </si>
  <si>
    <t>Spellguard shield</t>
  </si>
  <si>
    <t>Щит от заклинаний</t>
  </si>
  <si>
    <t>Sphere of annihilation</t>
  </si>
  <si>
    <t>Сфера аннигиляции</t>
  </si>
  <si>
    <t>Staff of charming</t>
  </si>
  <si>
    <t>Посох очарования</t>
  </si>
  <si>
    <t>Staff of fire</t>
  </si>
  <si>
    <t>Посох огня</t>
  </si>
  <si>
    <t>Staff of frost</t>
  </si>
  <si>
    <t>Посох мороза</t>
  </si>
  <si>
    <t>Staff of healing</t>
  </si>
  <si>
    <t>Посох лечения</t>
  </si>
  <si>
    <t>Staff of power</t>
  </si>
  <si>
    <t>Посох силы</t>
  </si>
  <si>
    <t>Staff of striking</t>
  </si>
  <si>
    <t>Посох ударов</t>
  </si>
  <si>
    <t>Staff of swarming insects</t>
  </si>
  <si>
    <t>Посох роя насекомых</t>
  </si>
  <si>
    <t>Staff of the adder</t>
  </si>
  <si>
    <t>Посох гадюки</t>
  </si>
  <si>
    <t>Staff of the magi</t>
  </si>
  <si>
    <t>Посох магов</t>
  </si>
  <si>
    <t>Staff of the python</t>
  </si>
  <si>
    <t>Посох питона</t>
  </si>
  <si>
    <t>Staff of the woodlands</t>
  </si>
  <si>
    <t>Посох леса</t>
  </si>
  <si>
    <t>Staff of thunder and lightning</t>
  </si>
  <si>
    <t>Посох грома и молнии</t>
  </si>
  <si>
    <t>Staff of withering</t>
  </si>
  <si>
    <t>Посох иссушения</t>
  </si>
  <si>
    <t>Stone of controlling earth elementals</t>
  </si>
  <si>
    <t>Камень контролирования земляных элементалей</t>
  </si>
  <si>
    <t>Stone of good luck</t>
  </si>
  <si>
    <t>Камень удачи</t>
  </si>
  <si>
    <t>Sun blade</t>
  </si>
  <si>
    <t>Солнечный клинок</t>
  </si>
  <si>
    <t>Sword of answering</t>
  </si>
  <si>
    <t>Меч ответа</t>
  </si>
  <si>
    <t>Sword of life stealing</t>
  </si>
  <si>
    <t>Меч кражи жизни</t>
  </si>
  <si>
    <t>Sword of sharpness</t>
  </si>
  <si>
    <t>Меч остроты</t>
  </si>
  <si>
    <t>Sword of vengeance</t>
  </si>
  <si>
    <t>Меч мести</t>
  </si>
  <si>
    <t>Sword of wounding</t>
  </si>
  <si>
    <t>Меч ранения</t>
  </si>
  <si>
    <t>Talisman of pure good</t>
  </si>
  <si>
    <t>Талисман чистого добра</t>
  </si>
  <si>
    <t>Talisman of the sphere</t>
  </si>
  <si>
    <t>Талисман сферы</t>
  </si>
  <si>
    <t>Talisman of ultimate evil</t>
  </si>
  <si>
    <t>Талисман абсолютного зла</t>
  </si>
  <si>
    <t>Tentacle rod</t>
  </si>
  <si>
    <t>Жезл щупалец</t>
  </si>
  <si>
    <t>Tome of clear thought</t>
  </si>
  <si>
    <t>Том чистых мыслей</t>
  </si>
  <si>
    <t>Tome of leadership and influence</t>
  </si>
  <si>
    <t>Том лидерства и влияния</t>
  </si>
  <si>
    <t>Tome of the stilled tongue</t>
  </si>
  <si>
    <t>Том молчаливого языка</t>
  </si>
  <si>
    <t>Tome of understanding</t>
  </si>
  <si>
    <t>Том понимания</t>
  </si>
  <si>
    <t>Trident of fish command</t>
  </si>
  <si>
    <t>Трезубец командования рыбами</t>
  </si>
  <si>
    <t>Universal solvent</t>
  </si>
  <si>
    <t>Универсальный растворитель</t>
  </si>
  <si>
    <t>Vicious weapon</t>
  </si>
  <si>
    <t>Жестокое оружие</t>
  </si>
  <si>
    <t>Vorpal sword</t>
  </si>
  <si>
    <t>Бурлатный меч</t>
  </si>
  <si>
    <t>Wand of binding</t>
  </si>
  <si>
    <t>Волшебная палочка сковывания</t>
  </si>
  <si>
    <t>Wand of enemy detection</t>
  </si>
  <si>
    <t>Волшебная палочка обнаружения врагов</t>
  </si>
  <si>
    <t>Wand of fear</t>
  </si>
  <si>
    <t>Волшебная палочка страха</t>
  </si>
  <si>
    <t>Wand of fireballs</t>
  </si>
  <si>
    <t>Волшебная палочка огненных шаров</t>
  </si>
  <si>
    <t>Wand of lightning bolts</t>
  </si>
  <si>
    <t>Волшебная палочка молний</t>
  </si>
  <si>
    <t>Wand of magic detection</t>
  </si>
  <si>
    <t>Волшебная палочка обнаружения магии</t>
  </si>
  <si>
    <t>Wand of magic missiles</t>
  </si>
  <si>
    <t>Волшебная палочка снарядов</t>
  </si>
  <si>
    <t>Wand of paralysis</t>
  </si>
  <si>
    <t>Волшебная палочка паралича</t>
  </si>
  <si>
    <t>Wand of polymorph</t>
  </si>
  <si>
    <t>Волшебная палочка превращения</t>
  </si>
  <si>
    <t>Wand of secrets</t>
  </si>
  <si>
    <t>Волшебная палочка секретов</t>
  </si>
  <si>
    <t>Wand of the war mage</t>
  </si>
  <si>
    <t>Волшебная палочка боевого мага</t>
  </si>
  <si>
    <t>Wand of web</t>
  </si>
  <si>
    <t>Волшебная палочка паутины</t>
  </si>
  <si>
    <t>Wand of wonder</t>
  </si>
  <si>
    <t>Волшебная палочка чудес</t>
  </si>
  <si>
    <t>Weapon of warning</t>
  </si>
  <si>
    <t>Оружие предупреждения</t>
  </si>
  <si>
    <t>Weapon, +1, +2 or +3</t>
  </si>
  <si>
    <t>Оружие, +1, +2 или +3</t>
  </si>
  <si>
    <t>Well of many worlds</t>
  </si>
  <si>
    <t>Колодец многих миров</t>
  </si>
  <si>
    <t>Wind fan</t>
  </si>
  <si>
    <t>Веер ветра</t>
  </si>
  <si>
    <t>Winged boots</t>
  </si>
  <si>
    <t>Крылатые сапоги</t>
  </si>
  <si>
    <t>Wings of flying</t>
  </si>
  <si>
    <t>Крылья полёта</t>
  </si>
  <si>
    <t>SpellS / Заклинания</t>
  </si>
  <si>
    <t>Spell/Заклинание</t>
  </si>
  <si>
    <t>Abi-Dalzim’s horrid wilting</t>
  </si>
  <si>
    <t xml:space="preserve">Ужасное увядание Аби-Далзима </t>
  </si>
  <si>
    <t>EEPC</t>
  </si>
  <si>
    <t>СЗПИ</t>
  </si>
  <si>
    <t xml:space="preserve">Absorb elements </t>
  </si>
  <si>
    <t xml:space="preserve">Поглощение стихий </t>
  </si>
  <si>
    <t>Acid splash</t>
  </si>
  <si>
    <t>Брызги кислоты</t>
  </si>
  <si>
    <t>Aganazzar’s scorcher</t>
  </si>
  <si>
    <t xml:space="preserve">Пекло Аганаззара </t>
  </si>
  <si>
    <t>Aid</t>
  </si>
  <si>
    <t>Подмога</t>
  </si>
  <si>
    <t>Alarm</t>
  </si>
  <si>
    <t>Сигнал тревоги</t>
  </si>
  <si>
    <t>Alter self</t>
  </si>
  <si>
    <t>Смена обличья</t>
  </si>
  <si>
    <t>Animal friendship</t>
  </si>
  <si>
    <t>Дружба с животными</t>
  </si>
  <si>
    <t>Animal messenger</t>
  </si>
  <si>
    <t>Зверь посланник</t>
  </si>
  <si>
    <t>Animal shapes</t>
  </si>
  <si>
    <t>Превращение в животных</t>
  </si>
  <si>
    <t>Animate dead</t>
  </si>
  <si>
    <t>Восставший труп</t>
  </si>
  <si>
    <t>Animate objects</t>
  </si>
  <si>
    <t>Оживление вещей</t>
  </si>
  <si>
    <t>Antilife shell</t>
  </si>
  <si>
    <t>Преграда жизни</t>
  </si>
  <si>
    <t>Antimagic field</t>
  </si>
  <si>
    <t>Преграда магии</t>
  </si>
  <si>
    <t>Antipathy/sympathy</t>
  </si>
  <si>
    <t>Антипатия/симпатия</t>
  </si>
  <si>
    <t>Arcane eye</t>
  </si>
  <si>
    <t>Магический глаз</t>
  </si>
  <si>
    <t>Arcane gate</t>
  </si>
  <si>
    <t>Магические врата</t>
  </si>
  <si>
    <t>Arcane lock</t>
  </si>
  <si>
    <t>Волшебный замок</t>
  </si>
  <si>
    <t>Armor of Agathys</t>
  </si>
  <si>
    <t>Доспех Агатиса</t>
  </si>
  <si>
    <t>Arms of Hadar</t>
  </si>
  <si>
    <t>Руки Хадара</t>
  </si>
  <si>
    <t>Astral projection</t>
  </si>
  <si>
    <t>Проекция в астрал</t>
  </si>
  <si>
    <t>Augury</t>
  </si>
  <si>
    <t>Гадание</t>
  </si>
  <si>
    <t>Aura of life</t>
  </si>
  <si>
    <t>Аура жизни</t>
  </si>
  <si>
    <t>Aura of purity</t>
  </si>
  <si>
    <t>Аура очищения</t>
  </si>
  <si>
    <t>Aura of vitality</t>
  </si>
  <si>
    <t>Аура живучести</t>
  </si>
  <si>
    <t>Awaken</t>
  </si>
  <si>
    <t>Пробуждение разума</t>
  </si>
  <si>
    <t>Bane</t>
  </si>
  <si>
    <t>Порча</t>
  </si>
  <si>
    <t>Banishing smite</t>
  </si>
  <si>
    <t>Изгоняющая кара</t>
  </si>
  <si>
    <t>Banishment</t>
  </si>
  <si>
    <t>Изгнание</t>
  </si>
  <si>
    <t>Barkskin</t>
  </si>
  <si>
    <t>Дубовая кора</t>
  </si>
  <si>
    <t>Beacon of hope</t>
  </si>
  <si>
    <t>Маяк надежды</t>
  </si>
  <si>
    <t>Beast bond</t>
  </si>
  <si>
    <t xml:space="preserve">Звериные узы </t>
  </si>
  <si>
    <t>Beast sense</t>
  </si>
  <si>
    <t>Животные чувства</t>
  </si>
  <si>
    <t>Bestow curse</t>
  </si>
  <si>
    <t>Проклятие</t>
  </si>
  <si>
    <t>Bigby’s hand</t>
  </si>
  <si>
    <t>Длань Бигби</t>
  </si>
  <si>
    <t>Blade barrier</t>
  </si>
  <si>
    <t>Стена клинков</t>
  </si>
  <si>
    <t>Blade ward</t>
  </si>
  <si>
    <t>Защита от оружия</t>
  </si>
  <si>
    <t>Bless</t>
  </si>
  <si>
    <t>Благословение</t>
  </si>
  <si>
    <t>Blight</t>
  </si>
  <si>
    <t>Усыхание</t>
  </si>
  <si>
    <t>Blinding smite</t>
  </si>
  <si>
    <t>Ослепляющая кара</t>
  </si>
  <si>
    <t>Blindness/deafness</t>
  </si>
  <si>
    <t>Глухота/слепота</t>
  </si>
  <si>
    <t>Blink</t>
  </si>
  <si>
    <t>Мерцание</t>
  </si>
  <si>
    <t>Blur</t>
  </si>
  <si>
    <t>Размытый образ</t>
  </si>
  <si>
    <t>Bones of the earth</t>
  </si>
  <si>
    <t xml:space="preserve">Кости земли </t>
  </si>
  <si>
    <t>Booming blade</t>
  </si>
  <si>
    <t>Громовой клинок</t>
  </si>
  <si>
    <t>SCAG</t>
  </si>
  <si>
    <t>ППпПМ</t>
  </si>
  <si>
    <t>Branding smite</t>
  </si>
  <si>
    <t>Клеймящая кара</t>
  </si>
  <si>
    <t>Burning hands</t>
  </si>
  <si>
    <t>Огненные ладони</t>
  </si>
  <si>
    <t>Call lightning</t>
  </si>
  <si>
    <t>Призыв молнии</t>
  </si>
  <si>
    <t>Calm emotions</t>
  </si>
  <si>
    <t>Умиротворение</t>
  </si>
  <si>
    <t>Catapult</t>
  </si>
  <si>
    <t xml:space="preserve">Катапульта </t>
  </si>
  <si>
    <t>Chain lightning</t>
  </si>
  <si>
    <t>Пляшущая молния</t>
  </si>
  <si>
    <t>Charm person</t>
  </si>
  <si>
    <t>Очарование личности</t>
  </si>
  <si>
    <t>Chill touch</t>
  </si>
  <si>
    <t>Леденящее прикосновение</t>
  </si>
  <si>
    <t>Chromatic orb</t>
  </si>
  <si>
    <t>Цветной шарик</t>
  </si>
  <si>
    <t>Circle of death</t>
  </si>
  <si>
    <t>Круг смерти</t>
  </si>
  <si>
    <t>Circle of power</t>
  </si>
  <si>
    <t>Круг силы</t>
  </si>
  <si>
    <t>Clairvoyance</t>
  </si>
  <si>
    <t>Подсматривание</t>
  </si>
  <si>
    <t>Clone</t>
  </si>
  <si>
    <t>Клон</t>
  </si>
  <si>
    <t>Cloud of daggers</t>
  </si>
  <si>
    <t>Облако кинжалов</t>
  </si>
  <si>
    <t>Cloudkill</t>
  </si>
  <si>
    <t>Облако смерти</t>
  </si>
  <si>
    <t>Color spray</t>
  </si>
  <si>
    <t>Сверкающие брызги</t>
  </si>
  <si>
    <t>Command</t>
  </si>
  <si>
    <t>Приказ</t>
  </si>
  <si>
    <t>Commune</t>
  </si>
  <si>
    <t>Общение</t>
  </si>
  <si>
    <t>Commune with nature</t>
  </si>
  <si>
    <t>Общение с природой</t>
  </si>
  <si>
    <t>Compelled duel</t>
  </si>
  <si>
    <t>Вызов на дуэль</t>
  </si>
  <si>
    <t>Comprehend languages</t>
  </si>
  <si>
    <t>Понимание языков</t>
  </si>
  <si>
    <t>Compulsion</t>
  </si>
  <si>
    <t>Принуждение</t>
  </si>
  <si>
    <t>Cone of cold</t>
  </si>
  <si>
    <t>Конус холода</t>
  </si>
  <si>
    <t>Confusion</t>
  </si>
  <si>
    <t>Смятение</t>
  </si>
  <si>
    <t>Conjure animals</t>
  </si>
  <si>
    <t>Призыв животных</t>
  </si>
  <si>
    <t>Conjure barrage</t>
  </si>
  <si>
    <t>Призыв заграждения</t>
  </si>
  <si>
    <t>Conjure celestial</t>
  </si>
  <si>
    <t>Призыв небожителя</t>
  </si>
  <si>
    <t>Conjure elemental</t>
  </si>
  <si>
    <t>Призыв элементаля</t>
  </si>
  <si>
    <t>Conjure fey</t>
  </si>
  <si>
    <t>Призыв феи</t>
  </si>
  <si>
    <t>Conjure minor elementals</t>
  </si>
  <si>
    <t>Призыв малых элементалей</t>
  </si>
  <si>
    <t>Conjure volley</t>
  </si>
  <si>
    <t>Призыв залпа</t>
  </si>
  <si>
    <t>Conjure woodland beings</t>
  </si>
  <si>
    <t>Призыв лесных обитателей</t>
  </si>
  <si>
    <t>Contact other plane</t>
  </si>
  <si>
    <t>Связь с иным миром</t>
  </si>
  <si>
    <t>Contagion</t>
  </si>
  <si>
    <t>Заражение</t>
  </si>
  <si>
    <t>Contingency</t>
  </si>
  <si>
    <t>Предосторожность</t>
  </si>
  <si>
    <t>Continual flame</t>
  </si>
  <si>
    <t>Вечный огонь</t>
  </si>
  <si>
    <t>Control flames</t>
  </si>
  <si>
    <t xml:space="preserve">Власть над огнём </t>
  </si>
  <si>
    <t>Control water</t>
  </si>
  <si>
    <t>Власть над водами</t>
  </si>
  <si>
    <t>Control weather</t>
  </si>
  <si>
    <t>Власть над погодой</t>
  </si>
  <si>
    <t>Control winds</t>
  </si>
  <si>
    <t xml:space="preserve">Власть над ветрами </t>
  </si>
  <si>
    <t>Cordon of arrows</t>
  </si>
  <si>
    <t>Завеса стрел</t>
  </si>
  <si>
    <t>Counterspell</t>
  </si>
  <si>
    <t>Контрзаклинание</t>
  </si>
  <si>
    <t>Create bonfire</t>
  </si>
  <si>
    <t>Сотворение костра</t>
  </si>
  <si>
    <t>Create food and water</t>
  </si>
  <si>
    <t>Сотворение пищи и воды</t>
  </si>
  <si>
    <t>Create or destroy water</t>
  </si>
  <si>
    <t>Сотворение или уничтожение воды</t>
  </si>
  <si>
    <t>Create undead</t>
  </si>
  <si>
    <t>Сотворение нежити</t>
  </si>
  <si>
    <t>Creation</t>
  </si>
  <si>
    <t>Сотворение</t>
  </si>
  <si>
    <t>Crown of madness</t>
  </si>
  <si>
    <t>Корона безумия</t>
  </si>
  <si>
    <t>Crusader's mantle</t>
  </si>
  <si>
    <t>Мантия крестоносца</t>
  </si>
  <si>
    <t>Cure wounds</t>
  </si>
  <si>
    <t>Лечение ран</t>
  </si>
  <si>
    <t>Dancing lights</t>
  </si>
  <si>
    <t>Пляшущие огоньки</t>
  </si>
  <si>
    <t>Darkness</t>
  </si>
  <si>
    <t>Тьма</t>
  </si>
  <si>
    <t>Darkvision</t>
  </si>
  <si>
    <t>Тёмное зрение</t>
  </si>
  <si>
    <t>Daylight</t>
  </si>
  <si>
    <t>Дневной свет</t>
  </si>
  <si>
    <t>Death ward</t>
  </si>
  <si>
    <t>Защита от смерти</t>
  </si>
  <si>
    <t>Delayed blast fireball</t>
  </si>
  <si>
    <t>Замедленный огненный шар</t>
  </si>
  <si>
    <t>Demiplane</t>
  </si>
  <si>
    <t>Демиплан</t>
  </si>
  <si>
    <t>Destructive wave</t>
  </si>
  <si>
    <t>Разрушительная волна</t>
  </si>
  <si>
    <t>Detect evil and good</t>
  </si>
  <si>
    <t>Обнаружение добра и зла</t>
  </si>
  <si>
    <t>Detect magic</t>
  </si>
  <si>
    <t>Обнаружение магии</t>
  </si>
  <si>
    <t>Detect poison and disease</t>
  </si>
  <si>
    <t>Обнаружение болезней и яда</t>
  </si>
  <si>
    <t>Detect thoughts</t>
  </si>
  <si>
    <t>Обнаружение мыслей</t>
  </si>
  <si>
    <t>Dimension door</t>
  </si>
  <si>
    <t>Переносящая дверь</t>
  </si>
  <si>
    <t>Disguise self</t>
  </si>
  <si>
    <t>Маскировка</t>
  </si>
  <si>
    <t>Disintegrate</t>
  </si>
  <si>
    <t>Распад</t>
  </si>
  <si>
    <t>Dispel evil and good</t>
  </si>
  <si>
    <t>Рассеивание добра и зла</t>
  </si>
  <si>
    <t>Dispel magic</t>
  </si>
  <si>
    <t>Рассеивание магии</t>
  </si>
  <si>
    <t>Dissonant whisper</t>
  </si>
  <si>
    <t>Диссонирующий шёпот</t>
  </si>
  <si>
    <t>Divination</t>
  </si>
  <si>
    <t>Предсказание</t>
  </si>
  <si>
    <t>Divine favor</t>
  </si>
  <si>
    <t>Божественное благоволение</t>
  </si>
  <si>
    <t>Divine word</t>
  </si>
  <si>
    <t>Божественное слово</t>
  </si>
  <si>
    <t>Dominate beast</t>
  </si>
  <si>
    <t>Подчинение зверя</t>
  </si>
  <si>
    <t>Dominate monster</t>
  </si>
  <si>
    <t>Подчинение чудовища</t>
  </si>
  <si>
    <t>Dominate person</t>
  </si>
  <si>
    <t>Подчинение личности</t>
  </si>
  <si>
    <t>Drawmij’s instant summons</t>
  </si>
  <si>
    <t>Дромиджево появление</t>
  </si>
  <si>
    <t>Dream</t>
  </si>
  <si>
    <t>Вещий сон</t>
  </si>
  <si>
    <t>Druidcraft</t>
  </si>
  <si>
    <t>Искусство друидов</t>
  </si>
  <si>
    <t>Dust devil</t>
  </si>
  <si>
    <t xml:space="preserve">Пылевой вихрь </t>
  </si>
  <si>
    <t>Earth tremor</t>
  </si>
  <si>
    <t xml:space="preserve">Дрожь земли </t>
  </si>
  <si>
    <t>Earthbind</t>
  </si>
  <si>
    <t xml:space="preserve">Узы земли </t>
  </si>
  <si>
    <t>Earthquake</t>
  </si>
  <si>
    <t>Землетрясение</t>
  </si>
  <si>
    <t>Eldritch blast</t>
  </si>
  <si>
    <t>Мистический заряд</t>
  </si>
  <si>
    <t>Elemental bane</t>
  </si>
  <si>
    <t xml:space="preserve">Проклятье стихий </t>
  </si>
  <si>
    <t>Elemental weapon</t>
  </si>
  <si>
    <t>Стихийное оружие</t>
  </si>
  <si>
    <t>Enhance ability</t>
  </si>
  <si>
    <t>Улучшение характеристики</t>
  </si>
  <si>
    <t>Enlarge/reduce</t>
  </si>
  <si>
    <t>Увеличение/уменьшение</t>
  </si>
  <si>
    <t>Ensnaring strike</t>
  </si>
  <si>
    <t>Опутывающий удар</t>
  </si>
  <si>
    <t>Entangle</t>
  </si>
  <si>
    <t>Опутывание</t>
  </si>
  <si>
    <t>Enthrall</t>
  </si>
  <si>
    <t>Речь златоуста</t>
  </si>
  <si>
    <t>Erupting earth</t>
  </si>
  <si>
    <t xml:space="preserve">Извержение земли </t>
  </si>
  <si>
    <t>Etherealness</t>
  </si>
  <si>
    <t>Эфирность</t>
  </si>
  <si>
    <t>Evard's black tentackles</t>
  </si>
  <si>
    <t>Эвардовы чёрные щупальца</t>
  </si>
  <si>
    <t>Expeditious retreat</t>
  </si>
  <si>
    <t>Поспешное отступление</t>
  </si>
  <si>
    <t>Eyebite</t>
  </si>
  <si>
    <t>Разящее око</t>
  </si>
  <si>
    <t>Fabricate</t>
  </si>
  <si>
    <t>Изготовление</t>
  </si>
  <si>
    <t>Faerie fire</t>
  </si>
  <si>
    <t>Огонь фей</t>
  </si>
  <si>
    <t>False life</t>
  </si>
  <si>
    <t>Псевдожизнь</t>
  </si>
  <si>
    <t>Fear</t>
  </si>
  <si>
    <t>Ужас</t>
  </si>
  <si>
    <t>Feather fall</t>
  </si>
  <si>
    <t>Падение пёрышком</t>
  </si>
  <si>
    <t>Feeblemind</t>
  </si>
  <si>
    <t>Слабоумие</t>
  </si>
  <si>
    <t>Feign death</t>
  </si>
  <si>
    <t>Притворная смерть</t>
  </si>
  <si>
    <t>Find familiar</t>
  </si>
  <si>
    <t>Поиск фамильяра</t>
  </si>
  <si>
    <t>Find steed</t>
  </si>
  <si>
    <t>Поиск скакуна</t>
  </si>
  <si>
    <t>Find the path</t>
  </si>
  <si>
    <t>Поиск пути</t>
  </si>
  <si>
    <t>Find traps</t>
  </si>
  <si>
    <t>Поиск ловушек</t>
  </si>
  <si>
    <t>Finger of death</t>
  </si>
  <si>
    <t>Перст смерти</t>
  </si>
  <si>
    <t>Fire bolt</t>
  </si>
  <si>
    <t>Огненный снаряд</t>
  </si>
  <si>
    <t>Fire shield</t>
  </si>
  <si>
    <t>Огненный щит</t>
  </si>
  <si>
    <t>Fire storm</t>
  </si>
  <si>
    <t>Огненная буря</t>
  </si>
  <si>
    <t>Fireball</t>
  </si>
  <si>
    <t>Огненный шар</t>
  </si>
  <si>
    <t>Flame arrows</t>
  </si>
  <si>
    <t xml:space="preserve">Пылающие стрелы </t>
  </si>
  <si>
    <t>Flame blade</t>
  </si>
  <si>
    <t>Горящий клинок</t>
  </si>
  <si>
    <t>Flame strike</t>
  </si>
  <si>
    <t>Небесный огонь</t>
  </si>
  <si>
    <t>Flaming sphere</t>
  </si>
  <si>
    <t>Пылающий шар</t>
  </si>
  <si>
    <t>Flesh to stone</t>
  </si>
  <si>
    <t>Окаменение</t>
  </si>
  <si>
    <t>Fly</t>
  </si>
  <si>
    <t>Полёт</t>
  </si>
  <si>
    <t>Fog cloud</t>
  </si>
  <si>
    <t>Туманное облако</t>
  </si>
  <si>
    <t>Forbiddance</t>
  </si>
  <si>
    <t>Запрет</t>
  </si>
  <si>
    <t>Forcecage</t>
  </si>
  <si>
    <t>Узилище</t>
  </si>
  <si>
    <t>Foresight</t>
  </si>
  <si>
    <t>Предвидение</t>
  </si>
  <si>
    <t>Freedom of movement</t>
  </si>
  <si>
    <t>Свобода перемещения</t>
  </si>
  <si>
    <t>Friends</t>
  </si>
  <si>
    <t>Дружба</t>
  </si>
  <si>
    <t>Frostbite</t>
  </si>
  <si>
    <t xml:space="preserve">Обморожение </t>
  </si>
  <si>
    <t>Gaseous form</t>
  </si>
  <si>
    <t>Газообразная форма</t>
  </si>
  <si>
    <t>Gate</t>
  </si>
  <si>
    <t>Врата</t>
  </si>
  <si>
    <t>Geas</t>
  </si>
  <si>
    <t>Обет</t>
  </si>
  <si>
    <t>Gentle repose</t>
  </si>
  <si>
    <t>Нетленные останки</t>
  </si>
  <si>
    <t>Giant insect</t>
  </si>
  <si>
    <t>Гигантское насекомое</t>
  </si>
  <si>
    <t>Glibness</t>
  </si>
  <si>
    <t>Находчивость</t>
  </si>
  <si>
    <t>Globe of invulnerability</t>
  </si>
  <si>
    <t>Сфера неуязвимости</t>
  </si>
  <si>
    <t>Glyph of warding</t>
  </si>
  <si>
    <t>Охранные руны</t>
  </si>
  <si>
    <t>Goodberry</t>
  </si>
  <si>
    <t>Чудо–ягоды</t>
  </si>
  <si>
    <t>Grasping vine</t>
  </si>
  <si>
    <t>Цепкая лоза</t>
  </si>
  <si>
    <t>Grease</t>
  </si>
  <si>
    <t>Скольжение</t>
  </si>
  <si>
    <t>Greater invisibility</t>
  </si>
  <si>
    <t>Высшая невидимость</t>
  </si>
  <si>
    <t>Greater restoration</t>
  </si>
  <si>
    <t>Высшее восстановление</t>
  </si>
  <si>
    <t>Green flame blade</t>
  </si>
  <si>
    <t>Клинок зеленого пламени</t>
  </si>
  <si>
    <t>Guardian of faith</t>
  </si>
  <si>
    <t>Страж веры</t>
  </si>
  <si>
    <t>Guards and wards</t>
  </si>
  <si>
    <t>Стражи</t>
  </si>
  <si>
    <t>Guidance</t>
  </si>
  <si>
    <t>Указание</t>
  </si>
  <si>
    <t>Guiding bolt</t>
  </si>
  <si>
    <t>Направленный снаряд</t>
  </si>
  <si>
    <t>Gust</t>
  </si>
  <si>
    <t xml:space="preserve">Шквал </t>
  </si>
  <si>
    <t>Gust of wind</t>
  </si>
  <si>
    <t>Порыв ветра</t>
  </si>
  <si>
    <t>Hail of thorns</t>
  </si>
  <si>
    <t>Град шипов</t>
  </si>
  <si>
    <t>Hallow</t>
  </si>
  <si>
    <t>Святилище</t>
  </si>
  <si>
    <t>Hallucinatory terrain</t>
  </si>
  <si>
    <t>Мираж</t>
  </si>
  <si>
    <t>Harm</t>
  </si>
  <si>
    <t>Поражение</t>
  </si>
  <si>
    <t>Haste</t>
  </si>
  <si>
    <t>Ускорение</t>
  </si>
  <si>
    <t>Heal</t>
  </si>
  <si>
    <t>Полное исцеление</t>
  </si>
  <si>
    <t>Healing word</t>
  </si>
  <si>
    <t>Лечащее слово</t>
  </si>
  <si>
    <t>Heat metal</t>
  </si>
  <si>
    <t>Раскалённый металл</t>
  </si>
  <si>
    <t>Hellish rebuke</t>
  </si>
  <si>
    <t>Адское возмездие</t>
  </si>
  <si>
    <t>Heroes’ feast</t>
  </si>
  <si>
    <t>Пир героев</t>
  </si>
  <si>
    <t>Heroism</t>
  </si>
  <si>
    <t>Героизм</t>
  </si>
  <si>
    <t>Hex</t>
  </si>
  <si>
    <t>Сглаз</t>
  </si>
  <si>
    <t>Hold monster</t>
  </si>
  <si>
    <t>Удержание чудовища</t>
  </si>
  <si>
    <t>Hold person</t>
  </si>
  <si>
    <t>Удержание личности</t>
  </si>
  <si>
    <t>Holy aura</t>
  </si>
  <si>
    <t>Аура святости</t>
  </si>
  <si>
    <t>Hunger of Hadar</t>
  </si>
  <si>
    <t>Голод Хадара</t>
  </si>
  <si>
    <t>Hunter's mark</t>
  </si>
  <si>
    <t>Метка охотника</t>
  </si>
  <si>
    <t>Hypnotic pattern</t>
  </si>
  <si>
    <t>Гипнотический узор</t>
  </si>
  <si>
    <t>Ice knife</t>
  </si>
  <si>
    <t xml:space="preserve">Ледяной кинжал </t>
  </si>
  <si>
    <t>Ice storm</t>
  </si>
  <si>
    <t>Град</t>
  </si>
  <si>
    <t>Identify</t>
  </si>
  <si>
    <t>Опознание</t>
  </si>
  <si>
    <t>Illusory script</t>
  </si>
  <si>
    <t>Невидимое письмо</t>
  </si>
  <si>
    <t>Immolation</t>
  </si>
  <si>
    <t xml:space="preserve">Испепеление </t>
  </si>
  <si>
    <t>Imprisonment</t>
  </si>
  <si>
    <t>Заточение</t>
  </si>
  <si>
    <t>Incendiary cloud</t>
  </si>
  <si>
    <t>Воспламеняющаяся туча</t>
  </si>
  <si>
    <t>Inflict wounds</t>
  </si>
  <si>
    <t>Нанесение ран</t>
  </si>
  <si>
    <t>Insect plague</t>
  </si>
  <si>
    <t>Нашествие насекомых</t>
  </si>
  <si>
    <t>Investiture of flame</t>
  </si>
  <si>
    <t xml:space="preserve">Облачение огня </t>
  </si>
  <si>
    <t>Investiture of ice</t>
  </si>
  <si>
    <t xml:space="preserve">Облачение льда </t>
  </si>
  <si>
    <t>Investiture of stone</t>
  </si>
  <si>
    <t xml:space="preserve">Облачение камня </t>
  </si>
  <si>
    <t>Investiture of wind</t>
  </si>
  <si>
    <t xml:space="preserve">Облачение ветра </t>
  </si>
  <si>
    <t>Invisibility</t>
  </si>
  <si>
    <t>Невидимость</t>
  </si>
  <si>
    <t>Jump</t>
  </si>
  <si>
    <t>Прыжок</t>
  </si>
  <si>
    <t>Knock</t>
  </si>
  <si>
    <t>Открывание</t>
  </si>
  <si>
    <t>Legend lore</t>
  </si>
  <si>
    <t>Знание легенд</t>
  </si>
  <si>
    <t>Leomund’s secret chest</t>
  </si>
  <si>
    <t>Леомундов потайной сундук</t>
  </si>
  <si>
    <t>Leomund’s tiny hut</t>
  </si>
  <si>
    <t>Леомундова хижина</t>
  </si>
  <si>
    <t>Lesser restoration</t>
  </si>
  <si>
    <t>Малое восстановление</t>
  </si>
  <si>
    <t>Levitate</t>
  </si>
  <si>
    <t>Левитация</t>
  </si>
  <si>
    <t>Light</t>
  </si>
  <si>
    <t>Свет</t>
  </si>
  <si>
    <t>Lightning arrow</t>
  </si>
  <si>
    <t>Молниевая стрела</t>
  </si>
  <si>
    <t>Lightning bolt</t>
  </si>
  <si>
    <t>Молния</t>
  </si>
  <si>
    <t>Lightning lure</t>
  </si>
  <si>
    <t>Лассо молнии</t>
  </si>
  <si>
    <t>Locate animals or plants</t>
  </si>
  <si>
    <t>Поиск животных или растений</t>
  </si>
  <si>
    <t>Locate creature</t>
  </si>
  <si>
    <t>Поиск существа</t>
  </si>
  <si>
    <t>Locate object</t>
  </si>
  <si>
    <t>Поиск предмета</t>
  </si>
  <si>
    <t>Longstrider</t>
  </si>
  <si>
    <t>Скороход</t>
  </si>
  <si>
    <t>Maelstrom</t>
  </si>
  <si>
    <t xml:space="preserve">Водоворот </t>
  </si>
  <si>
    <t>Mage armor</t>
  </si>
  <si>
    <t>Доспехи мага</t>
  </si>
  <si>
    <t>Mage hand</t>
  </si>
  <si>
    <t>Волшебная рука</t>
  </si>
  <si>
    <t>Magic circle</t>
  </si>
  <si>
    <t>Магический круг</t>
  </si>
  <si>
    <t>Magic jar</t>
  </si>
  <si>
    <t>Волшебный сосуд</t>
  </si>
  <si>
    <t>Magic missile</t>
  </si>
  <si>
    <t>Волшебная стрела</t>
  </si>
  <si>
    <t>Magic mouth</t>
  </si>
  <si>
    <t>Волшебные уста</t>
  </si>
  <si>
    <t>Magic stone</t>
  </si>
  <si>
    <t xml:space="preserve">Волшебный камень </t>
  </si>
  <si>
    <t>Magic weapon</t>
  </si>
  <si>
    <t>Магическое оружие</t>
  </si>
  <si>
    <t>Major image</t>
  </si>
  <si>
    <t>Образ</t>
  </si>
  <si>
    <t>Mass cure wounds</t>
  </si>
  <si>
    <t>Множественное лечение ран</t>
  </si>
  <si>
    <t>Mass heal</t>
  </si>
  <si>
    <t>Множественное полное исцеление</t>
  </si>
  <si>
    <t>Mass healing word</t>
  </si>
  <si>
    <t>Множественное лечащее слово</t>
  </si>
  <si>
    <t>Mass suggestion</t>
  </si>
  <si>
    <t>Множественное внушение</t>
  </si>
  <si>
    <t>Maximilian’s earthen grasp</t>
  </si>
  <si>
    <t xml:space="preserve">Земляная хватка Максимилиана </t>
  </si>
  <si>
    <t>Maze</t>
  </si>
  <si>
    <t>Лабиринт</t>
  </si>
  <si>
    <t>Meld into stone</t>
  </si>
  <si>
    <t>Слияние с камнем</t>
  </si>
  <si>
    <t>Melf’s minute meteors</t>
  </si>
  <si>
    <t xml:space="preserve">Мельфовы маленькие метеоры </t>
  </si>
  <si>
    <t>Melf's acid arrow</t>
  </si>
  <si>
    <t>Мельфова кислотная стрела</t>
  </si>
  <si>
    <t>Mending</t>
  </si>
  <si>
    <t>Починка</t>
  </si>
  <si>
    <t>Message</t>
  </si>
  <si>
    <t>Сообщение</t>
  </si>
  <si>
    <t>Meteor swarm</t>
  </si>
  <si>
    <t>Метеоритный дождь</t>
  </si>
  <si>
    <t>Mind blank</t>
  </si>
  <si>
    <t>Сокрытие разума</t>
  </si>
  <si>
    <t>Minor illusion</t>
  </si>
  <si>
    <t>Малая иллюзия</t>
  </si>
  <si>
    <t>Mirage arcane</t>
  </si>
  <si>
    <t>Таинственный мираж</t>
  </si>
  <si>
    <t>Mirror image</t>
  </si>
  <si>
    <t>Отражения</t>
  </si>
  <si>
    <t>Mislead</t>
  </si>
  <si>
    <t>Фальшивый двойник</t>
  </si>
  <si>
    <t>Misty step</t>
  </si>
  <si>
    <t>Туманный шаг</t>
  </si>
  <si>
    <t>Modify memory</t>
  </si>
  <si>
    <t>Изменение памяти</t>
  </si>
  <si>
    <t>Mold earth</t>
  </si>
  <si>
    <t xml:space="preserve">Лепка земли </t>
  </si>
  <si>
    <t>Moonbeam</t>
  </si>
  <si>
    <t>Лунный луч</t>
  </si>
  <si>
    <t>Mordenkainen’s faithful hound</t>
  </si>
  <si>
    <t>Верный пёс Морденкайнена</t>
  </si>
  <si>
    <t>Mordenkainen’s magnificent mansion</t>
  </si>
  <si>
    <t>Великолепный особняк Морденкай-нена</t>
  </si>
  <si>
    <t>Mordenkainen’s private sanctum</t>
  </si>
  <si>
    <t>Кабинет Морденкайнена</t>
  </si>
  <si>
    <t>Mordenkainen’s sword</t>
  </si>
  <si>
    <t>Меч Морденкайнена</t>
  </si>
  <si>
    <t>Move earth</t>
  </si>
  <si>
    <t>Движение почвы</t>
  </si>
  <si>
    <t>Nondetection</t>
  </si>
  <si>
    <t>Необнаружимость</t>
  </si>
  <si>
    <t>Nystul’s magic aura</t>
  </si>
  <si>
    <t>Нистулова ложная аура</t>
  </si>
  <si>
    <t>Otiluke’s freezing sphere</t>
  </si>
  <si>
    <t>Отилюков ледяной шар</t>
  </si>
  <si>
    <t>Otiluke’s resilient sphere</t>
  </si>
  <si>
    <t>Отилюков упругий шар</t>
  </si>
  <si>
    <t>Otto’s irresistible dance</t>
  </si>
  <si>
    <t>Неудержимая пляска Отто</t>
  </si>
  <si>
    <t>Pass without trace</t>
  </si>
  <si>
    <t>Бесследное передвижение</t>
  </si>
  <si>
    <t>Passwall</t>
  </si>
  <si>
    <t>Создание прохода</t>
  </si>
  <si>
    <t>Phantasmal force</t>
  </si>
  <si>
    <t>Воображаемая сила</t>
  </si>
  <si>
    <t>Phantasmal killer</t>
  </si>
  <si>
    <t>Воображаемый убийца</t>
  </si>
  <si>
    <t>Phantom steed</t>
  </si>
  <si>
    <t>Прирачный скакун</t>
  </si>
  <si>
    <t>Planar ally</t>
  </si>
  <si>
    <t>Планарный союзник</t>
  </si>
  <si>
    <t>Planar binding</t>
  </si>
  <si>
    <t>Планарные узы</t>
  </si>
  <si>
    <t>Plane shift</t>
  </si>
  <si>
    <t>Уход в иной мир</t>
  </si>
  <si>
    <t>Plant growth</t>
  </si>
  <si>
    <t>Рост растений</t>
  </si>
  <si>
    <t>Poison spray</t>
  </si>
  <si>
    <t>Ядовитые брызги</t>
  </si>
  <si>
    <t>Polymorph</t>
  </si>
  <si>
    <t>Превращение</t>
  </si>
  <si>
    <t>Power word heal</t>
  </si>
  <si>
    <t>Слово Силы: исцеление</t>
  </si>
  <si>
    <t>Power word kill</t>
  </si>
  <si>
    <t>Слово Силы: смерть</t>
  </si>
  <si>
    <t>Power word stun</t>
  </si>
  <si>
    <t>Слово Силы: оглушение</t>
  </si>
  <si>
    <t>Prayer of healing</t>
  </si>
  <si>
    <t>Молебен лечения</t>
  </si>
  <si>
    <t>Prestidigitation</t>
  </si>
  <si>
    <t>Фокусы</t>
  </si>
  <si>
    <t>Primordial ward</t>
  </si>
  <si>
    <t xml:space="preserve">Первородный страж </t>
  </si>
  <si>
    <t>Prismatic spray</t>
  </si>
  <si>
    <t>Радужные брызги</t>
  </si>
  <si>
    <t>Prismatic wall</t>
  </si>
  <si>
    <t>Радужная стена</t>
  </si>
  <si>
    <t>Produce flame</t>
  </si>
  <si>
    <t>Сотворение пламени</t>
  </si>
  <si>
    <t>Programmed illusion</t>
  </si>
  <si>
    <t>Заданная иллюзия</t>
  </si>
  <si>
    <t>Project image</t>
  </si>
  <si>
    <t>Проекция</t>
  </si>
  <si>
    <t>Protection from energy</t>
  </si>
  <si>
    <t>Защита от энергии</t>
  </si>
  <si>
    <t>Protection from evil and good</t>
  </si>
  <si>
    <t>Защита от добра и зла</t>
  </si>
  <si>
    <t>Protection from poison</t>
  </si>
  <si>
    <t>Защита от яда</t>
  </si>
  <si>
    <t>Purify food and drink</t>
  </si>
  <si>
    <t>Очищение пищи и питья</t>
  </si>
  <si>
    <t>Pyrotechnics</t>
  </si>
  <si>
    <t xml:space="preserve">Пиротехника </t>
  </si>
  <si>
    <t>Raise dead</t>
  </si>
  <si>
    <t>Оживление</t>
  </si>
  <si>
    <t>Rary’s telepathic bond</t>
  </si>
  <si>
    <t>Ментальная связь Рэри</t>
  </si>
  <si>
    <t>Ray of enfeeblement</t>
  </si>
  <si>
    <t>Луч слабости</t>
  </si>
  <si>
    <t>Ray of frost</t>
  </si>
  <si>
    <t>Луч холода</t>
  </si>
  <si>
    <t>Ray of sickness</t>
  </si>
  <si>
    <t>Луч болезни</t>
  </si>
  <si>
    <t>Regenerate</t>
  </si>
  <si>
    <t>Регенерация</t>
  </si>
  <si>
    <t>Reincarnate</t>
  </si>
  <si>
    <t>Реинкарнация</t>
  </si>
  <si>
    <t>Remove curse</t>
  </si>
  <si>
    <t>Снятие проклятья</t>
  </si>
  <si>
    <t>Resistance</t>
  </si>
  <si>
    <t>Сопротивление</t>
  </si>
  <si>
    <t>Resurrection</t>
  </si>
  <si>
    <t>Воскрешение</t>
  </si>
  <si>
    <t>Reverse gravity</t>
  </si>
  <si>
    <t>Изменение тяготения</t>
  </si>
  <si>
    <t>Revivify</t>
  </si>
  <si>
    <t>Возрождение</t>
  </si>
  <si>
    <t>Rope trick</t>
  </si>
  <si>
    <t>Трюк с верёвкой</t>
  </si>
  <si>
    <t>Sacred flame</t>
  </si>
  <si>
    <t>Священное пламя</t>
  </si>
  <si>
    <t>Sanctuary</t>
  </si>
  <si>
    <t>Убежище</t>
  </si>
  <si>
    <t>Scorching ray</t>
  </si>
  <si>
    <t>Палящий луч</t>
  </si>
  <si>
    <t>Scrying</t>
  </si>
  <si>
    <t>Наблюдение</t>
  </si>
  <si>
    <t>Searing smite</t>
  </si>
  <si>
    <t>Палящая кара</t>
  </si>
  <si>
    <t>See invisibility</t>
  </si>
  <si>
    <t>Видение невидимого</t>
  </si>
  <si>
    <t>Seeming</t>
  </si>
  <si>
    <t>Притворство</t>
  </si>
  <si>
    <t>Sending</t>
  </si>
  <si>
    <t>Послание</t>
  </si>
  <si>
    <t>Sequester</t>
  </si>
  <si>
    <t>Изоляция</t>
  </si>
  <si>
    <t>Shape water</t>
  </si>
  <si>
    <t>Формование воды</t>
  </si>
  <si>
    <t>Shapechange</t>
  </si>
  <si>
    <t>Полное превращение</t>
  </si>
  <si>
    <t>Shatter</t>
  </si>
  <si>
    <t>Дребезги</t>
  </si>
  <si>
    <t>Shield of faith</t>
  </si>
  <si>
    <t>Щит веры</t>
  </si>
  <si>
    <t>Shillelagh</t>
  </si>
  <si>
    <t>Shocking grasp</t>
  </si>
  <si>
    <t>Электрошок</t>
  </si>
  <si>
    <t>Silence</t>
  </si>
  <si>
    <t>Тишина</t>
  </si>
  <si>
    <t>Silent image</t>
  </si>
  <si>
    <t>Безмолвный образ</t>
  </si>
  <si>
    <t>Simulacrum</t>
  </si>
  <si>
    <t>Подобие</t>
  </si>
  <si>
    <t>Skywrite</t>
  </si>
  <si>
    <t xml:space="preserve">Небесные письмена </t>
  </si>
  <si>
    <t>Sleep</t>
  </si>
  <si>
    <t>Усыпление</t>
  </si>
  <si>
    <t>Sleet storm</t>
  </si>
  <si>
    <t>Метель</t>
  </si>
  <si>
    <t>Slow</t>
  </si>
  <si>
    <t>Замедление</t>
  </si>
  <si>
    <t>Snilloc’s snowball swarm</t>
  </si>
  <si>
    <t xml:space="preserve">Снежный шквал Сниллока </t>
  </si>
  <si>
    <t>Spare the dying</t>
  </si>
  <si>
    <t>Уход за умирающим</t>
  </si>
  <si>
    <t>Speak with animals</t>
  </si>
  <si>
    <t>Разговор с животными</t>
  </si>
  <si>
    <t>Speak with dead</t>
  </si>
  <si>
    <t>Разговор с мёртвыми</t>
  </si>
  <si>
    <t>Speak with plants</t>
  </si>
  <si>
    <t>Разговор с растениями</t>
  </si>
  <si>
    <t>Spider climb</t>
  </si>
  <si>
    <t>Паук</t>
  </si>
  <si>
    <t>Spike growth</t>
  </si>
  <si>
    <t>Шипы</t>
  </si>
  <si>
    <t>Spirit guardians</t>
  </si>
  <si>
    <t>Духовные стражи</t>
  </si>
  <si>
    <t>Spiritual weapon</t>
  </si>
  <si>
    <t>Божественное оружие</t>
  </si>
  <si>
    <t>Staggering smite</t>
  </si>
  <si>
    <t>Оглушающая кара</t>
  </si>
  <si>
    <t>Stinking cloud</t>
  </si>
  <si>
    <t>Зловонное облако</t>
  </si>
  <si>
    <t>Stone shape</t>
  </si>
  <si>
    <t>Изменение формы камня</t>
  </si>
  <si>
    <t>Stoneskin</t>
  </si>
  <si>
    <t>Каменная кожа</t>
  </si>
  <si>
    <t>Storm of vengeance</t>
  </si>
  <si>
    <t>Гроза гнева</t>
  </si>
  <si>
    <t>Storm sphere</t>
  </si>
  <si>
    <t xml:space="preserve">Сфера бури </t>
  </si>
  <si>
    <t>Suggestion</t>
  </si>
  <si>
    <t>Внушение</t>
  </si>
  <si>
    <t>Sunbeam</t>
  </si>
  <si>
    <t>Солнечный луч</t>
  </si>
  <si>
    <t>Sunburst</t>
  </si>
  <si>
    <t>Солнечный ожог</t>
  </si>
  <si>
    <t>Swift quiver</t>
  </si>
  <si>
    <t>Быстрый колчан</t>
  </si>
  <si>
    <t>Sword burst</t>
  </si>
  <si>
    <t>Вспышка мечей</t>
  </si>
  <si>
    <t>Symbol</t>
  </si>
  <si>
    <t>Знак</t>
  </si>
  <si>
    <t>Tasha's hideous laughter</t>
  </si>
  <si>
    <t>Жуткий смех Таши</t>
  </si>
  <si>
    <t>Telekinesis</t>
  </si>
  <si>
    <t>Телекинез</t>
  </si>
  <si>
    <t>Telepathy</t>
  </si>
  <si>
    <t>Телепатия</t>
  </si>
  <si>
    <t>Teleport</t>
  </si>
  <si>
    <t>Телепортация</t>
  </si>
  <si>
    <t>Teleportation circle</t>
  </si>
  <si>
    <t>Круг телепортации</t>
  </si>
  <si>
    <t>Tenser’s floating disk</t>
  </si>
  <si>
    <t>Тензеров парящий диск</t>
  </si>
  <si>
    <t>Thaumaturgy</t>
  </si>
  <si>
    <t>Чудотворство</t>
  </si>
  <si>
    <t>Thorn whip</t>
  </si>
  <si>
    <t>Терновый кнут</t>
  </si>
  <si>
    <t>Thunderclap</t>
  </si>
  <si>
    <t xml:space="preserve">Раскат грома </t>
  </si>
  <si>
    <t>Thunderous smite</t>
  </si>
  <si>
    <t>Громовая кара</t>
  </si>
  <si>
    <t>Thunderwave</t>
  </si>
  <si>
    <t>Волна грома</t>
  </si>
  <si>
    <t>Tidal wave</t>
  </si>
  <si>
    <t xml:space="preserve">Приливная волна </t>
  </si>
  <si>
    <t>Time stop</t>
  </si>
  <si>
    <t>Остановка времени</t>
  </si>
  <si>
    <t>Tongues</t>
  </si>
  <si>
    <t>Языки</t>
  </si>
  <si>
    <t>Transmute rock</t>
  </si>
  <si>
    <t xml:space="preserve">Преобразование камня </t>
  </si>
  <si>
    <t>Transport via plants</t>
  </si>
  <si>
    <t>Путешествие через растения</t>
  </si>
  <si>
    <t>Tree stride</t>
  </si>
  <si>
    <t>Древесный путь</t>
  </si>
  <si>
    <t>True polymorph</t>
  </si>
  <si>
    <t>Истинное превращение</t>
  </si>
  <si>
    <t>True resurrection</t>
  </si>
  <si>
    <t>Истинное воскрешение</t>
  </si>
  <si>
    <t>True seeing</t>
  </si>
  <si>
    <t>Истинное зрение</t>
  </si>
  <si>
    <t>True strike</t>
  </si>
  <si>
    <t>Меткий удар</t>
  </si>
  <si>
    <t>Tsunami</t>
  </si>
  <si>
    <t>Цунами</t>
  </si>
  <si>
    <t>Unseen servant</t>
  </si>
  <si>
    <t>Невидимый слуга</t>
  </si>
  <si>
    <t>Vampiric touch</t>
  </si>
  <si>
    <t>Прикосновение вампира</t>
  </si>
  <si>
    <t>Vicious mockery</t>
  </si>
  <si>
    <t>Злая насмешка</t>
  </si>
  <si>
    <t>Vitriolic sphere</t>
  </si>
  <si>
    <t xml:space="preserve">Едкий шар </t>
  </si>
  <si>
    <t>Wall of fire</t>
  </si>
  <si>
    <t>Огненная стена</t>
  </si>
  <si>
    <t>Wall of force</t>
  </si>
  <si>
    <t>Силовая стена</t>
  </si>
  <si>
    <t>Wall of ice</t>
  </si>
  <si>
    <t>Ледяная стена</t>
  </si>
  <si>
    <t>Wall of sand</t>
  </si>
  <si>
    <t xml:space="preserve">Песчаная стена </t>
  </si>
  <si>
    <t>Wall of stone</t>
  </si>
  <si>
    <t>Каменная стена</t>
  </si>
  <si>
    <t>Wall of thorns</t>
  </si>
  <si>
    <t>Терновая стена</t>
  </si>
  <si>
    <t>Wall of water</t>
  </si>
  <si>
    <t xml:space="preserve">Водяная стена </t>
  </si>
  <si>
    <t>Warding bond</t>
  </si>
  <si>
    <t>Охраняющая связь</t>
  </si>
  <si>
    <t>Warding wind</t>
  </si>
  <si>
    <t>Защитный ветер</t>
  </si>
  <si>
    <t>Water breathing</t>
  </si>
  <si>
    <t>Подводное дыхание</t>
  </si>
  <si>
    <t>Water walk</t>
  </si>
  <si>
    <t>Хождение по воде</t>
  </si>
  <si>
    <t>Watery sphere</t>
  </si>
  <si>
    <t xml:space="preserve">Водяная сфера </t>
  </si>
  <si>
    <t>Web</t>
  </si>
  <si>
    <t>Паутина</t>
  </si>
  <si>
    <t>Weird</t>
  </si>
  <si>
    <t>Смертный ужас</t>
  </si>
  <si>
    <t>Whirlwind</t>
  </si>
  <si>
    <t xml:space="preserve">Смерч </t>
  </si>
  <si>
    <t>Wind walk</t>
  </si>
  <si>
    <t>Хождение по ветру</t>
  </si>
  <si>
    <t>Wind wall</t>
  </si>
  <si>
    <t>Стена ветров</t>
  </si>
  <si>
    <t>Wish</t>
  </si>
  <si>
    <t>Исполнение желаний</t>
  </si>
  <si>
    <t>Witch bolt</t>
  </si>
  <si>
    <t>Ведьмин снаряд</t>
  </si>
  <si>
    <t>Word of recall</t>
  </si>
  <si>
    <t>Слово возврата</t>
  </si>
  <si>
    <t>Wrathful smite</t>
  </si>
  <si>
    <t>Гневная кара</t>
  </si>
  <si>
    <t>Zone of truth</t>
  </si>
  <si>
    <t>Область истины</t>
  </si>
  <si>
    <t>Aarakocra</t>
  </si>
  <si>
    <t>Ааракокра</t>
  </si>
  <si>
    <t>MM</t>
  </si>
  <si>
    <t>Бестиарий</t>
  </si>
  <si>
    <t>Abjurer</t>
  </si>
  <si>
    <t>Оградитель</t>
  </si>
  <si>
    <t>VGtM</t>
  </si>
  <si>
    <t>РВпМ</t>
  </si>
  <si>
    <t>Aboleth</t>
  </si>
  <si>
    <t>Аболет</t>
  </si>
  <si>
    <t>Abominable yeti</t>
  </si>
  <si>
    <t>Отвратительный йети</t>
  </si>
  <si>
    <t>Acererak</t>
  </si>
  <si>
    <t>Асерерак</t>
  </si>
  <si>
    <t>Acolyte</t>
  </si>
  <si>
    <t>Прислужник</t>
  </si>
  <si>
    <t>Adult black dragon</t>
  </si>
  <si>
    <t>Взрослый чёрный дракон</t>
  </si>
  <si>
    <t>Adult blue dracolich</t>
  </si>
  <si>
    <t>Взрослый синий драколич</t>
  </si>
  <si>
    <t>Adult blue dragon</t>
  </si>
  <si>
    <t>Взрослый синий дракон</t>
  </si>
  <si>
    <t>Adult brass dragon</t>
  </si>
  <si>
    <t>Взрослый латунный дракон</t>
  </si>
  <si>
    <t>Adult bronse dragon</t>
  </si>
  <si>
    <t>Взрослый бронзовый дракон</t>
  </si>
  <si>
    <t>Adult copper dragon</t>
  </si>
  <si>
    <t>Взрослый медный дракон</t>
  </si>
  <si>
    <t>Adult gold dragon</t>
  </si>
  <si>
    <t>Взрослый золотой дракон</t>
  </si>
  <si>
    <t>Adult green dragon</t>
  </si>
  <si>
    <t>Взрослый зелёный дракон</t>
  </si>
  <si>
    <t>Adult red dragon</t>
  </si>
  <si>
    <t>Взрослый красный дракон</t>
  </si>
  <si>
    <t>Adult silver dragon</t>
  </si>
  <si>
    <t>Взрослый серебряный дракон</t>
  </si>
  <si>
    <t>Adult white dragon</t>
  </si>
  <si>
    <t>Взрослый белый дракон</t>
  </si>
  <si>
    <t>Air elemental</t>
  </si>
  <si>
    <t>Воздушный элементаль</t>
  </si>
  <si>
    <t>Alhoon</t>
  </si>
  <si>
    <t xml:space="preserve">Алхун </t>
  </si>
  <si>
    <t>Allosaurus</t>
  </si>
  <si>
    <t>Аллозавр</t>
  </si>
  <si>
    <t>Ancient black dragon</t>
  </si>
  <si>
    <t>Древний чёрный дракон</t>
  </si>
  <si>
    <t>Ancient blue dragon</t>
  </si>
  <si>
    <t>Древний синий дракон</t>
  </si>
  <si>
    <t>Ancient brass dragon</t>
  </si>
  <si>
    <t>Древний латунный дракон</t>
  </si>
  <si>
    <t>Ancient bronse dragon</t>
  </si>
  <si>
    <t>Древний бронзовый дракон</t>
  </si>
  <si>
    <t>Ancient copper dragon</t>
  </si>
  <si>
    <t>Древний медный дракон</t>
  </si>
  <si>
    <t>Ancient gold dragon</t>
  </si>
  <si>
    <t>Древний золотой дракон</t>
  </si>
  <si>
    <t>Ancient green dragon</t>
  </si>
  <si>
    <t>Древний зелёный дракон</t>
  </si>
  <si>
    <t>Ancient red dragon</t>
  </si>
  <si>
    <t>Древний красный дракон</t>
  </si>
  <si>
    <t>Ancient silver dragon</t>
  </si>
  <si>
    <t>Древний серебряный дракон</t>
  </si>
  <si>
    <t>Ancient white dragon</t>
  </si>
  <si>
    <t>Древний белый дракон</t>
  </si>
  <si>
    <t>Androsphinx</t>
  </si>
  <si>
    <t>Андросфинкс</t>
  </si>
  <si>
    <t>Animated armor</t>
  </si>
  <si>
    <t>Оживлённый доспех</t>
  </si>
  <si>
    <t>Ankheg</t>
  </si>
  <si>
    <t>Анхег</t>
  </si>
  <si>
    <t>Ankylosaurus</t>
  </si>
  <si>
    <t>Анкилозавр</t>
  </si>
  <si>
    <t>Annis hag</t>
  </si>
  <si>
    <t>Карга аннис</t>
  </si>
  <si>
    <t>Ape</t>
  </si>
  <si>
    <t>Человекообразная обезьяна</t>
  </si>
  <si>
    <t>Apprentice wizard</t>
  </si>
  <si>
    <t xml:space="preserve">Ученик волшебника </t>
  </si>
  <si>
    <t>Arcanaloth</t>
  </si>
  <si>
    <t>Арканалот</t>
  </si>
  <si>
    <t>Archdruid</t>
  </si>
  <si>
    <t>Архидруид</t>
  </si>
  <si>
    <t>Archer</t>
  </si>
  <si>
    <t>Лучник</t>
  </si>
  <si>
    <t>Archmage</t>
  </si>
  <si>
    <t>Архимаг</t>
  </si>
  <si>
    <t>Assassin</t>
  </si>
  <si>
    <t>Наёмный убийца</t>
  </si>
  <si>
    <t>Aurochs</t>
  </si>
  <si>
    <t xml:space="preserve">Тур </t>
  </si>
  <si>
    <t>Awakened shrub</t>
  </si>
  <si>
    <t>Пробуждённый куст</t>
  </si>
  <si>
    <t>Awakened tree</t>
  </si>
  <si>
    <t>Пробуждённое дерево</t>
  </si>
  <si>
    <t>Axe baek</t>
  </si>
  <si>
    <t>Топороклюв</t>
  </si>
  <si>
    <t>Azer</t>
  </si>
  <si>
    <t>Эйзер</t>
  </si>
  <si>
    <t>Babau</t>
  </si>
  <si>
    <t>Бабау</t>
  </si>
  <si>
    <t>Baboon</t>
  </si>
  <si>
    <t>Бабуин</t>
  </si>
  <si>
    <t>Badger</t>
  </si>
  <si>
    <t>Барсук</t>
  </si>
  <si>
    <t>Balor</t>
  </si>
  <si>
    <t>Балор</t>
  </si>
  <si>
    <t>Banderhobb</t>
  </si>
  <si>
    <t>Бандерхобб</t>
  </si>
  <si>
    <t>Bandit</t>
  </si>
  <si>
    <t>Разбойник</t>
  </si>
  <si>
    <t>Bandit captain</t>
  </si>
  <si>
    <t>Капитан разбойников</t>
  </si>
  <si>
    <t>Banshee</t>
  </si>
  <si>
    <t>Баньши</t>
  </si>
  <si>
    <t>Barbed devil</t>
  </si>
  <si>
    <t>Шипастый дьявол</t>
  </si>
  <si>
    <t>Bard</t>
  </si>
  <si>
    <t xml:space="preserve">Бард </t>
  </si>
  <si>
    <t>Barghest</t>
  </si>
  <si>
    <t>Баргест</t>
  </si>
  <si>
    <t>Barlgura</t>
  </si>
  <si>
    <t>Барлгура</t>
  </si>
  <si>
    <t>Basilisk</t>
  </si>
  <si>
    <t>Василиск</t>
  </si>
  <si>
    <t>Bat</t>
  </si>
  <si>
    <t>Летучая мышь</t>
  </si>
  <si>
    <t>Bearded devil</t>
  </si>
  <si>
    <t>Бородатый дьявол</t>
  </si>
  <si>
    <t>Behir</t>
  </si>
  <si>
    <t>Бехир</t>
  </si>
  <si>
    <t>Beholder</t>
  </si>
  <si>
    <t>Злобоглаз</t>
  </si>
  <si>
    <t>Beholder zombie</t>
  </si>
  <si>
    <t>Злобоглаз зомби</t>
  </si>
  <si>
    <t>Berserker</t>
  </si>
  <si>
    <t>Берсерк</t>
  </si>
  <si>
    <t>Bheur hag</t>
  </si>
  <si>
    <t>Карга бьёр</t>
  </si>
  <si>
    <t>Black bear</t>
  </si>
  <si>
    <t>Чёрный медведь</t>
  </si>
  <si>
    <t>Black dragon wyrmling</t>
  </si>
  <si>
    <t>Вирмлинг чёрного дракона</t>
  </si>
  <si>
    <t>Black pudding</t>
  </si>
  <si>
    <t>Чёрная слизь</t>
  </si>
  <si>
    <t>Blackguard</t>
  </si>
  <si>
    <t xml:space="preserve">Тёмный страж </t>
  </si>
  <si>
    <t>Blink dog</t>
  </si>
  <si>
    <t>Мерцающий пёс</t>
  </si>
  <si>
    <t>Blood Hawk</t>
  </si>
  <si>
    <t>Кровавый ястреб</t>
  </si>
  <si>
    <t>Blue dragon wyrmling</t>
  </si>
  <si>
    <t>Вирмлинг синего дракона</t>
  </si>
  <si>
    <t>Blue slaad</t>
  </si>
  <si>
    <t>Синий слаад</t>
  </si>
  <si>
    <t>Boar</t>
  </si>
  <si>
    <t>Кабан</t>
  </si>
  <si>
    <t>Bodak</t>
  </si>
  <si>
    <t xml:space="preserve">Бодак </t>
  </si>
  <si>
    <t>Boggle</t>
  </si>
  <si>
    <t xml:space="preserve">Боггл </t>
  </si>
  <si>
    <t>Bone Devil</t>
  </si>
  <si>
    <t>Костяной дьявол</t>
  </si>
  <si>
    <t>Bone naga</t>
  </si>
  <si>
    <t>Костяная нага</t>
  </si>
  <si>
    <t>Brass dragon wyrmling</t>
  </si>
  <si>
    <t>Вирмлинг латунного дракона</t>
  </si>
  <si>
    <t>Bronse dragon wyrmling</t>
  </si>
  <si>
    <t>Вирмлинг бронзового дракона</t>
  </si>
  <si>
    <t>Brontosaurus</t>
  </si>
  <si>
    <t>Бронтозавр</t>
  </si>
  <si>
    <t>Brown bear</t>
  </si>
  <si>
    <t>Бурый медведь</t>
  </si>
  <si>
    <t>Bugbear</t>
  </si>
  <si>
    <t>Медвежатник</t>
  </si>
  <si>
    <t>Bugbear chief</t>
  </si>
  <si>
    <t>Вождь медвежатников</t>
  </si>
  <si>
    <t>Bulette</t>
  </si>
  <si>
    <t>Панцирница</t>
  </si>
  <si>
    <t>Bullywug</t>
  </si>
  <si>
    <t>Жаболюд</t>
  </si>
  <si>
    <t>Cambion</t>
  </si>
  <si>
    <t>Камбион</t>
  </si>
  <si>
    <t>Carrion crawler</t>
  </si>
  <si>
    <t>Ползающий падальщик</t>
  </si>
  <si>
    <t>Cat</t>
  </si>
  <si>
    <t>Кошка</t>
  </si>
  <si>
    <t>Catoblepas</t>
  </si>
  <si>
    <t>Катоблепас</t>
  </si>
  <si>
    <t>Cave bear</t>
  </si>
  <si>
    <t>Пещерный медведь</t>
  </si>
  <si>
    <t>Cave fisher</t>
  </si>
  <si>
    <t>Пещерный удильщик</t>
  </si>
  <si>
    <t>Centaur</t>
  </si>
  <si>
    <t>Кентавр</t>
  </si>
  <si>
    <t>Chain devil</t>
  </si>
  <si>
    <t>Дьявол цепей</t>
  </si>
  <si>
    <t>Champion</t>
  </si>
  <si>
    <t xml:space="preserve">Чемпион </t>
  </si>
  <si>
    <t>Chasme</t>
  </si>
  <si>
    <t>Чазм</t>
  </si>
  <si>
    <t>Chimera</t>
  </si>
  <si>
    <t>Химера</t>
  </si>
  <si>
    <t>Chitine</t>
  </si>
  <si>
    <t xml:space="preserve">Хитин </t>
  </si>
  <si>
    <t>Choldrith</t>
  </si>
  <si>
    <t xml:space="preserve">Холдрит </t>
  </si>
  <si>
    <t>Chuul</t>
  </si>
  <si>
    <t>Чууль</t>
  </si>
  <si>
    <t>Clay golem</t>
  </si>
  <si>
    <t>Глиняный голем</t>
  </si>
  <si>
    <t>Cloacker</t>
  </si>
  <si>
    <t>Плащевик</t>
  </si>
  <si>
    <t>Cloud giant</t>
  </si>
  <si>
    <t>Облачный великан</t>
  </si>
  <si>
    <t>Cloud giant smiling one</t>
  </si>
  <si>
    <t>Улыбающийся облачный гигант</t>
  </si>
  <si>
    <t>Cockatrice</t>
  </si>
  <si>
    <t>Куролиск</t>
  </si>
  <si>
    <t>Commoner</t>
  </si>
  <si>
    <t>Обыватель</t>
  </si>
  <si>
    <t>Conjurer</t>
  </si>
  <si>
    <t xml:space="preserve">Призыватель </t>
  </si>
  <si>
    <t>Constrictor snake</t>
  </si>
  <si>
    <t>Удав</t>
  </si>
  <si>
    <t>Copper dragon wyrmling</t>
  </si>
  <si>
    <t>Вирмлинг медного дракона</t>
  </si>
  <si>
    <t>Couatl</t>
  </si>
  <si>
    <t>Коатль</t>
  </si>
  <si>
    <t>Courtier</t>
  </si>
  <si>
    <t>Придворный</t>
  </si>
  <si>
    <t>Cow</t>
  </si>
  <si>
    <t xml:space="preserve">Корова </t>
  </si>
  <si>
    <t>Crab</t>
  </si>
  <si>
    <t>Краб</t>
  </si>
  <si>
    <t>Cranium rat</t>
  </si>
  <si>
    <t xml:space="preserve">Черепные крыса </t>
  </si>
  <si>
    <t>Crawling claw</t>
  </si>
  <si>
    <t>Ползающая рука</t>
  </si>
  <si>
    <t>Crocodile</t>
  </si>
  <si>
    <t>Крокодил</t>
  </si>
  <si>
    <t>Cult fanatic</t>
  </si>
  <si>
    <t>Фанатик культа</t>
  </si>
  <si>
    <t>Cultist</t>
  </si>
  <si>
    <t>Культист</t>
  </si>
  <si>
    <t>Cyclops</t>
  </si>
  <si>
    <t>Циклоп</t>
  </si>
  <si>
    <t>Dao</t>
  </si>
  <si>
    <t>Дао</t>
  </si>
  <si>
    <t>Darkling</t>
  </si>
  <si>
    <t>Дарклинг</t>
  </si>
  <si>
    <t>Darkling elder</t>
  </si>
  <si>
    <t xml:space="preserve">Старейшина дарклингов </t>
  </si>
  <si>
    <t>Darkmantle</t>
  </si>
  <si>
    <t>Тёмная мантия</t>
  </si>
  <si>
    <t>Death dog</t>
  </si>
  <si>
    <t>Пёс смерти</t>
  </si>
  <si>
    <t>Death kiss</t>
  </si>
  <si>
    <t xml:space="preserve">Поцелуй смерти </t>
  </si>
  <si>
    <t>Death knight</t>
  </si>
  <si>
    <t>Рыцарь смерти</t>
  </si>
  <si>
    <t>Death slaad</t>
  </si>
  <si>
    <t>Смертельный слаад</t>
  </si>
  <si>
    <t>Death tyrant</t>
  </si>
  <si>
    <t>Тиран смерти</t>
  </si>
  <si>
    <t>Deep scion</t>
  </si>
  <si>
    <t>Отпрыск глубин</t>
  </si>
  <si>
    <t>Deer</t>
  </si>
  <si>
    <t>Олень</t>
  </si>
  <si>
    <t>Deinonychus</t>
  </si>
  <si>
    <t>Дейноних</t>
  </si>
  <si>
    <t>Demilich</t>
  </si>
  <si>
    <t>Демилич</t>
  </si>
  <si>
    <t>Deva</t>
  </si>
  <si>
    <t>Дэв</t>
  </si>
  <si>
    <t>Deviner</t>
  </si>
  <si>
    <t xml:space="preserve">Прорицатель </t>
  </si>
  <si>
    <t>Devourer</t>
  </si>
  <si>
    <t xml:space="preserve">Пожиратель </t>
  </si>
  <si>
    <t>Dimetrodon</t>
  </si>
  <si>
    <t>Диметродон</t>
  </si>
  <si>
    <t>Dire wolf</t>
  </si>
  <si>
    <t>Лютый волк</t>
  </si>
  <si>
    <t>Diseased giant rat</t>
  </si>
  <si>
    <t>Больная гигантская крыса</t>
  </si>
  <si>
    <t>Displacer beast</t>
  </si>
  <si>
    <t>Ускользающий зверь</t>
  </si>
  <si>
    <t>Djinni</t>
  </si>
  <si>
    <t>Джинн</t>
  </si>
  <si>
    <t>Dolphin</t>
  </si>
  <si>
    <t xml:space="preserve">Дельфин </t>
  </si>
  <si>
    <t>Doppelganger</t>
  </si>
  <si>
    <t>Доппельгангер</t>
  </si>
  <si>
    <t>Dracolich</t>
  </si>
  <si>
    <t>Драколич</t>
  </si>
  <si>
    <t>Draegloth</t>
  </si>
  <si>
    <t xml:space="preserve">Дрэглот </t>
  </si>
  <si>
    <t>Draft horse</t>
  </si>
  <si>
    <t>Упряжная лошадь</t>
  </si>
  <si>
    <t>Dragon turtle</t>
  </si>
  <si>
    <t>Дракочерепаха</t>
  </si>
  <si>
    <t>Dretch</t>
  </si>
  <si>
    <t>Дретч</t>
  </si>
  <si>
    <t>Drider</t>
  </si>
  <si>
    <t>Драук</t>
  </si>
  <si>
    <t>Drow</t>
  </si>
  <si>
    <t>Дроу</t>
  </si>
  <si>
    <t>Drow elite warrior</t>
  </si>
  <si>
    <t>Элитный воитель дроу</t>
  </si>
  <si>
    <t>Drow mage</t>
  </si>
  <si>
    <t>Маг дроу</t>
  </si>
  <si>
    <t>Drow priestess of Lolth</t>
  </si>
  <si>
    <t>Дроу жрица Лолс</t>
  </si>
  <si>
    <t>Druid</t>
  </si>
  <si>
    <t>Друид</t>
  </si>
  <si>
    <t>Dryad</t>
  </si>
  <si>
    <t>Дриада</t>
  </si>
  <si>
    <t>Duergar</t>
  </si>
  <si>
    <t>Дуэргар</t>
  </si>
  <si>
    <t>Duodrone</t>
  </si>
  <si>
    <t>Дуодрон</t>
  </si>
  <si>
    <t>Dust mephit</t>
  </si>
  <si>
    <t>Пылевой мефит</t>
  </si>
  <si>
    <t>Eagle</t>
  </si>
  <si>
    <t>Орёл</t>
  </si>
  <si>
    <t>Earth elemental</t>
  </si>
  <si>
    <t>Земляной элементаль</t>
  </si>
  <si>
    <t>Efreeti</t>
  </si>
  <si>
    <t>Ифрит</t>
  </si>
  <si>
    <t>Elder brain</t>
  </si>
  <si>
    <t>Старший мозг</t>
  </si>
  <si>
    <t>Elefant</t>
  </si>
  <si>
    <t>Elk</t>
  </si>
  <si>
    <t>Лось</t>
  </si>
  <si>
    <t>Empyrean</t>
  </si>
  <si>
    <t>Эмпирей</t>
  </si>
  <si>
    <t>Enchanter</t>
  </si>
  <si>
    <t>Очарователь</t>
  </si>
  <si>
    <t>Erynyes</t>
  </si>
  <si>
    <t>Эриния</t>
  </si>
  <si>
    <t>Ettercap</t>
  </si>
  <si>
    <t>Эттеркап</t>
  </si>
  <si>
    <t>Ettin</t>
  </si>
  <si>
    <t>Эттин</t>
  </si>
  <si>
    <t>Evoker</t>
  </si>
  <si>
    <t xml:space="preserve">Воплотитель </t>
  </si>
  <si>
    <t>Faerie dragon</t>
  </si>
  <si>
    <t>Волшебный дракончик</t>
  </si>
  <si>
    <t>Fire elemental</t>
  </si>
  <si>
    <t>Огненный элементаль</t>
  </si>
  <si>
    <t>Fire giant</t>
  </si>
  <si>
    <t>Огненный великан</t>
  </si>
  <si>
    <t>Fire giant dreadnought</t>
  </si>
  <si>
    <t>Дредноут огненный гигант</t>
  </si>
  <si>
    <t>Fire snake</t>
  </si>
  <si>
    <t>Огненная змея</t>
  </si>
  <si>
    <t>Firenewt warlock of Imix</t>
  </si>
  <si>
    <t>Огненный тритон колдун Имикса</t>
  </si>
  <si>
    <t>Firenewt warrior</t>
  </si>
  <si>
    <t>Огненный тритон воин</t>
  </si>
  <si>
    <t>Flail snail</t>
  </si>
  <si>
    <t xml:space="preserve">Цеповая улитка </t>
  </si>
  <si>
    <t>Flameskull</t>
  </si>
  <si>
    <t>Пылающий череп</t>
  </si>
  <si>
    <t>Flesh golem</t>
  </si>
  <si>
    <t>Мясной голем</t>
  </si>
  <si>
    <t>Flind</t>
  </si>
  <si>
    <t>Флинд</t>
  </si>
  <si>
    <t>Flumph</t>
  </si>
  <si>
    <t>Фламф</t>
  </si>
  <si>
    <t>Flying snake</t>
  </si>
  <si>
    <t>Летающая змея</t>
  </si>
  <si>
    <t>Flying sword</t>
  </si>
  <si>
    <t>Летающий меч</t>
  </si>
  <si>
    <t>Fomorian</t>
  </si>
  <si>
    <t>Фомор</t>
  </si>
  <si>
    <t>Frog</t>
  </si>
  <si>
    <t>Лягушка</t>
  </si>
  <si>
    <t>Froghemoth</t>
  </si>
  <si>
    <t>Лягемот</t>
  </si>
  <si>
    <t>Frost giant</t>
  </si>
  <si>
    <t>Ледяной великан</t>
  </si>
  <si>
    <t>Frost giant everlasting one</t>
  </si>
  <si>
    <t>Вечный морозный гигант</t>
  </si>
  <si>
    <t>Galeb duhr</t>
  </si>
  <si>
    <t>Галеб дур</t>
  </si>
  <si>
    <t>Gargoyle</t>
  </si>
  <si>
    <t>Горгулья</t>
  </si>
  <si>
    <t>Gas spore</t>
  </si>
  <si>
    <t>Газовая спора</t>
  </si>
  <si>
    <t>Gauth</t>
  </si>
  <si>
    <t>Гаут</t>
  </si>
  <si>
    <t>Gazer</t>
  </si>
  <si>
    <t>Смотрящий</t>
  </si>
  <si>
    <t>Gelatinous cube</t>
  </si>
  <si>
    <t>Студенистый куб</t>
  </si>
  <si>
    <t>Ghast</t>
  </si>
  <si>
    <t>Вурдалак</t>
  </si>
  <si>
    <t>Ghost</t>
  </si>
  <si>
    <t>Привидение</t>
  </si>
  <si>
    <t>Ghoul</t>
  </si>
  <si>
    <t>Упырь</t>
  </si>
  <si>
    <t>Giant ape</t>
  </si>
  <si>
    <t>Гигантская человекообразная обе-зьяна</t>
  </si>
  <si>
    <t>Giant badger</t>
  </si>
  <si>
    <t>Гигантский барсук</t>
  </si>
  <si>
    <t>Giant bat</t>
  </si>
  <si>
    <t>Гигантская летучая мышь</t>
  </si>
  <si>
    <t>Giant boar</t>
  </si>
  <si>
    <t>Гигантский кабан</t>
  </si>
  <si>
    <t>Giant cab</t>
  </si>
  <si>
    <t>Гигантский краб</t>
  </si>
  <si>
    <t>Giant centipede</t>
  </si>
  <si>
    <t>Гигантская многоножка</t>
  </si>
  <si>
    <t>Giant constrictor snake</t>
  </si>
  <si>
    <t>Гигантский удав</t>
  </si>
  <si>
    <t>Giant crocodile</t>
  </si>
  <si>
    <t>Гигантский крокодил</t>
  </si>
  <si>
    <t>Giant eagle</t>
  </si>
  <si>
    <t>Гигантский орёл</t>
  </si>
  <si>
    <t>Giant elk</t>
  </si>
  <si>
    <t>Гигантский лось</t>
  </si>
  <si>
    <t>Giant fire bittle</t>
  </si>
  <si>
    <t>Гигантский огненный жук</t>
  </si>
  <si>
    <t>Giant frog</t>
  </si>
  <si>
    <t>Гигантская лягушка</t>
  </si>
  <si>
    <t>Giant goat</t>
  </si>
  <si>
    <t>Гигантский козёл</t>
  </si>
  <si>
    <t>Giant hyena</t>
  </si>
  <si>
    <t>Гигантская гиена</t>
  </si>
  <si>
    <t>Giant lizard</t>
  </si>
  <si>
    <t>Гигантская ящерица</t>
  </si>
  <si>
    <t>Giant octopus</t>
  </si>
  <si>
    <t>Гигантский осьминог</t>
  </si>
  <si>
    <t>Giant owl</t>
  </si>
  <si>
    <t>Гигантская сова</t>
  </si>
  <si>
    <t>Giant poisonous snake</t>
  </si>
  <si>
    <t>Гигантская ядовитая змея</t>
  </si>
  <si>
    <t>Giant rat</t>
  </si>
  <si>
    <t>Гигантская крыса</t>
  </si>
  <si>
    <t>Giant scorpion</t>
  </si>
  <si>
    <t>Гигантский скорпион</t>
  </si>
  <si>
    <t>Giant sea horse</t>
  </si>
  <si>
    <t>Гигантский морской конёк</t>
  </si>
  <si>
    <t>Giant shark</t>
  </si>
  <si>
    <t>Гигантская акула</t>
  </si>
  <si>
    <t>Giant spider</t>
  </si>
  <si>
    <t>Гигантский паук</t>
  </si>
  <si>
    <t>Giant strider</t>
  </si>
  <si>
    <t>Гигантский ходун</t>
  </si>
  <si>
    <t>Giant toad</t>
  </si>
  <si>
    <t>Гигантская жаба</t>
  </si>
  <si>
    <t>Giant vulture</t>
  </si>
  <si>
    <t>Гигантский гриф</t>
  </si>
  <si>
    <t>Giant wasp</t>
  </si>
  <si>
    <t>Гигантская оса</t>
  </si>
  <si>
    <t>Giant weasel</t>
  </si>
  <si>
    <t>Гигантская куница</t>
  </si>
  <si>
    <t>Giant wolf spider</t>
  </si>
  <si>
    <t>Гигантский паук-волк</t>
  </si>
  <si>
    <t>Gibberling mouther</t>
  </si>
  <si>
    <t>Бормочущий ротовик</t>
  </si>
  <si>
    <t>Girallon</t>
  </si>
  <si>
    <t>Гираллон</t>
  </si>
  <si>
    <t>Githyanki knight</t>
  </si>
  <si>
    <t>Гитъянки рыцарь</t>
  </si>
  <si>
    <t>Githyanki warrior</t>
  </si>
  <si>
    <t>Гитъянки воитель</t>
  </si>
  <si>
    <t>Githzerai monk</t>
  </si>
  <si>
    <t>Гитцерай монах</t>
  </si>
  <si>
    <t>Githzerai zerth</t>
  </si>
  <si>
    <t>Гитцерай зерт</t>
  </si>
  <si>
    <t>Glabrezu</t>
  </si>
  <si>
    <t>Глабрезу</t>
  </si>
  <si>
    <t>Gladiator</t>
  </si>
  <si>
    <t>Гладиатор</t>
  </si>
  <si>
    <t>Gnoll</t>
  </si>
  <si>
    <t>Гнолл</t>
  </si>
  <si>
    <t>Gnoll fang of Yeenoghu</t>
  </si>
  <si>
    <t>Гнолл клык Йеногу</t>
  </si>
  <si>
    <t>Gnoll Flesh Gnawer</t>
  </si>
  <si>
    <t>Гнолл Глодатель</t>
  </si>
  <si>
    <t>Gnoll Hunter</t>
  </si>
  <si>
    <t>Гнолл Охотник</t>
  </si>
  <si>
    <t>Gnoll pack lord</t>
  </si>
  <si>
    <t>Вожак стаи гноллов</t>
  </si>
  <si>
    <t>Gnoll Witherling</t>
  </si>
  <si>
    <t>Иссохший Гнолл</t>
  </si>
  <si>
    <t>Gnome, Deep (Svirfneblin)</t>
  </si>
  <si>
    <t>Глубинный гном (Свирфнеблин)</t>
  </si>
  <si>
    <t>Goat</t>
  </si>
  <si>
    <t>Козёл</t>
  </si>
  <si>
    <t>Goblin</t>
  </si>
  <si>
    <t>Гоблин</t>
  </si>
  <si>
    <t>Goblin boss</t>
  </si>
  <si>
    <t>Босс гоблинов</t>
  </si>
  <si>
    <t>Gold dragon wyrmling</t>
  </si>
  <si>
    <t>Вирмлинг золотого дракона</t>
  </si>
  <si>
    <t>Gorgon</t>
  </si>
  <si>
    <t>Горгона</t>
  </si>
  <si>
    <t>Goristro</t>
  </si>
  <si>
    <t>Гористро</t>
  </si>
  <si>
    <t>Gray ooze</t>
  </si>
  <si>
    <t>Серая слизь</t>
  </si>
  <si>
    <t>Gray slaad</t>
  </si>
  <si>
    <t>Серый слаад</t>
  </si>
  <si>
    <t>Green dragon wyrmling</t>
  </si>
  <si>
    <t>Вирмлинг зелёного дракона</t>
  </si>
  <si>
    <t>Green hag</t>
  </si>
  <si>
    <t>Зелёная карга</t>
  </si>
  <si>
    <t>Green slaad</t>
  </si>
  <si>
    <t>Зелёный слаад</t>
  </si>
  <si>
    <t>Grell</t>
  </si>
  <si>
    <t>Грелл</t>
  </si>
  <si>
    <t>Grick</t>
  </si>
  <si>
    <t>Грик</t>
  </si>
  <si>
    <t>Grick alpha</t>
  </si>
  <si>
    <t>Альфа грик</t>
  </si>
  <si>
    <t>Griffon</t>
  </si>
  <si>
    <t>Грифон</t>
  </si>
  <si>
    <t>Grimlock</t>
  </si>
  <si>
    <t>Гримлок</t>
  </si>
  <si>
    <t>Grung</t>
  </si>
  <si>
    <t>Грунг</t>
  </si>
  <si>
    <t>Grung elite warrior</t>
  </si>
  <si>
    <t xml:space="preserve">Элитный воин грунгов </t>
  </si>
  <si>
    <t>Grung wildling</t>
  </si>
  <si>
    <t>Дикий грунг</t>
  </si>
  <si>
    <t>Guard</t>
  </si>
  <si>
    <t>Страж</t>
  </si>
  <si>
    <t>Guard drake</t>
  </si>
  <si>
    <t xml:space="preserve">Сторожевой дрейк </t>
  </si>
  <si>
    <t>Guardian naga</t>
  </si>
  <si>
    <t>Охранная нага</t>
  </si>
  <si>
    <t>Gynosphinx</t>
  </si>
  <si>
    <t>Гиносфинкс</t>
  </si>
  <si>
    <t>Hadrosaurus</t>
  </si>
  <si>
    <t>Гадрозавр</t>
  </si>
  <si>
    <t>Half-dragon (template)</t>
  </si>
  <si>
    <t>Полудракон (шаблон)</t>
  </si>
  <si>
    <t>Half-ogre</t>
  </si>
  <si>
    <t>Полуогр</t>
  </si>
  <si>
    <t>Half-red dragon veteran</t>
  </si>
  <si>
    <t>Красный полудракон ветеран</t>
  </si>
  <si>
    <t>Harpy</t>
  </si>
  <si>
    <t>Гарпия</t>
  </si>
  <si>
    <t>Hawk</t>
  </si>
  <si>
    <t>Ястреб</t>
  </si>
  <si>
    <t>Hell hound</t>
  </si>
  <si>
    <t>Адская гончая</t>
  </si>
  <si>
    <t>Helmed horror</t>
  </si>
  <si>
    <t>Шлемоносный ужас</t>
  </si>
  <si>
    <t>Hezrou</t>
  </si>
  <si>
    <t>Хезроу</t>
  </si>
  <si>
    <t>Hill giant</t>
  </si>
  <si>
    <t>Холмовой великан</t>
  </si>
  <si>
    <t>Hippogriff</t>
  </si>
  <si>
    <t>Гиппогриф</t>
  </si>
  <si>
    <t>Hobgoblin</t>
  </si>
  <si>
    <t>Хобгоблин</t>
  </si>
  <si>
    <t>Hobgoblin capitan</t>
  </si>
  <si>
    <t>Капитан хобгоблинов</t>
  </si>
  <si>
    <t>Hobgoblin devastator</t>
  </si>
  <si>
    <t xml:space="preserve">Хобгоблин опустошитель </t>
  </si>
  <si>
    <t>Hobgoblin iron shadow</t>
  </si>
  <si>
    <t xml:space="preserve">Хобгоблин железная тень </t>
  </si>
  <si>
    <t>Hobgoblin warlord</t>
  </si>
  <si>
    <t>Хобгоблин военачальник</t>
  </si>
  <si>
    <t>Homunculus</t>
  </si>
  <si>
    <t>Гомункул</t>
  </si>
  <si>
    <t>Hook horror</t>
  </si>
  <si>
    <t>Крюкастый ужас</t>
  </si>
  <si>
    <t>Horned devil</t>
  </si>
  <si>
    <t>Рогатый дьявол</t>
  </si>
  <si>
    <t>Hunter shark</t>
  </si>
  <si>
    <t>Охотничья акула</t>
  </si>
  <si>
    <t>Hydra</t>
  </si>
  <si>
    <t>Гидра</t>
  </si>
  <si>
    <t>Hyena</t>
  </si>
  <si>
    <t>Гиена</t>
  </si>
  <si>
    <t>Ice devil</t>
  </si>
  <si>
    <t>Ледяной дьявол</t>
  </si>
  <si>
    <t>Ice mephit</t>
  </si>
  <si>
    <t>Ледяной мефит</t>
  </si>
  <si>
    <t>Illusionist</t>
  </si>
  <si>
    <t xml:space="preserve">Иллюзионист </t>
  </si>
  <si>
    <t>Imp</t>
  </si>
  <si>
    <t>Бес</t>
  </si>
  <si>
    <t>Incubus</t>
  </si>
  <si>
    <t>Инкуб</t>
  </si>
  <si>
    <t>Intellect devourer</t>
  </si>
  <si>
    <t>Пожиратель интеллекта</t>
  </si>
  <si>
    <t>Invisible stalker</t>
  </si>
  <si>
    <t>Невидимый охотник</t>
  </si>
  <si>
    <t>Iron golem</t>
  </si>
  <si>
    <t>Железный голем</t>
  </si>
  <si>
    <t>Jackalwere</t>
  </si>
  <si>
    <t>Шакальник</t>
  </si>
  <si>
    <t>Jaskal</t>
  </si>
  <si>
    <t>Шакал</t>
  </si>
  <si>
    <t>Kenku</t>
  </si>
  <si>
    <t>Кенку</t>
  </si>
  <si>
    <t>Killer whale</t>
  </si>
  <si>
    <t>Косатка</t>
  </si>
  <si>
    <t>Ki–rin</t>
  </si>
  <si>
    <t xml:space="preserve">Ки–рин </t>
  </si>
  <si>
    <t>Knight</t>
  </si>
  <si>
    <t>Рыцарь</t>
  </si>
  <si>
    <t>Kobold</t>
  </si>
  <si>
    <t>Кобольд</t>
  </si>
  <si>
    <t>Kobold dragonshield</t>
  </si>
  <si>
    <t>Кобольд драконий щит</t>
  </si>
  <si>
    <t>Kobold inventor</t>
  </si>
  <si>
    <t>Кобольд изобретатель</t>
  </si>
  <si>
    <t>Kobold scale sorcerer</t>
  </si>
  <si>
    <t>Кобольд чешуйчатый чародей</t>
  </si>
  <si>
    <t>Korred</t>
  </si>
  <si>
    <t>Корред</t>
  </si>
  <si>
    <t>Kraken</t>
  </si>
  <si>
    <t>Кракен</t>
  </si>
  <si>
    <t>Kraken priest</t>
  </si>
  <si>
    <t>Жрец Каракена</t>
  </si>
  <si>
    <t>Kuo-toa</t>
  </si>
  <si>
    <t>Куо-тоа</t>
  </si>
  <si>
    <t>Kuo-toa archpriwst</t>
  </si>
  <si>
    <t>Верховный жрец куо-тоа</t>
  </si>
  <si>
    <t>Kuo-toa whip</t>
  </si>
  <si>
    <t>Куо-тоа кнут</t>
  </si>
  <si>
    <t>Lamia</t>
  </si>
  <si>
    <t>Ламия</t>
  </si>
  <si>
    <t>Lemure</t>
  </si>
  <si>
    <t>Лемур</t>
  </si>
  <si>
    <t>Leucrotta</t>
  </si>
  <si>
    <t>Лекротта</t>
  </si>
  <si>
    <t>Lich</t>
  </si>
  <si>
    <t>Лич</t>
  </si>
  <si>
    <t>Lion</t>
  </si>
  <si>
    <t>Лев</t>
  </si>
  <si>
    <t>Lizard</t>
  </si>
  <si>
    <t>Ящерица</t>
  </si>
  <si>
    <t>Lizard king/queen</t>
  </si>
  <si>
    <t>Король/королева ящеров</t>
  </si>
  <si>
    <t>Lizardfolk</t>
  </si>
  <si>
    <t>Людоящер</t>
  </si>
  <si>
    <t>Lizardfolk shaman</t>
  </si>
  <si>
    <t>Людоящер шаман</t>
  </si>
  <si>
    <t>Mage</t>
  </si>
  <si>
    <t>Маг</t>
  </si>
  <si>
    <t>Magma mephit</t>
  </si>
  <si>
    <t>Магмовый мефит</t>
  </si>
  <si>
    <t>Magmin</t>
  </si>
  <si>
    <t>Магмин</t>
  </si>
  <si>
    <t>Mamonth</t>
  </si>
  <si>
    <t>Мамонт</t>
  </si>
  <si>
    <t>Manes</t>
  </si>
  <si>
    <t>Мэйн</t>
  </si>
  <si>
    <t>Manticore</t>
  </si>
  <si>
    <t>Мантикора</t>
  </si>
  <si>
    <t>Marid</t>
  </si>
  <si>
    <t>Марид</t>
  </si>
  <si>
    <t>Marilith</t>
  </si>
  <si>
    <t>Марилит</t>
  </si>
  <si>
    <t>Martial arts adept</t>
  </si>
  <si>
    <t>Адепт боевых искусств</t>
  </si>
  <si>
    <t>Master thief</t>
  </si>
  <si>
    <t>Мастер–вор</t>
  </si>
  <si>
    <t>Mastiff</t>
  </si>
  <si>
    <t>Maw demon</t>
  </si>
  <si>
    <t>Утробный демон</t>
  </si>
  <si>
    <t>Medusa</t>
  </si>
  <si>
    <t>Медуза</t>
  </si>
  <si>
    <t>Meenlock</t>
  </si>
  <si>
    <t>Минлок</t>
  </si>
  <si>
    <t>Merfolk</t>
  </si>
  <si>
    <t>Мерфолк</t>
  </si>
  <si>
    <t>Merrow</t>
  </si>
  <si>
    <t>Водянник</t>
  </si>
  <si>
    <t>Mezzoloth</t>
  </si>
  <si>
    <t>Меззолот</t>
  </si>
  <si>
    <t>Mimic</t>
  </si>
  <si>
    <t>Мимик</t>
  </si>
  <si>
    <t>Mind flayer</t>
  </si>
  <si>
    <t>Свежеватель разума</t>
  </si>
  <si>
    <t>Mind flayer arcanist</t>
  </si>
  <si>
    <t>Свежеватель разума заклинатель</t>
  </si>
  <si>
    <t>Mind flayer lich (alhoon variant)</t>
  </si>
  <si>
    <t xml:space="preserve">Свежеватель разума лич </t>
  </si>
  <si>
    <t>(вариант Алхуна) – Иллитилич</t>
  </si>
  <si>
    <t>Mindwitness</t>
  </si>
  <si>
    <t>Свидетель разума</t>
  </si>
  <si>
    <t>Minotaur</t>
  </si>
  <si>
    <t>Минотавр</t>
  </si>
  <si>
    <t>Minotaur skeleton</t>
  </si>
  <si>
    <t>Скелет минотавра</t>
  </si>
  <si>
    <t>Monodrone</t>
  </si>
  <si>
    <t>Монодрон</t>
  </si>
  <si>
    <t>Morkoth</t>
  </si>
  <si>
    <t>Моркот</t>
  </si>
  <si>
    <t>Morkoth (in lair)</t>
  </si>
  <si>
    <t>Моркот (в логове)</t>
  </si>
  <si>
    <t>Mouth of Grolantor</t>
  </si>
  <si>
    <t>Пасть Гролантора</t>
  </si>
  <si>
    <t>Mud mephit</t>
  </si>
  <si>
    <t>Грязевой мефит</t>
  </si>
  <si>
    <t>Mule</t>
  </si>
  <si>
    <t>Мул</t>
  </si>
  <si>
    <t>Mummy</t>
  </si>
  <si>
    <t>Мумия</t>
  </si>
  <si>
    <t>Mummy lord</t>
  </si>
  <si>
    <t>Лорд-мумия</t>
  </si>
  <si>
    <t>Myconid adult</t>
  </si>
  <si>
    <t>Взрослый миконид</t>
  </si>
  <si>
    <t>Myconid sovereing</t>
  </si>
  <si>
    <t>Верховный миконид</t>
  </si>
  <si>
    <t>Myconid sprout</t>
  </si>
  <si>
    <t>Росток миконида</t>
  </si>
  <si>
    <t>Nalfeshnee</t>
  </si>
  <si>
    <t>Нальфешни</t>
  </si>
  <si>
    <t>Necromanxer</t>
  </si>
  <si>
    <t>Некромант</t>
  </si>
  <si>
    <t>Needle blight</t>
  </si>
  <si>
    <t>Игольчатая зараза</t>
  </si>
  <si>
    <t>Neogi</t>
  </si>
  <si>
    <t>Неоги</t>
  </si>
  <si>
    <t>Neogi hatchling</t>
  </si>
  <si>
    <t>Неоги личинка</t>
  </si>
  <si>
    <t>Neogi master</t>
  </si>
  <si>
    <t>Неоги повелитель</t>
  </si>
  <si>
    <t>Neothelid</t>
  </si>
  <si>
    <t>Неотелид</t>
  </si>
  <si>
    <t>Night hag</t>
  </si>
  <si>
    <t>Ночная карга</t>
  </si>
  <si>
    <t>Nightmare</t>
  </si>
  <si>
    <t>Кошмар</t>
  </si>
  <si>
    <t>Nilbog</t>
  </si>
  <si>
    <t xml:space="preserve">Нилбог </t>
  </si>
  <si>
    <t>Noble</t>
  </si>
  <si>
    <t>Дворянин</t>
  </si>
  <si>
    <t>Nothic</t>
  </si>
  <si>
    <t>Нотик</t>
  </si>
  <si>
    <t>Nycaloth</t>
  </si>
  <si>
    <t>Никалот</t>
  </si>
  <si>
    <t>Ochre jelly</t>
  </si>
  <si>
    <t>Золотистый студень</t>
  </si>
  <si>
    <t>Octopus</t>
  </si>
  <si>
    <t>Осьминог</t>
  </si>
  <si>
    <t>Ogre</t>
  </si>
  <si>
    <t>Огр</t>
  </si>
  <si>
    <t>Ogre zombie</t>
  </si>
  <si>
    <t>Огр зомби</t>
  </si>
  <si>
    <t>Oni</t>
  </si>
  <si>
    <t>Они</t>
  </si>
  <si>
    <t>Orc</t>
  </si>
  <si>
    <t>Орк</t>
  </si>
  <si>
    <t>Orc blade of Ilneval</t>
  </si>
  <si>
    <t>Орк клинок Ильневала</t>
  </si>
  <si>
    <t>Orc claw of Luthic</t>
  </si>
  <si>
    <t>Орк коготь Лутик</t>
  </si>
  <si>
    <t>Orc eye of Gruumsh</t>
  </si>
  <si>
    <t>Орк око Груумша</t>
  </si>
  <si>
    <t>Orc hand of Yurtrus</t>
  </si>
  <si>
    <t>Орк рука Юртруса</t>
  </si>
  <si>
    <t>Orc nurtured one of Yurtrus</t>
  </si>
  <si>
    <t>Орк вскормленный Юртруса</t>
  </si>
  <si>
    <t>Orc red fang of Shargaas</t>
  </si>
  <si>
    <t>Орк красный клык Шаргааса</t>
  </si>
  <si>
    <t>Orc war chief</t>
  </si>
  <si>
    <t>Боевой вождь орков</t>
  </si>
  <si>
    <t>Orog</t>
  </si>
  <si>
    <t>Орог</t>
  </si>
  <si>
    <t>Otyugh</t>
  </si>
  <si>
    <t>Отидж</t>
  </si>
  <si>
    <t>Owl</t>
  </si>
  <si>
    <t>Сова</t>
  </si>
  <si>
    <t>Owlbear</t>
  </si>
  <si>
    <t>Совомед</t>
  </si>
  <si>
    <t>Panter</t>
  </si>
  <si>
    <t>Пантера</t>
  </si>
  <si>
    <t>Pegasus</t>
  </si>
  <si>
    <t>Пегас</t>
  </si>
  <si>
    <t>Pentadrone</t>
  </si>
  <si>
    <t>Пентадрон</t>
  </si>
  <si>
    <t>Peryton</t>
  </si>
  <si>
    <t>Перитон</t>
  </si>
  <si>
    <t>Phase spider</t>
  </si>
  <si>
    <t>Исчезающий паук</t>
  </si>
  <si>
    <t>Piercer</t>
  </si>
  <si>
    <t>Пронзатель</t>
  </si>
  <si>
    <t>Pirate</t>
  </si>
  <si>
    <t>Пират</t>
  </si>
  <si>
    <t>Pirate captain</t>
  </si>
  <si>
    <t>Капитан пиратов</t>
  </si>
  <si>
    <t>Pit fiend</t>
  </si>
  <si>
    <t>Исчадие преисподней</t>
  </si>
  <si>
    <t>Pixie</t>
  </si>
  <si>
    <t>Пикси</t>
  </si>
  <si>
    <t>Planetar</t>
  </si>
  <si>
    <t>Планетар</t>
  </si>
  <si>
    <t>Plesiosaurus</t>
  </si>
  <si>
    <t>Плезиозавр</t>
  </si>
  <si>
    <t>Poisonous snake</t>
  </si>
  <si>
    <t>Ядовитая змея</t>
  </si>
  <si>
    <t>Polar bear</t>
  </si>
  <si>
    <t>Белый медведь</t>
  </si>
  <si>
    <t>Poltergeist</t>
  </si>
  <si>
    <t>Полтергейст</t>
  </si>
  <si>
    <t>Pone</t>
  </si>
  <si>
    <t>Priest</t>
  </si>
  <si>
    <t>Священник</t>
  </si>
  <si>
    <t>Pseudodragon</t>
  </si>
  <si>
    <t>Псевдодракон</t>
  </si>
  <si>
    <t>Psychic gray ooze</t>
  </si>
  <si>
    <t>Психическая серая слизь</t>
  </si>
  <si>
    <t>Pteranodon</t>
  </si>
  <si>
    <t>Птеранодон</t>
  </si>
  <si>
    <t>Purple worm</t>
  </si>
  <si>
    <t>Лиловый червь</t>
  </si>
  <si>
    <t>Quadrone</t>
  </si>
  <si>
    <t>Квадрон</t>
  </si>
  <si>
    <t>Quaggoth</t>
  </si>
  <si>
    <t>Кваггот</t>
  </si>
  <si>
    <t>Quaggoth spore servant</t>
  </si>
  <si>
    <t>Кваггот споровый слуга</t>
  </si>
  <si>
    <t>Quaggoth thonot</t>
  </si>
  <si>
    <t>Кваггот тонот</t>
  </si>
  <si>
    <t>Quasit</t>
  </si>
  <si>
    <t>Квазит</t>
  </si>
  <si>
    <t>Quetzalcoatlus</t>
  </si>
  <si>
    <t>Кетцалькоатль</t>
  </si>
  <si>
    <t>Quickling</t>
  </si>
  <si>
    <t xml:space="preserve">Квиклинг </t>
  </si>
  <si>
    <t>Quipper</t>
  </si>
  <si>
    <t>Квиппер</t>
  </si>
  <si>
    <t>Rakshasa</t>
  </si>
  <si>
    <t>Ракшас</t>
  </si>
  <si>
    <t>Rat</t>
  </si>
  <si>
    <t>Крыса</t>
  </si>
  <si>
    <t>Raven</t>
  </si>
  <si>
    <t>Ворон</t>
  </si>
  <si>
    <t>Red dragon wyrmling</t>
  </si>
  <si>
    <t>Вирмлинг красного дракона</t>
  </si>
  <si>
    <t>Red slaad</t>
  </si>
  <si>
    <t>Красный слаад</t>
  </si>
  <si>
    <t>Redcap</t>
  </si>
  <si>
    <t xml:space="preserve">Красный Колпак </t>
  </si>
  <si>
    <t>Reef shark</t>
  </si>
  <si>
    <t>Рифовая акула</t>
  </si>
  <si>
    <t>Remorhaz</t>
  </si>
  <si>
    <t>Ремораз</t>
  </si>
  <si>
    <t>Revenant</t>
  </si>
  <si>
    <t>Ревенант</t>
  </si>
  <si>
    <t>Rhinoceros</t>
  </si>
  <si>
    <t>Носорог</t>
  </si>
  <si>
    <t>Riding horse</t>
  </si>
  <si>
    <t>Ездовая лошадь</t>
  </si>
  <si>
    <t>Roc</t>
  </si>
  <si>
    <t>Рух</t>
  </si>
  <si>
    <t>Rogue modron</t>
  </si>
  <si>
    <t>Модрон-ренегат</t>
  </si>
  <si>
    <t>Roper</t>
  </si>
  <si>
    <t>Верёвочник</t>
  </si>
  <si>
    <t>Rug of smothering</t>
  </si>
  <si>
    <t>Ковёр удушения</t>
  </si>
  <si>
    <t>Rust monster</t>
  </si>
  <si>
    <t>Ржавник</t>
  </si>
  <si>
    <t>Saber-toothed tiger</t>
  </si>
  <si>
    <t>Саблезубый тигр</t>
  </si>
  <si>
    <t>Sahuagin</t>
  </si>
  <si>
    <t>Сахуагин</t>
  </si>
  <si>
    <t>Sahuagin baron</t>
  </si>
  <si>
    <t>Барон сахуагинов</t>
  </si>
  <si>
    <t>Sahuagin priestess</t>
  </si>
  <si>
    <t>Жрица сахуагинов</t>
  </si>
  <si>
    <t>Salamander</t>
  </si>
  <si>
    <t>Саламандра</t>
  </si>
  <si>
    <t>Satyr</t>
  </si>
  <si>
    <t>Сатир</t>
  </si>
  <si>
    <t>Scarecrow</t>
  </si>
  <si>
    <t>Пугало</t>
  </si>
  <si>
    <t>Scorpion</t>
  </si>
  <si>
    <t>Скорпион</t>
  </si>
  <si>
    <t>Scout</t>
  </si>
  <si>
    <t>Разведчик</t>
  </si>
  <si>
    <t>Sea hag</t>
  </si>
  <si>
    <t>Морская карга</t>
  </si>
  <si>
    <t>Sea horse</t>
  </si>
  <si>
    <t>Морской конёк</t>
  </si>
  <si>
    <t>Sea spawn</t>
  </si>
  <si>
    <t>Морское Отродье</t>
  </si>
  <si>
    <t>Shadow</t>
  </si>
  <si>
    <t>Тень</t>
  </si>
  <si>
    <t>Shadow demon</t>
  </si>
  <si>
    <t>Теневой демон</t>
  </si>
  <si>
    <t>Shadow dragon (template)</t>
  </si>
  <si>
    <t>Теневой дракон (шаблон)</t>
  </si>
  <si>
    <t>Shadow mastiff</t>
  </si>
  <si>
    <t xml:space="preserve">Теневой мастифф </t>
  </si>
  <si>
    <t>Shambling mound</t>
  </si>
  <si>
    <t>Ползающая насыпь</t>
  </si>
  <si>
    <t>Shield guardian</t>
  </si>
  <si>
    <t>Щитостраж</t>
  </si>
  <si>
    <t>Shoosuva</t>
  </si>
  <si>
    <t>Шусува</t>
  </si>
  <si>
    <t>Shrieker</t>
  </si>
  <si>
    <t>Визгун</t>
  </si>
  <si>
    <t>Silver dragon wyrmling</t>
  </si>
  <si>
    <t>Вирмлинг серебряного дракона</t>
  </si>
  <si>
    <t>Skeleton</t>
  </si>
  <si>
    <t>Скелет</t>
  </si>
  <si>
    <t>Slaad tadpole</t>
  </si>
  <si>
    <t>Слаад головастик</t>
  </si>
  <si>
    <t>Slithering tracker</t>
  </si>
  <si>
    <t>Склизкий преследователь</t>
  </si>
  <si>
    <t>Smoke mephit</t>
  </si>
  <si>
    <t>Дымовой мефит</t>
  </si>
  <si>
    <t>Solar</t>
  </si>
  <si>
    <t>Солар</t>
  </si>
  <si>
    <t>Spawn of Kyuss</t>
  </si>
  <si>
    <t xml:space="preserve">Порождения Кьюсса </t>
  </si>
  <si>
    <t>Spectator</t>
  </si>
  <si>
    <t>Наблюдатель</t>
  </si>
  <si>
    <t>Specter</t>
  </si>
  <si>
    <t>Спектр</t>
  </si>
  <si>
    <t>Spider</t>
  </si>
  <si>
    <t>Spined devil</t>
  </si>
  <si>
    <t>Игольчатый дьявол</t>
  </si>
  <si>
    <t>Spirit naga</t>
  </si>
  <si>
    <t>Духовная нага</t>
  </si>
  <si>
    <t>Spore servant (template)</t>
  </si>
  <si>
    <t>Споровый слуга (шаблон)</t>
  </si>
  <si>
    <t>Sprite</t>
  </si>
  <si>
    <t>Спрайт</t>
  </si>
  <si>
    <t>Spy</t>
  </si>
  <si>
    <t>Шпион</t>
  </si>
  <si>
    <t>Steam mephit</t>
  </si>
  <si>
    <t>Паровой мефит</t>
  </si>
  <si>
    <t>Stegosaurus</t>
  </si>
  <si>
    <t>Стегозавр</t>
  </si>
  <si>
    <t>Stirge</t>
  </si>
  <si>
    <t>Кровопийца</t>
  </si>
  <si>
    <t>Stone giant</t>
  </si>
  <si>
    <t>Каменный великан</t>
  </si>
  <si>
    <t>Stone giant dreamwalker</t>
  </si>
  <si>
    <t>Каменный гигант сноходец</t>
  </si>
  <si>
    <t>Stone golem</t>
  </si>
  <si>
    <t>Каменный голем</t>
  </si>
  <si>
    <t>Storm giant</t>
  </si>
  <si>
    <t>Штормовой великан</t>
  </si>
  <si>
    <t>Storm giant quintessent</t>
  </si>
  <si>
    <t>Штормовой гигант квинтэссент</t>
  </si>
  <si>
    <t>Succubus</t>
  </si>
  <si>
    <t>Суккуб</t>
  </si>
  <si>
    <t>Swarm of bats</t>
  </si>
  <si>
    <t>Рой летучих мышей</t>
  </si>
  <si>
    <t>Swarm of beetles</t>
  </si>
  <si>
    <t>Рой жуков</t>
  </si>
  <si>
    <t>Swarm of centipedes</t>
  </si>
  <si>
    <t>Рой многоножек</t>
  </si>
  <si>
    <t>Swarm of cranium rats</t>
  </si>
  <si>
    <t>Стая черепных крыс</t>
  </si>
  <si>
    <t>Swarm of insects</t>
  </si>
  <si>
    <t>Рой насекомых</t>
  </si>
  <si>
    <t>Swarm of poisonous snakes</t>
  </si>
  <si>
    <t>Рой ядовитых змей</t>
  </si>
  <si>
    <t>Swarm of quippers</t>
  </si>
  <si>
    <t>Рой квипперов</t>
  </si>
  <si>
    <t>Swarm of rats</t>
  </si>
  <si>
    <t>Рой крыс</t>
  </si>
  <si>
    <t>Swarm of ravens</t>
  </si>
  <si>
    <t>Рой воронов</t>
  </si>
  <si>
    <t>Swarm of Rot Grubs</t>
  </si>
  <si>
    <t>Рой трупных личинок</t>
  </si>
  <si>
    <t>Swarm of spiders</t>
  </si>
  <si>
    <t>Рой пауков</t>
  </si>
  <si>
    <t>Swarm of wasps</t>
  </si>
  <si>
    <t>Рой ос</t>
  </si>
  <si>
    <t>Swashbuckler</t>
  </si>
  <si>
    <t xml:space="preserve">Сорвиголова </t>
  </si>
  <si>
    <t>Tanarukk</t>
  </si>
  <si>
    <t>Танарукк</t>
  </si>
  <si>
    <t>Tarrasque</t>
  </si>
  <si>
    <t>Тараск</t>
  </si>
  <si>
    <t>Thorny</t>
  </si>
  <si>
    <t xml:space="preserve">Колючка </t>
  </si>
  <si>
    <t>Thri-kreen</t>
  </si>
  <si>
    <t>Три-крин</t>
  </si>
  <si>
    <t>Thug</t>
  </si>
  <si>
    <t>Головорез</t>
  </si>
  <si>
    <t>Tiger</t>
  </si>
  <si>
    <t>Тигр</t>
  </si>
  <si>
    <t>Tlincalli</t>
  </si>
  <si>
    <t xml:space="preserve">Тлинкалли </t>
  </si>
  <si>
    <t>Transmuter</t>
  </si>
  <si>
    <t xml:space="preserve">Преобразователь </t>
  </si>
  <si>
    <t>Trapper</t>
  </si>
  <si>
    <t xml:space="preserve">Траппер </t>
  </si>
  <si>
    <t>Treant</t>
  </si>
  <si>
    <t>Трент</t>
  </si>
  <si>
    <t>Tribal shaman</t>
  </si>
  <si>
    <t>Шаман племени</t>
  </si>
  <si>
    <t>Tribal warrior</t>
  </si>
  <si>
    <t>Воитель племени</t>
  </si>
  <si>
    <t>Triceratops</t>
  </si>
  <si>
    <t>Трицератопс</t>
  </si>
  <si>
    <t>Tridrone</t>
  </si>
  <si>
    <t>Тридрон</t>
  </si>
  <si>
    <t>Troglodyte</t>
  </si>
  <si>
    <t>Троглодит</t>
  </si>
  <si>
    <t>Troll</t>
  </si>
  <si>
    <t>Тролль</t>
  </si>
  <si>
    <t>Twig blight</t>
  </si>
  <si>
    <t>Ветвистая зараза</t>
  </si>
  <si>
    <t>Tyrannosaurus rex</t>
  </si>
  <si>
    <t>Тираннозавр рекс</t>
  </si>
  <si>
    <t>Ulitharid</t>
  </si>
  <si>
    <t>Улитарид</t>
  </si>
  <si>
    <t>Ultroloth</t>
  </si>
  <si>
    <t>Ультролот</t>
  </si>
  <si>
    <t>Umber hulk</t>
  </si>
  <si>
    <t>Бурый увалень</t>
  </si>
  <si>
    <t>Unicorn</t>
  </si>
  <si>
    <t>Единорог</t>
  </si>
  <si>
    <t>Urd</t>
  </si>
  <si>
    <t>Урд</t>
  </si>
  <si>
    <t>Vampire</t>
  </si>
  <si>
    <t>Вампир</t>
  </si>
  <si>
    <t>Vampire spawn</t>
  </si>
  <si>
    <t>Порождение вампира</t>
  </si>
  <si>
    <t>Vargoulle</t>
  </si>
  <si>
    <t>Варгулья</t>
  </si>
  <si>
    <t>Vegepygmy</t>
  </si>
  <si>
    <t>Вегепигмей</t>
  </si>
  <si>
    <t>Vegepygmy chief</t>
  </si>
  <si>
    <t>Вегепигмей вождь</t>
  </si>
  <si>
    <t>Velociraptor</t>
  </si>
  <si>
    <t>Велоцираптор</t>
  </si>
  <si>
    <t>Veteran</t>
  </si>
  <si>
    <t>Ветеран</t>
  </si>
  <si>
    <t>Vine blight</t>
  </si>
  <si>
    <t>Вьющаяся зараза</t>
  </si>
  <si>
    <t>Violet fungus</t>
  </si>
  <si>
    <t>Лиловый гриб</t>
  </si>
  <si>
    <t>Vrock</t>
  </si>
  <si>
    <t>Врок</t>
  </si>
  <si>
    <t>Vulture</t>
  </si>
  <si>
    <t>Гриф</t>
  </si>
  <si>
    <t>War priest</t>
  </si>
  <si>
    <t>Боевой священник</t>
  </si>
  <si>
    <t>Warhorse skeleton</t>
  </si>
  <si>
    <t>Скелет боевого коня</t>
  </si>
  <si>
    <t>Warlock of the Archfey</t>
  </si>
  <si>
    <t xml:space="preserve">Колдун Архифеи </t>
  </si>
  <si>
    <t>Warlock of the Fiend</t>
  </si>
  <si>
    <t>Колдун Исчадия</t>
  </si>
  <si>
    <t>Warlock of the Great Old One</t>
  </si>
  <si>
    <t>Колдун Великого Древнего</t>
  </si>
  <si>
    <t>Warlord</t>
  </si>
  <si>
    <t xml:space="preserve">Военачальник </t>
  </si>
  <si>
    <t>Water elemental</t>
  </si>
  <si>
    <t>Водяной элементаль</t>
  </si>
  <si>
    <t>Water weird</t>
  </si>
  <si>
    <t>Водная аномалия</t>
  </si>
  <si>
    <t>Weasel</t>
  </si>
  <si>
    <t>Куница</t>
  </si>
  <si>
    <t>Werebear</t>
  </si>
  <si>
    <t>Вермедведь</t>
  </si>
  <si>
    <t>Wereboar</t>
  </si>
  <si>
    <t>Вервепрь</t>
  </si>
  <si>
    <t>Wererat</t>
  </si>
  <si>
    <t>Веркрыса</t>
  </si>
  <si>
    <t>Weretiger</t>
  </si>
  <si>
    <t>Вертигр</t>
  </si>
  <si>
    <t>Werewolf</t>
  </si>
  <si>
    <t>Вервольф</t>
  </si>
  <si>
    <t>White dragon wyrmling</t>
  </si>
  <si>
    <t>Вирмлинг белого дракона</t>
  </si>
  <si>
    <t>Wight</t>
  </si>
  <si>
    <t>Умертвие</t>
  </si>
  <si>
    <t>Will-o'-wisp</t>
  </si>
  <si>
    <t>Блуждающий огонёк</t>
  </si>
  <si>
    <t>Winged kobold</t>
  </si>
  <si>
    <t>Крылатый кобольд</t>
  </si>
  <si>
    <t>Winter wolf</t>
  </si>
  <si>
    <t>Полярный волк</t>
  </si>
  <si>
    <t>Wolf</t>
  </si>
  <si>
    <t>Волк</t>
  </si>
  <si>
    <t>Wood Woad</t>
  </si>
  <si>
    <t>Лесная Вайда</t>
  </si>
  <si>
    <t>Worg</t>
  </si>
  <si>
    <t>Ворг</t>
  </si>
  <si>
    <t>Wraith</t>
  </si>
  <si>
    <t>Призрак</t>
  </si>
  <si>
    <t>Wyvern</t>
  </si>
  <si>
    <t>Виверна</t>
  </si>
  <si>
    <t>Xorn</t>
  </si>
  <si>
    <t>Зорн</t>
  </si>
  <si>
    <t>Xvart</t>
  </si>
  <si>
    <t>Ксварт</t>
  </si>
  <si>
    <t>Xvart warlock of Raxivort</t>
  </si>
  <si>
    <t>Ксварт колдун Раксиворта</t>
  </si>
  <si>
    <t>Yeth hound</t>
  </si>
  <si>
    <t>Гончая йет</t>
  </si>
  <si>
    <t>Yeti</t>
  </si>
  <si>
    <t>Йети</t>
  </si>
  <si>
    <t>Yoan-ti abomination</t>
  </si>
  <si>
    <t>Отродье юань-ти</t>
  </si>
  <si>
    <t>Yoan-ti malison</t>
  </si>
  <si>
    <t>Юань-ти проклинатель</t>
  </si>
  <si>
    <t>Yoan-ti pureblood</t>
  </si>
  <si>
    <t>Чистокровная юань-ти</t>
  </si>
  <si>
    <t>Yochlol</t>
  </si>
  <si>
    <t>Йоклол</t>
  </si>
  <si>
    <t>Young black dragon</t>
  </si>
  <si>
    <t>Молодой чёрный дракон</t>
  </si>
  <si>
    <t>Young blue dragon</t>
  </si>
  <si>
    <t>Молодой синего дракон</t>
  </si>
  <si>
    <t>Young brass dragon</t>
  </si>
  <si>
    <t>Молодой латунный дракон</t>
  </si>
  <si>
    <t>Young bronze dragon</t>
  </si>
  <si>
    <t>Молодой бронзовый дракон</t>
  </si>
  <si>
    <t>Young copper dragon</t>
  </si>
  <si>
    <t>Молодой медный дракон</t>
  </si>
  <si>
    <t>Young gold dragon</t>
  </si>
  <si>
    <t>Молодой золотой дракон</t>
  </si>
  <si>
    <t>Young green dragon</t>
  </si>
  <si>
    <t>Молодой зелёный дракон</t>
  </si>
  <si>
    <t>Young red dragon</t>
  </si>
  <si>
    <t>Молодой красный дракон</t>
  </si>
  <si>
    <t>Young red shadow dragon</t>
  </si>
  <si>
    <t>Молодой красный теневой дракон</t>
  </si>
  <si>
    <t>Young remorhaz</t>
  </si>
  <si>
    <t>Молодой ремораз</t>
  </si>
  <si>
    <t>Young silver dragon</t>
  </si>
  <si>
    <t>Молодой серебряный дракон</t>
  </si>
  <si>
    <t>Young white dragon</t>
  </si>
  <si>
    <t>Молодой белый дракон</t>
  </si>
  <si>
    <t>Yuan–ti anathema</t>
  </si>
  <si>
    <t xml:space="preserve">Юань–ти анафема </t>
  </si>
  <si>
    <t>Yuan–ti broodguard</t>
  </si>
  <si>
    <t>Юань–ти страж выводка</t>
  </si>
  <si>
    <t>Yuan–ti mind whisperer</t>
  </si>
  <si>
    <t xml:space="preserve">Юань–ти шепчущий в мыслях </t>
  </si>
  <si>
    <t>Yuan–ti nightmare speaker</t>
  </si>
  <si>
    <t>Юань–ти говорящая в кошмарах</t>
  </si>
  <si>
    <t>Yuan–ti pit master</t>
  </si>
  <si>
    <t xml:space="preserve">Юань–ти хозяин ямы </t>
  </si>
  <si>
    <t>Zombie</t>
  </si>
  <si>
    <t>Зомби</t>
  </si>
  <si>
    <t>Armor Class</t>
  </si>
  <si>
    <t>Класс Доспеха</t>
  </si>
  <si>
    <t>Hit Points</t>
  </si>
  <si>
    <t>Хиты</t>
  </si>
  <si>
    <t>Speed</t>
  </si>
  <si>
    <t>Скорость</t>
  </si>
  <si>
    <t>Armor Class:</t>
  </si>
  <si>
    <t>Hit Points:</t>
  </si>
  <si>
    <t>Speed:</t>
  </si>
  <si>
    <t>ft.</t>
  </si>
  <si>
    <t>фт.</t>
  </si>
  <si>
    <t>Saving Throws</t>
  </si>
  <si>
    <t>Спасброски</t>
  </si>
  <si>
    <t>Saving Throws:</t>
  </si>
  <si>
    <t>fly</t>
  </si>
  <si>
    <t>полёт</t>
  </si>
  <si>
    <t>swim</t>
  </si>
  <si>
    <t>плавание</t>
  </si>
  <si>
    <t>burrow</t>
  </si>
  <si>
    <t>рытьё</t>
  </si>
  <si>
    <t>climb</t>
  </si>
  <si>
    <t>взбирание</t>
  </si>
  <si>
    <t>hover</t>
  </si>
  <si>
    <t>парение</t>
  </si>
  <si>
    <t>Special Senses</t>
  </si>
  <si>
    <t>Чувства</t>
  </si>
  <si>
    <t>Senses</t>
  </si>
  <si>
    <t>Senses:</t>
  </si>
  <si>
    <t>darkvision</t>
  </si>
  <si>
    <t>тёмное зрение</t>
  </si>
  <si>
    <t>truesight</t>
  </si>
  <si>
    <t>истинное зрение</t>
  </si>
  <si>
    <t>passive Perception</t>
  </si>
  <si>
    <t>пассивное Восприятие</t>
  </si>
  <si>
    <t>passive</t>
  </si>
  <si>
    <t>пассивное</t>
  </si>
  <si>
    <t>Special Traits</t>
  </si>
  <si>
    <t>Особые черты</t>
  </si>
  <si>
    <t>Condition Immunities</t>
  </si>
  <si>
    <t>Иммунитет к состояниям</t>
  </si>
  <si>
    <t>Condition immunities</t>
  </si>
  <si>
    <t>poisoned</t>
  </si>
  <si>
    <t>отравленный</t>
  </si>
  <si>
    <t>tremorsense</t>
  </si>
  <si>
    <t>чувство вибрации</t>
  </si>
  <si>
    <t>blindsight</t>
  </si>
  <si>
    <t>слепое зрение</t>
  </si>
  <si>
    <t>Challenge</t>
  </si>
  <si>
    <t>Опасность</t>
  </si>
  <si>
    <t>XP)</t>
  </si>
  <si>
    <t>опыта)</t>
  </si>
  <si>
    <t>Actions</t>
  </si>
  <si>
    <t>Действия</t>
  </si>
  <si>
    <t>ACTIONS</t>
  </si>
  <si>
    <t>Multiattack.</t>
  </si>
  <si>
    <t>Мультиатака.</t>
  </si>
  <si>
    <t>one target</t>
  </si>
  <si>
    <t>одна цель</t>
  </si>
  <si>
    <t>Hit:</t>
  </si>
  <si>
    <t>Попадание:</t>
  </si>
  <si>
    <t>Melee or Ranged Weapon Attack:</t>
  </si>
  <si>
    <t>Рукопашная или дальнобойная атака оружием:</t>
  </si>
  <si>
    <t>Melee Weapon Attack:</t>
  </si>
  <si>
    <t>Рукопашная атака оружием:</t>
  </si>
  <si>
    <t>Melee Weapon attack:</t>
  </si>
  <si>
    <t>Ranged Weapon Attack:</t>
  </si>
  <si>
    <t>Дальнобойная атака оружием:</t>
  </si>
  <si>
    <t>Ranged Weapon attack:</t>
  </si>
  <si>
    <t>(Recharge</t>
  </si>
  <si>
    <t>(Перезарядка</t>
  </si>
  <si>
    <t>Damage Vulnerabilities</t>
  </si>
  <si>
    <t>Уязвимость к урону</t>
  </si>
  <si>
    <t>Melee Spell Attack:</t>
  </si>
  <si>
    <t>Рукопашная атака заклинанием:</t>
  </si>
  <si>
    <t>Ranged Spell Attack:</t>
  </si>
  <si>
    <t>Дальнобойная атака заклинанием:</t>
  </si>
  <si>
    <t>to hit, reach</t>
  </si>
  <si>
    <t>к попаданию, досягаемость</t>
  </si>
  <si>
    <t>to hit, range</t>
  </si>
  <si>
    <t>к попаданию, дистанция</t>
  </si>
  <si>
    <t>or range</t>
  </si>
  <si>
    <t>или дистанция</t>
  </si>
  <si>
    <t>Cantrips</t>
  </si>
  <si>
    <t>Заговоры</t>
  </si>
  <si>
    <t>Cantrip</t>
  </si>
  <si>
    <t>Заговор</t>
  </si>
  <si>
    <t>at will</t>
  </si>
  <si>
    <t>неограниченно</t>
  </si>
  <si>
    <t>At will</t>
  </si>
  <si>
    <t>Неограниченно</t>
  </si>
  <si>
    <t>telepathy</t>
  </si>
  <si>
    <t>телепатия</t>
  </si>
  <si>
    <t>understands</t>
  </si>
  <si>
    <t>понимает</t>
  </si>
  <si>
    <t>but can't speak</t>
  </si>
  <si>
    <t>но не может говорить</t>
  </si>
  <si>
    <t>from nonmagical attacks</t>
  </si>
  <si>
    <t>от немагических атак</t>
  </si>
  <si>
    <t>STR</t>
  </si>
  <si>
    <t>СИЛ</t>
  </si>
  <si>
    <t>DEX</t>
  </si>
  <si>
    <t>ЛОВ</t>
  </si>
  <si>
    <t>CON</t>
  </si>
  <si>
    <t>ТЕЛ</t>
  </si>
  <si>
    <t>INT</t>
  </si>
  <si>
    <t>ИНТ</t>
  </si>
  <si>
    <t>WIS</t>
  </si>
  <si>
    <t>МДР</t>
  </si>
  <si>
    <t>CHA</t>
  </si>
  <si>
    <t>ХАР</t>
  </si>
  <si>
    <t>Str</t>
  </si>
  <si>
    <t>Сил</t>
  </si>
  <si>
    <t>Dex</t>
  </si>
  <si>
    <t>Лов</t>
  </si>
  <si>
    <t>Con</t>
  </si>
  <si>
    <t>Тел</t>
  </si>
  <si>
    <t>Int</t>
  </si>
  <si>
    <t>Инт</t>
  </si>
  <si>
    <t>Wis</t>
  </si>
  <si>
    <t>Мдр</t>
  </si>
  <si>
    <t>Cha</t>
  </si>
  <si>
    <t>Хар</t>
  </si>
  <si>
    <t>Strength</t>
  </si>
  <si>
    <t>Сила</t>
  </si>
  <si>
    <t>Dexterity</t>
  </si>
  <si>
    <t>Ловкость</t>
  </si>
  <si>
    <t>Constitution</t>
  </si>
  <si>
    <t>Телосложение</t>
  </si>
  <si>
    <t>Intelligence</t>
  </si>
  <si>
    <t>Интеллект</t>
  </si>
  <si>
    <t>Wisdom</t>
  </si>
  <si>
    <t>Мудрость</t>
  </si>
  <si>
    <t>Charisma</t>
  </si>
  <si>
    <t>Харизма</t>
  </si>
  <si>
    <t>Урон</t>
  </si>
  <si>
    <t>lightning damage</t>
  </si>
  <si>
    <t>damage</t>
  </si>
  <si>
    <t>урон</t>
  </si>
  <si>
    <t>damage.</t>
  </si>
  <si>
    <t>урон.</t>
  </si>
  <si>
    <t>damage,</t>
  </si>
  <si>
    <t>урон,</t>
  </si>
  <si>
    <t>plus</t>
  </si>
  <si>
    <t>плюс</t>
  </si>
  <si>
    <t>piercing</t>
  </si>
  <si>
    <t>колющий</t>
  </si>
  <si>
    <t>bludgeoning</t>
  </si>
  <si>
    <t>дробящий</t>
  </si>
  <si>
    <t>slashing</t>
  </si>
  <si>
    <t>рубящий</t>
  </si>
  <si>
    <t>fire</t>
  </si>
  <si>
    <t>огненный</t>
  </si>
  <si>
    <t>cold</t>
  </si>
  <si>
    <t>холод</t>
  </si>
  <si>
    <t>poison</t>
  </si>
  <si>
    <t>яд</t>
  </si>
  <si>
    <t>psychic</t>
  </si>
  <si>
    <t>психический</t>
  </si>
  <si>
    <t>acid</t>
  </si>
  <si>
    <t>кислотный</t>
  </si>
  <si>
    <t>lightning</t>
  </si>
  <si>
    <t>necrotic</t>
  </si>
  <si>
    <t>некротический</t>
  </si>
  <si>
    <t>radiant</t>
  </si>
  <si>
    <t>force</t>
  </si>
  <si>
    <t>урон молнией</t>
  </si>
  <si>
    <t>Класс Защиты</t>
  </si>
  <si>
    <t>молния</t>
  </si>
  <si>
    <t>свет</t>
  </si>
  <si>
    <t>силовой</t>
  </si>
  <si>
    <t>Мировоззрения</t>
  </si>
  <si>
    <t>chaotic evil</t>
  </si>
  <si>
    <t>хаотично-злой</t>
  </si>
  <si>
    <t>lawful evil</t>
  </si>
  <si>
    <t>законно-злой</t>
  </si>
  <si>
    <t>neutral evil</t>
  </si>
  <si>
    <t>нейтрально-злой</t>
  </si>
  <si>
    <t>chaotic good</t>
  </si>
  <si>
    <t>хаотично-добрый</t>
  </si>
  <si>
    <t>lawful good</t>
  </si>
  <si>
    <t>законно-добрый</t>
  </si>
  <si>
    <t>neutral good</t>
  </si>
  <si>
    <t>нейтрально-добрый</t>
  </si>
  <si>
    <t>chaotic neutral</t>
  </si>
  <si>
    <t>хаотично-нейтральный</t>
  </si>
  <si>
    <t>lawful neutral</t>
  </si>
  <si>
    <t>законно-нейтральный</t>
  </si>
  <si>
    <t>neutral</t>
  </si>
  <si>
    <t>нейтральный</t>
  </si>
  <si>
    <t>unaligned</t>
  </si>
  <si>
    <t>без мировоззрения</t>
  </si>
  <si>
    <t>any non-good alignment</t>
  </si>
  <si>
    <t>любое не хорошее мировоззрение</t>
  </si>
  <si>
    <t>any good alignment</t>
  </si>
  <si>
    <t>любое хорошее мировоззрение</t>
  </si>
  <si>
    <t>any alignment</t>
  </si>
  <si>
    <t>любое мировоззрение</t>
  </si>
  <si>
    <t>Tiny</t>
  </si>
  <si>
    <t>Крошечный</t>
  </si>
  <si>
    <t>Small</t>
  </si>
  <si>
    <t>Маленький</t>
  </si>
  <si>
    <t>Medium</t>
  </si>
  <si>
    <t>Средний</t>
  </si>
  <si>
    <t>Large</t>
  </si>
  <si>
    <t>Большой</t>
  </si>
  <si>
    <t>Huge</t>
  </si>
  <si>
    <t>Огромный</t>
  </si>
  <si>
    <t>Gargantuan</t>
  </si>
  <si>
    <t>Громадный</t>
  </si>
  <si>
    <t>giant</t>
  </si>
  <si>
    <t>гигант</t>
  </si>
  <si>
    <t>humanoid</t>
  </si>
  <si>
    <t>гуманоид</t>
  </si>
  <si>
    <t>Humanoid</t>
  </si>
  <si>
    <t>Гуманоид</t>
  </si>
  <si>
    <t>kobold</t>
  </si>
  <si>
    <t>кобольд</t>
  </si>
  <si>
    <t>fiend</t>
  </si>
  <si>
    <t>изверг</t>
  </si>
  <si>
    <t>monstrosity</t>
  </si>
  <si>
    <t>чудовище</t>
  </si>
  <si>
    <t>Monstrosity</t>
  </si>
  <si>
    <t>undead</t>
  </si>
  <si>
    <t>нежить</t>
  </si>
  <si>
    <t>goblinoid</t>
  </si>
  <si>
    <t>гоблиноид</t>
  </si>
  <si>
    <t>elemental</t>
  </si>
  <si>
    <t>элементаль</t>
  </si>
  <si>
    <t>beast</t>
  </si>
  <si>
    <t>зверь</t>
  </si>
  <si>
    <t>demon</t>
  </si>
  <si>
    <t>демон</t>
  </si>
  <si>
    <t>ooze</t>
  </si>
  <si>
    <t>слизь</t>
  </si>
  <si>
    <t>construct</t>
  </si>
  <si>
    <t>констракт</t>
  </si>
  <si>
    <t>devil</t>
  </si>
  <si>
    <t>дьявол</t>
  </si>
  <si>
    <t>dragon</t>
  </si>
  <si>
    <t>дракон</t>
  </si>
  <si>
    <t>aberration</t>
  </si>
  <si>
    <t>аберрация</t>
  </si>
  <si>
    <t>plant</t>
  </si>
  <si>
    <t>растение</t>
  </si>
  <si>
    <t>fey</t>
  </si>
  <si>
    <t>фей</t>
  </si>
  <si>
    <t>celestial</t>
  </si>
  <si>
    <t>небожитель</t>
  </si>
  <si>
    <t>human</t>
  </si>
  <si>
    <t>человек</t>
  </si>
  <si>
    <t>shapechanger</t>
  </si>
  <si>
    <t>перевёртыш</t>
  </si>
  <si>
    <t>Languages</t>
  </si>
  <si>
    <t>Abyssal</t>
  </si>
  <si>
    <t>Бездны</t>
  </si>
  <si>
    <t>Bothii</t>
  </si>
  <si>
    <t>Ботхи</t>
  </si>
  <si>
    <t>Common</t>
  </si>
  <si>
    <t>Общий</t>
  </si>
  <si>
    <t>Common plus any two languages</t>
  </si>
  <si>
    <t>Общий плюс два других языка</t>
  </si>
  <si>
    <t>Common plus anyone language</t>
  </si>
  <si>
    <t>Общий плюс другой язык</t>
  </si>
  <si>
    <t>Understands the languages it knew in life but can’t speak</t>
  </si>
  <si>
    <t>Понимает язык, который знал при жизни, но не может говорить</t>
  </si>
  <si>
    <t>Celestial</t>
  </si>
  <si>
    <t>Небесный</t>
  </si>
  <si>
    <t>Deep Speech</t>
  </si>
  <si>
    <t>Глубинная речь</t>
  </si>
  <si>
    <t>Draconic</t>
  </si>
  <si>
    <t>Драконий</t>
  </si>
  <si>
    <t>Dwarvish</t>
  </si>
  <si>
    <t>Дварфийский</t>
  </si>
  <si>
    <t>Dwarwish</t>
  </si>
  <si>
    <t>Elvish</t>
  </si>
  <si>
    <t>Эльфийский</t>
  </si>
  <si>
    <t>Giant</t>
  </si>
  <si>
    <t>Язык гигантов</t>
  </si>
  <si>
    <t>Гоблинский</t>
  </si>
  <si>
    <t>Hafling</t>
  </si>
  <si>
    <t>Халфлингов</t>
  </si>
  <si>
    <t>Ignan</t>
  </si>
  <si>
    <t>Игнан</t>
  </si>
  <si>
    <t>Infernal</t>
  </si>
  <si>
    <t>Инфернальный</t>
  </si>
  <si>
    <t>Орочий</t>
  </si>
  <si>
    <t>Sylvan</t>
  </si>
  <si>
    <t>Сильван</t>
  </si>
  <si>
    <t>Undercommon</t>
  </si>
  <si>
    <t>Подземный</t>
  </si>
  <si>
    <t>Yikaria</t>
  </si>
  <si>
    <t>Икария</t>
  </si>
  <si>
    <t>Aquan</t>
  </si>
  <si>
    <t>Акван</t>
  </si>
  <si>
    <t>Auran</t>
  </si>
  <si>
    <t>Ауран</t>
  </si>
  <si>
    <t>Terran</t>
  </si>
  <si>
    <t>Терран</t>
  </si>
  <si>
    <t>Primordial</t>
  </si>
  <si>
    <t>Первичный</t>
  </si>
  <si>
    <t>Доспехи</t>
  </si>
  <si>
    <t>shield</t>
  </si>
  <si>
    <t>щит</t>
  </si>
  <si>
    <t>scale armor</t>
  </si>
  <si>
    <t>чешуйчатый доспех</t>
  </si>
  <si>
    <t>scale mail</t>
  </si>
  <si>
    <t>natural armor</t>
  </si>
  <si>
    <t>природный доспех</t>
  </si>
  <si>
    <t>with mage armor</t>
  </si>
  <si>
    <t>с магическим доспехом</t>
  </si>
  <si>
    <t>studded leather</t>
  </si>
  <si>
    <t>проклёпанный кожаный доспех</t>
  </si>
  <si>
    <t>Barkskin trait</t>
  </si>
  <si>
    <t>дубовая кора</t>
  </si>
  <si>
    <t>chain mail</t>
  </si>
  <si>
    <t>кольчуга</t>
  </si>
  <si>
    <t>chain shirt</t>
  </si>
  <si>
    <t>кольчужная рубаха</t>
  </si>
  <si>
    <t>ring mail</t>
  </si>
  <si>
    <t>колечный</t>
  </si>
  <si>
    <t>ring mail armor</t>
  </si>
  <si>
    <t>колечный доспех</t>
  </si>
  <si>
    <t>hide armor</t>
  </si>
  <si>
    <t>шкурный доспех</t>
  </si>
  <si>
    <t>breastplate</t>
  </si>
  <si>
    <t>кираса</t>
  </si>
  <si>
    <t>plate</t>
  </si>
  <si>
    <t>латы</t>
  </si>
  <si>
    <t>leather armor</t>
  </si>
  <si>
    <t>кожаный доспех</t>
  </si>
  <si>
    <t>half plate armor</t>
  </si>
  <si>
    <t>полулаты</t>
  </si>
  <si>
    <t>padded armor</t>
  </si>
  <si>
    <t>стёганный доспех</t>
  </si>
  <si>
    <t>plate armor</t>
  </si>
  <si>
    <t>splint armor</t>
  </si>
  <si>
    <t>наборный доспех</t>
  </si>
  <si>
    <t>Арбалет, тяжёлый</t>
  </si>
  <si>
    <t>Длинный лук</t>
  </si>
  <si>
    <t>Light Crossbow</t>
  </si>
  <si>
    <t>Лёгкий арбалет</t>
  </si>
  <si>
    <t>Short Bow</t>
  </si>
  <si>
    <t>Short Sword</t>
  </si>
  <si>
    <t>Rock</t>
  </si>
  <si>
    <t>Камень</t>
  </si>
  <si>
    <t>rock</t>
  </si>
  <si>
    <t>камень</t>
  </si>
  <si>
    <t>Bite</t>
  </si>
  <si>
    <t>Укус</t>
  </si>
  <si>
    <t>bite</t>
  </si>
  <si>
    <t>укус</t>
  </si>
  <si>
    <t>Beak</t>
  </si>
  <si>
    <t>Клюв</t>
  </si>
  <si>
    <t>beak</t>
  </si>
  <si>
    <t>клюв</t>
  </si>
  <si>
    <t>Claws</t>
  </si>
  <si>
    <t>Когти</t>
  </si>
  <si>
    <t>claws</t>
  </si>
  <si>
    <t>Claw</t>
  </si>
  <si>
    <t>claw</t>
  </si>
  <si>
    <t>когти</t>
  </si>
  <si>
    <t>Gore</t>
  </si>
  <si>
    <t>Бодание</t>
  </si>
  <si>
    <t>Tail</t>
  </si>
  <si>
    <t>Хвост</t>
  </si>
  <si>
    <t>Рог</t>
  </si>
  <si>
    <t>Tentacles</t>
  </si>
  <si>
    <t>Щупальца</t>
  </si>
  <si>
    <t>Hooves</t>
  </si>
  <si>
    <t>Копыта</t>
  </si>
  <si>
    <t>Stinger</t>
  </si>
  <si>
    <t>Жало</t>
  </si>
  <si>
    <t>Swallow</t>
  </si>
  <si>
    <t>Проглатывание</t>
  </si>
  <si>
    <t>Fling</t>
  </si>
  <si>
    <t>Бросок</t>
  </si>
  <si>
    <t>Thorn</t>
  </si>
  <si>
    <t>Шип</t>
  </si>
  <si>
    <t>Tentacle</t>
  </si>
  <si>
    <t>Branch</t>
  </si>
  <si>
    <t>Ветвь</t>
  </si>
  <si>
    <t>Slam</t>
  </si>
  <si>
    <t>Удар</t>
  </si>
  <si>
    <t>Инструменты</t>
  </si>
  <si>
    <t>alchemist's supplies</t>
  </si>
  <si>
    <t>инструменты алхимика</t>
  </si>
  <si>
    <t>bagpipes</t>
  </si>
  <si>
    <t>волынка</t>
  </si>
  <si>
    <t>brewer's supplies</t>
  </si>
  <si>
    <t>инструменты пивовара</t>
  </si>
  <si>
    <t>calligrapher's supplies</t>
  </si>
  <si>
    <t>инструменты каллиграфа</t>
  </si>
  <si>
    <t>carpenter's tools</t>
  </si>
  <si>
    <t>инструменты плотника</t>
  </si>
  <si>
    <t>cartographer's tools</t>
  </si>
  <si>
    <t>инструменты картографа</t>
  </si>
  <si>
    <t>cobbler's tools</t>
  </si>
  <si>
    <t>инструменты сапожника</t>
  </si>
  <si>
    <t>cook's utensils</t>
  </si>
  <si>
    <t>инструменты повара</t>
  </si>
  <si>
    <t>dice set</t>
  </si>
  <si>
    <t>кости</t>
  </si>
  <si>
    <t>disguise kit</t>
  </si>
  <si>
    <t>набор для грима</t>
  </si>
  <si>
    <t>dragonchess set</t>
  </si>
  <si>
    <t>драконьи шахматы</t>
  </si>
  <si>
    <t>drum</t>
  </si>
  <si>
    <t>барабан</t>
  </si>
  <si>
    <t>dulcimer</t>
  </si>
  <si>
    <t>цимбалы</t>
  </si>
  <si>
    <t>flute</t>
  </si>
  <si>
    <t>флейта</t>
  </si>
  <si>
    <t>forgery kit</t>
  </si>
  <si>
    <t>набор для фальсификации</t>
  </si>
  <si>
    <t>glassblower's tools</t>
  </si>
  <si>
    <t>инструменты стеклодува</t>
  </si>
  <si>
    <t>herbalism kit</t>
  </si>
  <si>
    <t>набор травника</t>
  </si>
  <si>
    <t>horn</t>
  </si>
  <si>
    <t>рожок</t>
  </si>
  <si>
    <t>jeweler's tools</t>
  </si>
  <si>
    <t>инструменты ювелира</t>
  </si>
  <si>
    <t>leatherworker's tools</t>
  </si>
  <si>
    <t>инструменты кожевника</t>
  </si>
  <si>
    <t>lute</t>
  </si>
  <si>
    <t>лютня</t>
  </si>
  <si>
    <t>lyre</t>
  </si>
  <si>
    <t>лира</t>
  </si>
  <si>
    <t>mason's tools</t>
  </si>
  <si>
    <t>инструменты каменщика</t>
  </si>
  <si>
    <t>navigator's tools</t>
  </si>
  <si>
    <t>инструменты навигатора</t>
  </si>
  <si>
    <t>painter's supplies</t>
  </si>
  <si>
    <t>инструменты художника</t>
  </si>
  <si>
    <t>pan flute</t>
  </si>
  <si>
    <t>свирель</t>
  </si>
  <si>
    <t>playing card set</t>
  </si>
  <si>
    <t>карты</t>
  </si>
  <si>
    <t>poisoner's kit</t>
  </si>
  <si>
    <t>инструменты отравителя</t>
  </si>
  <si>
    <t>potter's tools</t>
  </si>
  <si>
    <t>инструменты гончара</t>
  </si>
  <si>
    <t>shawm</t>
  </si>
  <si>
    <t>шалмей</t>
  </si>
  <si>
    <t>smith's tools</t>
  </si>
  <si>
    <t>инструменты кузнеца</t>
  </si>
  <si>
    <t>thieves' tools</t>
  </si>
  <si>
    <t>воровские инструменты</t>
  </si>
  <si>
    <t>three–dragon ante set</t>
  </si>
  <si>
    <t>ставка трех драконов</t>
  </si>
  <si>
    <t>tinker's tools</t>
  </si>
  <si>
    <t>инструменты жестянщика</t>
  </si>
  <si>
    <t>vehicles (land ar water)</t>
  </si>
  <si>
    <t>транспорт (наземный или водный)</t>
  </si>
  <si>
    <t>viol</t>
  </si>
  <si>
    <t>виола</t>
  </si>
  <si>
    <t>weaver's tools</t>
  </si>
  <si>
    <t>инструменты ткача</t>
  </si>
  <si>
    <t>woodcarver's tools</t>
  </si>
  <si>
    <t>инструменты резчика по дереву</t>
  </si>
  <si>
    <t>Наборы вещей</t>
  </si>
  <si>
    <t>burglar's pack</t>
  </si>
  <si>
    <t>набор взломщика</t>
  </si>
  <si>
    <t>diplomat's pack</t>
  </si>
  <si>
    <t>набор дипломата</t>
  </si>
  <si>
    <t>dungeoneer's pack</t>
  </si>
  <si>
    <t>набор исследователя под-земелий</t>
  </si>
  <si>
    <t>entertainer's pack</t>
  </si>
  <si>
    <t>набор артиста</t>
  </si>
  <si>
    <t>explorer's pack</t>
  </si>
  <si>
    <t>набор путешественника</t>
  </si>
  <si>
    <t>priest's pack</t>
  </si>
  <si>
    <t>набор священника</t>
  </si>
  <si>
    <t>scholar's pack</t>
  </si>
  <si>
    <t>набор учёного</t>
  </si>
  <si>
    <t>Средства передвижения</t>
  </si>
  <si>
    <t>mounts and other animals</t>
  </si>
  <si>
    <t>скакуны и другие животные</t>
  </si>
  <si>
    <t>camel</t>
  </si>
  <si>
    <t>верблюд</t>
  </si>
  <si>
    <t>donkey or mule</t>
  </si>
  <si>
    <t>осёл или мул</t>
  </si>
  <si>
    <t>elephanl</t>
  </si>
  <si>
    <t>слон</t>
  </si>
  <si>
    <t>horse, drafl</t>
  </si>
  <si>
    <t>лошадь, тягловая</t>
  </si>
  <si>
    <t>horse, riding</t>
  </si>
  <si>
    <t>лошадь, ездовая</t>
  </si>
  <si>
    <t>masliff</t>
  </si>
  <si>
    <t>мастифф</t>
  </si>
  <si>
    <t>pony</t>
  </si>
  <si>
    <t>пони</t>
  </si>
  <si>
    <t>warhorse</t>
  </si>
  <si>
    <t>боевой конь</t>
  </si>
  <si>
    <t>tack, harness, ano drawn vehicles</t>
  </si>
  <si>
    <t>сёдла, упряжь и транспорт</t>
  </si>
  <si>
    <t>barding</t>
  </si>
  <si>
    <t>доспех</t>
  </si>
  <si>
    <t>bil and bridle</t>
  </si>
  <si>
    <t>упряжь и уздечка</t>
  </si>
  <si>
    <t>carriage</t>
  </si>
  <si>
    <t>коляска</t>
  </si>
  <si>
    <t>cart</t>
  </si>
  <si>
    <t>телега</t>
  </si>
  <si>
    <t>chariol</t>
  </si>
  <si>
    <t>карета</t>
  </si>
  <si>
    <t>feed</t>
  </si>
  <si>
    <t>корм</t>
  </si>
  <si>
    <t>saddiebags</t>
  </si>
  <si>
    <t>седельные сумки</t>
  </si>
  <si>
    <t>saddle exolic</t>
  </si>
  <si>
    <t>седло экзотическое</t>
  </si>
  <si>
    <t>saddle mililary</t>
  </si>
  <si>
    <t>седло военное</t>
  </si>
  <si>
    <t>saddle pack</t>
  </si>
  <si>
    <t>седло грузовое</t>
  </si>
  <si>
    <t>saddle riding</t>
  </si>
  <si>
    <t>седло ездовое</t>
  </si>
  <si>
    <t>slabling</t>
  </si>
  <si>
    <t>конюшня</t>
  </si>
  <si>
    <t>sled</t>
  </si>
  <si>
    <t>сани</t>
  </si>
  <si>
    <t>wagon</t>
  </si>
  <si>
    <t>фургон</t>
  </si>
  <si>
    <t>waterborne vehicles</t>
  </si>
  <si>
    <t>водный транспорт</t>
  </si>
  <si>
    <t>galley</t>
  </si>
  <si>
    <t>галера</t>
  </si>
  <si>
    <t>keelboal</t>
  </si>
  <si>
    <t>килевая лодка</t>
  </si>
  <si>
    <t>longship</t>
  </si>
  <si>
    <t>драккар</t>
  </si>
  <si>
    <t>rowboal</t>
  </si>
  <si>
    <t>шлюпка</t>
  </si>
  <si>
    <t>sailing ship</t>
  </si>
  <si>
    <t>парусник</t>
  </si>
  <si>
    <t>warship</t>
  </si>
  <si>
    <t>военный корабль</t>
  </si>
  <si>
    <t>punt</t>
  </si>
  <si>
    <t>струг</t>
  </si>
  <si>
    <t>great ship</t>
  </si>
  <si>
    <t>ладья</t>
  </si>
  <si>
    <t>Вещи для приключенцев</t>
  </si>
  <si>
    <t>adventuring gear</t>
  </si>
  <si>
    <t>снаряжение</t>
  </si>
  <si>
    <t>abacus</t>
  </si>
  <si>
    <t>абак</t>
  </si>
  <si>
    <t>acid (vial)</t>
  </si>
  <si>
    <t>кислота (флакон)</t>
  </si>
  <si>
    <t>alchemist’s fire (flask)</t>
  </si>
  <si>
    <t>алхимический огонь (фляга)</t>
  </si>
  <si>
    <t>ammunition</t>
  </si>
  <si>
    <t>боеприпасы</t>
  </si>
  <si>
    <t>blowgun needles</t>
  </si>
  <si>
    <t>иглы для трубки</t>
  </si>
  <si>
    <t>crossbow bolts</t>
  </si>
  <si>
    <t>арбалетные болты</t>
  </si>
  <si>
    <t>sling bullets</t>
  </si>
  <si>
    <t>снаряды для пращи</t>
  </si>
  <si>
    <t>antitoxin (vial)</t>
  </si>
  <si>
    <t>противоядие (флакон)</t>
  </si>
  <si>
    <t>arcane focus</t>
  </si>
  <si>
    <t>магическая фокусировка</t>
  </si>
  <si>
    <t>crystal</t>
  </si>
  <si>
    <t>кристалл</t>
  </si>
  <si>
    <t>orb</t>
  </si>
  <si>
    <t>сфера</t>
  </si>
  <si>
    <t>rod</t>
  </si>
  <si>
    <t>жезл</t>
  </si>
  <si>
    <t>staff</t>
  </si>
  <si>
    <t>посох</t>
  </si>
  <si>
    <t>wand</t>
  </si>
  <si>
    <t>волшебная палочка</t>
  </si>
  <si>
    <t>arrows</t>
  </si>
  <si>
    <t>стрелы</t>
  </si>
  <si>
    <t>backpack</t>
  </si>
  <si>
    <t>рюкзак</t>
  </si>
  <si>
    <t>ball bearings</t>
  </si>
  <si>
    <t>металлические шарики</t>
  </si>
  <si>
    <t>barrel</t>
  </si>
  <si>
    <t>бочка</t>
  </si>
  <si>
    <t>basket</t>
  </si>
  <si>
    <t>корзина</t>
  </si>
  <si>
    <t>bedroll</t>
  </si>
  <si>
    <t>спальник</t>
  </si>
  <si>
    <t>bell</t>
  </si>
  <si>
    <t>колокольчик</t>
  </si>
  <si>
    <t>blanket</t>
  </si>
  <si>
    <t>одеяло</t>
  </si>
  <si>
    <t>block and tackle</t>
  </si>
  <si>
    <t>блок и лебёдка</t>
  </si>
  <si>
    <t>book</t>
  </si>
  <si>
    <t>книга</t>
  </si>
  <si>
    <t>bottle, glass</t>
  </si>
  <si>
    <t>бутылка, стеклянная</t>
  </si>
  <si>
    <t>bucket</t>
  </si>
  <si>
    <t>ведро</t>
  </si>
  <si>
    <t>caltrops</t>
  </si>
  <si>
    <t>калтропы</t>
  </si>
  <si>
    <t>candle</t>
  </si>
  <si>
    <t>свеча</t>
  </si>
  <si>
    <t>case, crossbow bolt</t>
  </si>
  <si>
    <t>контейнер для арбалетных болтов</t>
  </si>
  <si>
    <t>case, map or scroll</t>
  </si>
  <si>
    <t>контейнер для карт и свитков</t>
  </si>
  <si>
    <t>chain</t>
  </si>
  <si>
    <t>цепь</t>
  </si>
  <si>
    <t>chalk</t>
  </si>
  <si>
    <t>мел</t>
  </si>
  <si>
    <t>chest</t>
  </si>
  <si>
    <t>сундук</t>
  </si>
  <si>
    <t>climber's kit</t>
  </si>
  <si>
    <t>комплект для лазания</t>
  </si>
  <si>
    <t>clothes, common</t>
  </si>
  <si>
    <t>одежда, обычная</t>
  </si>
  <si>
    <t>clothes, costume</t>
  </si>
  <si>
    <t>одежда, костюм</t>
  </si>
  <si>
    <t>clothes, fine</t>
  </si>
  <si>
    <t>одежда, отличная</t>
  </si>
  <si>
    <t>clothes, traveler’s</t>
  </si>
  <si>
    <t>одежда, дорожная</t>
  </si>
  <si>
    <t>component pouch</t>
  </si>
  <si>
    <t>мешочек с компонентами</t>
  </si>
  <si>
    <t>crowbar</t>
  </si>
  <si>
    <t>ломик</t>
  </si>
  <si>
    <t>druidic focus</t>
  </si>
  <si>
    <t>фокусировка друидов</t>
  </si>
  <si>
    <t>sprig of mistletoe</t>
  </si>
  <si>
    <t>веточка омелы</t>
  </si>
  <si>
    <t>totem</t>
  </si>
  <si>
    <t>тотем</t>
  </si>
  <si>
    <t>wooden staff</t>
  </si>
  <si>
    <t>деревянный посох</t>
  </si>
  <si>
    <t>yew wand</t>
  </si>
  <si>
    <t>тисовая палочка</t>
  </si>
  <si>
    <t>fishing tackle</t>
  </si>
  <si>
    <t>комплект для рыбалки</t>
  </si>
  <si>
    <t>flask or tankard</t>
  </si>
  <si>
    <t>фляга или большая кружка</t>
  </si>
  <si>
    <t>grappling hook</t>
  </si>
  <si>
    <t>крюк-кошка</t>
  </si>
  <si>
    <t>hammer</t>
  </si>
  <si>
    <t>молоток</t>
  </si>
  <si>
    <t>hammer, sledge</t>
  </si>
  <si>
    <t>молот, кузнечный</t>
  </si>
  <si>
    <t>healer's kit</t>
  </si>
  <si>
    <t>комплект целителя</t>
  </si>
  <si>
    <t>holy symbol</t>
  </si>
  <si>
    <t>священный символ</t>
  </si>
  <si>
    <t>amulet</t>
  </si>
  <si>
    <t>амулет</t>
  </si>
  <si>
    <t>emblem</t>
  </si>
  <si>
    <t>эмблема</t>
  </si>
  <si>
    <t>reliquary</t>
  </si>
  <si>
    <t>реликварий</t>
  </si>
  <si>
    <t>holy water</t>
  </si>
  <si>
    <t>святая вода</t>
  </si>
  <si>
    <t>hourglass</t>
  </si>
  <si>
    <t>песочные часы</t>
  </si>
  <si>
    <t>hunting trap</t>
  </si>
  <si>
    <t>охотничий капкан</t>
  </si>
  <si>
    <t>ink</t>
  </si>
  <si>
    <t>чернила</t>
  </si>
  <si>
    <t>ink pen</t>
  </si>
  <si>
    <t>писчее перо</t>
  </si>
  <si>
    <t>jug or pitcher</t>
  </si>
  <si>
    <t>кувшин или графин</t>
  </si>
  <si>
    <t>ladder</t>
  </si>
  <si>
    <t>лестница</t>
  </si>
  <si>
    <t>lamp</t>
  </si>
  <si>
    <t>лампа</t>
  </si>
  <si>
    <t>lantern, bullseye</t>
  </si>
  <si>
    <t>фонарь, направленный</t>
  </si>
  <si>
    <t>lantern, hooded</t>
  </si>
  <si>
    <t>фонарь, закрытый</t>
  </si>
  <si>
    <t>lock</t>
  </si>
  <si>
    <t>замок</t>
  </si>
  <si>
    <t>magnifying glass</t>
  </si>
  <si>
    <t>увеличительное стекло</t>
  </si>
  <si>
    <t>manacles</t>
  </si>
  <si>
    <t>кандалы</t>
  </si>
  <si>
    <t>mess kit</t>
  </si>
  <si>
    <t>столовый набор</t>
  </si>
  <si>
    <t>mirror, steel</t>
  </si>
  <si>
    <t>зеркало, стальное</t>
  </si>
  <si>
    <t>oil</t>
  </si>
  <si>
    <t>масло (фляга)</t>
  </si>
  <si>
    <t>paper</t>
  </si>
  <si>
    <t>бумага</t>
  </si>
  <si>
    <t>parchment</t>
  </si>
  <si>
    <t>пергамент</t>
  </si>
  <si>
    <t>perfume</t>
  </si>
  <si>
    <t>духи</t>
  </si>
  <si>
    <t>pick, miner’s</t>
  </si>
  <si>
    <t>кирка, горняцкая</t>
  </si>
  <si>
    <t>piton</t>
  </si>
  <si>
    <t>шлямбур</t>
  </si>
  <si>
    <t>poison, basic</t>
  </si>
  <si>
    <t>яд, простой</t>
  </si>
  <si>
    <t>pole</t>
  </si>
  <si>
    <t>шест</t>
  </si>
  <si>
    <t>pot, iron</t>
  </si>
  <si>
    <t>горшок, железный</t>
  </si>
  <si>
    <t>potion of healing</t>
  </si>
  <si>
    <t>зелье лечения</t>
  </si>
  <si>
    <t>pouch</t>
  </si>
  <si>
    <t>кошель</t>
  </si>
  <si>
    <t>quiver</t>
  </si>
  <si>
    <t>колчан</t>
  </si>
  <si>
    <t>ram, portable</t>
  </si>
  <si>
    <t>таран, портативный</t>
  </si>
  <si>
    <t>rations</t>
  </si>
  <si>
    <t>рационы</t>
  </si>
  <si>
    <t>robes</t>
  </si>
  <si>
    <t>ряса</t>
  </si>
  <si>
    <t>rope, hempen</t>
  </si>
  <si>
    <t>верёвка пеньковая</t>
  </si>
  <si>
    <t>rope, silk</t>
  </si>
  <si>
    <t>верёвка, шёлковая</t>
  </si>
  <si>
    <t>sack</t>
  </si>
  <si>
    <t>мешок</t>
  </si>
  <si>
    <t>scale, merchant’s</t>
  </si>
  <si>
    <t>весы, торговые</t>
  </si>
  <si>
    <t>sealing wax</t>
  </si>
  <si>
    <t>воск</t>
  </si>
  <si>
    <t>shovel</t>
  </si>
  <si>
    <t>лопата</t>
  </si>
  <si>
    <t>signal whistle</t>
  </si>
  <si>
    <t>сигнальный свисток</t>
  </si>
  <si>
    <t>signet ring</t>
  </si>
  <si>
    <t>кольцо-печатка</t>
  </si>
  <si>
    <t>soap</t>
  </si>
  <si>
    <t>мыло</t>
  </si>
  <si>
    <t>spellbook</t>
  </si>
  <si>
    <t>книга заклинаний</t>
  </si>
  <si>
    <t>spikes, iron</t>
  </si>
  <si>
    <t>шипы, железные</t>
  </si>
  <si>
    <t>spyglass</t>
  </si>
  <si>
    <t>подзорная труба</t>
  </si>
  <si>
    <t>tent, two-person</t>
  </si>
  <si>
    <t>палатка, двухместная</t>
  </si>
  <si>
    <t>tinderbox</t>
  </si>
  <si>
    <t>трутница</t>
  </si>
  <si>
    <t>torch</t>
  </si>
  <si>
    <t>факел</t>
  </si>
  <si>
    <t>vial</t>
  </si>
  <si>
    <t>флакон</t>
  </si>
  <si>
    <t>waterskin</t>
  </si>
  <si>
    <t>бурдюк</t>
  </si>
  <si>
    <t>whetstone</t>
  </si>
  <si>
    <t>точильный камень</t>
  </si>
  <si>
    <t>Способности</t>
  </si>
  <si>
    <t>can climb difficult surfaces, including upside down on ceilings, without needing to make an ability check</t>
  </si>
  <si>
    <t>может карабкаться по сложным поверхностям, включая вверх ногами по потолку, без необходимости проходить какие-то проверки</t>
  </si>
  <si>
    <t>Sunlight Sensitivity</t>
  </si>
  <si>
    <t>Чувствительность к солнечном свету</t>
  </si>
  <si>
    <t>Sunlight Hypersensitivity</t>
  </si>
  <si>
    <t>Гиперчувствительность к солнечном свету</t>
  </si>
  <si>
    <t>While in sunlight,</t>
  </si>
  <si>
    <t>Находясь на солнечном свету,</t>
  </si>
  <si>
    <t>has disadvantage on attack rolls, as well as on Wisdom (Perception) checks that rely on sight.</t>
  </si>
  <si>
    <t>получает помеху на броски атак и на проверки Мудрости (Восприятия) основанные на зрении.</t>
  </si>
  <si>
    <t>Undead Fortitude</t>
  </si>
  <si>
    <t>Стойкость нежити</t>
  </si>
  <si>
    <t>If damage reduces</t>
  </si>
  <si>
    <t>Если урон понижает хиты</t>
  </si>
  <si>
    <t>it must make a Constitution saving throw with a DC of 5 + the damage taken, unless the damage is radiant or from a critical hit. On a success,</t>
  </si>
  <si>
    <t>он должен пройти спасбросок Телосложения против Сл 5 + полученный урон, если только урон не от сияния или критического попадания. При успехе хиты</t>
  </si>
  <si>
    <t>drops to 1 hit point instead</t>
  </si>
  <si>
    <t>вместо этого снижаются до 1</t>
  </si>
  <si>
    <t>Undead Nature</t>
  </si>
  <si>
    <t>Природа нежити</t>
  </si>
  <si>
    <t>Ooze Nature</t>
  </si>
  <si>
    <t>Природа слизи</t>
  </si>
  <si>
    <t>doesn't require air food, drink, or sleep</t>
  </si>
  <si>
    <t>не нужно дышать, есть, пить или спать</t>
  </si>
  <si>
    <t>doesn't require air or sleep</t>
  </si>
  <si>
    <t>не нужно дышать или спать</t>
  </si>
  <si>
    <t>doesn't require sleep</t>
  </si>
  <si>
    <t>не нужно спать</t>
  </si>
  <si>
    <t>Amphibious</t>
  </si>
  <si>
    <t>Амфибия</t>
  </si>
  <si>
    <t>can breathe air and water</t>
  </si>
  <si>
    <t>может дышать и воздухом и под водой</t>
  </si>
  <si>
    <t>Magic Resistance</t>
  </si>
  <si>
    <t>Сопротивление магии</t>
  </si>
  <si>
    <t>Magic Weapons</t>
  </si>
  <si>
    <t>Damage Immunities</t>
  </si>
  <si>
    <t>Иммунитет к урону</t>
  </si>
  <si>
    <t>Damage Resistances</t>
  </si>
  <si>
    <t>Сопротивление к урону</t>
  </si>
  <si>
    <t>Damage Immunities:</t>
  </si>
  <si>
    <t>Damage Resistances:</t>
  </si>
  <si>
    <t>has advantage on saving throws against spells and other magical effects</t>
  </si>
  <si>
    <t>получает преимущество на спасброски против заклинаний и прочих магических эффектов</t>
  </si>
  <si>
    <t>spell save DC</t>
  </si>
  <si>
    <t>Сл спасброска от заклинания</t>
  </si>
  <si>
    <t>slots</t>
  </si>
  <si>
    <t>ячейки</t>
  </si>
  <si>
    <t>slot</t>
  </si>
  <si>
    <t>ячейка</t>
  </si>
  <si>
    <t>level</t>
  </si>
  <si>
    <t>уровень</t>
  </si>
  <si>
    <t>Level</t>
  </si>
  <si>
    <t>1st</t>
  </si>
  <si>
    <t>1-й</t>
  </si>
  <si>
    <t>2nd</t>
  </si>
  <si>
    <t>2-й</t>
  </si>
  <si>
    <t>3rd</t>
  </si>
  <si>
    <t>3-й</t>
  </si>
  <si>
    <t>4th</t>
  </si>
  <si>
    <t>4-й</t>
  </si>
  <si>
    <t>5th</t>
  </si>
  <si>
    <t>5-й</t>
  </si>
  <si>
    <t>6th</t>
  </si>
  <si>
    <t>6-й</t>
  </si>
  <si>
    <t>7th</t>
  </si>
  <si>
    <t>7-й</t>
  </si>
  <si>
    <t>8th</t>
  </si>
  <si>
    <t>8-й</t>
  </si>
  <si>
    <t>9th</t>
  </si>
  <si>
    <t>9-й</t>
  </si>
  <si>
    <t>Innate Spellcasting</t>
  </si>
  <si>
    <t>Врождённое колдовство</t>
  </si>
  <si>
    <t>Spellcasting</t>
  </si>
  <si>
    <t>Использование заклинаний</t>
  </si>
  <si>
    <t>Limited Magic Immunity</t>
  </si>
  <si>
    <t>Ограниченный иммунитет к магии</t>
  </si>
  <si>
    <t>Magic Immunity</t>
  </si>
  <si>
    <t>Иммунитет к магии</t>
  </si>
  <si>
    <t>Special Equipment</t>
  </si>
  <si>
    <t>Специальное снаряжение</t>
  </si>
  <si>
    <t>/day each</t>
  </si>
  <si>
    <t>/день каждое</t>
  </si>
  <si>
    <t>The attack deals an extra</t>
  </si>
  <si>
    <t>Атака причиняет дополнительный урон</t>
  </si>
  <si>
    <t>has advantage on the attack roll</t>
  </si>
  <si>
    <t>обладая преимуществом при броске атаки</t>
  </si>
  <si>
    <t>on a failed save</t>
  </si>
  <si>
    <t>при провале</t>
  </si>
  <si>
    <t>or half as much damage on a successful one</t>
  </si>
  <si>
    <t>или половину этого урона при успехе</t>
  </si>
  <si>
    <t>taking</t>
  </si>
  <si>
    <t>получая</t>
  </si>
  <si>
    <t>Regeneration</t>
  </si>
  <si>
    <t>Reactions</t>
  </si>
  <si>
    <t>Реакции</t>
  </si>
  <si>
    <t>Spell Reflection</t>
  </si>
  <si>
    <t>Отражение заклинаний</t>
  </si>
  <si>
    <t>Lair Actions</t>
  </si>
  <si>
    <t>Действия логова</t>
  </si>
  <si>
    <t>Trampling Charge</t>
  </si>
  <si>
    <t>Растаптывающий рывок</t>
  </si>
  <si>
    <t>Petrifying Breath</t>
  </si>
  <si>
    <t>Окаменяющее дыхание</t>
  </si>
  <si>
    <t>one creature</t>
  </si>
  <si>
    <t>одно существо</t>
  </si>
  <si>
    <t>Cunning Action</t>
  </si>
  <si>
    <t>Хитрое действие</t>
  </si>
  <si>
    <t>Duergar Resilience</t>
  </si>
  <si>
    <t>Дуэргарская устойчивость</t>
  </si>
  <si>
    <t>Enlarge</t>
  </si>
  <si>
    <t>Увеличение</t>
  </si>
  <si>
    <t>Water Breathing</t>
  </si>
  <si>
    <t>can breathe only underwater</t>
  </si>
  <si>
    <t>может дышать только под водой</t>
  </si>
  <si>
    <t>Turn Immunity</t>
  </si>
  <si>
    <t>Иммунитет к изгнанию</t>
  </si>
  <si>
    <t>is immune to effects that turn undead</t>
  </si>
  <si>
    <t>обладает иммунитетом к эффектам, изгоняющим нежить</t>
  </si>
  <si>
    <t>escape DC</t>
  </si>
  <si>
    <t>Сл высвобождения</t>
  </si>
  <si>
    <t>Until this grapple ends, the target is</t>
  </si>
  <si>
    <t>Пока цель схвачена, она</t>
  </si>
  <si>
    <t>another target</t>
  </si>
  <si>
    <t>другую цель</t>
  </si>
  <si>
    <t>and the target is grappled</t>
  </si>
  <si>
    <t>и цель Схвачена</t>
  </si>
  <si>
    <t>(self only)</t>
  </si>
  <si>
    <t>(только на себя)</t>
  </si>
  <si>
    <t>Standing Leap</t>
  </si>
  <si>
    <t>Прыжок с места</t>
  </si>
  <si>
    <t>Life Drain</t>
  </si>
  <si>
    <t>Вытягивание жизни</t>
  </si>
  <si>
    <t>Evasion</t>
  </si>
  <si>
    <t>Уклонение</t>
  </si>
  <si>
    <t>Sneak Attack</t>
  </si>
  <si>
    <t>Скрытая атака</t>
  </si>
  <si>
    <t>Assassinate</t>
  </si>
  <si>
    <t>Убийство</t>
  </si>
  <si>
    <t>Turn Resistance</t>
  </si>
  <si>
    <t>Сопротивление изгнанию</t>
  </si>
  <si>
    <t>has advantage on saving throws against any effect that turns undead</t>
  </si>
  <si>
    <t>совершает с преимуществом спасброски от всех эффектов, изгоняющих нежить</t>
  </si>
  <si>
    <t>Размашистый удар</t>
  </si>
  <si>
    <t>False Appearance</t>
  </si>
  <si>
    <t>Обманчивая внешность</t>
  </si>
  <si>
    <t>Speak with Animals</t>
  </si>
  <si>
    <t>Pseudopod</t>
  </si>
  <si>
    <t>Ложноножка</t>
  </si>
  <si>
    <t>if used with two hands</t>
  </si>
  <si>
    <t>при ударе двумя руками</t>
  </si>
  <si>
    <t>Amorphous Form</t>
  </si>
  <si>
    <t>Аморфная форма</t>
  </si>
  <si>
    <t>Corrode Metal</t>
  </si>
  <si>
    <t>Коррозия металла</t>
  </si>
  <si>
    <t>Killer Response</t>
  </si>
  <si>
    <t>Реакция убийцы</t>
  </si>
  <si>
    <t>Siege Monster</t>
  </si>
  <si>
    <t>Осадное чудовище</t>
  </si>
  <si>
    <t>deals double damage to objects and structures</t>
  </si>
  <si>
    <t>наносит двойное повреждение объектам и строениям</t>
  </si>
  <si>
    <t>Clouring</t>
  </si>
  <si>
    <t>Излучение</t>
  </si>
  <si>
    <t>Flexible</t>
  </si>
  <si>
    <t>Гибкость</t>
  </si>
  <si>
    <t>Blood Sense</t>
  </si>
  <si>
    <t>Чувство крови</t>
  </si>
  <si>
    <t>Misty Form</t>
  </si>
  <si>
    <t>Туманная форма</t>
  </si>
  <si>
    <t>Blood Drain</t>
  </si>
  <si>
    <t>Высасывание крови</t>
  </si>
  <si>
    <t>Blinding Acid</t>
  </si>
  <si>
    <t>Ослепляющая кислота</t>
  </si>
  <si>
    <t>Protection</t>
  </si>
  <si>
    <t>Защита</t>
  </si>
  <si>
    <t>Spit Acid</t>
  </si>
  <si>
    <t>Плевок кислоты</t>
  </si>
  <si>
    <t>Stupefying Touch</t>
  </si>
  <si>
    <t>Ошеломляющее прикосновение</t>
  </si>
  <si>
    <t>Focused Conjuration</t>
  </si>
  <si>
    <t>Фокусировка на школе Вызова</t>
  </si>
  <si>
    <t>Rejuvenation</t>
  </si>
  <si>
    <t>Восстановление</t>
  </si>
  <si>
    <t>Paralyzing Touch</t>
  </si>
  <si>
    <t>Парализующее касание</t>
  </si>
  <si>
    <t>Benign Transposition</t>
  </si>
  <si>
    <t>Добровольная перестановка</t>
  </si>
  <si>
    <t>Charge</t>
  </si>
  <si>
    <t>Рывок</t>
  </si>
  <si>
    <t>blind beyond this radius</t>
  </si>
  <si>
    <t>слеп за пределами этого радиуса</t>
  </si>
  <si>
    <t>Shocking Bolt</t>
  </si>
  <si>
    <t>Шокирующий снаряд</t>
  </si>
  <si>
    <t>Имена</t>
  </si>
  <si>
    <t>Tecuziztecatl</t>
  </si>
  <si>
    <t>Текузизтекатль</t>
  </si>
  <si>
    <t>Sharwyn</t>
  </si>
  <si>
    <t>Шарвин</t>
  </si>
  <si>
    <t>The kraken</t>
  </si>
  <si>
    <t>Abjuration</t>
  </si>
  <si>
    <t>Ограждение</t>
  </si>
  <si>
    <t>Conjuration</t>
  </si>
  <si>
    <t>Вызов</t>
  </si>
  <si>
    <t>Прорицание</t>
  </si>
  <si>
    <t>Enchantment</t>
  </si>
  <si>
    <t>Очарование</t>
  </si>
  <si>
    <t>Evocation</t>
  </si>
  <si>
    <t>Воплощение</t>
  </si>
  <si>
    <t>Illusion</t>
  </si>
  <si>
    <t>Иллюзия</t>
  </si>
  <si>
    <t>Necromancy</t>
  </si>
  <si>
    <t>Некромантия</t>
  </si>
  <si>
    <t>Transmutation</t>
  </si>
  <si>
    <t>Преобразование</t>
  </si>
  <si>
    <t>barbarian</t>
  </si>
  <si>
    <t>варвар</t>
  </si>
  <si>
    <t>bard</t>
  </si>
  <si>
    <t>бард</t>
  </si>
  <si>
    <t>cleric</t>
  </si>
  <si>
    <t>жрец</t>
  </si>
  <si>
    <t>druid</t>
  </si>
  <si>
    <t>друид</t>
  </si>
  <si>
    <t>fighter</t>
  </si>
  <si>
    <t>воин</t>
  </si>
  <si>
    <t>monk</t>
  </si>
  <si>
    <t>монах</t>
  </si>
  <si>
    <t>paladin</t>
  </si>
  <si>
    <t>паладиин</t>
  </si>
  <si>
    <t>ranger</t>
  </si>
  <si>
    <t>следопыт</t>
  </si>
  <si>
    <t>rogue</t>
  </si>
  <si>
    <t>плут</t>
  </si>
  <si>
    <t>sorcerer</t>
  </si>
  <si>
    <t>чародей</t>
  </si>
  <si>
    <t>warlock</t>
  </si>
  <si>
    <t>колдун</t>
  </si>
  <si>
    <t>wizard</t>
  </si>
  <si>
    <t>волшебник</t>
  </si>
  <si>
    <t>Алхун</t>
  </si>
  <si>
    <t>Annis Hag</t>
  </si>
  <si>
    <t>Карга Аннис</t>
  </si>
  <si>
    <t>Apprentice Wizard</t>
  </si>
  <si>
    <t>Ученик волшебника</t>
  </si>
  <si>
    <t>Тур</t>
  </si>
  <si>
    <t>Бард</t>
  </si>
  <si>
    <t>Bheur Hag</t>
  </si>
  <si>
    <t>Карга Бйор</t>
  </si>
  <si>
    <t>Тёмный страж</t>
  </si>
  <si>
    <t>Бодак</t>
  </si>
  <si>
    <t>Боггл</t>
  </si>
  <si>
    <t>Cave Fisher</t>
  </si>
  <si>
    <t>Чемпион</t>
  </si>
  <si>
    <t>Хитин</t>
  </si>
  <si>
    <t>Холдрит</t>
  </si>
  <si>
    <t>Cloud Giant Smiling One</t>
  </si>
  <si>
    <t>Облачный гигант Насмешник</t>
  </si>
  <si>
    <t>Призыватель</t>
  </si>
  <si>
    <t>Корова</t>
  </si>
  <si>
    <t>Cranium Rat</t>
  </si>
  <si>
    <t>Черепная крыса</t>
  </si>
  <si>
    <t>Darkling Elder</t>
  </si>
  <si>
    <t>Старейшина дарклингов</t>
  </si>
  <si>
    <t>Death Kiss</t>
  </si>
  <si>
    <t>Поцелуй Смерти</t>
  </si>
  <si>
    <t>Deep Scion</t>
  </si>
  <si>
    <t>Глубинный отпрыск</t>
  </si>
  <si>
    <t>Пожиратель</t>
  </si>
  <si>
    <t>Diviner</t>
  </si>
  <si>
    <t>Прорицатель</t>
  </si>
  <si>
    <t>Дельфин</t>
  </si>
  <si>
    <t>Дрэглот</t>
  </si>
  <si>
    <t>Elder Brain</t>
  </si>
  <si>
    <t>Воплотитель</t>
  </si>
  <si>
    <t>Fire Giant Dreadnought</t>
  </si>
  <si>
    <t>Огненный гигант Дредноут</t>
  </si>
  <si>
    <t>Firenewt</t>
  </si>
  <si>
    <t>Огненный тритон</t>
  </si>
  <si>
    <t>Firenewt Warlock Of Lmix</t>
  </si>
  <si>
    <t>Flail Snail</t>
  </si>
  <si>
    <t>Цеповая улитка</t>
  </si>
  <si>
    <t>Frost Giant Everlasting One</t>
  </si>
  <si>
    <t>Морозный гигант Извечный</t>
  </si>
  <si>
    <t>Зрящий</t>
  </si>
  <si>
    <t>Giant Strider</t>
  </si>
  <si>
    <t>Гнолл глодатель</t>
  </si>
  <si>
    <t>Гнолл охотник</t>
  </si>
  <si>
    <t>Иссохший гнолл</t>
  </si>
  <si>
    <t>Grung Elite Warrior</t>
  </si>
  <si>
    <t>Элитный воин грунг</t>
  </si>
  <si>
    <t>Grung Wildling</t>
  </si>
  <si>
    <t>Одичавший грунг</t>
  </si>
  <si>
    <t>Guard Drake</t>
  </si>
  <si>
    <t>Сторожевой дрейк</t>
  </si>
  <si>
    <t>Hobgoblin Devastator</t>
  </si>
  <si>
    <t>Хобгоблин-Опустошитель</t>
  </si>
  <si>
    <t>Hobgoblin Iron Shadow</t>
  </si>
  <si>
    <t>Хобгоблин железная тень</t>
  </si>
  <si>
    <t>Иллюзионист</t>
  </si>
  <si>
    <t>Ki-Rin</t>
  </si>
  <si>
    <t>Ки-Рин</t>
  </si>
  <si>
    <t>Kobold Dragonshield</t>
  </si>
  <si>
    <t>Kobold Inventor</t>
  </si>
  <si>
    <t>Kobold Scale Sorcerer</t>
  </si>
  <si>
    <t>Kraken Priest</t>
  </si>
  <si>
    <t>Священник кракена</t>
  </si>
  <si>
    <t>Martial Arts Adept</t>
  </si>
  <si>
    <t>Master Thief</t>
  </si>
  <si>
    <t>Мастер-вор</t>
  </si>
  <si>
    <t>Maw Demon</t>
  </si>
  <si>
    <t>Mind Flayer Lich</t>
  </si>
  <si>
    <t>Свежеватель разума лич</t>
  </si>
  <si>
    <t>Mouth Of Grolantor</t>
  </si>
  <si>
    <t>Пасть Гролатора</t>
  </si>
  <si>
    <t>Necromancer</t>
  </si>
  <si>
    <t>Neogi Hatchling</t>
  </si>
  <si>
    <t>Neogi Master</t>
  </si>
  <si>
    <t>Повелитель неоги</t>
  </si>
  <si>
    <t>Нилбог</t>
  </si>
  <si>
    <t>Ore Blade Of Ilneval</t>
  </si>
  <si>
    <t>Орк клинок Илневала</t>
  </si>
  <si>
    <t>Ore Claw Of Luthic</t>
  </si>
  <si>
    <t>Ore Hand Ofyurtrus</t>
  </si>
  <si>
    <t>Ore Nurtured One Ofyurtrus</t>
  </si>
  <si>
    <t>Ore Red Fang Of Shargaas</t>
  </si>
  <si>
    <t>Ox (Cow)</t>
  </si>
  <si>
    <t>Як (корова)</t>
  </si>
  <si>
    <t>Квиклинг</t>
  </si>
  <si>
    <t>Красный колпак</t>
  </si>
  <si>
    <t>Rothe (Cow)</t>
  </si>
  <si>
    <t>Роф (корова)</t>
  </si>
  <si>
    <t>Sea Spawn-</t>
  </si>
  <si>
    <t>Морское отродье</t>
  </si>
  <si>
    <t>Shadow Mastiff</t>
  </si>
  <si>
    <t>Теневой мастифф</t>
  </si>
  <si>
    <t>Slithering Tracker</t>
  </si>
  <si>
    <t>Spawn Of Kyuss</t>
  </si>
  <si>
    <t>Порождение Кьюсса</t>
  </si>
  <si>
    <t>Stench Kow (Cow)</t>
  </si>
  <si>
    <t>Мускусный бык (корова)</t>
  </si>
  <si>
    <t>Stone Giant Dreamwalker</t>
  </si>
  <si>
    <t>Каменный гигант Сноходец</t>
  </si>
  <si>
    <t>Storm Giant Quintessent</t>
  </si>
  <si>
    <t>Штормовой гигант Квинтэссент</t>
  </si>
  <si>
    <t>Swarm Of Cranium Rats</t>
  </si>
  <si>
    <t>Рой черепных крыс</t>
  </si>
  <si>
    <t>Swarm Of Rot Grubs</t>
  </si>
  <si>
    <t>Рой личинок древоточцев</t>
  </si>
  <si>
    <t>Сорвиголова</t>
  </si>
  <si>
    <t>Колючка</t>
  </si>
  <si>
    <t>Tlincaui</t>
  </si>
  <si>
    <t>Тлинкалли</t>
  </si>
  <si>
    <t>Преобразователь</t>
  </si>
  <si>
    <t>Траппер</t>
  </si>
  <si>
    <t>Vargouille</t>
  </si>
  <si>
    <t>Vegepygmy Chief</t>
  </si>
  <si>
    <t>War Priest</t>
  </si>
  <si>
    <t>Warlock Of The Archfey</t>
  </si>
  <si>
    <t>Колдун архифеи</t>
  </si>
  <si>
    <t>Warlock Of The Fiend</t>
  </si>
  <si>
    <t>Колдун исчадия</t>
  </si>
  <si>
    <t>Warlock Of The Great Old One</t>
  </si>
  <si>
    <t>Колдун великого древнего</t>
  </si>
  <si>
    <t>Военачальник</t>
  </si>
  <si>
    <t>Лесная вайда</t>
  </si>
  <si>
    <t>Xvart Warlock Raxivort</t>
  </si>
  <si>
    <t>Yeth Hound</t>
  </si>
  <si>
    <t>Yuan-Ti Anathema</t>
  </si>
  <si>
    <t>Юань-ти анафема</t>
  </si>
  <si>
    <t>Yuan-Ti Broodguard</t>
  </si>
  <si>
    <t>Юань-ти страж выводка</t>
  </si>
  <si>
    <t>Yuan-Ti Mind Whisperer</t>
  </si>
  <si>
    <t>Юань-ти шепчущий в мыслях</t>
  </si>
  <si>
    <t>Yuan-Ti Nightmare Speaker</t>
  </si>
  <si>
    <t>Юань-ти говорящая в кошмарах</t>
  </si>
  <si>
    <t>Yuan-Ti Pit Master</t>
  </si>
  <si>
    <t>Юань-ти хозин ямы</t>
  </si>
  <si>
    <t>Eye Tyran</t>
  </si>
  <si>
    <t>Тираноглаз</t>
  </si>
  <si>
    <t>Beholder Hive</t>
  </si>
  <si>
    <t>Улей</t>
  </si>
  <si>
    <t>Death Tyrant</t>
  </si>
  <si>
    <t>Animated Table</t>
  </si>
  <si>
    <t>Оживленный стол</t>
  </si>
  <si>
    <t>Centaur Mummy</t>
  </si>
  <si>
    <t>Мумия-кентавр</t>
  </si>
  <si>
    <t>Choker</t>
  </si>
  <si>
    <t>Душитель</t>
  </si>
  <si>
    <t>Deathlock Wight</t>
  </si>
  <si>
    <t>Колдовское умертвие</t>
  </si>
  <si>
    <t>Dread Warrior</t>
  </si>
  <si>
    <t>Воин ужаса</t>
  </si>
  <si>
    <t>Duergar Spy</t>
  </si>
  <si>
    <t>Дуэргар-шпион</t>
  </si>
  <si>
    <t>Giant Crayfish</t>
  </si>
  <si>
    <t>Гигантский рак</t>
  </si>
  <si>
    <t>Giant Ice Toad</t>
  </si>
  <si>
    <t>Гигантская ледяная жаба</t>
  </si>
  <si>
    <t>Giant Lightning Eel</t>
  </si>
  <si>
    <t>Гигантский электрический угорь</t>
  </si>
  <si>
    <t>Giant Skeleton</t>
  </si>
  <si>
    <t>Гигантский скелет</t>
  </si>
  <si>
    <t>Giant Subterranean Lizard</t>
  </si>
  <si>
    <t>Гигантская подземная ящерица</t>
  </si>
  <si>
    <t>Greater Zombie</t>
  </si>
  <si>
    <t>Усиленный зомби</t>
  </si>
  <si>
    <t>Kalka-Kylla</t>
  </si>
  <si>
    <t>Калка-килла</t>
  </si>
  <si>
    <t>Kelpie</t>
  </si>
  <si>
    <t>Келпи</t>
  </si>
  <si>
    <t>Malformed Kraken</t>
  </si>
  <si>
    <t>Уродливый кракен</t>
  </si>
  <si>
    <t>Nereid</t>
  </si>
  <si>
    <t>Нереида</t>
  </si>
  <si>
    <t>Ooze Master</t>
  </si>
  <si>
    <t>Повелитель слизей</t>
  </si>
  <si>
    <t>Sea Lion</t>
  </si>
  <si>
    <t>Морской лев</t>
  </si>
  <si>
    <t>Sharwyn Hucrele</t>
  </si>
  <si>
    <t>Шарвин хукреле</t>
  </si>
  <si>
    <t>Sir Braford</t>
  </si>
  <si>
    <t>Сэр Брэдфорд</t>
  </si>
  <si>
    <t>Siren</t>
  </si>
  <si>
    <t>Сирена</t>
  </si>
  <si>
    <t>Tarul Var</t>
  </si>
  <si>
    <t>Тарул Вар</t>
  </si>
  <si>
    <t>Thayan Apprentice</t>
  </si>
  <si>
    <t>Тэйский ученик мага</t>
  </si>
  <si>
    <t>Thayan Warrior</t>
  </si>
  <si>
    <t>Тэйский воин</t>
  </si>
  <si>
    <t>Thorn Slinger</t>
  </si>
  <si>
    <t>Метатель шипов</t>
  </si>
  <si>
    <t>Vampiric Mist</t>
  </si>
  <si>
    <t>Вампирический туман</t>
  </si>
  <si>
    <t>White Maw</t>
  </si>
  <si>
    <t>Белая пасть</t>
  </si>
  <si>
    <t>Yusdrayl</t>
  </si>
  <si>
    <t>Йусдрайл</t>
  </si>
  <si>
    <t>aasimar, 286–287</t>
  </si>
  <si>
    <t>аазимар</t>
  </si>
  <si>
    <t>abilities (NPC), 89, 92</t>
  </si>
  <si>
    <t>,k</t>
  </si>
  <si>
    <t>abilities, 89</t>
  </si>
  <si>
    <t>характеристики</t>
  </si>
  <si>
    <t>ability check, 237–238, 245, 263–264</t>
  </si>
  <si>
    <t>проверка характеристики</t>
  </si>
  <si>
    <t>ability score, 89, 237–240, 242 , 263–266</t>
  </si>
  <si>
    <t>значение характеристики</t>
  </si>
  <si>
    <t>Abyss, 58, 62–63. See also specific layer entries</t>
  </si>
  <si>
    <t>Бездна</t>
  </si>
  <si>
    <t>Acheron, 58, 66</t>
  </si>
  <si>
    <t>Ахерон</t>
  </si>
  <si>
    <t>activating a magic item, 141</t>
  </si>
  <si>
    <t>активация магического предмета</t>
  </si>
  <si>
    <t>advantage, 239–240</t>
  </si>
  <si>
    <t>преимущество</t>
  </si>
  <si>
    <t>adventure seeds, 125–126</t>
  </si>
  <si>
    <t>adventuring day, 84</t>
  </si>
  <si>
    <t>день приключений</t>
  </si>
  <si>
    <t>air quality, 105</t>
  </si>
  <si>
    <t>качество воздуха</t>
  </si>
  <si>
    <t>air vehicles, 119</t>
  </si>
  <si>
    <t>воздушный транспорт</t>
  </si>
  <si>
    <t>alien technology, 268</t>
  </si>
  <si>
    <t>инопланетная технология</t>
  </si>
  <si>
    <t>чуждая технология</t>
  </si>
  <si>
    <t>alternative rewards, 227–232</t>
  </si>
  <si>
    <t>альтернативные награды</t>
  </si>
  <si>
    <t>Arborea, 58, 60–61</t>
  </si>
  <si>
    <t>Арборея</t>
  </si>
  <si>
    <t>Arcadia, 58, 66–67</t>
  </si>
  <si>
    <t>Аркадия</t>
  </si>
  <si>
    <t>area of effect, 249–250, 251</t>
  </si>
  <si>
    <t>область воздействия</t>
  </si>
  <si>
    <t>область действия</t>
  </si>
  <si>
    <t>armor, magic, 139</t>
  </si>
  <si>
    <t>доспех, магический</t>
  </si>
  <si>
    <t>доспехи, магические</t>
  </si>
  <si>
    <t>art objects, 133, 134–135</t>
  </si>
  <si>
    <t>произведения искусства</t>
  </si>
  <si>
    <t>artifacts, 219–227</t>
  </si>
  <si>
    <t>артефакты</t>
  </si>
  <si>
    <t>Astral color pools, 47</t>
  </si>
  <si>
    <t>цветные вихри Астрала</t>
  </si>
  <si>
    <t>Astral Plane, 43, 46–48</t>
  </si>
  <si>
    <t>Астральный План</t>
  </si>
  <si>
    <t>astral projection, 47</t>
  </si>
  <si>
    <t>астральная проекция</t>
  </si>
  <si>
    <t>проекция в астрал</t>
  </si>
  <si>
    <t>atonement (paladin), 97</t>
  </si>
  <si>
    <t>искупление (паладин)</t>
  </si>
  <si>
    <t>attack rolls, 235, 238, 239</t>
  </si>
  <si>
    <t>бросок атаки</t>
  </si>
  <si>
    <t>броски атаки</t>
  </si>
  <si>
    <t>attitude (NPC), 244</t>
  </si>
  <si>
    <t>отношение (ПМ)</t>
  </si>
  <si>
    <t>attunement, 136–138</t>
  </si>
  <si>
    <t>сонастройка</t>
  </si>
  <si>
    <t>подстройка</t>
  </si>
  <si>
    <t>automatic success (variant), 239</t>
  </si>
  <si>
    <t>автоматический успех</t>
  </si>
  <si>
    <t>автоматический успех (вариант)</t>
  </si>
  <si>
    <t>Avernus (Nine Hells), 64</t>
  </si>
  <si>
    <t>Авернус (Девять Адов)</t>
  </si>
  <si>
    <t>Авернус (Девять Преисподних)</t>
  </si>
  <si>
    <t>background, 264</t>
  </si>
  <si>
    <t>предыстория</t>
  </si>
  <si>
    <t>barred doors, 103</t>
  </si>
  <si>
    <t>запертые на засов двери</t>
  </si>
  <si>
    <t>Beastlands, 58, 60</t>
  </si>
  <si>
    <t>Земли Зверей</t>
  </si>
  <si>
    <t>Звериные Земли</t>
  </si>
  <si>
    <t>becoming lost, 111–112, 117–118</t>
  </si>
  <si>
    <t>блуждания</t>
  </si>
  <si>
    <t>benefits, 22–23</t>
  </si>
  <si>
    <t>(*нафиг их*)</t>
  </si>
  <si>
    <t>between adventures, 125–131</t>
  </si>
  <si>
    <t>между приключениями</t>
  </si>
  <si>
    <t>blessings, 227–228</t>
  </si>
  <si>
    <t>благословения</t>
  </si>
  <si>
    <t>bond (NPC), 91</t>
  </si>
  <si>
    <t>привязанность (ПМ)</t>
  </si>
  <si>
    <t>bond, 91</t>
  </si>
  <si>
    <t>привязанность</t>
  </si>
  <si>
    <t>Border Ethereal, 48</t>
  </si>
  <si>
    <t>Пограничный Эфир</t>
  </si>
  <si>
    <t>bringing back the dead, 24</t>
  </si>
  <si>
    <t>воскрешение из мёртвых</t>
  </si>
  <si>
    <t>brown mold, 105</t>
  </si>
  <si>
    <t>коричневая плесень</t>
  </si>
  <si>
    <t>budget, 83–84</t>
  </si>
  <si>
    <t>бюджет</t>
  </si>
  <si>
    <t>businesses (character), 127, 129</t>
  </si>
  <si>
    <t>by challenge rating, 306–309</t>
  </si>
  <si>
    <t>по опасности</t>
  </si>
  <si>
    <t>by terrain, 302–305</t>
  </si>
  <si>
    <t>по территории</t>
  </si>
  <si>
    <t>Bytopia, 58, 59–60</t>
  </si>
  <si>
    <t>Байтопия</t>
  </si>
  <si>
    <t>Битопия</t>
  </si>
  <si>
    <t>campaign, 14, 25</t>
  </si>
  <si>
    <t>кАмпания</t>
  </si>
  <si>
    <t>кампания</t>
  </si>
  <si>
    <t>Cania (Nine Hells), 65</t>
  </si>
  <si>
    <t>Кания</t>
  </si>
  <si>
    <t>Кания (Девять Преисподних)</t>
  </si>
  <si>
    <t>Carceri, 58, 63</t>
  </si>
  <si>
    <t>Карцери</t>
  </si>
  <si>
    <t>challenge rating, 82</t>
  </si>
  <si>
    <t>показатель опасности</t>
  </si>
  <si>
    <t>challenge, 87</t>
  </si>
  <si>
    <t>character backgrounds, 26</t>
  </si>
  <si>
    <t>предыстории персонажей</t>
  </si>
  <si>
    <t>character goals, 72–74, 76</t>
  </si>
  <si>
    <t>цели персонажей</t>
  </si>
  <si>
    <t>character objectives, 81</t>
  </si>
  <si>
    <t>charges in magic items, 141</t>
  </si>
  <si>
    <t>заряды магичеких предметов</t>
  </si>
  <si>
    <t>charms, 228</t>
  </si>
  <si>
    <t>амулеты</t>
  </si>
  <si>
    <t>chases, 255</t>
  </si>
  <si>
    <t>погони</t>
  </si>
  <si>
    <t>City of Brass, 55–56</t>
  </si>
  <si>
    <t>Город Латуни</t>
  </si>
  <si>
    <t>Латунный город</t>
  </si>
  <si>
    <t>class options, 96–97</t>
  </si>
  <si>
    <t>классовые опции</t>
  </si>
  <si>
    <t>cleaving, '272</t>
  </si>
  <si>
    <t>рассечение</t>
  </si>
  <si>
    <t>climax, 72, 75, 77</t>
  </si>
  <si>
    <t>кульминация</t>
  </si>
  <si>
    <t>climb onto a bigger creature, 271</t>
  </si>
  <si>
    <t>вскарапкаться на большее существо</t>
  </si>
  <si>
    <t>clues (mystery), 78</t>
  </si>
  <si>
    <t>улики</t>
  </si>
  <si>
    <t>color pools (Astral), 47</t>
  </si>
  <si>
    <t>цветные вихри (Астрал)</t>
  </si>
  <si>
    <t>combat encounter; 81–85. See also creating an encounter: combat</t>
  </si>
  <si>
    <t>боевая сцена</t>
  </si>
  <si>
    <t>combat, 81–85</t>
  </si>
  <si>
    <t>бой/сражение</t>
  </si>
  <si>
    <t>command word, 141</t>
  </si>
  <si>
    <t>командное слово</t>
  </si>
  <si>
    <t>complex traps, 121–122</t>
  </si>
  <si>
    <t>complex, 121–122</t>
  </si>
  <si>
    <t>complications, 79–81</t>
  </si>
  <si>
    <t>усложнения</t>
  </si>
  <si>
    <t>concealed doors, 104</t>
  </si>
  <si>
    <t>скрытая дверь</t>
  </si>
  <si>
    <t>скрытые двери</t>
  </si>
  <si>
    <t>conditions, 248</t>
  </si>
  <si>
    <t>состояния</t>
  </si>
  <si>
    <t>conflict with a sentient item, 216</t>
  </si>
  <si>
    <t>конфликт с разумной вещью</t>
  </si>
  <si>
    <t>contests, 238</t>
  </si>
  <si>
    <t>состязания</t>
  </si>
  <si>
    <t>crafting a magic item, 128–129</t>
  </si>
  <si>
    <t>создание магического предмета</t>
  </si>
  <si>
    <t>crafting, 128–129, 141</t>
  </si>
  <si>
    <t>critical hits, 248</t>
  </si>
  <si>
    <t>критические попадания</t>
  </si>
  <si>
    <t>currency, 19–20</t>
  </si>
  <si>
    <t>валюта</t>
  </si>
  <si>
    <t>cursed items, 138–139</t>
  </si>
  <si>
    <t>проклятые вещи</t>
  </si>
  <si>
    <t>damage, 249, 273</t>
  </si>
  <si>
    <t>повреждения</t>
  </si>
  <si>
    <t>(в зависимости от контекста и уместности применения)</t>
  </si>
  <si>
    <t>damaging objects, 246–247</t>
  </si>
  <si>
    <t>причинение урона предметам</t>
  </si>
  <si>
    <t>dark fantasy, 40</t>
  </si>
  <si>
    <t>темное фэнтези</t>
  </si>
  <si>
    <t>тёмное фэнтези</t>
  </si>
  <si>
    <t>darkness, 104–105</t>
  </si>
  <si>
    <t>тьма</t>
  </si>
  <si>
    <t>Dawn War deities, 10</t>
  </si>
  <si>
    <t>божества Предвечных Войн</t>
  </si>
  <si>
    <t>DC. See Difficulty Class</t>
  </si>
  <si>
    <t>Сл. См. Сложность</t>
  </si>
  <si>
    <t>Сл. См. Сложность (в тексте использовать конструкции типа "спасбросок Мудрости Сл 20"</t>
  </si>
  <si>
    <t>Death Dells (Abyss), 63</t>
  </si>
  <si>
    <t>Лощины Смерти (Бездна)</t>
  </si>
  <si>
    <t>Death domain, 96–97</t>
  </si>
  <si>
    <t>домен смерти</t>
  </si>
  <si>
    <t>Deep Ethereal, 48–49</t>
  </si>
  <si>
    <t>Глубокий Эфир</t>
  </si>
  <si>
    <t>Глубинный Эфир</t>
  </si>
  <si>
    <t>degrees of failure, 242</t>
  </si>
  <si>
    <t>степени провала</t>
  </si>
  <si>
    <t>deity, 10–13</t>
  </si>
  <si>
    <t>божество</t>
  </si>
  <si>
    <t>demigod, 11</t>
  </si>
  <si>
    <t>полубог</t>
  </si>
  <si>
    <t>demiplane, 68</t>
  </si>
  <si>
    <t>демиплан</t>
  </si>
  <si>
    <t>Demonweb (Abyss), 62–63</t>
  </si>
  <si>
    <t>Демоническая Паутина</t>
  </si>
  <si>
    <t>Демоническая Паутина (Бездна)</t>
  </si>
  <si>
    <t>desecrated ground, 110</t>
  </si>
  <si>
    <t>осквернённая земля</t>
  </si>
  <si>
    <t>detecting a hazard, 105</t>
  </si>
  <si>
    <t>обнаружение опасности</t>
  </si>
  <si>
    <t>detecting a trap, 120–121</t>
  </si>
  <si>
    <t>обнаружение ловушки</t>
  </si>
  <si>
    <t>detection, 120–121</t>
  </si>
  <si>
    <t>обнаружение</t>
  </si>
  <si>
    <t>diagonal movement, 252</t>
  </si>
  <si>
    <t>диагональное перемещение</t>
  </si>
  <si>
    <t>dice, 263</t>
  </si>
  <si>
    <t>Difficulty Class, 238–239</t>
  </si>
  <si>
    <t>Сложность</t>
  </si>
  <si>
    <t>difficulty, 82–84, 84–85</t>
  </si>
  <si>
    <t>Dis (Nine Hells), 64</t>
  </si>
  <si>
    <t>Дис</t>
  </si>
  <si>
    <t>Дис (Девять Преисподних)</t>
  </si>
  <si>
    <t>disabling a trap, 120–121</t>
  </si>
  <si>
    <t>обезвреживание ловушки</t>
  </si>
  <si>
    <t>disabling, 120–121</t>
  </si>
  <si>
    <t>обезвреживание</t>
  </si>
  <si>
    <t>disadvantage, 239–240</t>
  </si>
  <si>
    <t>помеха</t>
  </si>
  <si>
    <t>disarm, 271</t>
  </si>
  <si>
    <t>обезоруживание</t>
  </si>
  <si>
    <t>disease, 256–257</t>
  </si>
  <si>
    <t>болезнь</t>
  </si>
  <si>
    <t>divine rank, 11</t>
  </si>
  <si>
    <t>божественный ранг</t>
  </si>
  <si>
    <t>Domains of Dread (Shadowfell), 51–52</t>
  </si>
  <si>
    <t>Домены ужаса (Царство Теней)</t>
  </si>
  <si>
    <t>downtime activities, 127–131</t>
  </si>
  <si>
    <t>dualism, 12</t>
  </si>
  <si>
    <t>дуализм</t>
  </si>
  <si>
    <t>Dungeon Master, 4</t>
  </si>
  <si>
    <t>Мастер</t>
  </si>
  <si>
    <t>dungeon, 99–105</t>
  </si>
  <si>
    <t>подземелье</t>
  </si>
  <si>
    <t>echo plane, 43. See also Feywild; Shadowfell</t>
  </si>
  <si>
    <t>планы-отражения. Смотрите также Страна Фей, Царство Теней</t>
  </si>
  <si>
    <t>ecology (dungeon), 102</t>
  </si>
  <si>
    <t>экология (подземелья)</t>
  </si>
  <si>
    <t>ecology, 102</t>
  </si>
  <si>
    <t>экология</t>
  </si>
  <si>
    <t>effects, 121</t>
  </si>
  <si>
    <t>эффекты</t>
  </si>
  <si>
    <t>eladrin, 286</t>
  </si>
  <si>
    <t>эладрин</t>
  </si>
  <si>
    <t>Elemental Chaos, 52–53</t>
  </si>
  <si>
    <t>Элементальный Хаос (Лимбо)</t>
  </si>
  <si>
    <t>Стихийный Хаос</t>
  </si>
  <si>
    <t>Elemental Planes. See Inner Planes</t>
  </si>
  <si>
    <t>Элементальные Планы (см Внутренние Планы)</t>
  </si>
  <si>
    <t>Стихийны Планы. См. Внутренние Планы</t>
  </si>
  <si>
    <t>Элементальные Планы. См. Внутренние Планы</t>
  </si>
  <si>
    <t>elements, 71–72</t>
  </si>
  <si>
    <t>элементы</t>
  </si>
  <si>
    <t>Elysium, 58, 60</t>
  </si>
  <si>
    <t>Элизиум</t>
  </si>
  <si>
    <t>encounters, 114–116</t>
  </si>
  <si>
    <t>сцены</t>
  </si>
  <si>
    <t>Endless Maze (Abyss), 63</t>
  </si>
  <si>
    <t>Бесконечный Лабиринт (Бездна)</t>
  </si>
  <si>
    <t>environment, 109–112, 116–120</t>
  </si>
  <si>
    <t>окружающая среда</t>
  </si>
  <si>
    <t>epic boons, 230, 231–232</t>
  </si>
  <si>
    <t>эпическая фора</t>
  </si>
  <si>
    <t>epic fantasy, 39</t>
  </si>
  <si>
    <t>эпическое фэнтези</t>
  </si>
  <si>
    <t>эпичное фэнтези</t>
  </si>
  <si>
    <t>equipment, 92</t>
  </si>
  <si>
    <t>экипировка</t>
  </si>
  <si>
    <t>ether cyclone, 49</t>
  </si>
  <si>
    <t>эфирный циклон</t>
  </si>
  <si>
    <t>Ethereal curtains, 48–49</t>
  </si>
  <si>
    <t>Эфирные завесы</t>
  </si>
  <si>
    <t>эфирные завесы</t>
  </si>
  <si>
    <t>Ethereal Plane, 43, 48–49</t>
  </si>
  <si>
    <t>Эфирный План</t>
  </si>
  <si>
    <t>event-based adventure, 75–77</t>
  </si>
  <si>
    <t>приключения, основанные на событиях</t>
  </si>
  <si>
    <t>event-based, 75–77</t>
  </si>
  <si>
    <t>events (campaign), 26–33</t>
  </si>
  <si>
    <t>события (кампания)</t>
  </si>
  <si>
    <t>events, 26–33</t>
  </si>
  <si>
    <t>события</t>
  </si>
  <si>
    <t>Evernight (Shadowfell), 52</t>
  </si>
  <si>
    <t>Вечная Ночь (Царство Теней)</t>
  </si>
  <si>
    <t>experience points (XP), 82–84, 260–261</t>
  </si>
  <si>
    <t>опыт</t>
  </si>
  <si>
    <t>exploration, 242–244</t>
  </si>
  <si>
    <t>исследование</t>
  </si>
  <si>
    <t>explosives, 267–268</t>
  </si>
  <si>
    <t>взрывчатка</t>
  </si>
  <si>
    <t>facing, 252</t>
  </si>
  <si>
    <t>фронт</t>
  </si>
  <si>
    <t>factions, 101–102</t>
  </si>
  <si>
    <t>фракции</t>
  </si>
  <si>
    <t>factions. See organizations; see also creating a dungeon: factions</t>
  </si>
  <si>
    <t>falling net (trap), 122</t>
  </si>
  <si>
    <t>падающая сеть (ловушка)</t>
  </si>
  <si>
    <t>Far Realm, 68</t>
  </si>
  <si>
    <t>Дальний Предел</t>
  </si>
  <si>
    <t>favors, 229–230</t>
  </si>
  <si>
    <t>предпочтения</t>
  </si>
  <si>
    <t>fear, 266</t>
  </si>
  <si>
    <t>страх</t>
  </si>
  <si>
    <t>features, 280–281</t>
  </si>
  <si>
    <t>черты</t>
  </si>
  <si>
    <t>fey crossings, 50</t>
  </si>
  <si>
    <t>перекрёстки фей</t>
  </si>
  <si>
    <t>Feywild magic, 50</t>
  </si>
  <si>
    <t>Магия Страны Фей</t>
  </si>
  <si>
    <t>Feywild, 43, 49–50</t>
  </si>
  <si>
    <t>Страна Фей</t>
  </si>
  <si>
    <t>fire-breathing statue (trap), 122</t>
  </si>
  <si>
    <t>огнедышащая статуя (ловушка)</t>
  </si>
  <si>
    <t>firearms, 267, 268</t>
  </si>
  <si>
    <t>огнестрельное оружие</t>
  </si>
  <si>
    <t>flanking, 251</t>
  </si>
  <si>
    <t>окружение</t>
  </si>
  <si>
    <t>фланкирование</t>
  </si>
  <si>
    <t>flavor (campaign), 38–41</t>
  </si>
  <si>
    <t>flavor, 38–41</t>
  </si>
  <si>
    <t>flaw (NPC), 91</t>
  </si>
  <si>
    <t>flaw, 91</t>
  </si>
  <si>
    <t>flying, 119–120</t>
  </si>
  <si>
    <t>followers, 92–93</t>
  </si>
  <si>
    <t>foraging, 111</t>
  </si>
  <si>
    <t>forces and philosophies, 12–13</t>
  </si>
  <si>
    <t>foreshadowing, 126</t>
  </si>
  <si>
    <t>предзнаменования</t>
  </si>
  <si>
    <t>forest monsters, 302–303</t>
  </si>
  <si>
    <t>лесные монстры</t>
  </si>
  <si>
    <t>formulas, 141</t>
  </si>
  <si>
    <t>схема создания</t>
  </si>
  <si>
    <t>framing events, 79</t>
  </si>
  <si>
    <t>frigid water, 110</t>
  </si>
  <si>
    <t>ледяная вода</t>
  </si>
  <si>
    <t>fun, 85</t>
  </si>
  <si>
    <t>gaining levels, 131, 261</t>
  </si>
  <si>
    <t>gaining renown, 22, 129</t>
  </si>
  <si>
    <t>Gaping Maw (Abyss), 62</t>
  </si>
  <si>
    <t>Зияющая Пасть</t>
  </si>
  <si>
    <t>garrisons (character), 127</t>
  </si>
  <si>
    <t>gate–towns (Outlands), 67</t>
  </si>
  <si>
    <t>города-ворота</t>
  </si>
  <si>
    <t>Gehenna, 58, 63</t>
  </si>
  <si>
    <t>Геена</t>
  </si>
  <si>
    <t>gemstones, 133, 134</t>
  </si>
  <si>
    <t>самоцветы</t>
  </si>
  <si>
    <t>Gloaming Court (Feywild), 49</t>
  </si>
  <si>
    <t>Great Wheel, 44</t>
  </si>
  <si>
    <t>Большое Колесо</t>
  </si>
  <si>
    <t>greater deity, 11</t>
  </si>
  <si>
    <t>green slime, 105</t>
  </si>
  <si>
    <t>grenades, 268</t>
  </si>
  <si>
    <t>гранаты</t>
  </si>
  <si>
    <t>grid, 250–252</t>
  </si>
  <si>
    <t>клеточное поле</t>
  </si>
  <si>
    <t>hack and slash, 34</t>
  </si>
  <si>
    <t>Hades, 58, 63</t>
  </si>
  <si>
    <t>Гадес</t>
  </si>
  <si>
    <t>Harpers, 21</t>
  </si>
  <si>
    <t>Арфисты</t>
  </si>
  <si>
    <t>hazards, 109–112</t>
  </si>
  <si>
    <t>healing variants, 266–267</t>
  </si>
  <si>
    <t>варианты лечения</t>
  </si>
  <si>
    <t>heat, 110</t>
  </si>
  <si>
    <t>hero points, 264</t>
  </si>
  <si>
    <t>единицы героизма</t>
  </si>
  <si>
    <t>heroic fantasy, 38</t>
  </si>
  <si>
    <t>героическое фэнтези</t>
  </si>
  <si>
    <t>high altitude, 110</t>
  </si>
  <si>
    <t>hirelings, 94</t>
  </si>
  <si>
    <t>наемники</t>
  </si>
  <si>
    <t>history, 101</t>
  </si>
  <si>
    <t>hit points, 247–248</t>
  </si>
  <si>
    <t>хиты</t>
  </si>
  <si>
    <t>hitting cover, 272</t>
  </si>
  <si>
    <t>попадание в укрытие</t>
  </si>
  <si>
    <t>hoard treasure, 133, 137– 139</t>
  </si>
  <si>
    <t>клад сокровищ</t>
  </si>
  <si>
    <t>home base (for characters), 15, 25</t>
  </si>
  <si>
    <t>honor, 264–265</t>
  </si>
  <si>
    <t>честь</t>
  </si>
  <si>
    <t>hooks, 72</t>
  </si>
  <si>
    <t>horror, 266</t>
  </si>
  <si>
    <t>ужас</t>
  </si>
  <si>
    <t>ice (hazard), 110–111</t>
  </si>
  <si>
    <t>ideal (NPC), 90</t>
  </si>
  <si>
    <t>ideal, 90</t>
  </si>
  <si>
    <t>identifying, 136</t>
  </si>
  <si>
    <t>идентификация</t>
  </si>
  <si>
    <t>опознание</t>
  </si>
  <si>
    <t>immersive storytelling, 34</t>
  </si>
  <si>
    <t>Infinite Staircase, 58–59</t>
  </si>
  <si>
    <t>Бесконечная Лестница</t>
  </si>
  <si>
    <t>initiative, 247, 270–271</t>
  </si>
  <si>
    <t>инициатива</t>
  </si>
  <si>
    <t>injuries, 272– 273</t>
  </si>
  <si>
    <t>травмы</t>
  </si>
  <si>
    <t>Inner Planes, 43, 52–57. See also specific Inner Plane entries</t>
  </si>
  <si>
    <t>Внутренние Планы</t>
  </si>
  <si>
    <t>inspiration, 240–241</t>
  </si>
  <si>
    <t>воодушевление</t>
  </si>
  <si>
    <t>вдохновение</t>
  </si>
  <si>
    <t>interaction trait, 90</t>
  </si>
  <si>
    <t>larva (Hades), 63</t>
  </si>
  <si>
    <t>ларва</t>
  </si>
  <si>
    <t>layers, planar, 58</t>
  </si>
  <si>
    <t>слои, планарные</t>
  </si>
  <si>
    <t>lesser deity, 11</t>
  </si>
  <si>
    <t>Limbo, 58, 61–62</t>
  </si>
  <si>
    <t>Лимбо</t>
  </si>
  <si>
    <t>line of sight , 251</t>
  </si>
  <si>
    <t>линия видимости</t>
  </si>
  <si>
    <t>location–based adventure, 72–75</t>
  </si>
  <si>
    <t>location, 99</t>
  </si>
  <si>
    <t>long rest, 267</t>
  </si>
  <si>
    <t>длинный отдых</t>
  </si>
  <si>
    <t>длительный отдых</t>
  </si>
  <si>
    <t>loose pantheon, 10–11</t>
  </si>
  <si>
    <t>losing the path, 111–112, 117–118</t>
  </si>
  <si>
    <t>Lower Planes, 58. See also Outer Planes</t>
  </si>
  <si>
    <t>Нижние Планы</t>
  </si>
  <si>
    <t>Maladomini (Nine Hells), 65</t>
  </si>
  <si>
    <t>Малдолмини</t>
  </si>
  <si>
    <t>Malbolge (Nine Hells), 65</t>
  </si>
  <si>
    <t>Малболг</t>
  </si>
  <si>
    <t>mark, 271</t>
  </si>
  <si>
    <t>метка</t>
  </si>
  <si>
    <t>marks of prestige, 228–231</t>
  </si>
  <si>
    <t>инсигнии</t>
  </si>
  <si>
    <t>massive damage, 273</t>
  </si>
  <si>
    <t>массивные повреждения</t>
  </si>
  <si>
    <t>Material Plane echoes, 43. See also Feywild; Shadowfell</t>
  </si>
  <si>
    <t>Material Plane, 43</t>
  </si>
  <si>
    <t>Материальный План</t>
  </si>
  <si>
    <t>Mechanus, 58, 66</t>
  </si>
  <si>
    <t>Механус</t>
  </si>
  <si>
    <t>memory loss (Feywild), 50</t>
  </si>
  <si>
    <t>metagame thinking, 235</t>
  </si>
  <si>
    <t>метаигровое мышление</t>
  </si>
  <si>
    <t>milestones, 261</t>
  </si>
  <si>
    <t>путевые отметки</t>
  </si>
  <si>
    <t>Minauros (Nine Hells), 64</t>
  </si>
  <si>
    <t>Минаврос</t>
  </si>
  <si>
    <t>miniatures, 250–252</t>
  </si>
  <si>
    <t>миниатюры</t>
  </si>
  <si>
    <t>mishaps, 140</t>
  </si>
  <si>
    <t>несчастные случаи</t>
  </si>
  <si>
    <t>mixing potions, 140</t>
  </si>
  <si>
    <t>смешение зелий</t>
  </si>
  <si>
    <t>смешивание зелий</t>
  </si>
  <si>
    <t>mobs, 250</t>
  </si>
  <si>
    <t>толпы</t>
  </si>
  <si>
    <t>moral quandaries, 79–80</t>
  </si>
  <si>
    <t>morale, 273</t>
  </si>
  <si>
    <t>мораль</t>
  </si>
  <si>
    <t>Mount Celestia, 58, 59</t>
  </si>
  <si>
    <t>Гора Селестия</t>
  </si>
  <si>
    <t>multiverse, 43–69. See also creating a multiverse</t>
  </si>
  <si>
    <t>mystery cults, 11–12</t>
  </si>
  <si>
    <t>mystery, 77–78</t>
  </si>
  <si>
    <t>mythic fantasy, 39</t>
  </si>
  <si>
    <t>мифическое фэнтези</t>
  </si>
  <si>
    <t>Negative Plane, 43</t>
  </si>
  <si>
    <t>Негативный План, План негативной энергии</t>
  </si>
  <si>
    <t>Nessus (Nine Hells), 66</t>
  </si>
  <si>
    <t>Нессус</t>
  </si>
  <si>
    <t>Nine Hells, 58, 64–66. See also specific layer entries</t>
  </si>
  <si>
    <t>Девять Адов</t>
  </si>
  <si>
    <t>noncombat challenges, 261</t>
  </si>
  <si>
    <t>небоевые вызовы</t>
  </si>
  <si>
    <t>nonplayer character. See NPC</t>
  </si>
  <si>
    <t>персонаж мастера. См. ПМ</t>
  </si>
  <si>
    <t>NPCs, 74, 75–76, 77, 78</t>
  </si>
  <si>
    <t>oathbreaker (paladin), 97</t>
  </si>
  <si>
    <t>клятвопреступник</t>
  </si>
  <si>
    <t>occupation (NPC), 89</t>
  </si>
  <si>
    <t>профессия</t>
  </si>
  <si>
    <t>occupation and history, 89</t>
  </si>
  <si>
    <t>of the Dawn War, 11</t>
  </si>
  <si>
    <t>optional rules, 59</t>
  </si>
  <si>
    <t>вариантные правила</t>
  </si>
  <si>
    <t>organizations, 21–23. See also creating an organization</t>
  </si>
  <si>
    <t>организации</t>
  </si>
  <si>
    <t>Outer Planes, 43, 57–67. See also specific Outer Plane entries</t>
  </si>
  <si>
    <t>Внешние Планы</t>
  </si>
  <si>
    <t>Outlands, 67–68</t>
  </si>
  <si>
    <t>Внешние земли</t>
  </si>
  <si>
    <t>overrun, 272</t>
  </si>
  <si>
    <t>прорыв</t>
  </si>
  <si>
    <t>owning property, 126–127</t>
  </si>
  <si>
    <t>владение собственностью</t>
  </si>
  <si>
    <t>pace, 242–243</t>
  </si>
  <si>
    <t>темп (приключения)</t>
  </si>
  <si>
    <t>Pandemonium, 58 , 62</t>
  </si>
  <si>
    <t>Пандемониум</t>
  </si>
  <si>
    <t>pantheon, 10–11, 13</t>
  </si>
  <si>
    <t>party members, 92–93</t>
  </si>
  <si>
    <t>party size, 83</t>
  </si>
  <si>
    <t>patron, 94</t>
  </si>
  <si>
    <t>performing sacred rites, 129</t>
  </si>
  <si>
    <t>personality trait, 264</t>
  </si>
  <si>
    <t>черта характера</t>
  </si>
  <si>
    <t>philosophies, 12–13</t>
  </si>
  <si>
    <t>Phlegethos (Nine Hells), 64</t>
  </si>
  <si>
    <t>Флегетос</t>
  </si>
  <si>
    <t>piety, 23</t>
  </si>
  <si>
    <t>набожность</t>
  </si>
  <si>
    <t>pit (trap), 122–123</t>
  </si>
  <si>
    <t>planar categories, 43</t>
  </si>
  <si>
    <t>planar layers, 58</t>
  </si>
  <si>
    <t>планарные слои</t>
  </si>
  <si>
    <t>planar portals, 45, 47, 48–49, 50, 51, 58–59, 67–68</t>
  </si>
  <si>
    <t>планарные порталы</t>
  </si>
  <si>
    <t>planar travel, 44–46, 58–59. See also planar portals</t>
  </si>
  <si>
    <t>планарные путешествия</t>
  </si>
  <si>
    <t>Plane of Air, 53–54</t>
  </si>
  <si>
    <t>Воздуха</t>
  </si>
  <si>
    <t>Plane of Earth, 54</t>
  </si>
  <si>
    <t>Земли</t>
  </si>
  <si>
    <t>Plane of Faerie. See Feywild</t>
  </si>
  <si>
    <t>Plane of Fire, 55–56</t>
  </si>
  <si>
    <t>огня</t>
  </si>
  <si>
    <t>Plane of Shadow. See Shadowfell</t>
  </si>
  <si>
    <t>Теней</t>
  </si>
  <si>
    <t>Plane of Water, 56–57</t>
  </si>
  <si>
    <t>воды</t>
  </si>
  <si>
    <t>planes of existence, 43–44</t>
  </si>
  <si>
    <t>planes of existence, 43–69. See also cosmology; specific plane entries</t>
  </si>
  <si>
    <t>play style, 34–36</t>
  </si>
  <si>
    <t>стиль игры</t>
  </si>
  <si>
    <t>players, 6</t>
  </si>
  <si>
    <t>игроки</t>
  </si>
  <si>
    <t>plot points, 269–270</t>
  </si>
  <si>
    <t>очки сюжета</t>
  </si>
  <si>
    <t>poison darts (trap), 123</t>
  </si>
  <si>
    <t>poison needle (trap), 123</t>
  </si>
  <si>
    <t>poison, 257–258</t>
  </si>
  <si>
    <t>portcullises, 104</t>
  </si>
  <si>
    <t>опускающаяся решетка</t>
  </si>
  <si>
    <t>Positive Plane, 43</t>
  </si>
  <si>
    <t>Позитиынй План, План Позитивной Энергии</t>
  </si>
  <si>
    <t>potions, 139, 140</t>
  </si>
  <si>
    <t>зелья</t>
  </si>
  <si>
    <t>proficiency, 239, 263–264</t>
  </si>
  <si>
    <t>владение (навыками, инструментами)</t>
  </si>
  <si>
    <t>properties, 219–221</t>
  </si>
  <si>
    <t>свойства</t>
  </si>
  <si>
    <t>property (character), 126–127</t>
  </si>
  <si>
    <t>psychic dissonance (Outer Planes), 59</t>
  </si>
  <si>
    <t>psychic wind (Astral), 47–48</t>
  </si>
  <si>
    <t>purpose, 15–16</t>
  </si>
  <si>
    <t>quicksand, 110</t>
  </si>
  <si>
    <t>зыбучий песок</t>
  </si>
  <si>
    <t>quirk, 90, 143</t>
  </si>
  <si>
    <t>race, 285–287</t>
  </si>
  <si>
    <t>раса</t>
  </si>
  <si>
    <t>racial deity, 13</t>
  </si>
  <si>
    <t>raising a stronghold, 128</t>
  </si>
  <si>
    <t>rank (in an organization), 22</t>
  </si>
  <si>
    <t>rank, 22</t>
  </si>
  <si>
    <t>rarity, 135</t>
  </si>
  <si>
    <t>редкость</t>
  </si>
  <si>
    <t>razorvine, 110</t>
  </si>
  <si>
    <t>лезвенница, бритвенная лоза</t>
  </si>
  <si>
    <t>reactions, 252</t>
  </si>
  <si>
    <t>реакции</t>
  </si>
  <si>
    <t>renown, 22–23</t>
  </si>
  <si>
    <t>известность</t>
  </si>
  <si>
    <t>resilience, 141. See also objects</t>
  </si>
  <si>
    <t>крепость. См. также предметы</t>
  </si>
  <si>
    <t>rest variants, 267</t>
  </si>
  <si>
    <t>варианты отдыха</t>
  </si>
  <si>
    <t>restrictions on magic, 24</t>
  </si>
  <si>
    <t>resurrection, 24</t>
  </si>
  <si>
    <t>воскрешение</t>
  </si>
  <si>
    <t>River Styx, 58</t>
  </si>
  <si>
    <t>Река Стикс (также есть Река Океанус)</t>
  </si>
  <si>
    <t>rods, 139</t>
  </si>
  <si>
    <t>жезлы</t>
  </si>
  <si>
    <t>roleplaying, 245–246</t>
  </si>
  <si>
    <t>отыгрыш</t>
  </si>
  <si>
    <t>rolling sphere (trap), 123</t>
  </si>
  <si>
    <t>sailing vessels, 119</t>
  </si>
  <si>
    <t>sanity, 265–266</t>
  </si>
  <si>
    <t>вменяемость</t>
  </si>
  <si>
    <t>здравомыслие</t>
  </si>
  <si>
    <t>saving throws, 238, 239</t>
  </si>
  <si>
    <t>спас-бросок</t>
  </si>
  <si>
    <t>спасбросок</t>
  </si>
  <si>
    <t>scale, 14</t>
  </si>
  <si>
    <t>масштаб</t>
  </si>
  <si>
    <t>scheme, 94</t>
  </si>
  <si>
    <t>schools of magic, 24</t>
  </si>
  <si>
    <t>школы магии</t>
  </si>
  <si>
    <t>scrolls, 139, 140</t>
  </si>
  <si>
    <t>свиток</t>
  </si>
  <si>
    <t>свитки</t>
  </si>
  <si>
    <t>seeds, 125–126</t>
  </si>
  <si>
    <t>seelie fey, 49</t>
  </si>
  <si>
    <t>sentient magic items, 214–218</t>
  </si>
  <si>
    <t>разумные магические предметы</t>
  </si>
  <si>
    <t>sentient, 214–218</t>
  </si>
  <si>
    <t>разумные</t>
  </si>
  <si>
    <t>shadow crossings, 51</t>
  </si>
  <si>
    <t>Shadowfell despair, 52</t>
  </si>
  <si>
    <t>Shadowfell, 43, 51–52</t>
  </si>
  <si>
    <t>shipwrecks, 118</t>
  </si>
  <si>
    <t>кораблекрушение</t>
  </si>
  <si>
    <t>short rest, 84, 267</t>
  </si>
  <si>
    <t>короткий отдых</t>
  </si>
  <si>
    <t>краткий отдых</t>
  </si>
  <si>
    <t>shove aside, 272</t>
  </si>
  <si>
    <t>толчёк в сторону</t>
  </si>
  <si>
    <t>side quests, 81</t>
  </si>
  <si>
    <t>побочные квесты</t>
  </si>
  <si>
    <t>siege equipment, 255–256</t>
  </si>
  <si>
    <t>осадные орудия</t>
  </si>
  <si>
    <t>Sigil, City of Doors, 58, 68</t>
  </si>
  <si>
    <t>Сигил, Город Дверей, Клетка</t>
  </si>
  <si>
    <t>silver cord, 47</t>
  </si>
  <si>
    <t>серебряный шнур</t>
  </si>
  <si>
    <t>size, 251</t>
  </si>
  <si>
    <t>размер</t>
  </si>
  <si>
    <t>skills, 239, 263–264</t>
  </si>
  <si>
    <t>навыки</t>
  </si>
  <si>
    <t>sowing rumors, 131</t>
  </si>
  <si>
    <t>special features for magic items, 141–143</t>
  </si>
  <si>
    <t>специальные черты для магических предметов</t>
  </si>
  <si>
    <t>special rights, 230</t>
  </si>
  <si>
    <t>особое право</t>
  </si>
  <si>
    <t>speed factor, 270– 271</t>
  </si>
  <si>
    <t>фактор скорости</t>
  </si>
  <si>
    <t>spell points, 288–289</t>
  </si>
  <si>
    <t>очки заклинаний</t>
  </si>
  <si>
    <t>spells in magic items, 141</t>
  </si>
  <si>
    <t>заклинания на магических предметах</t>
  </si>
  <si>
    <t>sphere of annihilation (trap), 123</t>
  </si>
  <si>
    <t>spiderwebs, 105</t>
  </si>
  <si>
    <t>spiked pit (trap), 123</t>
  </si>
  <si>
    <t>staffs, 140</t>
  </si>
  <si>
    <t>посохи</t>
  </si>
  <si>
    <t>starting attitude (NPC), 244</t>
  </si>
  <si>
    <t>стартовое отношение (ПМ)</t>
  </si>
  <si>
    <t>stat block, 275–279</t>
  </si>
  <si>
    <t>блок статистики</t>
  </si>
  <si>
    <t>statistics by challenge rating, 274</t>
  </si>
  <si>
    <t>статистика по уровню угрозы</t>
  </si>
  <si>
    <t>statistics, 92, 279–283</t>
  </si>
  <si>
    <t>статистика</t>
  </si>
  <si>
    <t>strongholds, 109, 128, 230</t>
  </si>
  <si>
    <t>Stygia (Nine Hells), 64–65</t>
  </si>
  <si>
    <t>Стигия</t>
  </si>
  <si>
    <t>Styx. See River Styx</t>
  </si>
  <si>
    <t>Стикс</t>
  </si>
  <si>
    <t>subrace, 285–287</t>
  </si>
  <si>
    <t>подраса, субраса</t>
  </si>
  <si>
    <t>подраса</t>
  </si>
  <si>
    <t>success at a cost, 242</t>
  </si>
  <si>
    <t>плата за успех</t>
  </si>
  <si>
    <t>Summer Court (Feywild), 49</t>
  </si>
  <si>
    <t>supernatural gifts, 227–228</t>
  </si>
  <si>
    <t>сверхъестественные дары</t>
  </si>
  <si>
    <t>survival, 109–112</t>
  </si>
  <si>
    <t>swashbuckling, 40</t>
  </si>
  <si>
    <t>swords and sorcery, 38–39</t>
  </si>
  <si>
    <t>system shock, 273</t>
  </si>
  <si>
    <t>общий шок</t>
  </si>
  <si>
    <t>talent (NPC), 90</t>
  </si>
  <si>
    <t>talent, 90</t>
  </si>
  <si>
    <t>teleportation circles, 24</t>
  </si>
  <si>
    <t>Thanatos (Abyss), 62</t>
  </si>
  <si>
    <t>Танатос</t>
  </si>
  <si>
    <t>thresholds, 82–83</t>
  </si>
  <si>
    <t>tiers of play, 36–38</t>
  </si>
  <si>
    <t>tight pantheon, 11</t>
  </si>
  <si>
    <t>time warp (Feywild), 50</t>
  </si>
  <si>
    <t>titan, 11</t>
  </si>
  <si>
    <t>titles, 19, 230</t>
  </si>
  <si>
    <t>tools, 239</t>
  </si>
  <si>
    <t>инструменты</t>
  </si>
  <si>
    <t>tracking, 244</t>
  </si>
  <si>
    <t>выслеживание</t>
  </si>
  <si>
    <t>training, 131, 231</t>
  </si>
  <si>
    <t>Transitive Planes, 43</t>
  </si>
  <si>
    <t>Транзитивные Планы (эфир, астрал)</t>
  </si>
  <si>
    <t>trigger, 120</t>
  </si>
  <si>
    <t>triggering a trap, 120</t>
  </si>
  <si>
    <t>Triple Realm (Abyss), 63</t>
  </si>
  <si>
    <t>tumble, 272</t>
  </si>
  <si>
    <t>кувырок</t>
  </si>
  <si>
    <t>twists (adventure), 80</t>
  </si>
  <si>
    <t>type, 72–79</t>
  </si>
  <si>
    <t>unseelie fey, 49</t>
  </si>
  <si>
    <t>Upper Planes, 58. See also Outer Planes</t>
  </si>
  <si>
    <t>Верхние Планы</t>
  </si>
  <si>
    <t>vestige, 11</t>
  </si>
  <si>
    <t>wands, 140</t>
  </si>
  <si>
    <t>волшебные палочки</t>
  </si>
  <si>
    <t>weakness, 96</t>
  </si>
  <si>
    <t>weapons, magic, 140</t>
  </si>
  <si>
    <t>оружие, магическое</t>
  </si>
  <si>
    <t>wearing and wielding magic items, 140–141</t>
  </si>
  <si>
    <t>ношение и использование магических предметов</t>
  </si>
  <si>
    <t>wearing and wielding, 140–141</t>
  </si>
  <si>
    <t>ношение и использование</t>
  </si>
  <si>
    <t>wondrous items, 140</t>
  </si>
  <si>
    <t>волшебные предметы</t>
  </si>
  <si>
    <t>World Axis, 44</t>
  </si>
  <si>
    <t>World Tree, the, 44</t>
  </si>
  <si>
    <t>Мировое Дерево, Иггдрасиль</t>
  </si>
  <si>
    <t>wuxia, 41</t>
  </si>
  <si>
    <t>уся</t>
  </si>
  <si>
    <t>XP thresholds, 82–83</t>
  </si>
  <si>
    <t>XP, 82–84, 260–261</t>
  </si>
  <si>
    <t>Ysgard, 58, 61</t>
  </si>
  <si>
    <t>Асгард</t>
  </si>
  <si>
    <t>Zhentarim, 23</t>
  </si>
  <si>
    <t>Жентарим</t>
  </si>
  <si>
    <t>Ландор</t>
  </si>
  <si>
    <t>Korfax</t>
  </si>
  <si>
    <t>Тип</t>
  </si>
  <si>
    <t>Комментарий</t>
  </si>
  <si>
    <t>Ability</t>
  </si>
  <si>
    <t>Характеристика</t>
  </si>
  <si>
    <t>термин</t>
  </si>
  <si>
    <t>Ability check</t>
  </si>
  <si>
    <t>Проверка характеристики</t>
  </si>
  <si>
    <t>Ability damage</t>
  </si>
  <si>
    <t>Урон характеристике</t>
  </si>
  <si>
    <t>Ability drain</t>
  </si>
  <si>
    <t>Потеря характеристики</t>
  </si>
  <si>
    <t>Ability modifier</t>
  </si>
  <si>
    <t>Модификатор характеристики</t>
  </si>
  <si>
    <t>Ability score</t>
  </si>
  <si>
    <t>Значение характеристики</t>
  </si>
  <si>
    <t>Action</t>
  </si>
  <si>
    <t>Действие</t>
  </si>
  <si>
    <t>Activate magic item</t>
  </si>
  <si>
    <t>Использовать магический предмет</t>
  </si>
  <si>
    <t>Adjacent</t>
  </si>
  <si>
    <t>Соседний</t>
  </si>
  <si>
    <t>Advantage</t>
  </si>
  <si>
    <t>Преимущество</t>
  </si>
  <si>
    <t>Adventure</t>
  </si>
  <si>
    <t>Приключение</t>
  </si>
  <si>
    <t>Adventure hook</t>
  </si>
  <si>
    <t>Повод для приключения</t>
  </si>
  <si>
    <t>Искатель приключений</t>
  </si>
  <si>
    <t>Alignment</t>
  </si>
  <si>
    <t>Мировоззрение</t>
  </si>
  <si>
    <t>Animal companion</t>
  </si>
  <si>
    <t>Верный зверь</t>
  </si>
  <si>
    <t>Arcane school</t>
  </si>
  <si>
    <t>Школа магии</t>
  </si>
  <si>
    <t>Arcane spell</t>
  </si>
  <si>
    <t>Мистическое заклинание</t>
  </si>
  <si>
    <t>Area</t>
  </si>
  <si>
    <t>Область</t>
  </si>
  <si>
    <t>Armor</t>
  </si>
  <si>
    <t>Броня</t>
  </si>
  <si>
    <t>Armor class (AC)</t>
  </si>
  <si>
    <t>Класс брони (КБ)</t>
  </si>
  <si>
    <t>Artifact</t>
  </si>
  <si>
    <t>Артефакт</t>
  </si>
  <si>
    <t>Attack bonus</t>
  </si>
  <si>
    <t>Модификатор атаки</t>
  </si>
  <si>
    <t>Attack roll</t>
  </si>
  <si>
    <t>Бросок атаки</t>
  </si>
  <si>
    <t>Attended objects</t>
  </si>
  <si>
    <t>Предметы в распоряжении персонажей</t>
  </si>
  <si>
    <t>Attune/attunement</t>
  </si>
  <si>
    <t>Настроиться (настроенность)</t>
  </si>
  <si>
    <t>Aura</t>
  </si>
  <si>
    <t>Аура</t>
  </si>
  <si>
    <t>Background</t>
  </si>
  <si>
    <t>Происхождение</t>
  </si>
  <si>
    <t>Blindsight</t>
  </si>
  <si>
    <t>Слепозрение</t>
  </si>
  <si>
    <t>Bonus</t>
  </si>
  <si>
    <t>Бонус</t>
  </si>
  <si>
    <t>Bonus action</t>
  </si>
  <si>
    <t>Бонусное действие</t>
  </si>
  <si>
    <t>Bonus languages</t>
  </si>
  <si>
    <t>Дополнительные языки</t>
  </si>
  <si>
    <t>Burrow speed</t>
  </si>
  <si>
    <t>Скорость рытья</t>
  </si>
  <si>
    <t>Campaign</t>
  </si>
  <si>
    <t>Кампания</t>
  </si>
  <si>
    <t>Фокус</t>
  </si>
  <si>
    <t>Carrying capacity</t>
  </si>
  <si>
    <t>Грузоподъёмность</t>
  </si>
  <si>
    <t>Cast a spell</t>
  </si>
  <si>
    <t>Сотворить заклинание</t>
  </si>
  <si>
    <t>Casting time</t>
  </si>
  <si>
    <t>Время сотворения</t>
  </si>
  <si>
    <t>Challenge rating (CR)</t>
  </si>
  <si>
    <t>Класс опасности (КО)</t>
  </si>
  <si>
    <t>Channel energy</t>
  </si>
  <si>
    <t>Проведение энергии</t>
  </si>
  <si>
    <t>Character</t>
  </si>
  <si>
    <t>Персонаж</t>
  </si>
  <si>
    <t>Character advancement</t>
  </si>
  <si>
    <t>Развитие персонажа</t>
  </si>
  <si>
    <t>Character level</t>
  </si>
  <si>
    <t>Уровень персонажа</t>
  </si>
  <si>
    <t>Character sheet</t>
  </si>
  <si>
    <t>Бланк персонажа</t>
  </si>
  <si>
    <t>Character trait</t>
  </si>
  <si>
    <t>Свойства личности</t>
  </si>
  <si>
    <t>Заряд</t>
  </si>
  <si>
    <t>Check</t>
  </si>
  <si>
    <t>Проверка</t>
  </si>
  <si>
    <t>Circumstantial</t>
  </si>
  <si>
    <t>Ситуативный</t>
  </si>
  <si>
    <t>Class</t>
  </si>
  <si>
    <t>Класс</t>
  </si>
  <si>
    <t>Class feature</t>
  </si>
  <si>
    <t>Классовая особенность</t>
  </si>
  <si>
    <t>Удар когтями</t>
  </si>
  <si>
    <t>Climbing speed</t>
  </si>
  <si>
    <t>Скорость лазания</t>
  </si>
  <si>
    <t>Combat</t>
  </si>
  <si>
    <t>Бой</t>
  </si>
  <si>
    <t>Components</t>
  </si>
  <si>
    <t>Компоненты</t>
  </si>
  <si>
    <t>Concentration</t>
  </si>
  <si>
    <t>Концентрация</t>
  </si>
  <si>
    <t>Condition</t>
  </si>
  <si>
    <t>Состояние</t>
  </si>
  <si>
    <t>Copper piece (cp)</t>
  </si>
  <si>
    <t>Медная монета (мм)</t>
  </si>
  <si>
    <t>Cover</t>
  </si>
  <si>
    <t>Укрытие</t>
  </si>
  <si>
    <t>Creature</t>
  </si>
  <si>
    <t>Существо</t>
  </si>
  <si>
    <t>Critical hit</t>
  </si>
  <si>
    <t>Критический удар</t>
  </si>
  <si>
    <t>Curse</t>
  </si>
  <si>
    <t>Damage roll</t>
  </si>
  <si>
    <t>Бросок урона</t>
  </si>
  <si>
    <t>Темнота</t>
  </si>
  <si>
    <t>Ночное зрение</t>
  </si>
  <si>
    <t>Death saving throw</t>
  </si>
  <si>
    <t>Испытание против смерти</t>
  </si>
  <si>
    <t>Description</t>
  </si>
  <si>
    <t>Описание</t>
  </si>
  <si>
    <t>Dice</t>
  </si>
  <si>
    <t>Кость</t>
  </si>
  <si>
    <t>Difficult terrain</t>
  </si>
  <si>
    <t>Пересеченная местность</t>
  </si>
  <si>
    <t>Difficulty class (DC)</t>
  </si>
  <si>
    <t>Сложность (СЛ)</t>
  </si>
  <si>
    <t>Dim light</t>
  </si>
  <si>
    <t>Тусклый свет</t>
  </si>
  <si>
    <t>Disadvantage</t>
  </si>
  <si>
    <t>Помеха</t>
  </si>
  <si>
    <t>Disease</t>
  </si>
  <si>
    <t>Болезнь</t>
  </si>
  <si>
    <t>Domain</t>
  </si>
  <si>
    <t>Домен</t>
  </si>
  <si>
    <t>Downtime</t>
  </si>
  <si>
    <t>Свободное время</t>
  </si>
  <si>
    <t>Draw weapon</t>
  </si>
  <si>
    <t>Выхватить оружие</t>
  </si>
  <si>
    <t>Drop an item</t>
  </si>
  <si>
    <t>Выронить предмет</t>
  </si>
  <si>
    <t>Drop prone</t>
  </si>
  <si>
    <t>Распластаться</t>
  </si>
  <si>
    <t>Dungeon</t>
  </si>
  <si>
    <t>Подземелье</t>
  </si>
  <si>
    <t>Dungeon master (DM)</t>
  </si>
  <si>
    <t xml:space="preserve">Мастер </t>
  </si>
  <si>
    <t>Duration</t>
  </si>
  <si>
    <t>Длительность</t>
  </si>
  <si>
    <t>Encounter</t>
  </si>
  <si>
    <t>Сцена</t>
  </si>
  <si>
    <t>Encumbrance</t>
  </si>
  <si>
    <t>Нагрузка</t>
  </si>
  <si>
    <t>Equipment</t>
  </si>
  <si>
    <t>Снаряжение</t>
  </si>
  <si>
    <t>Exhaustion</t>
  </si>
  <si>
    <t>Утомление</t>
  </si>
  <si>
    <t>Expended spell slot</t>
  </si>
  <si>
    <t>Использованная ячейка заклинаний</t>
  </si>
  <si>
    <t>Experience points (XP)</t>
  </si>
  <si>
    <t>Пункты опыта (опыт)</t>
  </si>
  <si>
    <t>Exploration</t>
  </si>
  <si>
    <t>Исследование</t>
  </si>
  <si>
    <t>Failure</t>
  </si>
  <si>
    <t>Провал</t>
  </si>
  <si>
    <t>Familiar</t>
  </si>
  <si>
    <t>Фамильяр</t>
  </si>
  <si>
    <t>Feat</t>
  </si>
  <si>
    <t>Черта</t>
  </si>
  <si>
    <t>Forage</t>
  </si>
  <si>
    <t>Поиск провизии</t>
  </si>
  <si>
    <t>Forced march</t>
  </si>
  <si>
    <t>Марш-бросок</t>
  </si>
  <si>
    <t>Gold piece (gp)</t>
  </si>
  <si>
    <t>Золотая монета (зм)</t>
  </si>
  <si>
    <t>Handhold</t>
  </si>
  <si>
    <t>Упор для рук</t>
  </si>
  <si>
    <t>Hardness</t>
  </si>
  <si>
    <t>Твердость</t>
  </si>
  <si>
    <t>Hazard</t>
  </si>
  <si>
    <t>Healing</t>
  </si>
  <si>
    <t>Исцеление</t>
  </si>
  <si>
    <t>Heavy armor</t>
  </si>
  <si>
    <t>Тяжёлая броня</t>
  </si>
  <si>
    <t>High jump</t>
  </si>
  <si>
    <t>Прыжок в высоту</t>
  </si>
  <si>
    <t>Hit</t>
  </si>
  <si>
    <t>Попасть, попадание</t>
  </si>
  <si>
    <t>Hit dice (HD)</t>
  </si>
  <si>
    <t>Кости здоровья (КЗ)</t>
  </si>
  <si>
    <t>Hit point maximum</t>
  </si>
  <si>
    <t>Максимум ПЗ</t>
  </si>
  <si>
    <t>Hit points (HP)</t>
  </si>
  <si>
    <t>Пункты здоровья (ПЗ)</t>
  </si>
  <si>
    <t>Символ религии</t>
  </si>
  <si>
    <t>Hover</t>
  </si>
  <si>
    <t>Парение</t>
  </si>
  <si>
    <t>Hustle</t>
  </si>
  <si>
    <t>Спешка</t>
  </si>
  <si>
    <t>Immunity</t>
  </si>
  <si>
    <t>Невосприимчивость</t>
  </si>
  <si>
    <t>Incorporeal</t>
  </si>
  <si>
    <t>Бестелесный</t>
  </si>
  <si>
    <t>Initiative</t>
  </si>
  <si>
    <t>Инициатива</t>
  </si>
  <si>
    <t>Initiative order</t>
  </si>
  <si>
    <t>Порядок инициативы</t>
  </si>
  <si>
    <t>Inspiration</t>
  </si>
  <si>
    <t>Вдохновение</t>
  </si>
  <si>
    <t>Invocation</t>
  </si>
  <si>
    <t>Инвокация</t>
  </si>
  <si>
    <t>Known spell</t>
  </si>
  <si>
    <t>Известное заклинание</t>
  </si>
  <si>
    <t>Lair</t>
  </si>
  <si>
    <t>Логово</t>
  </si>
  <si>
    <t>Language</t>
  </si>
  <si>
    <t>Язык</t>
  </si>
  <si>
    <t>Lethal damage</t>
  </si>
  <si>
    <t>Смертельный урон</t>
  </si>
  <si>
    <t>Level (spells)</t>
  </si>
  <si>
    <t>Круг заклинания</t>
  </si>
  <si>
    <t>Level up</t>
  </si>
  <si>
    <t>Повысить уровень</t>
  </si>
  <si>
    <t>Освещенность, свет</t>
  </si>
  <si>
    <t>Light armor</t>
  </si>
  <si>
    <t>Легкая броня</t>
  </si>
  <si>
    <t>Limited Usage</t>
  </si>
  <si>
    <t>Ограничение использования</t>
  </si>
  <si>
    <t>Line of sight</t>
  </si>
  <si>
    <t>Линия видимости</t>
  </si>
  <si>
    <t>Long jump</t>
  </si>
  <si>
    <t>Прыжок в длину</t>
  </si>
  <si>
    <t>Long rest</t>
  </si>
  <si>
    <t>Долгий отдых</t>
  </si>
  <si>
    <t>Magic item</t>
  </si>
  <si>
    <t>Магический предмет</t>
  </si>
  <si>
    <t>Устойчивость к магии</t>
  </si>
  <si>
    <t>Marching order</t>
  </si>
  <si>
    <t>Походный порядок</t>
  </si>
  <si>
    <t>Medium armor</t>
  </si>
  <si>
    <t>Средняя броня</t>
  </si>
  <si>
    <t>Melee</t>
  </si>
  <si>
    <t>Ближний бой</t>
  </si>
  <si>
    <t>Melee Weapon</t>
  </si>
  <si>
    <t>Оружие ближнего боя</t>
  </si>
  <si>
    <t>Milestone</t>
  </si>
  <si>
    <t>Веха</t>
  </si>
  <si>
    <t>Modifier</t>
  </si>
  <si>
    <t>Модификатор</t>
  </si>
  <si>
    <t>Monster</t>
  </si>
  <si>
    <t>Чудовище</t>
  </si>
  <si>
    <t>Mount</t>
  </si>
  <si>
    <t>Скакун</t>
  </si>
  <si>
    <t>Movement</t>
  </si>
  <si>
    <t>Перемещение</t>
  </si>
  <si>
    <t>Multiattack</t>
  </si>
  <si>
    <t>Мультиатака</t>
  </si>
  <si>
    <t>Multiclassing</t>
  </si>
  <si>
    <t>Мультикласс</t>
  </si>
  <si>
    <t>Natural armor</t>
  </si>
  <si>
    <t>Естественная броня</t>
  </si>
  <si>
    <t>Natural weapon</t>
  </si>
  <si>
    <t>Естественное оружие</t>
  </si>
  <si>
    <t>Nonlethal damage</t>
  </si>
  <si>
    <t>Несмертельный урон</t>
  </si>
  <si>
    <t>Nonplayer character (NPC)</t>
  </si>
  <si>
    <t>Персонаж мастера (ПМ)</t>
  </si>
  <si>
    <t>Object</t>
  </si>
  <si>
    <t xml:space="preserve">Объект
</t>
  </si>
  <si>
    <t>Object Interaction</t>
  </si>
  <si>
    <t>Взаимодействие с объектом</t>
  </si>
  <si>
    <t>Obstacle</t>
  </si>
  <si>
    <t>Препятствие</t>
  </si>
  <si>
    <t>Opportunity attack</t>
  </si>
  <si>
    <t>Внеочередная атака</t>
  </si>
  <si>
    <t>Passive</t>
  </si>
  <si>
    <t>Пассивный</t>
  </si>
  <si>
    <t>Penalty</t>
  </si>
  <si>
    <t>Штраф</t>
  </si>
  <si>
    <t>Permanent</t>
  </si>
  <si>
    <t>Постоянно</t>
  </si>
  <si>
    <t>Plane (of existence)</t>
  </si>
  <si>
    <t>План (бытия)</t>
  </si>
  <si>
    <t>Point of Origin</t>
  </si>
  <si>
    <t>Начальная точка</t>
  </si>
  <si>
    <t>Poison</t>
  </si>
  <si>
    <t>Яд</t>
  </si>
  <si>
    <t>Positive energy</t>
  </si>
  <si>
    <t>Позитивная энергия</t>
  </si>
  <si>
    <t>Preparing spells</t>
  </si>
  <si>
    <t>Подготовка заклинаний</t>
  </si>
  <si>
    <t>Proficiency</t>
  </si>
  <si>
    <t>Умение</t>
  </si>
  <si>
    <t>Proficiency bonus</t>
  </si>
  <si>
    <t>Бонус умения</t>
  </si>
  <si>
    <t>Provoke an attack of opportunity</t>
  </si>
  <si>
    <t>Спровоцировать внеочередную атаку</t>
  </si>
  <si>
    <t>Race</t>
  </si>
  <si>
    <t>Раса</t>
  </si>
  <si>
    <t>Racial trait</t>
  </si>
  <si>
    <t>Особенность расы</t>
  </si>
  <si>
    <t>Random encounter</t>
  </si>
  <si>
    <t>Случайная сцена</t>
  </si>
  <si>
    <t>Range</t>
  </si>
  <si>
    <t>Дистанция</t>
  </si>
  <si>
    <t>Ranged weapon</t>
  </si>
  <si>
    <t>Дистанционное оружие</t>
  </si>
  <si>
    <t>Reach</t>
  </si>
  <si>
    <t>Зона досягаемости</t>
  </si>
  <si>
    <t>Reaction</t>
  </si>
  <si>
    <t>Ответное действие</t>
  </si>
  <si>
    <t>Ready an action</t>
  </si>
  <si>
    <t>Подготовить действие</t>
  </si>
  <si>
    <t>Recharge X-Y</t>
  </si>
  <si>
    <t>Перезарядка X-Y</t>
  </si>
  <si>
    <t>Устойчивость</t>
  </si>
  <si>
    <t>Rest</t>
  </si>
  <si>
    <t>Отдых</t>
  </si>
  <si>
    <t>Reward</t>
  </si>
  <si>
    <t>Награда</t>
  </si>
  <si>
    <t>Roleplaying</t>
  </si>
  <si>
    <t>(Ролевой) отыгрыш</t>
  </si>
  <si>
    <t>Rough water</t>
  </si>
  <si>
    <t>Бурная вода</t>
  </si>
  <si>
    <t>Round</t>
  </si>
  <si>
    <t>Раунд</t>
  </si>
  <si>
    <t>Saving throw</t>
  </si>
  <si>
    <t>Испытание</t>
  </si>
  <si>
    <t>Scent</t>
  </si>
  <si>
    <t>Нюх</t>
  </si>
  <si>
    <t>Session</t>
  </si>
  <si>
    <t>Игровая встреча</t>
  </si>
  <si>
    <t>Sheathe weapon</t>
  </si>
  <si>
    <t>Убрать оружие</t>
  </si>
  <si>
    <t>Short rest</t>
  </si>
  <si>
    <t>Короткий отдых</t>
  </si>
  <si>
    <t>Silver piece (sp)</t>
  </si>
  <si>
    <t>Серебряная монета (см)</t>
  </si>
  <si>
    <t>Skill</t>
  </si>
  <si>
    <t>Навык</t>
  </si>
  <si>
    <t>Skill check</t>
  </si>
  <si>
    <t>Проверка навыка</t>
  </si>
  <si>
    <t>Крушащий удар</t>
  </si>
  <si>
    <t>Slippery surface</t>
  </si>
  <si>
    <t>Скользкая поверхность</t>
  </si>
  <si>
    <t>Social Interaction</t>
  </si>
  <si>
    <t>Space</t>
  </si>
  <si>
    <t>Занимаемое пространство</t>
  </si>
  <si>
    <t>Special ability</t>
  </si>
  <si>
    <t>Особая способность</t>
  </si>
  <si>
    <t>Spell</t>
  </si>
  <si>
    <t>Заклинание</t>
  </si>
  <si>
    <t>Spell attack</t>
  </si>
  <si>
    <t>Атака заклинанием</t>
  </si>
  <si>
    <t>Spell slot</t>
  </si>
  <si>
    <t>Ячейка заклинания</t>
  </si>
  <si>
    <t>Spellcaster</t>
  </si>
  <si>
    <t>Заклинатель</t>
  </si>
  <si>
    <t>Сотворение заклинаний</t>
  </si>
  <si>
    <t>Square</t>
  </si>
  <si>
    <t>Клетка</t>
  </si>
  <si>
    <t>Squeeze</t>
  </si>
  <si>
    <t>Протискиваться</t>
  </si>
  <si>
    <t>Stacking</t>
  </si>
  <si>
    <t>Суммирование</t>
  </si>
  <si>
    <t>Standing high jump</t>
  </si>
  <si>
    <t>Прыжок в высоту с места</t>
  </si>
  <si>
    <t>Standing long jump</t>
  </si>
  <si>
    <t>Прыжок в длину с места</t>
  </si>
  <si>
    <t>Stat block</t>
  </si>
  <si>
    <t>Блок параметров</t>
  </si>
  <si>
    <t>Statistics</t>
  </si>
  <si>
    <t>Параметры</t>
  </si>
  <si>
    <t>Subrace</t>
  </si>
  <si>
    <t>Подраса</t>
  </si>
  <si>
    <t>Subtype</t>
  </si>
  <si>
    <t>Подтип</t>
  </si>
  <si>
    <t>Success</t>
  </si>
  <si>
    <t>Успех</t>
  </si>
  <si>
    <t>Surprised</t>
  </si>
  <si>
    <t>Застигнут врасплох</t>
  </si>
  <si>
    <t>Swim (special movement type)</t>
  </si>
  <si>
    <t>Плавание (особый способ перемещения)</t>
  </si>
  <si>
    <t>Swimming speed</t>
  </si>
  <si>
    <t>Скорость плавания</t>
  </si>
  <si>
    <t>Tag</t>
  </si>
  <si>
    <t>Ключевое слово</t>
  </si>
  <si>
    <t>Target</t>
  </si>
  <si>
    <t>Цель</t>
  </si>
  <si>
    <t>Task</t>
  </si>
  <si>
    <t>Задача</t>
  </si>
  <si>
    <t>Temporary</t>
  </si>
  <si>
    <t>Временный</t>
  </si>
  <si>
    <t>Temporary hit points</t>
  </si>
  <si>
    <t>Временные ПЗ</t>
  </si>
  <si>
    <t>Terrain</t>
  </si>
  <si>
    <t>Местность</t>
  </si>
  <si>
    <t>Tier</t>
  </si>
  <si>
    <t>Этап</t>
  </si>
  <si>
    <t>Touch</t>
  </si>
  <si>
    <t>Касание</t>
  </si>
  <si>
    <t>Trap</t>
  </si>
  <si>
    <t>Ловушка</t>
  </si>
  <si>
    <t>Treasure</t>
  </si>
  <si>
    <t>Сокровища</t>
  </si>
  <si>
    <t>Tremorsense</t>
  </si>
  <si>
    <t>Виброчувствительность</t>
  </si>
  <si>
    <t>Truesight</t>
  </si>
  <si>
    <t>Turn</t>
  </si>
  <si>
    <t>Ход</t>
  </si>
  <si>
    <t>Type</t>
  </si>
  <si>
    <t>Undergrowth</t>
  </si>
  <si>
    <t>Подлесок</t>
  </si>
  <si>
    <t>Vulnerability</t>
  </si>
  <si>
    <t>Уязвимость</t>
  </si>
  <si>
    <t>Walking speed</t>
  </si>
  <si>
    <t>Скорость ходьбы</t>
  </si>
  <si>
    <t>Weaknesses</t>
  </si>
  <si>
    <t>Слабые стороны</t>
  </si>
  <si>
    <t>Weapon</t>
  </si>
  <si>
    <t>Оружие</t>
  </si>
  <si>
    <t>Weapon attack</t>
  </si>
  <si>
    <t>Атака оружием</t>
  </si>
  <si>
    <t>Weight</t>
  </si>
  <si>
    <t>Вес</t>
  </si>
  <si>
    <t>X/day</t>
  </si>
  <si>
    <t>Х в день</t>
  </si>
  <si>
    <t>Half cover</t>
  </si>
  <si>
    <t>Укрыт наполовину</t>
  </si>
  <si>
    <t>Three-quarters cover</t>
  </si>
  <si>
    <t>Укрыт на три четверти</t>
  </si>
  <si>
    <t>Total cover</t>
  </si>
  <si>
    <t>Укрыт полностью</t>
  </si>
  <si>
    <t>Light obscurement</t>
  </si>
  <si>
    <t>Видимость слегка затруднена</t>
  </si>
  <si>
    <t>Видимость</t>
  </si>
  <si>
    <t>Heavy obscurement</t>
  </si>
  <si>
    <t>Видимость крайне затруднена</t>
  </si>
  <si>
    <t>Acid</t>
  </si>
  <si>
    <t>Кислота</t>
  </si>
  <si>
    <t>Тип урона</t>
  </si>
  <si>
    <t>Bludgeoning</t>
  </si>
  <si>
    <t>Дробящий</t>
  </si>
  <si>
    <t>Cold</t>
  </si>
  <si>
    <t>Холод</t>
  </si>
  <si>
    <t>Fire</t>
  </si>
  <si>
    <t>Огонь</t>
  </si>
  <si>
    <t>Force</t>
  </si>
  <si>
    <t>Lightning</t>
  </si>
  <si>
    <t>Necrotic</t>
  </si>
  <si>
    <t>Некротический</t>
  </si>
  <si>
    <t>Piercing</t>
  </si>
  <si>
    <t>Колющий</t>
  </si>
  <si>
    <t>Psychic</t>
  </si>
  <si>
    <t>Психический</t>
  </si>
  <si>
    <t>Radiant</t>
  </si>
  <si>
    <t>Лучистый</t>
  </si>
  <si>
    <t>Slashing</t>
  </si>
  <si>
    <t>Режущий</t>
  </si>
  <si>
    <t>Thunder</t>
  </si>
  <si>
    <t>Гром</t>
  </si>
  <si>
    <t>Слепота / Ослеплённое</t>
  </si>
  <si>
    <t>Обворожение / Обворожённое</t>
  </si>
  <si>
    <t>Глухота / Оглохшее</t>
  </si>
  <si>
    <t>Испуг / Испуганное</t>
  </si>
  <si>
    <t>Захват / Схваченное</t>
  </si>
  <si>
    <t>Выведенное из строя</t>
  </si>
  <si>
    <t>Невидимость / Невидимое</t>
  </si>
  <si>
    <t>Паралич / Парализованное</t>
  </si>
  <si>
    <t>Окаменение / Окаменевшее</t>
  </si>
  <si>
    <t>Отравление / Отравленное</t>
  </si>
  <si>
    <t>Possessed by ...</t>
  </si>
  <si>
    <t>... в которого вселился...</t>
  </si>
  <si>
    <t>Распластанность / Распластанное</t>
  </si>
  <si>
    <t>Обездвиживание / Обездвиженное</t>
  </si>
  <si>
    <t>Stable</t>
  </si>
  <si>
    <t>Стабильное состояние / Стабилизированное</t>
  </si>
  <si>
    <t>Шок / В шоке</t>
  </si>
  <si>
    <t>Без сознания</t>
  </si>
  <si>
    <t>Gargantuan size</t>
  </si>
  <si>
    <t>Исполинский размер</t>
  </si>
  <si>
    <t>Размер</t>
  </si>
  <si>
    <t>Huge size</t>
  </si>
  <si>
    <t>Огромный размер</t>
  </si>
  <si>
    <t>Large size</t>
  </si>
  <si>
    <t>Крупный размер</t>
  </si>
  <si>
    <t>Medium size</t>
  </si>
  <si>
    <t>Средний размер</t>
  </si>
  <si>
    <t>Small size</t>
  </si>
  <si>
    <t>Небольшой размер</t>
  </si>
  <si>
    <t>Tiny size</t>
  </si>
  <si>
    <t>Маленький размер</t>
  </si>
  <si>
    <t>Supernatural gift</t>
  </si>
  <si>
    <t>Сверхъестественное благо</t>
  </si>
  <si>
    <t>Epic boon</t>
  </si>
  <si>
    <t>Эпический дар</t>
  </si>
  <si>
    <t>Passage</t>
  </si>
  <si>
    <t>Проход</t>
  </si>
  <si>
    <t>в подземелье</t>
  </si>
  <si>
    <t>Stairs</t>
  </si>
  <si>
    <t>Лестница</t>
  </si>
  <si>
    <t>Chamber</t>
  </si>
  <si>
    <t>Помещение</t>
  </si>
  <si>
    <t>Human</t>
  </si>
  <si>
    <t>Человек</t>
  </si>
  <si>
    <t>Elf</t>
  </si>
  <si>
    <t>Эльф</t>
  </si>
  <si>
    <t>Dwarf</t>
  </si>
  <si>
    <t>Дварф</t>
  </si>
  <si>
    <t>Half-Elf</t>
  </si>
  <si>
    <t>Полуэльф</t>
  </si>
  <si>
    <t>Half-Orc</t>
  </si>
  <si>
    <t>Полуорк</t>
  </si>
  <si>
    <t>Halfling</t>
  </si>
  <si>
    <t>Полурослик</t>
  </si>
  <si>
    <t>Dragonborn</t>
  </si>
  <si>
    <t>Драконорожденный</t>
  </si>
  <si>
    <t>Gnome</t>
  </si>
  <si>
    <t>Гном</t>
  </si>
  <si>
    <t>Tiefling</t>
  </si>
  <si>
    <t>Тифлинг</t>
  </si>
  <si>
    <t>Warforged</t>
  </si>
  <si>
    <t>Кованый</t>
  </si>
  <si>
    <t>Common race</t>
  </si>
  <si>
    <t>Основная раса</t>
  </si>
  <si>
    <t>Calishite</t>
  </si>
  <si>
    <t>калишит</t>
  </si>
  <si>
    <t>подрасы</t>
  </si>
  <si>
    <t>Chondathan</t>
  </si>
  <si>
    <t>чондатанец</t>
  </si>
  <si>
    <t>Damaran</t>
  </si>
  <si>
    <t>дамаранец</t>
  </si>
  <si>
    <t>Draconian</t>
  </si>
  <si>
    <t>драконид</t>
  </si>
  <si>
    <t>Drow (dark elf)</t>
  </si>
  <si>
    <t>дроу (тёмный эльф)</t>
  </si>
  <si>
    <t>двергар</t>
  </si>
  <si>
    <t>Forest gnome</t>
  </si>
  <si>
    <t>лесной гном</t>
  </si>
  <si>
    <t>High elf</t>
  </si>
  <si>
    <t>высший эльф</t>
  </si>
  <si>
    <t>IlIuskan</t>
  </si>
  <si>
    <t>иллюсканец</t>
  </si>
  <si>
    <t>Lightfoot halfling</t>
  </si>
  <si>
    <t>легконогий полурослик</t>
  </si>
  <si>
    <t>Mulan</t>
  </si>
  <si>
    <t>муланец</t>
  </si>
  <si>
    <t>Rashemi</t>
  </si>
  <si>
    <t>рашемен</t>
  </si>
  <si>
    <t>Rock gnome</t>
  </si>
  <si>
    <t>скальный гном</t>
  </si>
  <si>
    <t>Shou</t>
  </si>
  <si>
    <t>шу</t>
  </si>
  <si>
    <t>Stout halfling</t>
  </si>
  <si>
    <t>крепкий полурослик</t>
  </si>
  <si>
    <t>Strongheart</t>
  </si>
  <si>
    <t>крепкосердечный</t>
  </si>
  <si>
    <t>Sun elf</t>
  </si>
  <si>
    <t>солнечный эльф</t>
  </si>
  <si>
    <t>Svirfneblin (deep gnome)</t>
  </si>
  <si>
    <t>свирфнеблин (глубинный гном)</t>
  </si>
  <si>
    <t>Tethyrian</t>
  </si>
  <si>
    <t>тетирец</t>
  </si>
  <si>
    <t>Turami</t>
  </si>
  <si>
    <t>турамиец</t>
  </si>
  <si>
    <t>Wood elf</t>
  </si>
  <si>
    <t>лесной эльф</t>
  </si>
  <si>
    <t>Barbarian</t>
  </si>
  <si>
    <t>Варвар</t>
  </si>
  <si>
    <t>Cleric</t>
  </si>
  <si>
    <t>Жрец</t>
  </si>
  <si>
    <t>Fighter</t>
  </si>
  <si>
    <t>Воин</t>
  </si>
  <si>
    <t>Monk</t>
  </si>
  <si>
    <t>Монах</t>
  </si>
  <si>
    <t>Paladin</t>
  </si>
  <si>
    <t>Паладин</t>
  </si>
  <si>
    <t>Ranger</t>
  </si>
  <si>
    <t>Следопыт</t>
  </si>
  <si>
    <t>Rogue</t>
  </si>
  <si>
    <t>Плут</t>
  </si>
  <si>
    <t>Sorcerer</t>
  </si>
  <si>
    <t>Чародей</t>
  </si>
  <si>
    <t>Warlock</t>
  </si>
  <si>
    <t>Колдун</t>
  </si>
  <si>
    <t>Wizard</t>
  </si>
  <si>
    <t>Волшебник</t>
  </si>
  <si>
    <t>Strength (STR)</t>
  </si>
  <si>
    <t>Сила (СИЛ)</t>
  </si>
  <si>
    <t>Dexterity (DEX)</t>
  </si>
  <si>
    <t>Ловкость (ЛВК)</t>
  </si>
  <si>
    <t>Constitution (CON)</t>
  </si>
  <si>
    <t>Выносливость (ВЫН)</t>
  </si>
  <si>
    <t xml:space="preserve">Wisdom (WIS)
</t>
  </si>
  <si>
    <t>Мудрость (МДР)</t>
  </si>
  <si>
    <t>Intellect (INT)</t>
  </si>
  <si>
    <t>Интеллект (ИНТ)</t>
  </si>
  <si>
    <t>Charisma (CHA)</t>
  </si>
  <si>
    <t>Харизма (ХАР)</t>
  </si>
  <si>
    <t>Honor</t>
  </si>
  <si>
    <t>Честь</t>
  </si>
  <si>
    <t>Доп. характеристика</t>
  </si>
  <si>
    <t>Sanity</t>
  </si>
  <si>
    <t>Рассудок</t>
  </si>
  <si>
    <t>Chaotic evil (CE)</t>
  </si>
  <si>
    <t>Хаотичный злой (ХЗ)</t>
  </si>
  <si>
    <t>Chaotic good (CG)</t>
  </si>
  <si>
    <t>Хаотичный добрый (ХД)</t>
  </si>
  <si>
    <t>Chaotic neutral (CN)</t>
  </si>
  <si>
    <t>Хаотичный нейтральный(ХН)</t>
  </si>
  <si>
    <t>Lawful evil (LE)</t>
  </si>
  <si>
    <t>Принципиальный злой (ПЗ)</t>
  </si>
  <si>
    <t>Lawful good (LG)</t>
  </si>
  <si>
    <t>Принципиальный добрый (ПД)</t>
  </si>
  <si>
    <t>Lawful neutral (LN)</t>
  </si>
  <si>
    <t>Принципиальный нейтральный (ПН)</t>
  </si>
  <si>
    <t>Neutral (N)</t>
  </si>
  <si>
    <t>Нейтральный (Н)</t>
  </si>
  <si>
    <t>Neutral evil (NE)</t>
  </si>
  <si>
    <t>Нейтральный злой (НЗ)</t>
  </si>
  <si>
    <t>Neutral good (NG)</t>
  </si>
  <si>
    <t>Нейтральный добрый (НД)</t>
  </si>
  <si>
    <t>Unaligned</t>
  </si>
  <si>
    <t>Без мировоззрения</t>
  </si>
  <si>
    <t>Дрессировка</t>
  </si>
  <si>
    <t>Внимание</t>
  </si>
  <si>
    <t>Исполнение</t>
  </si>
  <si>
    <t>Dash</t>
  </si>
  <si>
    <t>Disengage</t>
  </si>
  <si>
    <t>Отступление</t>
  </si>
  <si>
    <t>Dodge</t>
  </si>
  <si>
    <t>Help</t>
  </si>
  <si>
    <t>Помощь</t>
  </si>
  <si>
    <t>Hide</t>
  </si>
  <si>
    <t>Засада</t>
  </si>
  <si>
    <t>Ready</t>
  </si>
  <si>
    <t>Подготовленное действие</t>
  </si>
  <si>
    <t>Search</t>
  </si>
  <si>
    <t>Поиск</t>
  </si>
  <si>
    <t>Use an Object</t>
  </si>
  <si>
    <t>Использование объекта</t>
  </si>
  <si>
    <t>Climb onto a bigger creature</t>
  </si>
  <si>
    <t>Залезание на большее существо</t>
  </si>
  <si>
    <t>Доп. действие</t>
  </si>
  <si>
    <t>Disarm</t>
  </si>
  <si>
    <t>Разоружение</t>
  </si>
  <si>
    <t>Mark</t>
  </si>
  <si>
    <t>Метка</t>
  </si>
  <si>
    <t>Overrun</t>
  </si>
  <si>
    <t>Вторжение</t>
  </si>
  <si>
    <t>Shove aside</t>
  </si>
  <si>
    <t>Толчок вбок</t>
  </si>
  <si>
    <t>Tumble</t>
  </si>
  <si>
    <t>Перекат</t>
  </si>
  <si>
    <t>Занятие</t>
  </si>
  <si>
    <t>Mapping (Draw a Map)</t>
  </si>
  <si>
    <t>Картографирование</t>
  </si>
  <si>
    <t>Navigate</t>
  </si>
  <si>
    <t>Навигация</t>
  </si>
  <si>
    <t>Track</t>
  </si>
  <si>
    <t>Выслеживание</t>
  </si>
  <si>
    <t>Shove</t>
  </si>
  <si>
    <t>Толчок</t>
  </si>
  <si>
    <t>Особая атака</t>
  </si>
  <si>
    <t>Grapple</t>
  </si>
  <si>
    <t>Захват</t>
  </si>
  <si>
    <t>Personal characteristics</t>
  </si>
  <si>
    <t>Личные качества</t>
  </si>
  <si>
    <t>личные качества</t>
  </si>
  <si>
    <t>Personality traits</t>
  </si>
  <si>
    <t>Ideals</t>
  </si>
  <si>
    <t>Идеалы</t>
  </si>
  <si>
    <t>Bonds</t>
  </si>
  <si>
    <t>Узы</t>
  </si>
  <si>
    <t>Flaws</t>
  </si>
  <si>
    <t>Изъяны</t>
  </si>
  <si>
    <t>Aggressive</t>
  </si>
  <si>
    <t>Агрессивный</t>
  </si>
  <si>
    <t>способность</t>
  </si>
  <si>
    <t>Amorphous</t>
  </si>
  <si>
    <t>Аморфный</t>
  </si>
  <si>
    <t>Angelic Weapons</t>
  </si>
  <si>
    <t>Ангельское оружие</t>
  </si>
  <si>
    <t>Атака с разбега</t>
  </si>
  <si>
    <t>Reckless</t>
  </si>
  <si>
    <t>Безрассудство</t>
  </si>
  <si>
    <t>Incorporeal Movement</t>
  </si>
  <si>
    <t>Бестелесное перемещение</t>
  </si>
  <si>
    <t>Fiendish Blessing</t>
  </si>
  <si>
    <t>Благословение бестии</t>
  </si>
  <si>
    <t>Martial Advantage</t>
  </si>
  <si>
    <t>Боевое преимущество</t>
  </si>
  <si>
    <t>Grappler</t>
  </si>
  <si>
    <t>Борец</t>
  </si>
  <si>
    <t>Rampage</t>
  </si>
  <si>
    <t>Буйство</t>
  </si>
  <si>
    <t>Reactive</t>
  </si>
  <si>
    <t>Быстрая реакция</t>
  </si>
  <si>
    <t>Surprise Attack</t>
  </si>
  <si>
    <t>Внезапная атака</t>
  </si>
  <si>
    <t>Antimagic Susceptibility</t>
  </si>
  <si>
    <t>Восприимчивость к антимагии</t>
  </si>
  <si>
    <t>Врождённые заклинания</t>
  </si>
  <si>
    <t>Possession</t>
  </si>
  <si>
    <t>Вселение</t>
  </si>
  <si>
    <t>Ash Puff</t>
  </si>
  <si>
    <t>Выброс пепла</t>
  </si>
  <si>
    <t>Выход в Эфир</t>
  </si>
  <si>
    <t>Beast of Burden</t>
  </si>
  <si>
    <t>Вьючное животное</t>
  </si>
  <si>
    <t>Breath Weapon</t>
  </si>
  <si>
    <t>Губительное дыхание</t>
  </si>
  <si>
    <t>Two Heads</t>
  </si>
  <si>
    <t>Две головы</t>
  </si>
  <si>
    <t>Дыхание под водой</t>
  </si>
  <si>
    <t>Devil Sight</t>
  </si>
  <si>
    <t>Дьявольское зрение</t>
  </si>
  <si>
    <t>Brute</t>
  </si>
  <si>
    <t>Жестокость</t>
  </si>
  <si>
    <t>Hold Breath</t>
  </si>
  <si>
    <t>Задержка дыхания</t>
  </si>
  <si>
    <t>Заклинания</t>
  </si>
  <si>
    <t xml:space="preserve">Labyrinthine Recall </t>
  </si>
  <si>
    <t>Запоминание пути</t>
  </si>
  <si>
    <t>Затаптывание</t>
  </si>
  <si>
    <t>Avoidance</t>
  </si>
  <si>
    <t>Избегание</t>
  </si>
  <si>
    <t>Illusory Appearance</t>
  </si>
  <si>
    <t>Иллюзорная внешность</t>
  </si>
  <si>
    <t>Chameleon Skin</t>
  </si>
  <si>
    <t>Кожа-хамелеон</t>
  </si>
  <si>
    <t>Blind Senses</t>
  </si>
  <si>
    <t>Компенсация слепоты</t>
  </si>
  <si>
    <t>Sure-Footed</t>
  </si>
  <si>
    <t>Крепконогий</t>
  </si>
  <si>
    <t>Blood Frenzy</t>
  </si>
  <si>
    <t>Кровавое бешенство</t>
  </si>
  <si>
    <t>Legendary Resistance</t>
  </si>
  <si>
    <t>Легендарная устойчивость</t>
  </si>
  <si>
    <t>Leadership</t>
  </si>
  <si>
    <t>Лидерство</t>
  </si>
  <si>
    <t>Ложный облик</t>
  </si>
  <si>
    <t>Eye Rays</t>
  </si>
  <si>
    <t>Лучи из глаз</t>
  </si>
  <si>
    <t>Camouflage</t>
  </si>
  <si>
    <t>Terrain Camouflage</t>
  </si>
  <si>
    <t>Маскировка на местности</t>
  </si>
  <si>
    <t>Ambusher</t>
  </si>
  <si>
    <t>Мастер засад</t>
  </si>
  <si>
    <t>Pounce</t>
  </si>
  <si>
    <t>Наскок</t>
  </si>
  <si>
    <t>Fey Ancestry</t>
  </si>
  <si>
    <t>Наследие фей</t>
  </si>
  <si>
    <t>Невосприимчивость к изгнанию</t>
  </si>
  <si>
    <t>Immutable Form</t>
  </si>
  <si>
    <t>Неизменяемая форма</t>
  </si>
  <si>
    <t>Inscrutable</t>
  </si>
  <si>
    <t>Непостижимый</t>
  </si>
  <si>
    <t>Relentless</t>
  </si>
  <si>
    <t>Неустанность</t>
  </si>
  <si>
    <t>Charm</t>
  </si>
  <si>
    <t>Обворожение</t>
  </si>
  <si>
    <t>Limited Telepathy</t>
  </si>
  <si>
    <t>Ограниченная телепатия</t>
  </si>
  <si>
    <t>Keen Senses</t>
  </si>
  <si>
    <t>Острое восприятие</t>
  </si>
  <si>
    <t>Keen Sight /Hearing / Smell</t>
  </si>
  <si>
    <t>Острое зрение / слух / нюх</t>
  </si>
  <si>
    <t>Parry</t>
  </si>
  <si>
    <t>Парирование</t>
  </si>
  <si>
    <t>Spider Climb</t>
  </si>
  <si>
    <t>Паучьи лапы</t>
  </si>
  <si>
    <t>Shapechanger</t>
  </si>
  <si>
    <t>Перевёртыш</t>
  </si>
  <si>
    <t>Damage Transfer</t>
  </si>
  <si>
    <t>Передача урона</t>
  </si>
  <si>
    <t>Redirect Attack</t>
  </si>
  <si>
    <t>Перенаправление атаки</t>
  </si>
  <si>
    <t>Dive Attack</t>
  </si>
  <si>
    <t>Пикирующая атака</t>
  </si>
  <si>
    <t>Damage Absorption</t>
  </si>
  <si>
    <t>Поглощение урона</t>
  </si>
  <si>
    <t>Mimicry</t>
  </si>
  <si>
    <t>Подражание</t>
  </si>
  <si>
    <t>Reel</t>
  </si>
  <si>
    <t>Подтаскивание</t>
  </si>
  <si>
    <t>Superior Invisibility</t>
  </si>
  <si>
    <t>Превосходная невидимость</t>
  </si>
  <si>
    <t>Death Burst</t>
  </si>
  <si>
    <t>Предсмертный взрыв</t>
  </si>
  <si>
    <t>Nimble Escape</t>
  </si>
  <si>
    <t>Проворное бегство</t>
  </si>
  <si>
    <t>Heart Sight</t>
  </si>
  <si>
    <t>Прозревание сердца</t>
  </si>
  <si>
    <t>Tunneler</t>
  </si>
  <si>
    <t>Прокладывание тоннеля</t>
  </si>
  <si>
    <t>Flyby</t>
  </si>
  <si>
    <t>Пролёт</t>
  </si>
  <si>
    <t>Running Leap</t>
  </si>
  <si>
    <t>Прыжок с разбега</t>
  </si>
  <si>
    <t>Psychic Defense</t>
  </si>
  <si>
    <t>Психическая защита</t>
  </si>
  <si>
    <t>Frightful Presence</t>
  </si>
  <si>
    <t>Пугающее присутствие</t>
  </si>
  <si>
    <t>Split</t>
  </si>
  <si>
    <t>Разделение</t>
  </si>
  <si>
    <t>Rotting Gaze</t>
  </si>
  <si>
    <t>Разлагающий взгляд</t>
  </si>
  <si>
    <t>Heated Body</t>
  </si>
  <si>
    <t>Раскалённое тело</t>
  </si>
  <si>
    <t>Otherworldly Perception</t>
  </si>
  <si>
    <t>Сверхъестественное восприятие</t>
  </si>
  <si>
    <t>Illumination</t>
  </si>
  <si>
    <t>Свечение</t>
  </si>
  <si>
    <t>Constrict</t>
  </si>
  <si>
    <t>Сдавливание</t>
  </si>
  <si>
    <t>Slippery</t>
  </si>
  <si>
    <t>Скользкий</t>
  </si>
  <si>
    <t>Shadow Stealth</t>
  </si>
  <si>
    <t>Скрытность в тени</t>
  </si>
  <si>
    <t>Change Shape</t>
  </si>
  <si>
    <t>Смена формы</t>
  </si>
  <si>
    <t>Deadly Leap</t>
  </si>
  <si>
    <t>Смертоносный прыжок</t>
  </si>
  <si>
    <t>Stench</t>
  </si>
  <si>
    <t>Смрад</t>
  </si>
  <si>
    <t>Elemental Body</t>
  </si>
  <si>
    <t>Стихийное тело</t>
  </si>
  <si>
    <t>Weird insight</t>
  </si>
  <si>
    <t>Странная проницательность</t>
  </si>
  <si>
    <t>Pack Tactics</t>
  </si>
  <si>
    <t>Тактика стаи</t>
  </si>
  <si>
    <t>Dark Devotion</t>
  </si>
  <si>
    <t>Тёмная преданность</t>
  </si>
  <si>
    <t>Steadfast</t>
  </si>
  <si>
    <t>Уверенный</t>
  </si>
  <si>
    <t>Horrifying Visage</t>
  </si>
  <si>
    <t>Ужасный облик</t>
  </si>
  <si>
    <t>Устойчивость к изгнанию</t>
  </si>
  <si>
    <t>Scare</t>
  </si>
  <si>
    <t>Устрашение</t>
  </si>
  <si>
    <t>Web Walker</t>
  </si>
  <si>
    <t>Ходьба по паутине</t>
  </si>
  <si>
    <t>Read Thoughts</t>
  </si>
  <si>
    <t>Чтение мыслей</t>
  </si>
  <si>
    <t>Light Sensitivity</t>
  </si>
  <si>
    <t>Чувствительность к свету</t>
  </si>
  <si>
    <t>Чувствительность к солнцу</t>
  </si>
  <si>
    <t>Web Sense</t>
  </si>
  <si>
    <t>Чутьё паутины</t>
  </si>
  <si>
    <t>Echolocation</t>
  </si>
  <si>
    <t>Эхолокация</t>
  </si>
  <si>
    <t>Wounded Fury</t>
  </si>
  <si>
    <t>Ярость от ранения</t>
  </si>
  <si>
    <t>Suave defence</t>
  </si>
  <si>
    <t>Элегантная защита</t>
  </si>
  <si>
    <t>Bard college</t>
  </si>
  <si>
    <t>Коллегия бардов</t>
  </si>
  <si>
    <t>Класс. особенность</t>
  </si>
  <si>
    <t>у барда</t>
  </si>
  <si>
    <t>Bardic inspiration</t>
  </si>
  <si>
    <t>Бардовское вдохновение</t>
  </si>
  <si>
    <t>Battle magic</t>
  </si>
  <si>
    <t>Боевая магия</t>
  </si>
  <si>
    <t>College of lore</t>
  </si>
  <si>
    <t>Коллегия Знаний</t>
  </si>
  <si>
    <t>College of valor</t>
  </si>
  <si>
    <t>Коллегия Отваги</t>
  </si>
  <si>
    <t>Combat inspiration</t>
  </si>
  <si>
    <t>Боевое вдохновение</t>
  </si>
  <si>
    <t>Countercharm</t>
  </si>
  <si>
    <t>Контрчары</t>
  </si>
  <si>
    <t>Cutting words</t>
  </si>
  <si>
    <t>Острые слова</t>
  </si>
  <si>
    <t>Font of inspiration</t>
  </si>
  <si>
    <t>Источник вдохновения</t>
  </si>
  <si>
    <t>Jack of all trades</t>
  </si>
  <si>
    <t>Мастер на все руки</t>
  </si>
  <si>
    <t>Magical secrets</t>
  </si>
  <si>
    <t>Магические секреты</t>
  </si>
  <si>
    <t>Peerless skill</t>
  </si>
  <si>
    <t>Несравненные навыки</t>
  </si>
  <si>
    <t>Song of rest</t>
  </si>
  <si>
    <t>Песнь отдыха</t>
  </si>
  <si>
    <t>Superior inspiration</t>
  </si>
  <si>
    <t>Высшее вдохновение</t>
  </si>
  <si>
    <t>Expertise</t>
  </si>
  <si>
    <t>Мастерство</t>
  </si>
  <si>
    <t>у барда и плута</t>
  </si>
  <si>
    <t>Aspect of the beast</t>
  </si>
  <si>
    <t>Аспект зверя</t>
  </si>
  <si>
    <t>у варвара</t>
  </si>
  <si>
    <t>Brutal critical</t>
  </si>
  <si>
    <t>Жестокий критический удар</t>
  </si>
  <si>
    <t>Danger sense</t>
  </si>
  <si>
    <t>Чутьё на опасность</t>
  </si>
  <si>
    <t>Fast movement</t>
  </si>
  <si>
    <t>Быстрое перемещение</t>
  </si>
  <si>
    <t>Feral instinct</t>
  </si>
  <si>
    <t>Звериный инстинкт</t>
  </si>
  <si>
    <t>Frenzy</t>
  </si>
  <si>
    <t>Бешенство</t>
  </si>
  <si>
    <t>Indomitable might</t>
  </si>
  <si>
    <t>Неукротимая мощь</t>
  </si>
  <si>
    <t>Intimidating presence</t>
  </si>
  <si>
    <t>Пугающий облик</t>
  </si>
  <si>
    <t>Mindless rage</t>
  </si>
  <si>
    <t>Слепая ярость</t>
  </si>
  <si>
    <t>Path of the berserker</t>
  </si>
  <si>
    <t>Путь берсеркера</t>
  </si>
  <si>
    <t>Path of the totem warrior</t>
  </si>
  <si>
    <t>Путь воителя тотема</t>
  </si>
  <si>
    <t>Persistent rage</t>
  </si>
  <si>
    <t>Бесконечная ярость</t>
  </si>
  <si>
    <t>Primal champion</t>
  </si>
  <si>
    <t>Первобытный воитель</t>
  </si>
  <si>
    <t>Primal path</t>
  </si>
  <si>
    <t>Первобытный путь</t>
  </si>
  <si>
    <t>Rage</t>
  </si>
  <si>
    <t>Ярость</t>
  </si>
  <si>
    <t>Reckless attack</t>
  </si>
  <si>
    <t>Безрассудная атака</t>
  </si>
  <si>
    <t>Relentless rage</t>
  </si>
  <si>
    <t>Несгибаемая ярость</t>
  </si>
  <si>
    <t>Retaliation</t>
  </si>
  <si>
    <t>Возмездие</t>
  </si>
  <si>
    <t>Spirit seeker</t>
  </si>
  <si>
    <t>Искатель духов</t>
  </si>
  <si>
    <t>Spirit walker</t>
  </si>
  <si>
    <t>Путешествующий с духами</t>
  </si>
  <si>
    <t>Totem spirit</t>
  </si>
  <si>
    <t>Дух тотема</t>
  </si>
  <si>
    <t>Totemic attunement</t>
  </si>
  <si>
    <t>Настройка на тотем</t>
  </si>
  <si>
    <t>Unarmored defense</t>
  </si>
  <si>
    <t>Защита без брони</t>
  </si>
  <si>
    <t>Action surge</t>
  </si>
  <si>
    <t>Порыв к действию</t>
  </si>
  <si>
    <t>у воина</t>
  </si>
  <si>
    <t>Arcane charge</t>
  </si>
  <si>
    <t>Волшебный рывок</t>
  </si>
  <si>
    <t>Archery</t>
  </si>
  <si>
    <t>Стрельба</t>
  </si>
  <si>
    <t>Battle master</t>
  </si>
  <si>
    <t>Мастер битвы</t>
  </si>
  <si>
    <t>Combat superiority</t>
  </si>
  <si>
    <t>Боевое превосходство</t>
  </si>
  <si>
    <t>Defense</t>
  </si>
  <si>
    <t>Dueling</t>
  </si>
  <si>
    <t>Дуэль</t>
  </si>
  <si>
    <t>Eldritch knight</t>
  </si>
  <si>
    <t>Потусторонний рыцарь</t>
  </si>
  <si>
    <t>Eldritch strike</t>
  </si>
  <si>
    <t>Потусторонний удар</t>
  </si>
  <si>
    <t>Extra attack</t>
  </si>
  <si>
    <t>Дополнительная атака</t>
  </si>
  <si>
    <t>Fighting style</t>
  </si>
  <si>
    <t>Боевой стиль</t>
  </si>
  <si>
    <t>Great weapon fighting</t>
  </si>
  <si>
    <t>Двуручное оружие</t>
  </si>
  <si>
    <t>Improved critical</t>
  </si>
  <si>
    <t>Улучшенный критический удар</t>
  </si>
  <si>
    <t>Indomitable</t>
  </si>
  <si>
    <t>Неукротимость</t>
  </si>
  <si>
    <t>Know your enemy</t>
  </si>
  <si>
    <t>Знай своего врага</t>
  </si>
  <si>
    <t>Maneuvers</t>
  </si>
  <si>
    <t>Манёвры</t>
  </si>
  <si>
    <t>Martial archetype</t>
  </si>
  <si>
    <t>Воинский архетип</t>
  </si>
  <si>
    <t>Охрана</t>
  </si>
  <si>
    <t>Несгибаемость</t>
  </si>
  <si>
    <t>Remarkable athlete</t>
  </si>
  <si>
    <t>Выдающийся атлет</t>
  </si>
  <si>
    <t>Second wind</t>
  </si>
  <si>
    <t>Второе дыхание</t>
  </si>
  <si>
    <t>Student of war</t>
  </si>
  <si>
    <t>Ученик войны</t>
  </si>
  <si>
    <t>Superior critical</t>
  </si>
  <si>
    <t>Высший критический удар</t>
  </si>
  <si>
    <t>Survivor</t>
  </si>
  <si>
    <t>Выживший</t>
  </si>
  <si>
    <t>Two-weapon fighting</t>
  </si>
  <si>
    <t>Два оружия</t>
  </si>
  <si>
    <t>War magic</t>
  </si>
  <si>
    <t>Магия войны</t>
  </si>
  <si>
    <t>Weapon bond</t>
  </si>
  <si>
    <t>Связь с оружием</t>
  </si>
  <si>
    <t>Commander's Strike</t>
  </si>
  <si>
    <t>Удар командира</t>
  </si>
  <si>
    <t>у воина (манёвр)</t>
  </si>
  <si>
    <t>Disarming Attack</t>
  </si>
  <si>
    <t>Обезоруживающая атака</t>
  </si>
  <si>
    <t>Distracting Strike</t>
  </si>
  <si>
    <t>Отвлекающий удар</t>
  </si>
  <si>
    <t>Evasive Footwork</t>
  </si>
  <si>
    <t>Перебежка</t>
  </si>
  <si>
    <t>Feinting Attack</t>
  </si>
  <si>
    <t>Атака с финтом</t>
  </si>
  <si>
    <t>Goading Attack</t>
  </si>
  <si>
    <t>Провоцирующая атака</t>
  </si>
  <si>
    <t>Lunging Attack</t>
  </si>
  <si>
    <t>Атака с выпадом</t>
  </si>
  <si>
    <t>Maneuvering Attack</t>
  </si>
  <si>
    <t>Атака с манёвром</t>
  </si>
  <si>
    <t>Menacing Attack</t>
  </si>
  <si>
    <t>Угрожающая атака</t>
  </si>
  <si>
    <t>Precision Attack</t>
  </si>
  <si>
    <t>Точная атака</t>
  </si>
  <si>
    <t>Pushing Attack</t>
  </si>
  <si>
    <t>Толкающая атака</t>
  </si>
  <si>
    <t>Rally</t>
  </si>
  <si>
    <t>Поддержка</t>
  </si>
  <si>
    <t>Riposte</t>
  </si>
  <si>
    <t>Контратака</t>
  </si>
  <si>
    <t>Sweeping Attack</t>
  </si>
  <si>
    <t>Круговая атака</t>
  </si>
  <si>
    <t>Trip Attack</t>
  </si>
  <si>
    <t>Атака-подсечка</t>
  </si>
  <si>
    <t>Abjuration savant</t>
  </si>
  <si>
    <t>Знаток преграждения</t>
  </si>
  <si>
    <t>у волшебника</t>
  </si>
  <si>
    <t>Alter memories</t>
  </si>
  <si>
    <t>Arcane recovery</t>
  </si>
  <si>
    <t>Магическое восстановление</t>
  </si>
  <si>
    <t>Arcane tradition</t>
  </si>
  <si>
    <t>Магическая традиция</t>
  </si>
  <si>
    <t>Arcane ward</t>
  </si>
  <si>
    <t>Магический оберег</t>
  </si>
  <si>
    <t>Benign transposition</t>
  </si>
  <si>
    <t>Безвредное перемещение</t>
  </si>
  <si>
    <t>Command undead</t>
  </si>
  <si>
    <t>Власть над нежитью</t>
  </si>
  <si>
    <t>Conjuration savant</t>
  </si>
  <si>
    <t>Знаток воплощения</t>
  </si>
  <si>
    <t>Divination savant</t>
  </si>
  <si>
    <t>Знаток прорицания</t>
  </si>
  <si>
    <t>Durable summons</t>
  </si>
  <si>
    <t>Устойчивый призыв</t>
  </si>
  <si>
    <t>Empowered evocation</t>
  </si>
  <si>
    <t>Усиленная эвокация</t>
  </si>
  <si>
    <t>Enchantment savant</t>
  </si>
  <si>
    <t>Знаток очарования</t>
  </si>
  <si>
    <t>Evocation savant</t>
  </si>
  <si>
    <t>Знаток эвокации</t>
  </si>
  <si>
    <t>Expert divination</t>
  </si>
  <si>
    <t>Мастер прорицания</t>
  </si>
  <si>
    <t>Focused conjuration</t>
  </si>
  <si>
    <t>Сосредоточенное воплощение</t>
  </si>
  <si>
    <t>Greater portent</t>
  </si>
  <si>
    <t>Высшее знамение</t>
  </si>
  <si>
    <t>Grim harvest</t>
  </si>
  <si>
    <t>Мрачный жнец</t>
  </si>
  <si>
    <t>Hypnotic gaze</t>
  </si>
  <si>
    <t>Гипнотический взгляд</t>
  </si>
  <si>
    <t>Illusion savant</t>
  </si>
  <si>
    <t>Знаток иллюзии</t>
  </si>
  <si>
    <t>Illusory reality</t>
  </si>
  <si>
    <t>Иллюзорная реальность</t>
  </si>
  <si>
    <t>Illusory self</t>
  </si>
  <si>
    <t>Иллюзорный двойник</t>
  </si>
  <si>
    <t>Improved minor illusion</t>
  </si>
  <si>
    <t>Улучшенная малая иллюзия</t>
  </si>
  <si>
    <t>Instinctive charm</t>
  </si>
  <si>
    <t>Инстинктивные чары</t>
  </si>
  <si>
    <t>Inured to undeath</t>
  </si>
  <si>
    <t>Привычка к нежити</t>
  </si>
  <si>
    <t>Malleable illusions</t>
  </si>
  <si>
    <t>Гибкие иллюзии</t>
  </si>
  <si>
    <t>Master transmuter</t>
  </si>
  <si>
    <t>Мастер превращения</t>
  </si>
  <si>
    <t>Minor alchemy</t>
  </si>
  <si>
    <t>Малая алхимия</t>
  </si>
  <si>
    <t>Minor conjuration</t>
  </si>
  <si>
    <t>Малое воплощение</t>
  </si>
  <si>
    <t>Necromancy savant</t>
  </si>
  <si>
    <t>Знаток некромантии</t>
  </si>
  <si>
    <t>Overchannel</t>
  </si>
  <si>
    <t>Переполнение энергией</t>
  </si>
  <si>
    <t>Portent</t>
  </si>
  <si>
    <t>Знамение</t>
  </si>
  <si>
    <t>Potent cantrip</t>
  </si>
  <si>
    <t>Сильный фокус</t>
  </si>
  <si>
    <t>Projected ward</t>
  </si>
  <si>
    <t>Проекция оберега</t>
  </si>
  <si>
    <t>School of abjuration</t>
  </si>
  <si>
    <t>Школа преграждения</t>
  </si>
  <si>
    <t>School of conjuration</t>
  </si>
  <si>
    <t>Школа воплощения</t>
  </si>
  <si>
    <t>School of divination</t>
  </si>
  <si>
    <t>Школа прорицания</t>
  </si>
  <si>
    <t>School of enchantment</t>
  </si>
  <si>
    <t>Школа очарования</t>
  </si>
  <si>
    <t>School of evocation</t>
  </si>
  <si>
    <t>Школа эвокации</t>
  </si>
  <si>
    <t>School of illusion</t>
  </si>
  <si>
    <t>Школа иллюзии</t>
  </si>
  <si>
    <t>School of necromancy</t>
  </si>
  <si>
    <t>Школа некромантии</t>
  </si>
  <si>
    <t>School of transmutation</t>
  </si>
  <si>
    <t>Школа превращения</t>
  </si>
  <si>
    <t>Sculpt spells</t>
  </si>
  <si>
    <t>Лепка заклинаний</t>
  </si>
  <si>
    <t>Signature spells</t>
  </si>
  <si>
    <t>Фирменные заклинания</t>
  </si>
  <si>
    <t>Spell mastery</t>
  </si>
  <si>
    <t>Мастер заклинаний</t>
  </si>
  <si>
    <t>Spell resistance</t>
  </si>
  <si>
    <t>Устойчивость к заклинаниям</t>
  </si>
  <si>
    <t>Split enchantment</t>
  </si>
  <si>
    <t>Двойное очарование</t>
  </si>
  <si>
    <t>Third eye</t>
  </si>
  <si>
    <t>Третье око</t>
  </si>
  <si>
    <t>Transmutation savant</t>
  </si>
  <si>
    <t>Знаток превращения</t>
  </si>
  <si>
    <t>Transmuter's stone</t>
  </si>
  <si>
    <t>Камень трансмутации</t>
  </si>
  <si>
    <t>Undead thralls</t>
  </si>
  <si>
    <t>Слуги-нежить</t>
  </si>
  <si>
    <t>у друида</t>
  </si>
  <si>
    <t>Beast spells</t>
  </si>
  <si>
    <t>Заклинания зверя</t>
  </si>
  <si>
    <t>Circle forms</t>
  </si>
  <si>
    <t>Формы круга друидов</t>
  </si>
  <si>
    <t>Circle of the land</t>
  </si>
  <si>
    <t>Круг Земли</t>
  </si>
  <si>
    <t>Circle of the moon</t>
  </si>
  <si>
    <t>Круг Луны</t>
  </si>
  <si>
    <t>Combat wild shape</t>
  </si>
  <si>
    <t>Боевой дикий облик</t>
  </si>
  <si>
    <t>Druid circle</t>
  </si>
  <si>
    <t>Круг друидов</t>
  </si>
  <si>
    <t>Elemental wild shape</t>
  </si>
  <si>
    <t>Стихийный дикий облик</t>
  </si>
  <si>
    <t>Land's stride</t>
  </si>
  <si>
    <t>На природе как дома</t>
  </si>
  <si>
    <t>у друида и следопыта</t>
  </si>
  <si>
    <t>Natural recovery</t>
  </si>
  <si>
    <t>Природное восстановление</t>
  </si>
  <si>
    <t>Nature's sanctuary</t>
  </si>
  <si>
    <t>Природное убежище</t>
  </si>
  <si>
    <t>Nature's ward</t>
  </si>
  <si>
    <t>Природный оберег</t>
  </si>
  <si>
    <t>Primal strike</t>
  </si>
  <si>
    <t>Первобытный удар</t>
  </si>
  <si>
    <t>Thousand forms</t>
  </si>
  <si>
    <t>Тысяча форм</t>
  </si>
  <si>
    <t>Timeless body</t>
  </si>
  <si>
    <t>Неувядающее тело</t>
  </si>
  <si>
    <t>Wild shape</t>
  </si>
  <si>
    <t>Дикий облик</t>
  </si>
  <si>
    <t>Acolyte of nature</t>
  </si>
  <si>
    <t>Ученик природы</t>
  </si>
  <si>
    <t>у жреца</t>
  </si>
  <si>
    <t>Arcana domain</t>
  </si>
  <si>
    <t>Домен магии</t>
  </si>
  <si>
    <t>Avatar of battle</t>
  </si>
  <si>
    <t>Аватара битвы</t>
  </si>
  <si>
    <t>Blessed healer</t>
  </si>
  <si>
    <t>Благословенный целитель</t>
  </si>
  <si>
    <t>Blessing of the trickster</t>
  </si>
  <si>
    <t>Благословение трикстера</t>
  </si>
  <si>
    <t>Blessings of knowledge</t>
  </si>
  <si>
    <t>Блага знания</t>
  </si>
  <si>
    <t>Channel divinity</t>
  </si>
  <si>
    <t>Knowledge of the ages</t>
  </si>
  <si>
    <t>Знания веков</t>
  </si>
  <si>
    <t>Charm animals and plants</t>
  </si>
  <si>
    <t>Обворожение животных и растений</t>
  </si>
  <si>
    <t>Corona of light</t>
  </si>
  <si>
    <t>Ореол света</t>
  </si>
  <si>
    <t>Dampen elements</t>
  </si>
  <si>
    <t>Смягчение стихии</t>
  </si>
  <si>
    <t>Destroy undead</t>
  </si>
  <si>
    <t>Уничтожение нежити</t>
  </si>
  <si>
    <t>Destructive wrath</t>
  </si>
  <si>
    <t>Разрушительный гнев</t>
  </si>
  <si>
    <t>Disciple of life</t>
  </si>
  <si>
    <t>Защитник жизни</t>
  </si>
  <si>
    <t>Divine intervention</t>
  </si>
  <si>
    <t>Божественное вмешательство</t>
  </si>
  <si>
    <t>Divine strike</t>
  </si>
  <si>
    <t>Божественный удар</t>
  </si>
  <si>
    <t>Guided strike</t>
  </si>
  <si>
    <t>Наведённый удар</t>
  </si>
  <si>
    <t>Improved duplicity</t>
  </si>
  <si>
    <t>Улучшенный двойник</t>
  </si>
  <si>
    <t>Improved flare</t>
  </si>
  <si>
    <t>Улучшенная вспышка</t>
  </si>
  <si>
    <t>Invoke duplicity</t>
  </si>
  <si>
    <t>Призыв двойника</t>
  </si>
  <si>
    <t>Knowledge domain</t>
  </si>
  <si>
    <t>Домен знания</t>
  </si>
  <si>
    <t>Life domain</t>
  </si>
  <si>
    <t>Домен жизни</t>
  </si>
  <si>
    <t>Light domain</t>
  </si>
  <si>
    <t>Домен света</t>
  </si>
  <si>
    <t>Master of nature</t>
  </si>
  <si>
    <t>Владыка природы</t>
  </si>
  <si>
    <t>Nature domain</t>
  </si>
  <si>
    <t>Домен природы</t>
  </si>
  <si>
    <t>Potent spellcasting</t>
  </si>
  <si>
    <t>Сильные заклинания</t>
  </si>
  <si>
    <t>Preserve life</t>
  </si>
  <si>
    <t>Сохранение жизни</t>
  </si>
  <si>
    <t>Radiance of the dawn</t>
  </si>
  <si>
    <t>Сияние зари</t>
  </si>
  <si>
    <t>Read thoughts</t>
  </si>
  <si>
    <t>Stormborn</t>
  </si>
  <si>
    <t>Бурерождённый</t>
  </si>
  <si>
    <t>Supreme healing</t>
  </si>
  <si>
    <t>Высшее исцеление</t>
  </si>
  <si>
    <t>Tempest domain</t>
  </si>
  <si>
    <t>Домен бури</t>
  </si>
  <si>
    <t>Thunderbolt strike</t>
  </si>
  <si>
    <t>Удар грома</t>
  </si>
  <si>
    <t>Trickery domain</t>
  </si>
  <si>
    <t>Домен обмана</t>
  </si>
  <si>
    <t>Turn undead</t>
  </si>
  <si>
    <t>Изгнание нежити</t>
  </si>
  <si>
    <t>Visions of the past</t>
  </si>
  <si>
    <t>Видения прошлого</t>
  </si>
  <si>
    <t>War domain</t>
  </si>
  <si>
    <t>Домен войны</t>
  </si>
  <si>
    <t>war god's blessing</t>
  </si>
  <si>
    <t>Благословение бога войны</t>
  </si>
  <si>
    <t>Жрец войны</t>
  </si>
  <si>
    <t>Warding flare</t>
  </si>
  <si>
    <t>Защитная вспышка</t>
  </si>
  <si>
    <t>Wrath of the storm</t>
  </si>
  <si>
    <t>Ярость грозы</t>
  </si>
  <si>
    <t>Cloak of shadows</t>
  </si>
  <si>
    <t>Плащ теней</t>
  </si>
  <si>
    <t>у жреца и монаха</t>
  </si>
  <si>
    <t>Breath of Winter</t>
  </si>
  <si>
    <t>Дыхание зимы</t>
  </si>
  <si>
    <t>у монаха</t>
  </si>
  <si>
    <t>Clench of the North Wind</t>
  </si>
  <si>
    <t>Когти северного ветра</t>
  </si>
  <si>
    <t>Deflect missiles</t>
  </si>
  <si>
    <t>Отбивание снарядов</t>
  </si>
  <si>
    <t>Diamond soul</t>
  </si>
  <si>
    <t>Алмазная душа</t>
  </si>
  <si>
    <t>Disciple of the elements</t>
  </si>
  <si>
    <t>Послушник стихий</t>
  </si>
  <si>
    <t>Elemental Attunement</t>
  </si>
  <si>
    <t>Сродство со стихией</t>
  </si>
  <si>
    <t>Elemental disciplines</t>
  </si>
  <si>
    <t>Стихийные дисциплины</t>
  </si>
  <si>
    <t>Elemental spells</t>
  </si>
  <si>
    <t>Стихийные заклинания</t>
  </si>
  <si>
    <t>Empty body</t>
  </si>
  <si>
    <t>Пустое тело</t>
  </si>
  <si>
    <t>Eternal Mountain Defense</t>
  </si>
  <si>
    <t>Защита вечной горы</t>
  </si>
  <si>
    <t>Fangs of the Fire Snake.</t>
  </si>
  <si>
    <t>Клыки огненной змеи</t>
  </si>
  <si>
    <t>Fist of Four Thunders</t>
  </si>
  <si>
    <t>Кулак четырёх громов</t>
  </si>
  <si>
    <t>Fist of Unbroken Air</t>
  </si>
  <si>
    <t>Кулак несокрушимого воздуха</t>
  </si>
  <si>
    <t>Flames of the Phoenix</t>
  </si>
  <si>
    <t>Пламя феникса</t>
  </si>
  <si>
    <t>Flurry of blows</t>
  </si>
  <si>
    <t>Град ударов</t>
  </si>
  <si>
    <t>Gong of the Summit</t>
  </si>
  <si>
    <t>Гонг на вершине</t>
  </si>
  <si>
    <t>Ki</t>
  </si>
  <si>
    <t>Ци</t>
  </si>
  <si>
    <t>Ki point</t>
  </si>
  <si>
    <t>Очко ци</t>
  </si>
  <si>
    <t>Ki-empowered strikes</t>
  </si>
  <si>
    <t>Удары силой ци</t>
  </si>
  <si>
    <t>Martial arts</t>
  </si>
  <si>
    <t>Боевые искусства</t>
  </si>
  <si>
    <t>Mist Stance</t>
  </si>
  <si>
    <t>Облик тумана</t>
  </si>
  <si>
    <t>Monastic tradition</t>
  </si>
  <si>
    <t>Монашеская традиция</t>
  </si>
  <si>
    <t>Monk weapon</t>
  </si>
  <si>
    <t>Монашеское оружие</t>
  </si>
  <si>
    <t>Open hand technique</t>
  </si>
  <si>
    <t>Техника Открытой Ладони</t>
  </si>
  <si>
    <t>Opportunist</t>
  </si>
  <si>
    <t>Оппортунист</t>
  </si>
  <si>
    <t>Patient defense</t>
  </si>
  <si>
    <t>Терпеливая защита</t>
  </si>
  <si>
    <t>Perfect self</t>
  </si>
  <si>
    <t>Высшее совершенство</t>
  </si>
  <si>
    <t>Purity of body</t>
  </si>
  <si>
    <t>Очищение тела</t>
  </si>
  <si>
    <t>Quivering palm</t>
  </si>
  <si>
    <t>Дрожащая ладонь</t>
  </si>
  <si>
    <t>Ride the Wind</t>
  </si>
  <si>
    <t>Верхом на ветре</t>
  </si>
  <si>
    <t>River of Hungry Flame</t>
  </si>
  <si>
    <t>Река голодного пламени</t>
  </si>
  <si>
    <t>Rush of the Gale Spirits</t>
  </si>
  <si>
    <t>Рывок духов бури</t>
  </si>
  <si>
    <t>Shadow arts</t>
  </si>
  <si>
    <t>Искусства тени</t>
  </si>
  <si>
    <t>Shadow step</t>
  </si>
  <si>
    <t>Шаг теней</t>
  </si>
  <si>
    <t>Shape the Flowing River</t>
  </si>
  <si>
    <t>Движение текущей реки</t>
  </si>
  <si>
    <t>Slow fall</t>
  </si>
  <si>
    <t>Замедленное падение</t>
  </si>
  <si>
    <t>Step of the wind</t>
  </si>
  <si>
    <t>Шаг ветра</t>
  </si>
  <si>
    <t>Stillness of mind</t>
  </si>
  <si>
    <t>Покой разума</t>
  </si>
  <si>
    <t>Stunning strike</t>
  </si>
  <si>
    <t>Шокирующий удар</t>
  </si>
  <si>
    <t>Sweeping Cinder Strike</t>
  </si>
  <si>
    <t>Удар пепельного вихря</t>
  </si>
  <si>
    <t>Tongue of the sun and moon</t>
  </si>
  <si>
    <t>Язык солнца и луны</t>
  </si>
  <si>
    <t>Tranquillty</t>
  </si>
  <si>
    <t>Безмятежность</t>
  </si>
  <si>
    <t>Unarmored movement</t>
  </si>
  <si>
    <t>Перемещение без брони</t>
  </si>
  <si>
    <t>Water Whip</t>
  </si>
  <si>
    <t>Водяной бич</t>
  </si>
  <si>
    <t>Wave of Rolling Earth</t>
  </si>
  <si>
    <t>Земляной вал</t>
  </si>
  <si>
    <t>Way of shadow</t>
  </si>
  <si>
    <t>Путь Тени</t>
  </si>
  <si>
    <t>Way of the four elements</t>
  </si>
  <si>
    <t>Путь Четырёх Стихий</t>
  </si>
  <si>
    <t>Way of the open hand</t>
  </si>
  <si>
    <t>Путь Открытой Ладони</t>
  </si>
  <si>
    <t>Wholeness of body</t>
  </si>
  <si>
    <t>Цельность тела</t>
  </si>
  <si>
    <t>Изворотливость</t>
  </si>
  <si>
    <t>у монаха и плута</t>
  </si>
  <si>
    <t>Abjure Enemy</t>
  </si>
  <si>
    <t>Отречение от врага</t>
  </si>
  <si>
    <t>у паладина</t>
  </si>
  <si>
    <t>Aura of courage</t>
  </si>
  <si>
    <t>Аура отваги</t>
  </si>
  <si>
    <t>Aura of devotion</t>
  </si>
  <si>
    <t>Аура верности</t>
  </si>
  <si>
    <t>Aura of protection</t>
  </si>
  <si>
    <t>Аура защиты</t>
  </si>
  <si>
    <t>Aura of warding</t>
  </si>
  <si>
    <t>Аура оберега</t>
  </si>
  <si>
    <t>Avenging angel</t>
  </si>
  <si>
    <t>Ангел возмездия</t>
  </si>
  <si>
    <t>Cleansing touch</t>
  </si>
  <si>
    <t>Очищающее касание</t>
  </si>
  <si>
    <t>Divine health</t>
  </si>
  <si>
    <t>Божественное здоровье</t>
  </si>
  <si>
    <t>Divine sense</t>
  </si>
  <si>
    <t>Божественное чутьё</t>
  </si>
  <si>
    <t>Divine smite</t>
  </si>
  <si>
    <t>Божественная кара</t>
  </si>
  <si>
    <t>Elder champion</t>
  </si>
  <si>
    <t>Древний защитник</t>
  </si>
  <si>
    <t>Holy nimbus</t>
  </si>
  <si>
    <t>Священный нимб</t>
  </si>
  <si>
    <t>Lay on hands</t>
  </si>
  <si>
    <t>Возложение рук</t>
  </si>
  <si>
    <t>Nature's Wrath</t>
  </si>
  <si>
    <t>Гнев природы</t>
  </si>
  <si>
    <t>Oath of devotion</t>
  </si>
  <si>
    <t>Клятва верности</t>
  </si>
  <si>
    <t>Oath of the ancients</t>
  </si>
  <si>
    <t>Клятва древних</t>
  </si>
  <si>
    <t>Oath of vengeance</t>
  </si>
  <si>
    <t>Клятва возмездия</t>
  </si>
  <si>
    <t>Purity of spirit</t>
  </si>
  <si>
    <t>Очищение духа</t>
  </si>
  <si>
    <t>Relentless avenger</t>
  </si>
  <si>
    <t>Несгибаемый мститель</t>
  </si>
  <si>
    <t>Sacred oath</t>
  </si>
  <si>
    <t>Священная клятва</t>
  </si>
  <si>
    <t>Sacred Weapon</t>
  </si>
  <si>
    <t>Священное оружие</t>
  </si>
  <si>
    <t>Soul of vengeance</t>
  </si>
  <si>
    <t>Дух возмездия</t>
  </si>
  <si>
    <t>Tenets</t>
  </si>
  <si>
    <t>Догмы</t>
  </si>
  <si>
    <t>Tenets of Devotion</t>
  </si>
  <si>
    <t>Догмы верности</t>
  </si>
  <si>
    <t>Tenets of the Ancients</t>
  </si>
  <si>
    <t>Догмы древних</t>
  </si>
  <si>
    <t>Tenets of Vengeance</t>
  </si>
  <si>
    <t>Догмы возмездия</t>
  </si>
  <si>
    <t>Turn the Faithless</t>
  </si>
  <si>
    <t>Изгнание неверных</t>
  </si>
  <si>
    <t>Turn the Unholy</t>
  </si>
  <si>
    <t>Изгнание нечистых</t>
  </si>
  <si>
    <t>Undying sentinel</t>
  </si>
  <si>
    <t>Бессмертный страж</t>
  </si>
  <si>
    <t>Vow of Enmity</t>
  </si>
  <si>
    <t>Клятва ненависти</t>
  </si>
  <si>
    <t>Arcane trickster</t>
  </si>
  <si>
    <t>Мистический трикстер</t>
  </si>
  <si>
    <t>у плута</t>
  </si>
  <si>
    <t>Ассасин</t>
  </si>
  <si>
    <t>Покушение</t>
  </si>
  <si>
    <t>Blindsense</t>
  </si>
  <si>
    <t>Слепое чутьё</t>
  </si>
  <si>
    <t>Cunning action</t>
  </si>
  <si>
    <t>Хитроумное действие</t>
  </si>
  <si>
    <t>Death strike</t>
  </si>
  <si>
    <t>Смертельный удар</t>
  </si>
  <si>
    <t>Elusive</t>
  </si>
  <si>
    <t>Неуловимый</t>
  </si>
  <si>
    <t>Fast hands</t>
  </si>
  <si>
    <t>Быстрые пальцы</t>
  </si>
  <si>
    <t>Impostor</t>
  </si>
  <si>
    <t>Самозванец</t>
  </si>
  <si>
    <t>Infiltration expertise</t>
  </si>
  <si>
    <t>Искусство внедрения</t>
  </si>
  <si>
    <t>Mage hand legerdemain</t>
  </si>
  <si>
    <t>Ловкость магической руки</t>
  </si>
  <si>
    <t>Magical ambush</t>
  </si>
  <si>
    <t>Магическая засада</t>
  </si>
  <si>
    <t>Reliable talent</t>
  </si>
  <si>
    <t>Надёжный талант</t>
  </si>
  <si>
    <t>Second-story work</t>
  </si>
  <si>
    <t>Форточник</t>
  </si>
  <si>
    <t>Slippery mind</t>
  </si>
  <si>
    <t>Изворотливый ум</t>
  </si>
  <si>
    <t>Sneak attack</t>
  </si>
  <si>
    <t>Атака исподтишка</t>
  </si>
  <si>
    <t>Spell thief</t>
  </si>
  <si>
    <t>Вор заклинаний</t>
  </si>
  <si>
    <t>Stroke of luck</t>
  </si>
  <si>
    <t>Капля удачи</t>
  </si>
  <si>
    <t>Supreme sneak</t>
  </si>
  <si>
    <t>Высшая скрытность</t>
  </si>
  <si>
    <t>Thief</t>
  </si>
  <si>
    <t>Вор</t>
  </si>
  <si>
    <t>Thief's reflexes</t>
  </si>
  <si>
    <t>Воровские рефлексы</t>
  </si>
  <si>
    <t>Thieves' cant</t>
  </si>
  <si>
    <t>Воровской жаргон</t>
  </si>
  <si>
    <t>Uncanny dodge</t>
  </si>
  <si>
    <t>Невероятное уклонение</t>
  </si>
  <si>
    <t>Use Magic Device</t>
  </si>
  <si>
    <t>Использование магических устройств</t>
  </si>
  <si>
    <t>Versatile trickster</t>
  </si>
  <si>
    <t>Универсальный трикстер</t>
  </si>
  <si>
    <t>Beast master</t>
  </si>
  <si>
    <t>Повелитель зверей</t>
  </si>
  <si>
    <t>у следопыта</t>
  </si>
  <si>
    <t>Bestial fury</t>
  </si>
  <si>
    <t>Звериная ярость</t>
  </si>
  <si>
    <t>Colossus Slayer</t>
  </si>
  <si>
    <t>Убийца колоссов</t>
  </si>
  <si>
    <t>Defensive tactics</t>
  </si>
  <si>
    <t>Оборонительная тактика</t>
  </si>
  <si>
    <t>Escape the Horde</t>
  </si>
  <si>
    <t>Побег от орды</t>
  </si>
  <si>
    <t>Exceptional training</t>
  </si>
  <si>
    <t>Особая тренировка</t>
  </si>
  <si>
    <t>Favored enemy</t>
  </si>
  <si>
    <t>Заклятый враг</t>
  </si>
  <si>
    <t>Favored terrain</t>
  </si>
  <si>
    <t>Излюбленная местность</t>
  </si>
  <si>
    <t>Feral senses</t>
  </si>
  <si>
    <t>Дикое чутьё</t>
  </si>
  <si>
    <t>Foe slayer</t>
  </si>
  <si>
    <t>Убийца врагов</t>
  </si>
  <si>
    <t>Giant Killer</t>
  </si>
  <si>
    <t>Победитель великанов</t>
  </si>
  <si>
    <t>Hide in plain sight</t>
  </si>
  <si>
    <t>Засада на виду</t>
  </si>
  <si>
    <t>Horde Breaker</t>
  </si>
  <si>
    <t>Сокрушитель орд</t>
  </si>
  <si>
    <t>Hunter</t>
  </si>
  <si>
    <t>Охотник</t>
  </si>
  <si>
    <t>Hunter's prey</t>
  </si>
  <si>
    <t>Добыча охотника</t>
  </si>
  <si>
    <t>Multiattack Defense</t>
  </si>
  <si>
    <t>Защита от мультиатак</t>
  </si>
  <si>
    <t>Natural explorer</t>
  </si>
  <si>
    <t>Исследователь природы</t>
  </si>
  <si>
    <t>Primeval awareness</t>
  </si>
  <si>
    <t>Первобытное чутьё</t>
  </si>
  <si>
    <t>Ranger's companion</t>
  </si>
  <si>
    <t>Спутник следопыта</t>
  </si>
  <si>
    <t>Share spells</t>
  </si>
  <si>
    <t>Общие заклинания</t>
  </si>
  <si>
    <t>Stand Against the Tide</t>
  </si>
  <si>
    <t>Один против всех</t>
  </si>
  <si>
    <t>Steel will</t>
  </si>
  <si>
    <t>Стальная воля</t>
  </si>
  <si>
    <t>Superior Hunter’s Defense</t>
  </si>
  <si>
    <t>Улучшенная защита охотника</t>
  </si>
  <si>
    <t>Vanish</t>
  </si>
  <si>
    <t>Исчезновение</t>
  </si>
  <si>
    <t>Volley</t>
  </si>
  <si>
    <t>Залп</t>
  </si>
  <si>
    <t>Whirlwind Attack</t>
  </si>
  <si>
    <t>Вихрь ударов</t>
  </si>
  <si>
    <t>Bend luck</t>
  </si>
  <si>
    <t>Власть над удачей</t>
  </si>
  <si>
    <t>у чародея</t>
  </si>
  <si>
    <t>Careful spell</t>
  </si>
  <si>
    <t>Осторожное заклинание</t>
  </si>
  <si>
    <t>Controlled chaos</t>
  </si>
  <si>
    <t>Управляемый хаос</t>
  </si>
  <si>
    <t>Distant spell</t>
  </si>
  <si>
    <t>Дальнее заклинание</t>
  </si>
  <si>
    <t>Draconic bloodline</t>
  </si>
  <si>
    <t>Кровь драконов</t>
  </si>
  <si>
    <t>Draconic presence</t>
  </si>
  <si>
    <t>Драконья аура</t>
  </si>
  <si>
    <t>Draconic resilience</t>
  </si>
  <si>
    <t>Драконья стойкость</t>
  </si>
  <si>
    <t>Dragon ancestor</t>
  </si>
  <si>
    <t>Дракон-предок</t>
  </si>
  <si>
    <t>Dragon wings</t>
  </si>
  <si>
    <t>Драконьи крылья</t>
  </si>
  <si>
    <t>Elemental affinity</t>
  </si>
  <si>
    <t>Связь со стихиями</t>
  </si>
  <si>
    <t>Empowered spell</t>
  </si>
  <si>
    <t>Мощное заклинание</t>
  </si>
  <si>
    <t>Extended spell</t>
  </si>
  <si>
    <t>Длительное заклинание</t>
  </si>
  <si>
    <t>Flexible casting</t>
  </si>
  <si>
    <t>Гибкое творение</t>
  </si>
  <si>
    <t>Font of magic</t>
  </si>
  <si>
    <t>Источник магии</t>
  </si>
  <si>
    <t>Heightened spell</t>
  </si>
  <si>
    <t>Повышенное заклинание</t>
  </si>
  <si>
    <t>Metamagic</t>
  </si>
  <si>
    <t>Метамагия</t>
  </si>
  <si>
    <t>Quickened spell</t>
  </si>
  <si>
    <t>Быстрое заклинание</t>
  </si>
  <si>
    <t>Sorcerous origin</t>
  </si>
  <si>
    <t>Происхождение чар</t>
  </si>
  <si>
    <t>Sorcerous restoration</t>
  </si>
  <si>
    <t>Восстановление чар</t>
  </si>
  <si>
    <t>Sorcery points</t>
  </si>
  <si>
    <t>Очки чар</t>
  </si>
  <si>
    <t>Spell bombardment</t>
  </si>
  <si>
    <t>Бомбардировка заклинаниями</t>
  </si>
  <si>
    <t>Subtle spell</t>
  </si>
  <si>
    <t>Незаметное заклинание</t>
  </si>
  <si>
    <t>Tides of chaos</t>
  </si>
  <si>
    <t>Течения хаоса</t>
  </si>
  <si>
    <t>Twinned spell</t>
  </si>
  <si>
    <t>Сдвоенное заклинание</t>
  </si>
  <si>
    <t>Wild magic</t>
  </si>
  <si>
    <t>Дикая магия</t>
  </si>
  <si>
    <t>Wild magic surge</t>
  </si>
  <si>
    <t>Порыв дикой магии</t>
  </si>
  <si>
    <t>Agonizing blast</t>
  </si>
  <si>
    <t>Разряд агонии</t>
  </si>
  <si>
    <t>у колдуна</t>
  </si>
  <si>
    <t>Armor of shadows</t>
  </si>
  <si>
    <t>Броня теней</t>
  </si>
  <si>
    <t>Ascendant step</t>
  </si>
  <si>
    <t>Ступень наверх</t>
  </si>
  <si>
    <t>Awakened mind</t>
  </si>
  <si>
    <t>Beast speech</t>
  </si>
  <si>
    <t>Звериная речь</t>
  </si>
  <si>
    <t>Beguiling defenses</t>
  </si>
  <si>
    <t>Защита от соблазна</t>
  </si>
  <si>
    <t>Beguiling influence</t>
  </si>
  <si>
    <t>Чарующее влияние</t>
  </si>
  <si>
    <t>Bewitching whispers</t>
  </si>
  <si>
    <t>Чарующий шёпот</t>
  </si>
  <si>
    <t>Book of ancient secrets</t>
  </si>
  <si>
    <t>Книга древних тайн</t>
  </si>
  <si>
    <t>Chains of Carceri</t>
  </si>
  <si>
    <t>Цепи Карцери</t>
  </si>
  <si>
    <t>Create thrall</t>
  </si>
  <si>
    <t>Подчинение</t>
  </si>
  <si>
    <t>Dark delirium</t>
  </si>
  <si>
    <t>Тёмное безумие</t>
  </si>
  <si>
    <t>Dark one's blessing</t>
  </si>
  <si>
    <t>Благословение Тёмного</t>
  </si>
  <si>
    <t>Dark one's own luck</t>
  </si>
  <si>
    <t>Удача Тёмного</t>
  </si>
  <si>
    <t>Devil's sight</t>
  </si>
  <si>
    <t>Dreadful word</t>
  </si>
  <si>
    <t>Ужасающее слово</t>
  </si>
  <si>
    <t>Eldritch invocations</t>
  </si>
  <si>
    <t>Потусторонние инвокации</t>
  </si>
  <si>
    <t>Eldritch master</t>
  </si>
  <si>
    <t>Потусторонний владыка</t>
  </si>
  <si>
    <t>Eldritch sight</t>
  </si>
  <si>
    <t>Потустороннее зрение</t>
  </si>
  <si>
    <t>Eldritch spear</t>
  </si>
  <si>
    <t>Потустороннее копьё</t>
  </si>
  <si>
    <t>Entropic ward</t>
  </si>
  <si>
    <t>Оберег энтропии</t>
  </si>
  <si>
    <t>Eyes of the rune keeper</t>
  </si>
  <si>
    <t>Глаза хранителя рун</t>
  </si>
  <si>
    <t>Fey presence</t>
  </si>
  <si>
    <t>Сила феи</t>
  </si>
  <si>
    <t>Fiendish resilience</t>
  </si>
  <si>
    <t>Стойкость бестии</t>
  </si>
  <si>
    <t>Fiendish vigor</t>
  </si>
  <si>
    <t>Энергия бестии</t>
  </si>
  <si>
    <t>Gaze of two minds</t>
  </si>
  <si>
    <t>Взгляд двух разумов</t>
  </si>
  <si>
    <t>Great old one</t>
  </si>
  <si>
    <t>Великий Древний</t>
  </si>
  <si>
    <t>Hurl through hell</t>
  </si>
  <si>
    <t>Бросок сквозь Преисподнюю</t>
  </si>
  <si>
    <t>Lifedrinker</t>
  </si>
  <si>
    <t>Пьющий жизнь</t>
  </si>
  <si>
    <t>Mask of many faces</t>
  </si>
  <si>
    <t>Многоликая маска</t>
  </si>
  <si>
    <t>Master of myriad forms</t>
  </si>
  <si>
    <t>Владыка мириада форм</t>
  </si>
  <si>
    <t>Minions of chaos</t>
  </si>
  <si>
    <t>Приспешники хаоса</t>
  </si>
  <si>
    <t>Mire the mind</t>
  </si>
  <si>
    <t>Дурман разума</t>
  </si>
  <si>
    <t>Misty escape</t>
  </si>
  <si>
    <t>Туманное бегство</t>
  </si>
  <si>
    <t>Misty visions</t>
  </si>
  <si>
    <t>Туманные видения</t>
  </si>
  <si>
    <t>Mystic arcanum</t>
  </si>
  <si>
    <t>Мистический арканум</t>
  </si>
  <si>
    <t>One with shadows</t>
  </si>
  <si>
    <t>Единство с тенями</t>
  </si>
  <si>
    <t>Otherworldly leap</t>
  </si>
  <si>
    <t>Сверхъестественный прыжок</t>
  </si>
  <si>
    <t>Otherworldly patron</t>
  </si>
  <si>
    <t>Сверхъестественный покровитель</t>
  </si>
  <si>
    <t>Pact boon</t>
  </si>
  <si>
    <t>Дар договора</t>
  </si>
  <si>
    <t>Pact magic</t>
  </si>
  <si>
    <t>Магия договора</t>
  </si>
  <si>
    <t>Pact weapon</t>
  </si>
  <si>
    <t>Оружие договора</t>
  </si>
  <si>
    <t>Pact of the blade</t>
  </si>
  <si>
    <t>Договор клинка</t>
  </si>
  <si>
    <t>Pact of the chain</t>
  </si>
  <si>
    <t>Договор цепи</t>
  </si>
  <si>
    <t>Pact of the tome</t>
  </si>
  <si>
    <t>Договор книги</t>
  </si>
  <si>
    <t>Repelling blast</t>
  </si>
  <si>
    <t>Отбрасывающий разряд</t>
  </si>
  <si>
    <t>Sculptor of flesh</t>
  </si>
  <si>
    <t>Скульптор плоти</t>
  </si>
  <si>
    <t>Sign of ill omen</t>
  </si>
  <si>
    <t>Дурное знамение</t>
  </si>
  <si>
    <t>The archfey</t>
  </si>
  <si>
    <t>Архифея</t>
  </si>
  <si>
    <t>Thief of five fates</t>
  </si>
  <si>
    <t>Вор пяти судеб</t>
  </si>
  <si>
    <t>Thirsting blade</t>
  </si>
  <si>
    <t>Алчный клинок</t>
  </si>
  <si>
    <t>Thought shield</t>
  </si>
  <si>
    <t>Щит разума</t>
  </si>
  <si>
    <t>Visions of distant realms</t>
  </si>
  <si>
    <t>Видения далёких миров</t>
  </si>
  <si>
    <t>Voice of the chain master</t>
  </si>
  <si>
    <t>Голос владыки цепи</t>
  </si>
  <si>
    <t>Whispers of the grave</t>
  </si>
  <si>
    <t>Загробный шёпот</t>
  </si>
  <si>
    <t>Witch sight</t>
  </si>
  <si>
    <t>Ведьмовское зрение</t>
  </si>
  <si>
    <t>Послушник</t>
  </si>
  <si>
    <t>Charlatan</t>
  </si>
  <si>
    <t>Шарлатан</t>
  </si>
  <si>
    <t>Criminal</t>
  </si>
  <si>
    <t>Преступник</t>
  </si>
  <si>
    <t>Entertainer</t>
  </si>
  <si>
    <t>Артист</t>
  </si>
  <si>
    <t>Folk hero</t>
  </si>
  <si>
    <t>Народный герой</t>
  </si>
  <si>
    <t>Guild artisan</t>
  </si>
  <si>
    <t>Ремесленник из гильдии</t>
  </si>
  <si>
    <t>Gulld merchant</t>
  </si>
  <si>
    <t>Купец из гильдии</t>
  </si>
  <si>
    <t>Hermit</t>
  </si>
  <si>
    <t>Отшельник</t>
  </si>
  <si>
    <t>Благородный</t>
  </si>
  <si>
    <t>Outlander</t>
  </si>
  <si>
    <t>Чужеземец</t>
  </si>
  <si>
    <t>Sage</t>
  </si>
  <si>
    <t>Мудрец</t>
  </si>
  <si>
    <t>Sailor</t>
  </si>
  <si>
    <t>Моряк</t>
  </si>
  <si>
    <t>Soldier</t>
  </si>
  <si>
    <t>Солдат</t>
  </si>
  <si>
    <t>Urchin</t>
  </si>
  <si>
    <t>Бродяга</t>
  </si>
  <si>
    <t>By popular demand</t>
  </si>
  <si>
    <t>Любовь публики</t>
  </si>
  <si>
    <t>Особенность происх</t>
  </si>
  <si>
    <t>City secrets</t>
  </si>
  <si>
    <t>Городские тайны</t>
  </si>
  <si>
    <t>Criminal contact</t>
  </si>
  <si>
    <t>Связи в преступном мире</t>
  </si>
  <si>
    <t>Discovery</t>
  </si>
  <si>
    <t>Открытие</t>
  </si>
  <si>
    <t>False identity</t>
  </si>
  <si>
    <t>Фальшивая личность</t>
  </si>
  <si>
    <t>Guild membership</t>
  </si>
  <si>
    <t>Член гильдии</t>
  </si>
  <si>
    <t>Military rank</t>
  </si>
  <si>
    <t>Воинское звание</t>
  </si>
  <si>
    <t>Position of privilege</t>
  </si>
  <si>
    <t>Привилегированное положение</t>
  </si>
  <si>
    <t>Researcher</t>
  </si>
  <si>
    <t>Исследователь</t>
  </si>
  <si>
    <t>Retainers</t>
  </si>
  <si>
    <t>Слуги</t>
  </si>
  <si>
    <t>Rustic hospitality</t>
  </si>
  <si>
    <t>Деревенское гостеприимство</t>
  </si>
  <si>
    <t>Shelter of the faithful</t>
  </si>
  <si>
    <t>Приют для верных</t>
  </si>
  <si>
    <t>Ship's passage</t>
  </si>
  <si>
    <t>Плавание на корабле</t>
  </si>
  <si>
    <t>Wanderer</t>
  </si>
  <si>
    <t>Странник</t>
  </si>
  <si>
    <t>особенность расы</t>
  </si>
  <si>
    <t>Draconic Ancestry</t>
  </si>
  <si>
    <t>Драконье наследие</t>
  </si>
  <si>
    <t>Dwarven Armor Training</t>
  </si>
  <si>
    <t>Дварфийское ношение брони</t>
  </si>
  <si>
    <t>Dwarven Combat Training</t>
  </si>
  <si>
    <t>Боевая подготовка дварфа</t>
  </si>
  <si>
    <t>Dwarven Resilience</t>
  </si>
  <si>
    <t>Стойкость дварфа</t>
  </si>
  <si>
    <t>Dwarven Toughness</t>
  </si>
  <si>
    <t>Живучесть дварфа</t>
  </si>
  <si>
    <t>Elf Weapon Training</t>
  </si>
  <si>
    <t>Эльфийская оружейная подготовка</t>
  </si>
  <si>
    <t>Fey ancestry</t>
  </si>
  <si>
    <t>Fleet of Foot</t>
  </si>
  <si>
    <t>Быстроногий</t>
  </si>
  <si>
    <t>Gnome Cunning</t>
  </si>
  <si>
    <t>Гномья хитрость</t>
  </si>
  <si>
    <t>Halfling Nimbleness</t>
  </si>
  <si>
    <t>Проворство полурослика</t>
  </si>
  <si>
    <t>Hellish Resistance</t>
  </si>
  <si>
    <t>Адская устойчивость</t>
  </si>
  <si>
    <t>Infernal Legacy</t>
  </si>
  <si>
    <t>Дьявольское наследие</t>
  </si>
  <si>
    <t>Lucky</t>
  </si>
  <si>
    <t>Удача</t>
  </si>
  <si>
    <t>Mask of the Wild</t>
  </si>
  <si>
    <t>Природная маскировка</t>
  </si>
  <si>
    <t>Menacing</t>
  </si>
  <si>
    <t>Пугающий</t>
  </si>
  <si>
    <t>Natural Illusionist</t>
  </si>
  <si>
    <t>Иллюзионист от природы</t>
  </si>
  <si>
    <t>Naturally Stealthy</t>
  </si>
  <si>
    <t>Природная скрытность</t>
  </si>
  <si>
    <t>Relentless Endurance</t>
  </si>
  <si>
    <t>Несгибаемая стойкость</t>
  </si>
  <si>
    <t>Savage Attacks</t>
  </si>
  <si>
    <t>Яростные атаки</t>
  </si>
  <si>
    <t>Skill Versatility</t>
  </si>
  <si>
    <t>Разнообразие навыков</t>
  </si>
  <si>
    <t>Speak with Small Beasts</t>
  </si>
  <si>
    <t>Разговор с мелкими животными</t>
  </si>
  <si>
    <t>Stonecunning</t>
  </si>
  <si>
    <t>Знание камня</t>
  </si>
  <si>
    <t>Stout Resilience</t>
  </si>
  <si>
    <t>Стойкость крепкого</t>
  </si>
  <si>
    <t>Tinker</t>
  </si>
  <si>
    <t>Механик</t>
  </si>
  <si>
    <t>Trance</t>
  </si>
  <si>
    <t>Транс</t>
  </si>
  <si>
    <t>Brave</t>
  </si>
  <si>
    <t>Храбрость</t>
  </si>
  <si>
    <t>Elemental Adept</t>
  </si>
  <si>
    <t>Адепт стихии</t>
  </si>
  <si>
    <t>черта</t>
  </si>
  <si>
    <t>Actor</t>
  </si>
  <si>
    <t>Актёр</t>
  </si>
  <si>
    <t>Athlete</t>
  </si>
  <si>
    <t>Атлет</t>
  </si>
  <si>
    <t>Alert</t>
  </si>
  <si>
    <t>Бдительный</t>
  </si>
  <si>
    <t>War Caster</t>
  </si>
  <si>
    <t>Боевой заклинатель</t>
  </si>
  <si>
    <t>Inspiring Leader</t>
  </si>
  <si>
    <t>Вдохновляющий лидер</t>
  </si>
  <si>
    <t>Mounted Combatant</t>
  </si>
  <si>
    <t>Верховой боец</t>
  </si>
  <si>
    <t>Durable</t>
  </si>
  <si>
    <t>Выносливый</t>
  </si>
  <si>
    <t>Tough</t>
  </si>
  <si>
    <t>Живучий</t>
  </si>
  <si>
    <t>Dungeon Delver</t>
  </si>
  <si>
    <t>Исследователь подземелий</t>
  </si>
  <si>
    <t>Skulker</t>
  </si>
  <si>
    <t>Лазутчик</t>
  </si>
  <si>
    <t>Lightly Armored</t>
  </si>
  <si>
    <t>Легкобронированный</t>
  </si>
  <si>
    <t>Healer</t>
  </si>
  <si>
    <t>Лекарь</t>
  </si>
  <si>
    <t>Linguist</t>
  </si>
  <si>
    <t>Лингвист</t>
  </si>
  <si>
    <t>Mage Slayer</t>
  </si>
  <si>
    <t>Магоубийца</t>
  </si>
  <si>
    <t>Great Weapon Master</t>
  </si>
  <si>
    <t>Мастер большого оружия</t>
  </si>
  <si>
    <t>Martial Adept</t>
  </si>
  <si>
    <t>Мастер военного дела</t>
  </si>
  <si>
    <t>Polearm Master</t>
  </si>
  <si>
    <t>Мастер древкового оружия</t>
  </si>
  <si>
    <t>Weapon Master</t>
  </si>
  <si>
    <t>Мастер оружия</t>
  </si>
  <si>
    <t>Medium Armor Master</t>
  </si>
  <si>
    <t>Мастер средней брони</t>
  </si>
  <si>
    <t>Heavy Armor Master</t>
  </si>
  <si>
    <t>Мастер тяжёлой брони</t>
  </si>
  <si>
    <t>Shield Master</t>
  </si>
  <si>
    <t>Мастер щита</t>
  </si>
  <si>
    <t>Crossbow Expert</t>
  </si>
  <si>
    <t>Мастер-арбалетчик</t>
  </si>
  <si>
    <t>Spell Sniper</t>
  </si>
  <si>
    <t>Меткий заклинатель</t>
  </si>
  <si>
    <t>Sharpshooter</t>
  </si>
  <si>
    <t>Меткий стрелок</t>
  </si>
  <si>
    <t>Observant</t>
  </si>
  <si>
    <t>Наблюдательный</t>
  </si>
  <si>
    <t>Savage Attacker</t>
  </si>
  <si>
    <t>Неистово атакующий</t>
  </si>
  <si>
    <t>Dual Wielder</t>
  </si>
  <si>
    <t>Обоерукий</t>
  </si>
  <si>
    <t>Defensive Duelist</t>
  </si>
  <si>
    <t>Обороняющийся дуэлянт</t>
  </si>
  <si>
    <t>Keen Mind</t>
  </si>
  <si>
    <t>Острый ум</t>
  </si>
  <si>
    <t>Mobile</t>
  </si>
  <si>
    <t>Подвижный</t>
  </si>
  <si>
    <t>Magic Initiate</t>
  </si>
  <si>
    <t>Посвящённый в магию</t>
  </si>
  <si>
    <t>Ritual Caster</t>
  </si>
  <si>
    <t>Ритуальный заклинатель</t>
  </si>
  <si>
    <t>Рукопашный борец</t>
  </si>
  <si>
    <t>Charger</t>
  </si>
  <si>
    <t>Moderately Armored</t>
  </si>
  <si>
    <t>Среднебронированный</t>
  </si>
  <si>
    <t>Resilient</t>
  </si>
  <si>
    <t>Стойкий</t>
  </si>
  <si>
    <t>Sentinel</t>
  </si>
  <si>
    <t>Счастливчик</t>
  </si>
  <si>
    <t>Tavern Brawler</t>
  </si>
  <si>
    <t>Трактирный забияка</t>
  </si>
  <si>
    <t>Heavily Armored</t>
  </si>
  <si>
    <t>Тяжелобронированный</t>
  </si>
  <si>
    <t>Skilled</t>
  </si>
  <si>
    <t>Умелый</t>
  </si>
  <si>
    <t>Ritual</t>
  </si>
  <si>
    <t>Ритуал</t>
  </si>
  <si>
    <t>Ключ. слово</t>
  </si>
  <si>
    <t>Ritual Casting</t>
  </si>
  <si>
    <t>Ритуальное сотворение</t>
  </si>
  <si>
    <t>Self</t>
  </si>
  <si>
    <t>На себя</t>
  </si>
  <si>
    <t>Instantaneous</t>
  </si>
  <si>
    <t>Мгновенное</t>
  </si>
  <si>
    <t>Verbal (V)</t>
  </si>
  <si>
    <t>Словесный (С)</t>
  </si>
  <si>
    <t>Компонент</t>
  </si>
  <si>
    <t>Somatic (S)</t>
  </si>
  <si>
    <t>Жестовый (Ж)</t>
  </si>
  <si>
    <t>Material (M)</t>
  </si>
  <si>
    <t>Реагент (Р)</t>
  </si>
  <si>
    <t>Spellcasting Focus</t>
  </si>
  <si>
    <t>Фокусирующий предмет</t>
  </si>
  <si>
    <t>Area of Effect</t>
  </si>
  <si>
    <t>Область действия</t>
  </si>
  <si>
    <t>Cone</t>
  </si>
  <si>
    <t>Конус</t>
  </si>
  <si>
    <t>Cube</t>
  </si>
  <si>
    <t>Куб</t>
  </si>
  <si>
    <t>Cylinder</t>
  </si>
  <si>
    <t>Цилиндр</t>
  </si>
  <si>
    <t>Line</t>
  </si>
  <si>
    <t>Линия</t>
  </si>
  <si>
    <t>Sphere</t>
  </si>
  <si>
    <t>Arcane magic</t>
  </si>
  <si>
    <t>Мистическая магия</t>
  </si>
  <si>
    <t>Divine magic</t>
  </si>
  <si>
    <t>Божественная магия</t>
  </si>
  <si>
    <t>Raw Magic</t>
  </si>
  <si>
    <t>Сырая магия</t>
  </si>
  <si>
    <t>Wild Magic</t>
  </si>
  <si>
    <t>hellish rebuke</t>
  </si>
  <si>
    <t>адское возмездие</t>
  </si>
  <si>
    <t>antipathy/sympathy</t>
  </si>
  <si>
    <t>антипатия/симпатия</t>
  </si>
  <si>
    <t>astral projection</t>
  </si>
  <si>
    <t>aura of vitality</t>
  </si>
  <si>
    <t>аура жизненной силы</t>
  </si>
  <si>
    <t>aura of life</t>
  </si>
  <si>
    <t>аура жизни</t>
  </si>
  <si>
    <t>holy aura</t>
  </si>
  <si>
    <t>аура святости</t>
  </si>
  <si>
    <t>aura of purity</t>
  </si>
  <si>
    <t>аура чистоты</t>
  </si>
  <si>
    <t>antilife shell</t>
  </si>
  <si>
    <t>барьер для жизни</t>
  </si>
  <si>
    <t>Otto's irresistible dance</t>
  </si>
  <si>
    <t>безудержная пляска Отто</t>
  </si>
  <si>
    <t>безудержный смех Таши</t>
  </si>
  <si>
    <t>pass without trace</t>
  </si>
  <si>
    <t>бесследный шаг</t>
  </si>
  <si>
    <t>bless</t>
  </si>
  <si>
    <t>благословение</t>
  </si>
  <si>
    <t>commune</t>
  </si>
  <si>
    <t>божественное откровение</t>
  </si>
  <si>
    <t>divine word</t>
  </si>
  <si>
    <t>божественное слово</t>
  </si>
  <si>
    <t>glibness</t>
  </si>
  <si>
    <t>бойкий язык</t>
  </si>
  <si>
    <t>contagion</t>
  </si>
  <si>
    <t>armor of Agathys</t>
  </si>
  <si>
    <t>броня Агафиса</t>
  </si>
  <si>
    <t>poison spray</t>
  </si>
  <si>
    <t>брызги яда</t>
  </si>
  <si>
    <t>storm of vengeance</t>
  </si>
  <si>
    <t>буря возмездия</t>
  </si>
  <si>
    <t>swift quiver</t>
  </si>
  <si>
    <t>быстрый колчан</t>
  </si>
  <si>
    <t>witch bolt</t>
  </si>
  <si>
    <t>ведьмовской разряд</t>
  </si>
  <si>
    <t>Mordenkainen's magnificent mansion</t>
  </si>
  <si>
    <t>великолепный особняк Морденкайнена</t>
  </si>
  <si>
    <t>Mordenkainen's faithful hound</t>
  </si>
  <si>
    <t>верная собака Морденкайнена</t>
  </si>
  <si>
    <t>true strike</t>
  </si>
  <si>
    <t>верный удар</t>
  </si>
  <si>
    <t>continual flame</t>
  </si>
  <si>
    <t>вечный свет</t>
  </si>
  <si>
    <t>see invisibility</t>
  </si>
  <si>
    <t>видение невидимого</t>
  </si>
  <si>
    <t>goodberry</t>
  </si>
  <si>
    <t>вкусные ягоды</t>
  </si>
  <si>
    <t>suggestion</t>
  </si>
  <si>
    <t>внушение</t>
  </si>
  <si>
    <t>raise dead</t>
  </si>
  <si>
    <t>возвращение к жизни</t>
  </si>
  <si>
    <t>revivify</t>
  </si>
  <si>
    <t>возрождение</t>
  </si>
  <si>
    <t>destructive wave</t>
  </si>
  <si>
    <t>волна разрушения</t>
  </si>
  <si>
    <t>magic missile</t>
  </si>
  <si>
    <t>волшебная стрела</t>
  </si>
  <si>
    <t>magic weapon</t>
  </si>
  <si>
    <t>волшебное оружие</t>
  </si>
  <si>
    <t>arcane gate</t>
  </si>
  <si>
    <t>волшебные врата</t>
  </si>
  <si>
    <t>arcane eye</t>
  </si>
  <si>
    <t>волшебный глаз</t>
  </si>
  <si>
    <t>arcane lock</t>
  </si>
  <si>
    <t>волшебный засов</t>
  </si>
  <si>
    <t>mirage arcane</t>
  </si>
  <si>
    <t>волшебный мираж</t>
  </si>
  <si>
    <t>magic mouth</t>
  </si>
  <si>
    <t>волшебный рот</t>
  </si>
  <si>
    <t>resurrection</t>
  </si>
  <si>
    <t>gate</t>
  </si>
  <si>
    <t>врата</t>
  </si>
  <si>
    <t>acid splash</t>
  </si>
  <si>
    <t>всплеск кислоты</t>
  </si>
  <si>
    <t>call lightning</t>
  </si>
  <si>
    <t>вызов молний</t>
  </si>
  <si>
    <t>compelled duel</t>
  </si>
  <si>
    <t>вызов на дуэль</t>
  </si>
  <si>
    <t>greater invisibility</t>
  </si>
  <si>
    <t>высшая невидимость</t>
  </si>
  <si>
    <t>greater restoration</t>
  </si>
  <si>
    <t>высшее восстановление</t>
  </si>
  <si>
    <t>etherealness</t>
  </si>
  <si>
    <t>выход в Эфир</t>
  </si>
  <si>
    <t>augury</t>
  </si>
  <si>
    <t>гадание</t>
  </si>
  <si>
    <t>gaseous form</t>
  </si>
  <si>
    <t>газообразность</t>
  </si>
  <si>
    <t>geas</t>
  </si>
  <si>
    <t>гейс</t>
  </si>
  <si>
    <t>heroism</t>
  </si>
  <si>
    <t>героизм</t>
  </si>
  <si>
    <t>giant insect</t>
  </si>
  <si>
    <t>гигантское насекомое</t>
  </si>
  <si>
    <t>hunger of Hadar</t>
  </si>
  <si>
    <t>голод Хадара</t>
  </si>
  <si>
    <t>incendiary cloud</t>
  </si>
  <si>
    <t>горючее облако</t>
  </si>
  <si>
    <t>hail of thorns</t>
  </si>
  <si>
    <t>град шипов</t>
  </si>
  <si>
    <t>eyebite</t>
  </si>
  <si>
    <t>грозные очи</t>
  </si>
  <si>
    <t>thunderwave</t>
  </si>
  <si>
    <t>громовая волна</t>
  </si>
  <si>
    <t>thunderous smite</t>
  </si>
  <si>
    <t>громовая кара</t>
  </si>
  <si>
    <t>dimension door</t>
  </si>
  <si>
    <t>дверь в пространстве</t>
  </si>
  <si>
    <t>move earth</t>
  </si>
  <si>
    <t>движение грунта</t>
  </si>
  <si>
    <t>disintegrate</t>
  </si>
  <si>
    <t>дезинтеграция</t>
  </si>
  <si>
    <t>demiplane</t>
  </si>
  <si>
    <t>dissonant whispers</t>
  </si>
  <si>
    <t>диссонирующий шёпот</t>
  </si>
  <si>
    <t>daylight</t>
  </si>
  <si>
    <t>дневной свет</t>
  </si>
  <si>
    <t>tree stride</t>
  </si>
  <si>
    <t>древесный путь</t>
  </si>
  <si>
    <t>friends</t>
  </si>
  <si>
    <t>дружба</t>
  </si>
  <si>
    <t>animal friendship</t>
  </si>
  <si>
    <t>дружба с животным</t>
  </si>
  <si>
    <t>druidcraft</t>
  </si>
  <si>
    <t>друидизм</t>
  </si>
  <si>
    <t>barkskin</t>
  </si>
  <si>
    <t>дубовая кожа</t>
  </si>
  <si>
    <t>water breathing</t>
  </si>
  <si>
    <t>дыхание под водой</t>
  </si>
  <si>
    <t>commune with nature</t>
  </si>
  <si>
    <t>единение с природой</t>
  </si>
  <si>
    <t>searing smite</t>
  </si>
  <si>
    <t>жгучая кара</t>
  </si>
  <si>
    <t>wish</t>
  </si>
  <si>
    <t>желание</t>
  </si>
  <si>
    <t>animal messenger</t>
  </si>
  <si>
    <t>животное-посланник</t>
  </si>
  <si>
    <t>animal shapes</t>
  </si>
  <si>
    <t>животные облики</t>
  </si>
  <si>
    <t>weird</t>
  </si>
  <si>
    <t>жуть</t>
  </si>
  <si>
    <t>hypnotic pattern</t>
  </si>
  <si>
    <t>завораживающий узор</t>
  </si>
  <si>
    <t>contingency</t>
  </si>
  <si>
    <t>заготовка</t>
  </si>
  <si>
    <t>imprisonment</t>
  </si>
  <si>
    <t>заключение</t>
  </si>
  <si>
    <t>slow</t>
  </si>
  <si>
    <t>замедление</t>
  </si>
  <si>
    <t>confusion</t>
  </si>
  <si>
    <t>замешательство</t>
  </si>
  <si>
    <t>forbiddance</t>
  </si>
  <si>
    <t>запрет</t>
  </si>
  <si>
    <t>enthrall</t>
  </si>
  <si>
    <t>захватывающая речь</t>
  </si>
  <si>
    <t>protection from evil and good</t>
  </si>
  <si>
    <t>защита от зла и от добра</t>
  </si>
  <si>
    <t>death ward</t>
  </si>
  <si>
    <t>защита от смерти</t>
  </si>
  <si>
    <t>protection from energy</t>
  </si>
  <si>
    <t>защита от энергии</t>
  </si>
  <si>
    <t>protection from poison</t>
  </si>
  <si>
    <t>защита от яда</t>
  </si>
  <si>
    <t>warding bond</t>
  </si>
  <si>
    <t>защитные узы</t>
  </si>
  <si>
    <t>beast sense</t>
  </si>
  <si>
    <t>звериное чутьё</t>
  </si>
  <si>
    <t>earthquake</t>
  </si>
  <si>
    <t>землетрясение</t>
  </si>
  <si>
    <t>mirror image</t>
  </si>
  <si>
    <t>зеркальное отражение</t>
  </si>
  <si>
    <t>legend lore</t>
  </si>
  <si>
    <t>знание легенд</t>
  </si>
  <si>
    <t>banishment</t>
  </si>
  <si>
    <t>изгнание</t>
  </si>
  <si>
    <t>banishing smite</t>
  </si>
  <si>
    <t>изгоняющая кара</t>
  </si>
  <si>
    <t>fabricate</t>
  </si>
  <si>
    <t>изготовление</t>
  </si>
  <si>
    <t>heal</t>
  </si>
  <si>
    <t>излечение</t>
  </si>
  <si>
    <t>disguise self</t>
  </si>
  <si>
    <t>изменение облика</t>
  </si>
  <si>
    <t>sequester</t>
  </si>
  <si>
    <t>изоляция</t>
  </si>
  <si>
    <t>hallucinatory terrain</t>
  </si>
  <si>
    <t>иллюзорная местность</t>
  </si>
  <si>
    <t>illusory script</t>
  </si>
  <si>
    <t>иллюзорные письмена</t>
  </si>
  <si>
    <t>alter self</t>
  </si>
  <si>
    <t>иной облик</t>
  </si>
  <si>
    <t>true seeing</t>
  </si>
  <si>
    <t>истинное видение</t>
  </si>
  <si>
    <t>true resurrection</t>
  </si>
  <si>
    <t>истинное воскрешение</t>
  </si>
  <si>
    <t>true polymorph</t>
  </si>
  <si>
    <t>истинный полиморф</t>
  </si>
  <si>
    <t>cure wounds</t>
  </si>
  <si>
    <t>исцеление ран</t>
  </si>
  <si>
    <t>healing word</t>
  </si>
  <si>
    <t>исцеляющее слово</t>
  </si>
  <si>
    <t>prayer of healing</t>
  </si>
  <si>
    <t>исцеляющий молебен</t>
  </si>
  <si>
    <t>stoneskin</t>
  </si>
  <si>
    <t>каменная кожа</t>
  </si>
  <si>
    <t>wall of stone</t>
  </si>
  <si>
    <t>каменная стена</t>
  </si>
  <si>
    <t>vampiric touch</t>
  </si>
  <si>
    <t>касание вампира</t>
  </si>
  <si>
    <t>кислотная стрела Мелфа</t>
  </si>
  <si>
    <t>branding smite</t>
  </si>
  <si>
    <t>клеймящая кара</t>
  </si>
  <si>
    <t>clone</t>
  </si>
  <si>
    <t>клон</t>
  </si>
  <si>
    <t>magic jar</t>
  </si>
  <si>
    <t>колдовской сосуд</t>
  </si>
  <si>
    <t>counterspell</t>
  </si>
  <si>
    <t>контрзаклинание</t>
  </si>
  <si>
    <t>cone of cold</t>
  </si>
  <si>
    <t>конус холода</t>
  </si>
  <si>
    <t>crown of madness</t>
  </si>
  <si>
    <t>корона безумия</t>
  </si>
  <si>
    <t>circle of power</t>
  </si>
  <si>
    <t>круг мощи</t>
  </si>
  <si>
    <t>circle of death</t>
  </si>
  <si>
    <t>круг смерти</t>
  </si>
  <si>
    <t>teleportation circle</t>
  </si>
  <si>
    <t>круг телепортации</t>
  </si>
  <si>
    <t>maze</t>
  </si>
  <si>
    <t>лабиринт</t>
  </si>
  <si>
    <t>levitate</t>
  </si>
  <si>
    <t>левитация</t>
  </si>
  <si>
    <t>ice storm</t>
  </si>
  <si>
    <t>ледяная буря</t>
  </si>
  <si>
    <t>chill touch</t>
  </si>
  <si>
    <t>ледяное прикосновение</t>
  </si>
  <si>
    <t>ray of frost</t>
  </si>
  <si>
    <t>ледяной луч</t>
  </si>
  <si>
    <t>seeming</t>
  </si>
  <si>
    <t>личины</t>
  </si>
  <si>
    <t>Mordenkainen's private sanctum</t>
  </si>
  <si>
    <t>личное убежище Морденкайнена</t>
  </si>
  <si>
    <t>trap the soul</t>
  </si>
  <si>
    <t>ловушка для души</t>
  </si>
  <si>
    <t>false life</t>
  </si>
  <si>
    <t>ложная жизнь</t>
  </si>
  <si>
    <t>moonbeam</t>
  </si>
  <si>
    <t>лунный свет</t>
  </si>
  <si>
    <t>ray of sickness</t>
  </si>
  <si>
    <t>луч болезни</t>
  </si>
  <si>
    <t>Nystul's magic aura</t>
  </si>
  <si>
    <t>магическая аура Нистула</t>
  </si>
  <si>
    <t>mage hand</t>
  </si>
  <si>
    <t>магическая рука</t>
  </si>
  <si>
    <t>mage armor</t>
  </si>
  <si>
    <t>магический доспех</t>
  </si>
  <si>
    <t>magic circle</t>
  </si>
  <si>
    <t>магический круг</t>
  </si>
  <si>
    <t>minor illusion</t>
  </si>
  <si>
    <t>малая иллюзия</t>
  </si>
  <si>
    <t>modify memory</t>
  </si>
  <si>
    <t>манипуляция памятью</t>
  </si>
  <si>
    <t>grease</t>
  </si>
  <si>
    <t>масло</t>
  </si>
  <si>
    <t>mass suggestion</t>
  </si>
  <si>
    <t>массовое внушение</t>
  </si>
  <si>
    <t>mass cure wounds</t>
  </si>
  <si>
    <t>массовое исцеление ран</t>
  </si>
  <si>
    <t>mass healing word</t>
  </si>
  <si>
    <t>массовое исцеляющее слово</t>
  </si>
  <si>
    <t>mass heal</t>
  </si>
  <si>
    <t>массовое излечение</t>
  </si>
  <si>
    <t>Drawmij's instant summons</t>
  </si>
  <si>
    <t>мгновенные призывы Драумижа</t>
  </si>
  <si>
    <t>prestidigitation</t>
  </si>
  <si>
    <t>мелкие фокусы</t>
  </si>
  <si>
    <t>blink</t>
  </si>
  <si>
    <t>мерцание</t>
  </si>
  <si>
    <t>zone of truth</t>
  </si>
  <si>
    <t>место истины</t>
  </si>
  <si>
    <t>shapechange</t>
  </si>
  <si>
    <t>метаморфоза</t>
  </si>
  <si>
    <t>meteor swarm</t>
  </si>
  <si>
    <t>метеориты</t>
  </si>
  <si>
    <t>hunter's mark</t>
  </si>
  <si>
    <t>метка охотника</t>
  </si>
  <si>
    <t>Mordenkainen's sword</t>
  </si>
  <si>
    <t>меч Морденкайнена</t>
  </si>
  <si>
    <t>divine favor</t>
  </si>
  <si>
    <t>милость божества</t>
  </si>
  <si>
    <t>Otiluke's freezing sphere</t>
  </si>
  <si>
    <t>морозный шар Отилюка</t>
  </si>
  <si>
    <t>inflict wounds</t>
  </si>
  <si>
    <t>нанесение ран</t>
  </si>
  <si>
    <t>guiding bolt</t>
  </si>
  <si>
    <t>направляющий луч</t>
  </si>
  <si>
    <t>guidance</t>
  </si>
  <si>
    <t>наставление</t>
  </si>
  <si>
    <t>invisibility</t>
  </si>
  <si>
    <t>невидимость</t>
  </si>
  <si>
    <t>unseen servant</t>
  </si>
  <si>
    <t>невидимый слуга</t>
  </si>
  <si>
    <t>silent image</t>
  </si>
  <si>
    <t>немой образ</t>
  </si>
  <si>
    <t>nondetection</t>
  </si>
  <si>
    <t>необнаружимость</t>
  </si>
  <si>
    <t>lesser restoration</t>
  </si>
  <si>
    <t>низшее восстановление</t>
  </si>
  <si>
    <t>ночное зрение</t>
  </si>
  <si>
    <t>blade ward</t>
  </si>
  <si>
    <t>оберег от оружия</t>
  </si>
  <si>
    <t>cloud of daggers</t>
  </si>
  <si>
    <t>облако кинжалов</t>
  </si>
  <si>
    <t>fog cloud</t>
  </si>
  <si>
    <t>облако тумана</t>
  </si>
  <si>
    <t>mislead</t>
  </si>
  <si>
    <t>обманка</t>
  </si>
  <si>
    <t>detect evil and good</t>
  </si>
  <si>
    <t>обнаружение зла и добра</t>
  </si>
  <si>
    <t>find traps</t>
  </si>
  <si>
    <t>обнаружение ловушек</t>
  </si>
  <si>
    <t>detect magic</t>
  </si>
  <si>
    <t>обнаружение магии</t>
  </si>
  <si>
    <t>detect thoughts</t>
  </si>
  <si>
    <t>обнаружение мыслей</t>
  </si>
  <si>
    <t>detect poison and disease</t>
  </si>
  <si>
    <t>обнаружение яда и болезни</t>
  </si>
  <si>
    <t>reverse gravity</t>
  </si>
  <si>
    <t>обратная гравитация</t>
  </si>
  <si>
    <t>fire storm</t>
  </si>
  <si>
    <t>огненная буря</t>
  </si>
  <si>
    <t>wall of fire</t>
  </si>
  <si>
    <t>огненная стена</t>
  </si>
  <si>
    <t>flame blade</t>
  </si>
  <si>
    <t>огненный клинок</t>
  </si>
  <si>
    <t>fire bolt</t>
  </si>
  <si>
    <t>огненный снаряд</t>
  </si>
  <si>
    <t>flame strike</t>
  </si>
  <si>
    <t>огненный столп</t>
  </si>
  <si>
    <t>fireball</t>
  </si>
  <si>
    <t>огненный шар</t>
  </si>
  <si>
    <t>fire shield</t>
  </si>
  <si>
    <t>огненный щит</t>
  </si>
  <si>
    <t>cordon of arrows</t>
  </si>
  <si>
    <t>ограда из стрел</t>
  </si>
  <si>
    <t>animate dead</t>
  </si>
  <si>
    <t>оживление мертвецов</t>
  </si>
  <si>
    <t>animate objects</t>
  </si>
  <si>
    <t>оживление предметов</t>
  </si>
  <si>
    <t>scorching ray</t>
  </si>
  <si>
    <t>опаляющий луч</t>
  </si>
  <si>
    <t>identify</t>
  </si>
  <si>
    <t>entangle</t>
  </si>
  <si>
    <t>опутывание</t>
  </si>
  <si>
    <t>ensnaring strike</t>
  </si>
  <si>
    <t>опутывающий удар</t>
  </si>
  <si>
    <t>hallow</t>
  </si>
  <si>
    <t>освящение</t>
  </si>
  <si>
    <t>ray of enfeeblement</t>
  </si>
  <si>
    <t>ослабляющий луч</t>
  </si>
  <si>
    <t>time stop</t>
  </si>
  <si>
    <t>остановка времени</t>
  </si>
  <si>
    <t>delayed blast fireball</t>
  </si>
  <si>
    <t>отложенный огненный шар</t>
  </si>
  <si>
    <t>guards and wards</t>
  </si>
  <si>
    <t>охранные чары</t>
  </si>
  <si>
    <t>purify food and drink</t>
  </si>
  <si>
    <t>очищение еды и питья</t>
  </si>
  <si>
    <t>staggering smite</t>
  </si>
  <si>
    <t>ошеломляющая кара</t>
  </si>
  <si>
    <t>hold person</t>
  </si>
  <si>
    <t>паралич гуманоида</t>
  </si>
  <si>
    <t>hold monster</t>
  </si>
  <si>
    <t>паралич чудовища</t>
  </si>
  <si>
    <t>tenser's floating disk</t>
  </si>
  <si>
    <t>парящий диск Тензера</t>
  </si>
  <si>
    <t>web</t>
  </si>
  <si>
    <t>паутина</t>
  </si>
  <si>
    <t>spider climb</t>
  </si>
  <si>
    <t>паучьи лапы</t>
  </si>
  <si>
    <t>transport via plants</t>
  </si>
  <si>
    <t>переход по растениям</t>
  </si>
  <si>
    <t>finger of death</t>
  </si>
  <si>
    <t>перст смерти</t>
  </si>
  <si>
    <t>heroes' feast</t>
  </si>
  <si>
    <t>пир героев</t>
  </si>
  <si>
    <t>feather fall</t>
  </si>
  <si>
    <t>плавное падение</t>
  </si>
  <si>
    <t>plane shift</t>
  </si>
  <si>
    <t>планарный переход</t>
  </si>
  <si>
    <t>planar binding</t>
  </si>
  <si>
    <t>планарный слуга</t>
  </si>
  <si>
    <t>planar ally</t>
  </si>
  <si>
    <t>планарный союзник</t>
  </si>
  <si>
    <t>crusader's mantle</t>
  </si>
  <si>
    <t>плащ крестоносца</t>
  </si>
  <si>
    <t>flesh to stone</t>
  </si>
  <si>
    <t>плоть в камень</t>
  </si>
  <si>
    <t>dancing lights</t>
  </si>
  <si>
    <t>пляшущие огоньки</t>
  </si>
  <si>
    <t>harm</t>
  </si>
  <si>
    <t>повреждение</t>
  </si>
  <si>
    <t>dominate person</t>
  </si>
  <si>
    <t>подчинение гуманоида</t>
  </si>
  <si>
    <t>dominate beast</t>
  </si>
  <si>
    <t>подчинение животного</t>
  </si>
  <si>
    <t>dominate monster</t>
  </si>
  <si>
    <t>подчинение чудовища</t>
  </si>
  <si>
    <t>locate animals or plants</t>
  </si>
  <si>
    <t>поиск животного или растения</t>
  </si>
  <si>
    <t>locate object</t>
  </si>
  <si>
    <t>поиск предмета</t>
  </si>
  <si>
    <t>find the path</t>
  </si>
  <si>
    <t>поиск пути</t>
  </si>
  <si>
    <t>locate creature</t>
  </si>
  <si>
    <t>поиск существа</t>
  </si>
  <si>
    <t>antimagic field</t>
  </si>
  <si>
    <t>поле антимагии</t>
  </si>
  <si>
    <t>полет</t>
  </si>
  <si>
    <t>tongues</t>
  </si>
  <si>
    <t>полиглот</t>
  </si>
  <si>
    <t>polymorph</t>
  </si>
  <si>
    <t>полиморф</t>
  </si>
  <si>
    <t>major image</t>
  </si>
  <si>
    <t>полноценный образ</t>
  </si>
  <si>
    <t>aid</t>
  </si>
  <si>
    <t>помощь</t>
  </si>
  <si>
    <t>comprehend languages</t>
  </si>
  <si>
    <t>понимание языков</t>
  </si>
  <si>
    <t>bane</t>
  </si>
  <si>
    <t>порча</t>
  </si>
  <si>
    <t>gust of wind</t>
  </si>
  <si>
    <t>порыв ветра</t>
  </si>
  <si>
    <t>sending</t>
  </si>
  <si>
    <t>послание</t>
  </si>
  <si>
    <t>gentle repose</t>
  </si>
  <si>
    <t>посмертный покой</t>
  </si>
  <si>
    <t>expeditious retreat</t>
  </si>
  <si>
    <t>поспешное отступление</t>
  </si>
  <si>
    <t>eldritch blast</t>
  </si>
  <si>
    <t>потусторонний разряд</t>
  </si>
  <si>
    <t>mending</t>
  </si>
  <si>
    <t>починка</t>
  </si>
  <si>
    <t>foresight</t>
  </si>
  <si>
    <t>предвидение</t>
  </si>
  <si>
    <t>stone shape</t>
  </si>
  <si>
    <t>преображение камня</t>
  </si>
  <si>
    <t>charm person</t>
  </si>
  <si>
    <t>приворот гуманоида</t>
  </si>
  <si>
    <t>spiritual weapon</t>
  </si>
  <si>
    <t>призрачное оружие</t>
  </si>
  <si>
    <t>spirit guardians</t>
  </si>
  <si>
    <t>призрачные стражи</t>
  </si>
  <si>
    <t>conjure barrage</t>
  </si>
  <si>
    <t>призыв града снарядов</t>
  </si>
  <si>
    <t>conjure animals</t>
  </si>
  <si>
    <t>призыв животных</t>
  </si>
  <si>
    <t>conjure volley</t>
  </si>
  <si>
    <t>призыв залпа</t>
  </si>
  <si>
    <t>conjure woodland beings</t>
  </si>
  <si>
    <t>призыв лесных созданий</t>
  </si>
  <si>
    <t>conjure minor elementals</t>
  </si>
  <si>
    <t>призыв малых элементалей</t>
  </si>
  <si>
    <t>conjure celestial</t>
  </si>
  <si>
    <t>призыв небожителя</t>
  </si>
  <si>
    <t>find steed</t>
  </si>
  <si>
    <t>призыв скакуна</t>
  </si>
  <si>
    <t>find familiar</t>
  </si>
  <si>
    <t>призыв фамильяра</t>
  </si>
  <si>
    <t>conjure fey</t>
  </si>
  <si>
    <t>призыв феи</t>
  </si>
  <si>
    <t>conjure elemental</t>
  </si>
  <si>
    <t>призыв элементаля</t>
  </si>
  <si>
    <t>command</t>
  </si>
  <si>
    <t>приказ</t>
  </si>
  <si>
    <t>compulsion</t>
  </si>
  <si>
    <t>принуждение</t>
  </si>
  <si>
    <t>awaken</t>
  </si>
  <si>
    <t>пробуждение</t>
  </si>
  <si>
    <t>programmed illusion</t>
  </si>
  <si>
    <t>программируемая иллюзия</t>
  </si>
  <si>
    <t>project image</t>
  </si>
  <si>
    <t>проекция образа</t>
  </si>
  <si>
    <t>bestow curse</t>
  </si>
  <si>
    <t>проклятие</t>
  </si>
  <si>
    <t>divination</t>
  </si>
  <si>
    <t>прорицание</t>
  </si>
  <si>
    <t>passwall</t>
  </si>
  <si>
    <t>проход сквозь стену</t>
  </si>
  <si>
    <t>jump</t>
  </si>
  <si>
    <t>прыжок</t>
  </si>
  <si>
    <t>sleet storm</t>
  </si>
  <si>
    <t>пурга</t>
  </si>
  <si>
    <t>wind walk</t>
  </si>
  <si>
    <t>путешествие с ветром</t>
  </si>
  <si>
    <t>flaming sphere</t>
  </si>
  <si>
    <t>пылающая сфера</t>
  </si>
  <si>
    <t>burning hands</t>
  </si>
  <si>
    <t>пылающие руки</t>
  </si>
  <si>
    <t>dust devil</t>
  </si>
  <si>
    <t>пыльный вихрь</t>
  </si>
  <si>
    <t>prismatic wall</t>
  </si>
  <si>
    <t>радужная стена</t>
  </si>
  <si>
    <t>prismatic spray</t>
  </si>
  <si>
    <t>радужные брызги</t>
  </si>
  <si>
    <t>shatter</t>
  </si>
  <si>
    <t>разбивающий звук</t>
  </si>
  <si>
    <t>speak with animais</t>
  </si>
  <si>
    <t>разговор с животными</t>
  </si>
  <si>
    <t>speak with dead</t>
  </si>
  <si>
    <t>разговор с мертвым</t>
  </si>
  <si>
    <t>speak with plants</t>
  </si>
  <si>
    <t>разговор с растениями</t>
  </si>
  <si>
    <t>heat metal</t>
  </si>
  <si>
    <t>раскаленный металл</t>
  </si>
  <si>
    <t>blur</t>
  </si>
  <si>
    <t>расплывчатость</t>
  </si>
  <si>
    <t>dispel evil and good</t>
  </si>
  <si>
    <t>рассеивание зла и добра</t>
  </si>
  <si>
    <t>dispel magic</t>
  </si>
  <si>
    <t>рассеивание магии</t>
  </si>
  <si>
    <t>regenerate</t>
  </si>
  <si>
    <t>регенерация</t>
  </si>
  <si>
    <t>reincarnate</t>
  </si>
  <si>
    <t>реинкарнация</t>
  </si>
  <si>
    <t>insect plague</t>
  </si>
  <si>
    <t>рой саранчи</t>
  </si>
  <si>
    <t>plant growth</t>
  </si>
  <si>
    <t>рост растений</t>
  </si>
  <si>
    <t>Bigby's hand</t>
  </si>
  <si>
    <t>рука Бигби</t>
  </si>
  <si>
    <t>arms of Hadar</t>
  </si>
  <si>
    <t>руки Хадара</t>
  </si>
  <si>
    <t>light</t>
  </si>
  <si>
    <t>beacon of hope</t>
  </si>
  <si>
    <t>светоч надежды</t>
  </si>
  <si>
    <t>freedom of movement</t>
  </si>
  <si>
    <t>свобода движений</t>
  </si>
  <si>
    <t>contact other plane</t>
  </si>
  <si>
    <t>связь с иным планом</t>
  </si>
  <si>
    <t>sacred flame</t>
  </si>
  <si>
    <t>священное пламя</t>
  </si>
  <si>
    <t>hex</t>
  </si>
  <si>
    <t>сглаз</t>
  </si>
  <si>
    <t>alarm</t>
  </si>
  <si>
    <t>сигнал тревоги</t>
  </si>
  <si>
    <t>phantasmal force</t>
  </si>
  <si>
    <t>сила фантазма</t>
  </si>
  <si>
    <t>forcecage</t>
  </si>
  <si>
    <t>силовая клетка</t>
  </si>
  <si>
    <t>wall of force</t>
  </si>
  <si>
    <t>силовая стена</t>
  </si>
  <si>
    <t>Otiluke's resilient sphere</t>
  </si>
  <si>
    <t>силовая сфера Отилюка</t>
  </si>
  <si>
    <t>symbol</t>
  </si>
  <si>
    <t>символ</t>
  </si>
  <si>
    <t>simulacrum</t>
  </si>
  <si>
    <t>симулякр</t>
  </si>
  <si>
    <t>longstrider</t>
  </si>
  <si>
    <t>скороход</t>
  </si>
  <si>
    <t>feeblemind</t>
  </si>
  <si>
    <t>слабоумие</t>
  </si>
  <si>
    <t>blindness/deafness</t>
  </si>
  <si>
    <t>слепота/глухота</t>
  </si>
  <si>
    <t>blinding smite</t>
  </si>
  <si>
    <t>слепящая кара</t>
  </si>
  <si>
    <t>meld into stone</t>
  </si>
  <si>
    <t>слияние с камнем</t>
  </si>
  <si>
    <t>word of recall</t>
  </si>
  <si>
    <t>слово возвращения</t>
  </si>
  <si>
    <t>power word heal</t>
  </si>
  <si>
    <t>слово силы: излечение</t>
  </si>
  <si>
    <t>power word kill</t>
  </si>
  <si>
    <t>слово силы: смерть</t>
  </si>
  <si>
    <t>power word stun</t>
  </si>
  <si>
    <t>слово силы: шок</t>
  </si>
  <si>
    <t>cloudkill</t>
  </si>
  <si>
    <t>смертельное облако</t>
  </si>
  <si>
    <t>stinking cloud</t>
  </si>
  <si>
    <t>смрадное облако</t>
  </si>
  <si>
    <t>dream</t>
  </si>
  <si>
    <t>сновидение</t>
  </si>
  <si>
    <t>remove curse</t>
  </si>
  <si>
    <t>снятие проклятия</t>
  </si>
  <si>
    <t>create food and water</t>
  </si>
  <si>
    <t>создание еды и питья</t>
  </si>
  <si>
    <t>create or destroy water</t>
  </si>
  <si>
    <t>создание или уничтожение воды</t>
  </si>
  <si>
    <t>create undead</t>
  </si>
  <si>
    <t>создание нежити</t>
  </si>
  <si>
    <t>produce flame</t>
  </si>
  <si>
    <t>создание пламени</t>
  </si>
  <si>
    <t>mind blank</t>
  </si>
  <si>
    <t>сокрытие разума</t>
  </si>
  <si>
    <t>sunburst</t>
  </si>
  <si>
    <t>солнечная вспышка</t>
  </si>
  <si>
    <t>sunbeam</t>
  </si>
  <si>
    <t>солнечный луч</t>
  </si>
  <si>
    <t>sleep</t>
  </si>
  <si>
    <t>сон</t>
  </si>
  <si>
    <t>message</t>
  </si>
  <si>
    <t>сообщение</t>
  </si>
  <si>
    <t>resistance</t>
  </si>
  <si>
    <t>сопротивляемость</t>
  </si>
  <si>
    <t>spare the dying</t>
  </si>
  <si>
    <t>спасение умирающего</t>
  </si>
  <si>
    <t>calm emotions</t>
  </si>
  <si>
    <t>спокойствие</t>
  </si>
  <si>
    <t>wind wall</t>
  </si>
  <si>
    <t>стена ветра</t>
  </si>
  <si>
    <t>blade barrier</t>
  </si>
  <si>
    <t>стена лезвий</t>
  </si>
  <si>
    <t>wall of ice</t>
  </si>
  <si>
    <t>стена льда</t>
  </si>
  <si>
    <t>elemental weapon</t>
  </si>
  <si>
    <t>стихийное оружие</t>
  </si>
  <si>
    <t>glyph of warding</t>
  </si>
  <si>
    <t>сторожевая печать</t>
  </si>
  <si>
    <t>guardian of faith</t>
  </si>
  <si>
    <t>страж веры</t>
  </si>
  <si>
    <t>lightning arrow</t>
  </si>
  <si>
    <t>стрела-молния</t>
  </si>
  <si>
    <t>knock</t>
  </si>
  <si>
    <t>стук</t>
  </si>
  <si>
    <t>globe of invulnerability</t>
  </si>
  <si>
    <t>сфера неуязвимости</t>
  </si>
  <si>
    <t>thaumaturgy</t>
  </si>
  <si>
    <t>тавматургия</t>
  </si>
  <si>
    <t>scrying</t>
  </si>
  <si>
    <t>тайновидение</t>
  </si>
  <si>
    <t>Leomund's secret chest</t>
  </si>
  <si>
    <t>тайный сундук Леомунда</t>
  </si>
  <si>
    <t>creation</t>
  </si>
  <si>
    <t>творение</t>
  </si>
  <si>
    <t>telekinesis</t>
  </si>
  <si>
    <t>телекинез</t>
  </si>
  <si>
    <t>Rary's telepathic bond</t>
  </si>
  <si>
    <t>телепатические узы Рари</t>
  </si>
  <si>
    <t>teleport</t>
  </si>
  <si>
    <t>телепортация</t>
  </si>
  <si>
    <t>wall of thorns</t>
  </si>
  <si>
    <t>терновая стена</t>
  </si>
  <si>
    <t>thorn whip</t>
  </si>
  <si>
    <t>терновый хлыст</t>
  </si>
  <si>
    <t>silence</t>
  </si>
  <si>
    <t>тишина</t>
  </si>
  <si>
    <t>misty step</t>
  </si>
  <si>
    <t>туманный шаг</t>
  </si>
  <si>
    <t>darkness</t>
  </si>
  <si>
    <t>sanctuary</t>
  </si>
  <si>
    <t>убежище</t>
  </si>
  <si>
    <t>phantasmal killer</t>
  </si>
  <si>
    <t>убийственный фантазм</t>
  </si>
  <si>
    <t>enlarge/reduce</t>
  </si>
  <si>
    <t>увеличение/уменьшение</t>
  </si>
  <si>
    <t>blight</t>
  </si>
  <si>
    <t>увядание</t>
  </si>
  <si>
    <t>lightning bolt</t>
  </si>
  <si>
    <t>удар молнии</t>
  </si>
  <si>
    <t>fear</t>
  </si>
  <si>
    <t>control water</t>
  </si>
  <si>
    <t>управление водой</t>
  </si>
  <si>
    <t>control weather</t>
  </si>
  <si>
    <t>управление погодой</t>
  </si>
  <si>
    <t>enhance ability</t>
  </si>
  <si>
    <t>усиление характеристики</t>
  </si>
  <si>
    <t>haste</t>
  </si>
  <si>
    <t>ускорение</t>
  </si>
  <si>
    <t>feign death</t>
  </si>
  <si>
    <t>фальшивая смерть</t>
  </si>
  <si>
    <t>phantom steed</t>
  </si>
  <si>
    <t>фантомный скакун</t>
  </si>
  <si>
    <t>faerie fire</t>
  </si>
  <si>
    <t>фейское сияние</t>
  </si>
  <si>
    <t>rope trick</t>
  </si>
  <si>
    <t>фокус с веревкой</t>
  </si>
  <si>
    <t>Leomund's tiny hut</t>
  </si>
  <si>
    <t>хижина Леомунда</t>
  </si>
  <si>
    <t>water walk</t>
  </si>
  <si>
    <t>хождение по воде</t>
  </si>
  <si>
    <t>chromatic orb</t>
  </si>
  <si>
    <t>хроматический шар</t>
  </si>
  <si>
    <t>color spray</t>
  </si>
  <si>
    <t>цветные брызги</t>
  </si>
  <si>
    <t>grasping vine</t>
  </si>
  <si>
    <t>цепкая лиана</t>
  </si>
  <si>
    <t>chain lightning</t>
  </si>
  <si>
    <t>цепь молний</t>
  </si>
  <si>
    <t>tsunami</t>
  </si>
  <si>
    <t>цунами</t>
  </si>
  <si>
    <t>Evard's black tentacles</t>
  </si>
  <si>
    <t>чёрные щупальца Эварда</t>
  </si>
  <si>
    <t>shillelagh</t>
  </si>
  <si>
    <t>шиллейла</t>
  </si>
  <si>
    <t>spike growth</t>
  </si>
  <si>
    <t>шипастая поросль</t>
  </si>
  <si>
    <t>shocking grasp</t>
  </si>
  <si>
    <t>шоковое прикосновение</t>
  </si>
  <si>
    <t>shield of faith</t>
  </si>
  <si>
    <t>щит веры</t>
  </si>
  <si>
    <t>vicious mockery</t>
  </si>
  <si>
    <t>язвительная насмешка</t>
  </si>
  <si>
    <t>wrathful smite</t>
  </si>
  <si>
    <t>яростная кара</t>
  </si>
  <si>
    <t>clairvoyance</t>
  </si>
  <si>
    <t>ясновидение</t>
  </si>
  <si>
    <t>sword burst</t>
  </si>
  <si>
    <t>взрыв мечей</t>
  </si>
  <si>
    <t>booming blade</t>
  </si>
  <si>
    <t>громыхающий клинок</t>
  </si>
  <si>
    <t>green flame blade</t>
  </si>
  <si>
    <t>клинок зелёного пламени</t>
  </si>
  <si>
    <t>lightning lure</t>
  </si>
  <si>
    <t>петля молнии</t>
  </si>
  <si>
    <t>sickening radiance</t>
  </si>
  <si>
    <t>болезненное излучение</t>
  </si>
  <si>
    <t>Занатар</t>
  </si>
  <si>
    <t>warding wind</t>
  </si>
  <si>
    <t>ветер-оберег</t>
  </si>
  <si>
    <t>whirlwind</t>
  </si>
  <si>
    <t>вихрь</t>
  </si>
  <si>
    <t>immolation</t>
  </si>
  <si>
    <t xml:space="preserve">всесожжение
</t>
  </si>
  <si>
    <t>wrath of nature</t>
  </si>
  <si>
    <t>гнев природы</t>
  </si>
  <si>
    <t>mighty fortress</t>
  </si>
  <si>
    <t>грозная крепость</t>
  </si>
  <si>
    <t>thunder step</t>
  </si>
  <si>
    <t>громовой шаг</t>
  </si>
  <si>
    <t>far step</t>
  </si>
  <si>
    <t xml:space="preserve">дальний шаг
</t>
  </si>
  <si>
    <t>catnap</t>
  </si>
  <si>
    <t>дрёма</t>
  </si>
  <si>
    <t>earth tremor</t>
  </si>
  <si>
    <t>дрожь земли</t>
  </si>
  <si>
    <t>dragon’s breath</t>
  </si>
  <si>
    <t>дыхание дракона</t>
  </si>
  <si>
    <t>vitriolic sphere</t>
  </si>
  <si>
    <t>едкая сфера</t>
  </si>
  <si>
    <t>toll the dead</t>
  </si>
  <si>
    <t>звон по мёртвым</t>
  </si>
  <si>
    <t>maximilian’s earthen grasp</t>
  </si>
  <si>
    <t>земляной захват Максимилиана</t>
  </si>
  <si>
    <t>infernal calling</t>
  </si>
  <si>
    <t>зов Преисподней</t>
  </si>
  <si>
    <t>erupting earth</t>
  </si>
  <si>
    <t>извержение земли</t>
  </si>
  <si>
    <t>illusory dragon</t>
  </si>
  <si>
    <t>иллюзорный дракон</t>
  </si>
  <si>
    <t>aganazzar’s scorcher</t>
  </si>
  <si>
    <t>испепеление Аганаззара</t>
  </si>
  <si>
    <t>enervation</t>
  </si>
  <si>
    <t xml:space="preserve">истощение
</t>
  </si>
  <si>
    <t>healing spirit</t>
  </si>
  <si>
    <t>исцеляющий дух</t>
  </si>
  <si>
    <t>catapult</t>
  </si>
  <si>
    <t>катапульта</t>
  </si>
  <si>
    <t>soul cage</t>
  </si>
  <si>
    <t>клетка души</t>
  </si>
  <si>
    <t>crown of stars</t>
  </si>
  <si>
    <t>корона звёзд</t>
  </si>
  <si>
    <t>enemies abound</t>
  </si>
  <si>
    <t>кругом враги</t>
  </si>
  <si>
    <t>ice knife</t>
  </si>
  <si>
    <t>ледяной нож</t>
  </si>
  <si>
    <t>word of radiance</t>
  </si>
  <si>
    <t>лучистое слово</t>
  </si>
  <si>
    <t>magic stone</t>
  </si>
  <si>
    <t>магический камень</t>
  </si>
  <si>
    <t>tiny servant</t>
  </si>
  <si>
    <t>маленький слуга</t>
  </si>
  <si>
    <t>maelstrom</t>
  </si>
  <si>
    <t>мальстрём</t>
  </si>
  <si>
    <t>mass polymorph</t>
  </si>
  <si>
    <t>массовый полиморф</t>
  </si>
  <si>
    <t>melf’s minute meteors</t>
  </si>
  <si>
    <t>мелкие метеоры Мелфа</t>
  </si>
  <si>
    <t>skywrite</t>
  </si>
  <si>
    <t>надпись в небе</t>
  </si>
  <si>
    <t>infestation</t>
  </si>
  <si>
    <t>нашествие</t>
  </si>
  <si>
    <t>invulnerability</t>
  </si>
  <si>
    <t>неуязвимость</t>
  </si>
  <si>
    <t>investiture of wind</t>
  </si>
  <si>
    <t>облачение в ветер</t>
  </si>
  <si>
    <t>investiture of stone</t>
  </si>
  <si>
    <t>облачение в камень</t>
  </si>
  <si>
    <t>investiture of ice</t>
  </si>
  <si>
    <t>облачение в лёд</t>
  </si>
  <si>
    <t>investiture of flame</t>
  </si>
  <si>
    <t>облачение в пламя</t>
  </si>
  <si>
    <t>frostbite</t>
  </si>
  <si>
    <t>обморожение</t>
  </si>
  <si>
    <t>flame arrows</t>
  </si>
  <si>
    <t>огненные стрелы</t>
  </si>
  <si>
    <t>primal savagery</t>
  </si>
  <si>
    <t>первобытная дикость</t>
  </si>
  <si>
    <t>primordial ward</t>
  </si>
  <si>
    <t>первозданный оберег</t>
  </si>
  <si>
    <t>life transference</t>
  </si>
  <si>
    <t>передача жизни</t>
  </si>
  <si>
    <t>pyrotechnics</t>
  </si>
  <si>
    <t>пиротехника</t>
  </si>
  <si>
    <t>danse macabre</t>
  </si>
  <si>
    <t>пляска смерти</t>
  </si>
  <si>
    <t>absorb elements</t>
  </si>
  <si>
    <t>поглощение стихий</t>
  </si>
  <si>
    <t>gust</t>
  </si>
  <si>
    <t>порыв</t>
  </si>
  <si>
    <t>transmute rock</t>
  </si>
  <si>
    <t>превращение камня</t>
  </si>
  <si>
    <t>shape water</t>
  </si>
  <si>
    <t>преображение воды</t>
  </si>
  <si>
    <t>charm monster</t>
  </si>
  <si>
    <t>приворот чудовища</t>
  </si>
  <si>
    <t>earthbind</t>
  </si>
  <si>
    <t>приземление</t>
  </si>
  <si>
    <t>summon greater demon</t>
  </si>
  <si>
    <t>призыв высшего демона</t>
  </si>
  <si>
    <t>find greater steed</t>
  </si>
  <si>
    <t>призыв высшего скакуна</t>
  </si>
  <si>
    <t>summon lesser demons</t>
  </si>
  <si>
    <t>призыв низших демонов</t>
  </si>
  <si>
    <t>negative energy flood</t>
  </si>
  <si>
    <t>прилив негативной энергии</t>
  </si>
  <si>
    <t>tidal wave</t>
  </si>
  <si>
    <t>приливная волна</t>
  </si>
  <si>
    <t>cause fear</t>
  </si>
  <si>
    <t>пробуждение страха</t>
  </si>
  <si>
    <t>psychic scream</t>
  </si>
  <si>
    <t>психический крик</t>
  </si>
  <si>
    <t>пылевой вихрь</t>
  </si>
  <si>
    <t>scatter</t>
  </si>
  <si>
    <t>разбрасывание</t>
  </si>
  <si>
    <t>chaos bolt</t>
  </si>
  <si>
    <t>разряд хаоса</t>
  </si>
  <si>
    <t>dawn</t>
  </si>
  <si>
    <t>рассвет</t>
  </si>
  <si>
    <t>druid grove</t>
  </si>
  <si>
    <t>роща друида</t>
  </si>
  <si>
    <t>holy weapon</t>
  </si>
  <si>
    <t>священное оружие</t>
  </si>
  <si>
    <t>snare</t>
  </si>
  <si>
    <t>силок</t>
  </si>
  <si>
    <t>synaptic static</t>
  </si>
  <si>
    <t>синаптический шум</t>
  </si>
  <si>
    <t>power word pain</t>
  </si>
  <si>
    <t>слово силы: боль</t>
  </si>
  <si>
    <t>create homunculus</t>
  </si>
  <si>
    <t>создание гомункула</t>
  </si>
  <si>
    <t>create bonfire</t>
  </si>
  <si>
    <t>создание костра</t>
  </si>
  <si>
    <t>wall of water</t>
  </si>
  <si>
    <t>стена воды</t>
  </si>
  <si>
    <t>wall of sand</t>
  </si>
  <si>
    <t>стена песка</t>
  </si>
  <si>
    <t>wall of light</t>
  </si>
  <si>
    <t>стена света</t>
  </si>
  <si>
    <t>elemental bane</t>
  </si>
  <si>
    <t>стихийная порча</t>
  </si>
  <si>
    <t>bones of the earth</t>
  </si>
  <si>
    <t>столпы земли</t>
  </si>
  <si>
    <t>guardian of nature</t>
  </si>
  <si>
    <t>страж природы</t>
  </si>
  <si>
    <t>storm sphere</t>
  </si>
  <si>
    <t>сфера бури</t>
  </si>
  <si>
    <t>watery sphere</t>
  </si>
  <si>
    <t>сфера воды</t>
  </si>
  <si>
    <t>shadow blade</t>
  </si>
  <si>
    <t>теневой клинок</t>
  </si>
  <si>
    <t>shadow of moil</t>
  </si>
  <si>
    <t>тень Мойла</t>
  </si>
  <si>
    <t>tenser’s transformation</t>
  </si>
  <si>
    <t>трансформация Тензера</t>
  </si>
  <si>
    <t>snilloc’s snowball swarm</t>
  </si>
  <si>
    <t>туча снежков Сниллока</t>
  </si>
  <si>
    <t>maddening darkness</t>
  </si>
  <si>
    <t>тьма безумия</t>
  </si>
  <si>
    <t>mental prison</t>
  </si>
  <si>
    <t>тюрьма мысли</t>
  </si>
  <si>
    <t>thunderclap</t>
  </si>
  <si>
    <t>удар грома</t>
  </si>
  <si>
    <t>zephyr strike</t>
  </si>
  <si>
    <t>удар Зефира</t>
  </si>
  <si>
    <t>steel wind strike</t>
  </si>
  <si>
    <t>удар стального ветра</t>
  </si>
  <si>
    <t xml:space="preserve">Abi-Dalzim's horrid wilting
</t>
  </si>
  <si>
    <t>ужасное увядание Аби-Дальзима</t>
  </si>
  <si>
    <t>beast bond</t>
  </si>
  <si>
    <t>узы со зверем</t>
  </si>
  <si>
    <t>mind spike</t>
  </si>
  <si>
    <t>укол разума</t>
  </si>
  <si>
    <t>control winds</t>
  </si>
  <si>
    <t>управление ветрами</t>
  </si>
  <si>
    <t>control flames</t>
  </si>
  <si>
    <t>управление пламенем</t>
  </si>
  <si>
    <t>skill empowerment</t>
  </si>
  <si>
    <t>усиление навыка</t>
  </si>
  <si>
    <t>mold earth</t>
  </si>
  <si>
    <t>форма земли</t>
  </si>
  <si>
    <t>temple of the gods</t>
  </si>
  <si>
    <t>храм богов</t>
  </si>
  <si>
    <t>ceremony</t>
  </si>
  <si>
    <t>церемония</t>
  </si>
  <si>
    <t>Aberration</t>
  </si>
  <si>
    <t>Аберрация</t>
  </si>
  <si>
    <t>Тип существа</t>
  </si>
  <si>
    <t>Beast</t>
  </si>
  <si>
    <t>Животное</t>
  </si>
  <si>
    <t>Небожитель</t>
  </si>
  <si>
    <t>Construct</t>
  </si>
  <si>
    <t>Конструкция</t>
  </si>
  <si>
    <t>Dragon</t>
  </si>
  <si>
    <t>Дракон</t>
  </si>
  <si>
    <t>Elemental</t>
  </si>
  <si>
    <t>Элементаль</t>
  </si>
  <si>
    <t>Fey</t>
  </si>
  <si>
    <t>Фея</t>
  </si>
  <si>
    <t>Fiend</t>
  </si>
  <si>
    <t>Бестия</t>
  </si>
  <si>
    <t>Великан</t>
  </si>
  <si>
    <t>Монстр</t>
  </si>
  <si>
    <t>Ooze</t>
  </si>
  <si>
    <t>Жижа</t>
  </si>
  <si>
    <t>Plant</t>
  </si>
  <si>
    <t>Растение</t>
  </si>
  <si>
    <t>Undead</t>
  </si>
  <si>
    <t>Нежить</t>
  </si>
  <si>
    <t>ааракокра</t>
  </si>
  <si>
    <t>Aasimar</t>
  </si>
  <si>
    <t>Аасимар</t>
  </si>
  <si>
    <t>аболет</t>
  </si>
  <si>
    <t>отвратительный йети</t>
  </si>
  <si>
    <t>послушник</t>
  </si>
  <si>
    <t>взрослый чёрный дракон</t>
  </si>
  <si>
    <t>взрослый синий драколич</t>
  </si>
  <si>
    <t>взрослый синий дракон</t>
  </si>
  <si>
    <t>взрослый латунный дракон</t>
  </si>
  <si>
    <t>Adult bronze dragon</t>
  </si>
  <si>
    <t>взрослый бронзовый дракон</t>
  </si>
  <si>
    <t>взрослый медный дракон</t>
  </si>
  <si>
    <t>взрослый золотой дракон</t>
  </si>
  <si>
    <t>взрослый зелёный дракон</t>
  </si>
  <si>
    <t>взрослый красный дракон</t>
  </si>
  <si>
    <t>взрослый серебряный дракон</t>
  </si>
  <si>
    <t>взрослый белый дракон</t>
  </si>
  <si>
    <t>элементаль воздуха</t>
  </si>
  <si>
    <t>аллозавр</t>
  </si>
  <si>
    <t>древний чёрный дракон</t>
  </si>
  <si>
    <t>древний синий дракон</t>
  </si>
  <si>
    <t>древний латунный дракон</t>
  </si>
  <si>
    <t>Ancient bronze dragon</t>
  </si>
  <si>
    <t>древний бронзовый дракон</t>
  </si>
  <si>
    <t>древний медный дракон</t>
  </si>
  <si>
    <t>древний золотой дракон</t>
  </si>
  <si>
    <t>древний зелёный дракон</t>
  </si>
  <si>
    <t>древний красный дракон</t>
  </si>
  <si>
    <t>древний серебряный дракон</t>
  </si>
  <si>
    <t>древний белый дракон</t>
  </si>
  <si>
    <t>андросфинкс</t>
  </si>
  <si>
    <t>Angel</t>
  </si>
  <si>
    <t>ангел</t>
  </si>
  <si>
    <t>живой доспех</t>
  </si>
  <si>
    <t>Animated Object</t>
  </si>
  <si>
    <t>живой предмет</t>
  </si>
  <si>
    <t>анкег</t>
  </si>
  <si>
    <t>анкилозавр</t>
  </si>
  <si>
    <t>примат</t>
  </si>
  <si>
    <t>арканалот</t>
  </si>
  <si>
    <t>архимаг</t>
  </si>
  <si>
    <t>ассасин</t>
  </si>
  <si>
    <t>Avatar of Death</t>
  </si>
  <si>
    <t>аватара смерти</t>
  </si>
  <si>
    <t>пробуждённый куст</t>
  </si>
  <si>
    <t>пробуждённое дерево</t>
  </si>
  <si>
    <t>Axe beak</t>
  </si>
  <si>
    <t>топороклюв</t>
  </si>
  <si>
    <t>эйзер</t>
  </si>
  <si>
    <t>бабуин</t>
  </si>
  <si>
    <t>барсук</t>
  </si>
  <si>
    <t>балор</t>
  </si>
  <si>
    <t>бандит</t>
  </si>
  <si>
    <t>бандитский атаман</t>
  </si>
  <si>
    <t>баньши</t>
  </si>
  <si>
    <t>Barbed devil (Hamatula)</t>
  </si>
  <si>
    <t>шипастый дьявол (хаматула)</t>
  </si>
  <si>
    <t>барлгура</t>
  </si>
  <si>
    <t>василиск</t>
  </si>
  <si>
    <t>летучая мышь</t>
  </si>
  <si>
    <t>Bearded devil (Barbazu)</t>
  </si>
  <si>
    <t>бородатый дьявол (барбазу)</t>
  </si>
  <si>
    <t>бехир</t>
  </si>
  <si>
    <t>бехолдер</t>
  </si>
  <si>
    <t>бехолдер-зомби</t>
  </si>
  <si>
    <t>берсерк</t>
  </si>
  <si>
    <t>чёрный медведь</t>
  </si>
  <si>
    <t>змеёныш чёрного дракона</t>
  </si>
  <si>
    <t>чёрный пудинг</t>
  </si>
  <si>
    <t>заражённое растение</t>
  </si>
  <si>
    <t>мерцающий пёс</t>
  </si>
  <si>
    <t>Blood hawk</t>
  </si>
  <si>
    <t>кровавый ястреб</t>
  </si>
  <si>
    <t>змеёныш синего дракона</t>
  </si>
  <si>
    <t>синий слаад</t>
  </si>
  <si>
    <t>кабан</t>
  </si>
  <si>
    <t>Bone Devil (Osyluth)</t>
  </si>
  <si>
    <t>костяной дьявол (осилут)</t>
  </si>
  <si>
    <t>костяная нага</t>
  </si>
  <si>
    <t>змеёныш латунного дракона</t>
  </si>
  <si>
    <t>Bronze dragon wyrmling</t>
  </si>
  <si>
    <t>змеёныш бронзового дракона</t>
  </si>
  <si>
    <t>бурый медведь</t>
  </si>
  <si>
    <t>багбер</t>
  </si>
  <si>
    <t>вождь багберов</t>
  </si>
  <si>
    <t>булей</t>
  </si>
  <si>
    <t>жаболюд</t>
  </si>
  <si>
    <t>камбион</t>
  </si>
  <si>
    <t>ползающий падальщик</t>
  </si>
  <si>
    <t>кошка</t>
  </si>
  <si>
    <t>Cave Bear</t>
  </si>
  <si>
    <t>пещерный медведь</t>
  </si>
  <si>
    <t>Chain devil (Kyton)</t>
  </si>
  <si>
    <t>цепной дьявол (кайтон)</t>
  </si>
  <si>
    <t>чазм</t>
  </si>
  <si>
    <t>химера</t>
  </si>
  <si>
    <t>чуул</t>
  </si>
  <si>
    <t>глиняный голем</t>
  </si>
  <si>
    <t>Cloaker</t>
  </si>
  <si>
    <t>плащевик</t>
  </si>
  <si>
    <t>облачный великан</t>
  </si>
  <si>
    <t>куролиск</t>
  </si>
  <si>
    <t>простолюдин</t>
  </si>
  <si>
    <t>удав</t>
  </si>
  <si>
    <t>змеёныш медного дракона</t>
  </si>
  <si>
    <t>коатль</t>
  </si>
  <si>
    <t>придворный</t>
  </si>
  <si>
    <t>краб</t>
  </si>
  <si>
    <t>ползающая рука</t>
  </si>
  <si>
    <t>крокодил</t>
  </si>
  <si>
    <t>фанатик культа</t>
  </si>
  <si>
    <t>культист</t>
  </si>
  <si>
    <t>циклоп</t>
  </si>
  <si>
    <t>дао</t>
  </si>
  <si>
    <t>сумрачник</t>
  </si>
  <si>
    <t>пёс смерти</t>
  </si>
  <si>
    <t>рыцарь смерти</t>
  </si>
  <si>
    <t>cмертоносный слаад</t>
  </si>
  <si>
    <t>тиран смерти</t>
  </si>
  <si>
    <t>Deep gnome</t>
  </si>
  <si>
    <t>глубинный гном</t>
  </si>
  <si>
    <t>Deep rothé</t>
  </si>
  <si>
    <t>глубинный ротэ</t>
  </si>
  <si>
    <t>олень</t>
  </si>
  <si>
    <t>демилич</t>
  </si>
  <si>
    <t>Demon</t>
  </si>
  <si>
    <t>Demon lord</t>
  </si>
  <si>
    <t>демонический владыка</t>
  </si>
  <si>
    <t>дэва</t>
  </si>
  <si>
    <t>Devil</t>
  </si>
  <si>
    <t>Dinosaur</t>
  </si>
  <si>
    <t>динозавр</t>
  </si>
  <si>
    <t>свирепый волк</t>
  </si>
  <si>
    <t>Diseased Giant Rat</t>
  </si>
  <si>
    <t>больная гигантская крыса</t>
  </si>
  <si>
    <t>ускользающий зверь</t>
  </si>
  <si>
    <t>джинн</t>
  </si>
  <si>
    <t>доппельгангер</t>
  </si>
  <si>
    <t>драколич</t>
  </si>
  <si>
    <t>лошадь-тяжеловоз</t>
  </si>
  <si>
    <t>драконовая черепаха</t>
  </si>
  <si>
    <t>драконорожденный</t>
  </si>
  <si>
    <t>дретч</t>
  </si>
  <si>
    <t>драук</t>
  </si>
  <si>
    <t>дроу</t>
  </si>
  <si>
    <t>элитный воитель дроу</t>
  </si>
  <si>
    <t>дроу-маг</t>
  </si>
  <si>
    <t>дроу, жрица Лолт</t>
  </si>
  <si>
    <t>дриада</t>
  </si>
  <si>
    <t>дуодрон</t>
  </si>
  <si>
    <t>пылевой мефит</t>
  </si>
  <si>
    <t>орёл</t>
  </si>
  <si>
    <t>элементаль земли</t>
  </si>
  <si>
    <t>ифрит</t>
  </si>
  <si>
    <t>Elephant</t>
  </si>
  <si>
    <t>лось</t>
  </si>
  <si>
    <t>эмпиреец</t>
  </si>
  <si>
    <t>Erinyes</t>
  </si>
  <si>
    <t>эриния</t>
  </si>
  <si>
    <t>эттеркап</t>
  </si>
  <si>
    <t>эттин</t>
  </si>
  <si>
    <t>Evil mage</t>
  </si>
  <si>
    <t>злой маг</t>
  </si>
  <si>
    <t>волшебный дракончик</t>
  </si>
  <si>
    <t>Falcon</t>
  </si>
  <si>
    <t>сокол</t>
  </si>
  <si>
    <t>элементаль огня</t>
  </si>
  <si>
    <t>огненный великан</t>
  </si>
  <si>
    <t>огненная змея</t>
  </si>
  <si>
    <t>огненный череп</t>
  </si>
  <si>
    <t>мясной голем</t>
  </si>
  <si>
    <t>фламф</t>
  </si>
  <si>
    <t>летающая змея</t>
  </si>
  <si>
    <t>летающий меч</t>
  </si>
  <si>
    <t>фомор</t>
  </si>
  <si>
    <t>лягушка</t>
  </si>
  <si>
    <t>морозный великан</t>
  </si>
  <si>
    <t>Fungi</t>
  </si>
  <si>
    <t>грибы</t>
  </si>
  <si>
    <t>галеб дур</t>
  </si>
  <si>
    <t>гаргулья</t>
  </si>
  <si>
    <t>газовая спора</t>
  </si>
  <si>
    <t>зритель</t>
  </si>
  <si>
    <t>Gelationous cude</t>
  </si>
  <si>
    <t>желатиновый куб</t>
  </si>
  <si>
    <t>Genie</t>
  </si>
  <si>
    <t>гений</t>
  </si>
  <si>
    <t>вурдалак</t>
  </si>
  <si>
    <t>привидение</t>
  </si>
  <si>
    <t>упырь</t>
  </si>
  <si>
    <t>великан</t>
  </si>
  <si>
    <t>гигантский примат</t>
  </si>
  <si>
    <t>гигантский барсук</t>
  </si>
  <si>
    <t>гигантская летучая мышь</t>
  </si>
  <si>
    <t>гигантский кабан</t>
  </si>
  <si>
    <t>гигантская многоножка</t>
  </si>
  <si>
    <t>гигантский удав</t>
  </si>
  <si>
    <t>Giant crab</t>
  </si>
  <si>
    <t>гигантский краб</t>
  </si>
  <si>
    <t>гигантский крокодил</t>
  </si>
  <si>
    <t>гигантский орёл</t>
  </si>
  <si>
    <t>гигантский лось</t>
  </si>
  <si>
    <t>Giant fire beetle</t>
  </si>
  <si>
    <t>гигантский жук-светляк</t>
  </si>
  <si>
    <t>Giant fly</t>
  </si>
  <si>
    <t>гигантская муха</t>
  </si>
  <si>
    <t>гигантская лягушка</t>
  </si>
  <si>
    <t>гигантский козёл</t>
  </si>
  <si>
    <t>гигантская гиена</t>
  </si>
  <si>
    <t>гигантская ящерица</t>
  </si>
  <si>
    <t>гигантский осьминог</t>
  </si>
  <si>
    <t>гигантская сова</t>
  </si>
  <si>
    <t>гигантская ядовитая змея</t>
  </si>
  <si>
    <t>гигантская крыса</t>
  </si>
  <si>
    <t>гигантский скорпион</t>
  </si>
  <si>
    <t>гигантский морской конёк</t>
  </si>
  <si>
    <t>гигантская акула</t>
  </si>
  <si>
    <t>гигантский паук</t>
  </si>
  <si>
    <t>Giant Toad</t>
  </si>
  <si>
    <t>гигантская жаба</t>
  </si>
  <si>
    <t>гигантский гриф</t>
  </si>
  <si>
    <t>гигантская оса</t>
  </si>
  <si>
    <t>гигантская ласка</t>
  </si>
  <si>
    <t>гигантский паук-волк</t>
  </si>
  <si>
    <t>Gibbering mouther</t>
  </si>
  <si>
    <t>многоротый бормотун</t>
  </si>
  <si>
    <t>Gith</t>
  </si>
  <si>
    <t>гит</t>
  </si>
  <si>
    <t>гитьянки-рыцарь</t>
  </si>
  <si>
    <t>гитьянки-воитель</t>
  </si>
  <si>
    <t>гитзерай-монах</t>
  </si>
  <si>
    <t>гитзерай-зерт</t>
  </si>
  <si>
    <t>глабрезу</t>
  </si>
  <si>
    <t>гладиатор</t>
  </si>
  <si>
    <t>гнолл</t>
  </si>
  <si>
    <t>гнолл, клык Йеногу</t>
  </si>
  <si>
    <t>вожак стаи гноллов</t>
  </si>
  <si>
    <t>гном</t>
  </si>
  <si>
    <t>Gnome, deep</t>
  </si>
  <si>
    <t>гном, глубинный</t>
  </si>
  <si>
    <t>козёл</t>
  </si>
  <si>
    <t>гоблин</t>
  </si>
  <si>
    <t>босс гоблинов</t>
  </si>
  <si>
    <t>змеёныш золотого дракона</t>
  </si>
  <si>
    <t>Golem</t>
  </si>
  <si>
    <t>голем</t>
  </si>
  <si>
    <t>горгона</t>
  </si>
  <si>
    <t>гористро</t>
  </si>
  <si>
    <t>серая жижа</t>
  </si>
  <si>
    <t>cерый слаад</t>
  </si>
  <si>
    <t>змеёныш зелёного дракона</t>
  </si>
  <si>
    <t>болотная карга</t>
  </si>
  <si>
    <t>зелёный слаад</t>
  </si>
  <si>
    <t>грелл</t>
  </si>
  <si>
    <t>грик</t>
  </si>
  <si>
    <t>альфа-грик</t>
  </si>
  <si>
    <t>грифон</t>
  </si>
  <si>
    <t>гримлок</t>
  </si>
  <si>
    <t>стражник</t>
  </si>
  <si>
    <t>нага-хранитель</t>
  </si>
  <si>
    <t>гиносфинкс</t>
  </si>
  <si>
    <t>Hag</t>
  </si>
  <si>
    <t>карга</t>
  </si>
  <si>
    <t>Half-dragon</t>
  </si>
  <si>
    <t>полудракон</t>
  </si>
  <si>
    <t>Half-elf</t>
  </si>
  <si>
    <t>полуэльф</t>
  </si>
  <si>
    <t>полуогр</t>
  </si>
  <si>
    <t>Half-orc</t>
  </si>
  <si>
    <t>полуорк</t>
  </si>
  <si>
    <t>красный полудракон-ветеран</t>
  </si>
  <si>
    <t>полурослик</t>
  </si>
  <si>
    <t>гарпия</t>
  </si>
  <si>
    <t>ястреб</t>
  </si>
  <si>
    <t>Hell Hound</t>
  </si>
  <si>
    <t>адская гончая</t>
  </si>
  <si>
    <t>шлемоносный ужас</t>
  </si>
  <si>
    <t>хезроу</t>
  </si>
  <si>
    <t>холмовой великан</t>
  </si>
  <si>
    <t>гиппогриф</t>
  </si>
  <si>
    <t>хобгоблин</t>
  </si>
  <si>
    <t>Hobgoblin captain</t>
  </si>
  <si>
    <t>капитан хобгоблинов</t>
  </si>
  <si>
    <t>военачальник хобгоблинов</t>
  </si>
  <si>
    <t>гомункул</t>
  </si>
  <si>
    <t>крюкастый ужас</t>
  </si>
  <si>
    <t>Horned devil (Malebranche)</t>
  </si>
  <si>
    <t>рогатый дьявол (мальбранш)</t>
  </si>
  <si>
    <t>акула-охотник</t>
  </si>
  <si>
    <t>гидра</t>
  </si>
  <si>
    <t>гиена</t>
  </si>
  <si>
    <t>Ice Devil (Gelugon)</t>
  </si>
  <si>
    <t>ледяной дьявол (гелугон)</t>
  </si>
  <si>
    <t>Ice Mephit</t>
  </si>
  <si>
    <t>ледяной мефит</t>
  </si>
  <si>
    <t>бес</t>
  </si>
  <si>
    <t>инкуб</t>
  </si>
  <si>
    <t>пожиратель интеллекта</t>
  </si>
  <si>
    <t>невидимый охотник</t>
  </si>
  <si>
    <t>железный голем</t>
  </si>
  <si>
    <t>Jackal</t>
  </si>
  <si>
    <t>шакал</t>
  </si>
  <si>
    <t>шакальник</t>
  </si>
  <si>
    <t>кенку</t>
  </si>
  <si>
    <t>косатка</t>
  </si>
  <si>
    <t>рыцарь</t>
  </si>
  <si>
    <t>кракен</t>
  </si>
  <si>
    <t>куо-тоа</t>
  </si>
  <si>
    <t>Kuo-toa archpriest</t>
  </si>
  <si>
    <t>верховный жрец куо-тоа</t>
  </si>
  <si>
    <t>Kuo-toa monitor</t>
  </si>
  <si>
    <t>надзиратель куо-тоа</t>
  </si>
  <si>
    <t>кнут куо-тоа</t>
  </si>
  <si>
    <t>ламия</t>
  </si>
  <si>
    <t>Larva</t>
  </si>
  <si>
    <t>лемур</t>
  </si>
  <si>
    <t>лич</t>
  </si>
  <si>
    <t>лев</t>
  </si>
  <si>
    <t>ящерица</t>
  </si>
  <si>
    <t>король/королева ящеров</t>
  </si>
  <si>
    <t>людоящер</t>
  </si>
  <si>
    <t>людоящер-шаман</t>
  </si>
  <si>
    <t>Lycantrope</t>
  </si>
  <si>
    <t>ликантроп</t>
  </si>
  <si>
    <t>маг</t>
  </si>
  <si>
    <t>магмовый мефит</t>
  </si>
  <si>
    <t>магмин</t>
  </si>
  <si>
    <t>Mammoth</t>
  </si>
  <si>
    <t>мамонт</t>
  </si>
  <si>
    <t>мэйн</t>
  </si>
  <si>
    <t>мантикора</t>
  </si>
  <si>
    <t>марид</t>
  </si>
  <si>
    <t>марилит</t>
  </si>
  <si>
    <t>мастиф</t>
  </si>
  <si>
    <t>медуза</t>
  </si>
  <si>
    <t>Mephit</t>
  </si>
  <si>
    <t>мефит</t>
  </si>
  <si>
    <t>мерфолк</t>
  </si>
  <si>
    <t>мерроу</t>
  </si>
  <si>
    <t>меззолот</t>
  </si>
  <si>
    <t>мимик</t>
  </si>
  <si>
    <t>Mind Flayer</t>
  </si>
  <si>
    <t>свежеватель разума</t>
  </si>
  <si>
    <t>иллитид-арканист</t>
  </si>
  <si>
    <t>минотавр</t>
  </si>
  <si>
    <t>скелет минотавра</t>
  </si>
  <si>
    <t>Modron</t>
  </si>
  <si>
    <t>модрон</t>
  </si>
  <si>
    <t>монодрон</t>
  </si>
  <si>
    <t>Mormesk the Wraith</t>
  </si>
  <si>
    <t>дух Мормеска</t>
  </si>
  <si>
    <t>грязевой мефит</t>
  </si>
  <si>
    <t>мул</t>
  </si>
  <si>
    <t>мумия</t>
  </si>
  <si>
    <t>лорд-мумия</t>
  </si>
  <si>
    <t>Myconid</t>
  </si>
  <si>
    <t>миконид</t>
  </si>
  <si>
    <t>взрослый миконид</t>
  </si>
  <si>
    <t>Myconid sovereign</t>
  </si>
  <si>
    <t>верховный миконид</t>
  </si>
  <si>
    <t>росток миконида</t>
  </si>
  <si>
    <t>Naga</t>
  </si>
  <si>
    <t>нага</t>
  </si>
  <si>
    <t>нальфешни</t>
  </si>
  <si>
    <t>игольник</t>
  </si>
  <si>
    <t>Nezznar the Black Spider</t>
  </si>
  <si>
    <t>Неззнар Чёрный Паук</t>
  </si>
  <si>
    <t>ночная карга</t>
  </si>
  <si>
    <t xml:space="preserve">Nightmare
</t>
  </si>
  <si>
    <t>мара</t>
  </si>
  <si>
    <t>Nimblewright</t>
  </si>
  <si>
    <t>проворник</t>
  </si>
  <si>
    <t>благородный</t>
  </si>
  <si>
    <t>нотик</t>
  </si>
  <si>
    <t>никалот</t>
  </si>
  <si>
    <t>Ochre Jelly</t>
  </si>
  <si>
    <t>бурое желе</t>
  </si>
  <si>
    <t>осьминог</t>
  </si>
  <si>
    <t>огр</t>
  </si>
  <si>
    <t>огр-зомби</t>
  </si>
  <si>
    <t>они</t>
  </si>
  <si>
    <t>жижа</t>
  </si>
  <si>
    <t>орк</t>
  </si>
  <si>
    <t>Orc Eye of Gruumsh</t>
  </si>
  <si>
    <t>орк, Око Груумша</t>
  </si>
  <si>
    <t>боевой вождь орков</t>
  </si>
  <si>
    <t>орог</t>
  </si>
  <si>
    <t>отьюг</t>
  </si>
  <si>
    <t>сова</t>
  </si>
  <si>
    <t>медвесыч</t>
  </si>
  <si>
    <t>Panther</t>
  </si>
  <si>
    <t>пантера</t>
  </si>
  <si>
    <t>пегас</t>
  </si>
  <si>
    <t>пентадрон</t>
  </si>
  <si>
    <t>перитон</t>
  </si>
  <si>
    <t>фазовый паук</t>
  </si>
  <si>
    <t>пронзатель</t>
  </si>
  <si>
    <t>пират</t>
  </si>
  <si>
    <t>пиратский капитан</t>
  </si>
  <si>
    <t>Pit Fiend</t>
  </si>
  <si>
    <t>исчадие ада</t>
  </si>
  <si>
    <t>пикси</t>
  </si>
  <si>
    <t>планетар</t>
  </si>
  <si>
    <t>плезиозавр</t>
  </si>
  <si>
    <t>ядовитая змея</t>
  </si>
  <si>
    <t>белый медведь</t>
  </si>
  <si>
    <t>полтергейст</t>
  </si>
  <si>
    <t>священник</t>
  </si>
  <si>
    <t>псевдодракон</t>
  </si>
  <si>
    <t>Psychic Gray Ooze</t>
  </si>
  <si>
    <t>психическая серая жижа</t>
  </si>
  <si>
    <t>птеранодон</t>
  </si>
  <si>
    <t>Purple Worm</t>
  </si>
  <si>
    <t>пурпурный червь</t>
  </si>
  <si>
    <t>квадрон</t>
  </si>
  <si>
    <t>кваггот</t>
  </si>
  <si>
    <t>споровый слуга-кваггот</t>
  </si>
  <si>
    <t>кваггот-тонот</t>
  </si>
  <si>
    <t>квазит</t>
  </si>
  <si>
    <t>квиппер</t>
  </si>
  <si>
    <t>ракшаса</t>
  </si>
  <si>
    <t>крыса</t>
  </si>
  <si>
    <t>ворон</t>
  </si>
  <si>
    <t>змеёныш красного дракона</t>
  </si>
  <si>
    <t>красный слаад</t>
  </si>
  <si>
    <t>Redbrand ruffian</t>
  </si>
  <si>
    <t>бандит-Краснометка</t>
  </si>
  <si>
    <t>рифовая акула</t>
  </si>
  <si>
    <t>ремораз</t>
  </si>
  <si>
    <t>ревенант</t>
  </si>
  <si>
    <t>носорог</t>
  </si>
  <si>
    <t>скаковая лошадь</t>
  </si>
  <si>
    <t>птица Рух</t>
  </si>
  <si>
    <t>модрон-бунтарь</t>
  </si>
  <si>
    <t>верёвочник</t>
  </si>
  <si>
    <t>ковёр удушения</t>
  </si>
  <si>
    <t>ржавильщик</t>
  </si>
  <si>
    <t>саблезубый тигр</t>
  </si>
  <si>
    <t>сахваджин</t>
  </si>
  <si>
    <t>барон сахваджинов</t>
  </si>
  <si>
    <t>жрица сахваджинов</t>
  </si>
  <si>
    <t>саламандра</t>
  </si>
  <si>
    <t>сатир</t>
  </si>
  <si>
    <t>пугало</t>
  </si>
  <si>
    <t>скорпион</t>
  </si>
  <si>
    <t>разведчик</t>
  </si>
  <si>
    <t>морская карга</t>
  </si>
  <si>
    <t>морской конёк</t>
  </si>
  <si>
    <t>тень</t>
  </si>
  <si>
    <t>теневой демон</t>
  </si>
  <si>
    <t>ходячая куча</t>
  </si>
  <si>
    <t>страж-щитоносец</t>
  </si>
  <si>
    <t>визгун</t>
  </si>
  <si>
    <t>Sildar Hallwinter</t>
  </si>
  <si>
    <t>Сильдар Холлвинтер</t>
  </si>
  <si>
    <t>змеёныш серебряного дракона</t>
  </si>
  <si>
    <t>скелет</t>
  </si>
  <si>
    <t>Slaad</t>
  </si>
  <si>
    <t>cлаад</t>
  </si>
  <si>
    <t>слаад-головастик</t>
  </si>
  <si>
    <t>дымовой мефит</t>
  </si>
  <si>
    <t>соляр</t>
  </si>
  <si>
    <t>наблюдатель</t>
  </si>
  <si>
    <t>призрак</t>
  </si>
  <si>
    <t>Sphinx</t>
  </si>
  <si>
    <t>сфинкс</t>
  </si>
  <si>
    <t>паук</t>
  </si>
  <si>
    <t>Spined devil (Spinagon)</t>
  </si>
  <si>
    <t>игольчатый дьявол (спинагон)</t>
  </si>
  <si>
    <t>призрачная нага</t>
  </si>
  <si>
    <t>спрайт</t>
  </si>
  <si>
    <t>шпион</t>
  </si>
  <si>
    <t>паровой мефит</t>
  </si>
  <si>
    <t>кровосос</t>
  </si>
  <si>
    <t>каменный великан</t>
  </si>
  <si>
    <t>каменный голем</t>
  </si>
  <si>
    <t>штормовой великан</t>
  </si>
  <si>
    <t>cуккуб</t>
  </si>
  <si>
    <t>стая летучих мышей</t>
  </si>
  <si>
    <t>стая жуков</t>
  </si>
  <si>
    <t>стая многоножек</t>
  </si>
  <si>
    <t>стая насекомых</t>
  </si>
  <si>
    <t>стая ядовитых змей</t>
  </si>
  <si>
    <t>стая квипперов</t>
  </si>
  <si>
    <t>стая крыс</t>
  </si>
  <si>
    <t>стая воронов</t>
  </si>
  <si>
    <t>стая пауков</t>
  </si>
  <si>
    <t>стая ос</t>
  </si>
  <si>
    <t>тараск</t>
  </si>
  <si>
    <t>три-крин</t>
  </si>
  <si>
    <t>головорез</t>
  </si>
  <si>
    <t>тифлинг</t>
  </si>
  <si>
    <t>тигр</t>
  </si>
  <si>
    <t>древень</t>
  </si>
  <si>
    <t>шаман племени</t>
  </si>
  <si>
    <t>воитель племени</t>
  </si>
  <si>
    <t>трицератопс</t>
  </si>
  <si>
    <t>тридрон</t>
  </si>
  <si>
    <t>троглодит</t>
  </si>
  <si>
    <t>тролль</t>
  </si>
  <si>
    <t>веточник</t>
  </si>
  <si>
    <t>Tyrannosaurus Rex</t>
  </si>
  <si>
    <t>тираннозавр рекс</t>
  </si>
  <si>
    <t>ультролот</t>
  </si>
  <si>
    <t>бурый увалень</t>
  </si>
  <si>
    <t>единорог</t>
  </si>
  <si>
    <t>урд</t>
  </si>
  <si>
    <t>вампир</t>
  </si>
  <si>
    <t>вампирское отродье</t>
  </si>
  <si>
    <t>ветеран</t>
  </si>
  <si>
    <t>лианник</t>
  </si>
  <si>
    <t>фиолетовый сморчок</t>
  </si>
  <si>
    <t>врак</t>
  </si>
  <si>
    <t>гриф</t>
  </si>
  <si>
    <t>боевая лошадь</t>
  </si>
  <si>
    <t>cкелет боевой лошади</t>
  </si>
  <si>
    <t>элементаль воды</t>
  </si>
  <si>
    <t>водная аномалия</t>
  </si>
  <si>
    <t>ласка</t>
  </si>
  <si>
    <t>медведь-оборотень</t>
  </si>
  <si>
    <t>кабан-оборотень</t>
  </si>
  <si>
    <t>крыса-оборотень</t>
  </si>
  <si>
    <t>тигр-оборотень</t>
  </si>
  <si>
    <t>волк-оборотень</t>
  </si>
  <si>
    <t>змеёныш белого дракона</t>
  </si>
  <si>
    <t>умертвие</t>
  </si>
  <si>
    <t>блуждающий огонёк</t>
  </si>
  <si>
    <t>крылатый кобольд</t>
  </si>
  <si>
    <t>зимний волк</t>
  </si>
  <si>
    <t>волк</t>
  </si>
  <si>
    <t>варг</t>
  </si>
  <si>
    <t>Worn</t>
  </si>
  <si>
    <t>зорн</t>
  </si>
  <si>
    <t>дух</t>
  </si>
  <si>
    <t>виверна</t>
  </si>
  <si>
    <t>йети</t>
  </si>
  <si>
    <t>йоклол</t>
  </si>
  <si>
    <t>молодой чёрный дракон</t>
  </si>
  <si>
    <t>молодой синий дракон</t>
  </si>
  <si>
    <t>молодой латунный дракон</t>
  </si>
  <si>
    <t>молодой бронзовый дракон</t>
  </si>
  <si>
    <t>молодой медный дракон</t>
  </si>
  <si>
    <t>молодой золотой дракон</t>
  </si>
  <si>
    <t>молодой зелёный дракон</t>
  </si>
  <si>
    <t>молодой красный дракон</t>
  </si>
  <si>
    <t>молодой красный теневой дракон</t>
  </si>
  <si>
    <t>молодой ремораз</t>
  </si>
  <si>
    <t>молодой серебряный дракон</t>
  </si>
  <si>
    <t>молодой белый дракон</t>
  </si>
  <si>
    <t>Yuan-ti</t>
  </si>
  <si>
    <t>юань-ти</t>
  </si>
  <si>
    <t>Yuan-ti abomination</t>
  </si>
  <si>
    <t>отродье юань-ти</t>
  </si>
  <si>
    <t>Yuan-ti malison</t>
  </si>
  <si>
    <t>проклинатель юань-ти</t>
  </si>
  <si>
    <t>Yuan-ti pureblood</t>
  </si>
  <si>
    <t>чистокровный юань-ти</t>
  </si>
  <si>
    <t>Yugoloth</t>
  </si>
  <si>
    <t>юголот</t>
  </si>
  <si>
    <t>зомби</t>
  </si>
  <si>
    <t>Нагрудник</t>
  </si>
  <si>
    <t>Chain Mail</t>
  </si>
  <si>
    <t>Chain Shirt</t>
  </si>
  <si>
    <t>Half plate</t>
  </si>
  <si>
    <t>Кольчужно-латный доспех</t>
  </si>
  <si>
    <t>Сыромятный доспех</t>
  </si>
  <si>
    <t>Leather</t>
  </si>
  <si>
    <t>Padded</t>
  </si>
  <si>
    <t>Стёганый доспех</t>
  </si>
  <si>
    <t>Plate</t>
  </si>
  <si>
    <t>Латный доспех</t>
  </si>
  <si>
    <t>Ring Mail</t>
  </si>
  <si>
    <t>Кольчатый доспех</t>
  </si>
  <si>
    <t>Scale Mail</t>
  </si>
  <si>
    <t>Splint</t>
  </si>
  <si>
    <t>Пластинчатый доспех</t>
  </si>
  <si>
    <t>Studded Leather</t>
  </si>
  <si>
    <t>Клепаный кожаный доспех</t>
  </si>
  <si>
    <t>gems</t>
  </si>
  <si>
    <t>art objects</t>
  </si>
  <si>
    <t>предметы искусства</t>
  </si>
  <si>
    <t>magic items</t>
  </si>
  <si>
    <t>магические предметы</t>
  </si>
  <si>
    <t>wondrous items</t>
  </si>
  <si>
    <t>чудесные предметы</t>
  </si>
  <si>
    <t>Arrows</t>
  </si>
  <si>
    <t>Стрелы</t>
  </si>
  <si>
    <t>Bolts</t>
  </si>
  <si>
    <t>Арбалетные болты</t>
  </si>
  <si>
    <t>Bullets, sling</t>
  </si>
  <si>
    <t>Ядра для пращи</t>
  </si>
  <si>
    <t>Ручной арбалет</t>
  </si>
  <si>
    <t>Тяжелый арбалет</t>
  </si>
  <si>
    <t>Легкий арбалет</t>
  </si>
  <si>
    <t>Двуручный топор</t>
  </si>
  <si>
    <t>Дубина</t>
  </si>
  <si>
    <t>Hammer, light</t>
  </si>
  <si>
    <t>Легкий молот</t>
  </si>
  <si>
    <t>Топорик</t>
  </si>
  <si>
    <t>Пилум</t>
  </si>
  <si>
    <t>Кавалерийская пика</t>
  </si>
  <si>
    <t>Двуручный молот</t>
  </si>
  <si>
    <t>Needles, blowgun</t>
  </si>
  <si>
    <t>Иглы для трубки</t>
  </si>
  <si>
    <t>Копье</t>
  </si>
  <si>
    <t>Sword, short</t>
  </si>
  <si>
    <t>Unarmed strike</t>
  </si>
  <si>
    <t>Безоружный удар</t>
  </si>
  <si>
    <t>Клевец</t>
  </si>
  <si>
    <t>Claw(s)</t>
  </si>
  <si>
    <t>Talons</t>
  </si>
  <si>
    <t>Лапы</t>
  </si>
  <si>
    <t>Tusk</t>
  </si>
  <si>
    <t>Бивни</t>
  </si>
  <si>
    <t>Счёты</t>
  </si>
  <si>
    <t>Alchemist's fire</t>
  </si>
  <si>
    <t>Алхимический огонь</t>
  </si>
  <si>
    <t>Ale</t>
  </si>
  <si>
    <t>Эль</t>
  </si>
  <si>
    <t>Alms box</t>
  </si>
  <si>
    <t>Копилка для пожертвований</t>
  </si>
  <si>
    <t>Antitoxin</t>
  </si>
  <si>
    <t>Противоядие</t>
  </si>
  <si>
    <t>Мистический фокусирующий предмет</t>
  </si>
  <si>
    <t>Ball bearings</t>
  </si>
  <si>
    <t>Шарики</t>
  </si>
  <si>
    <t>Броня для животных</t>
  </si>
  <si>
    <t>Спальный мешок</t>
  </si>
  <si>
    <t>Bit and bridle</t>
  </si>
  <si>
    <t>Узда</t>
  </si>
  <si>
    <t>Подъёмный блок</t>
  </si>
  <si>
    <t>Стеклянная бутылка</t>
  </si>
  <si>
    <t>Caltrops</t>
  </si>
  <si>
    <t>Шипы-«чеснок»</t>
  </si>
  <si>
    <t>Колчан для арбалетных болтов</t>
  </si>
  <si>
    <t>Тубус для свитков или карт</t>
  </si>
  <si>
    <t>Censer</t>
  </si>
  <si>
    <t>Кадило</t>
  </si>
  <si>
    <t>Chain</t>
  </si>
  <si>
    <t>Цепь</t>
  </si>
  <si>
    <t>Chalk</t>
  </si>
  <si>
    <t>Мел</t>
  </si>
  <si>
    <t>Сумка с реагентами</t>
  </si>
  <si>
    <t>Маскировочный набор</t>
  </si>
  <si>
    <t>Dragon Chess</t>
  </si>
  <si>
    <t>Druidic Focus</t>
  </si>
  <si>
    <t>Фокусирующий предмет друида</t>
  </si>
  <si>
    <t>Feed</t>
  </si>
  <si>
    <t>Корм</t>
  </si>
  <si>
    <t>Рыболовные снасти</t>
  </si>
  <si>
    <t>Flask</t>
  </si>
  <si>
    <t>Склянка</t>
  </si>
  <si>
    <t>Gallon</t>
  </si>
  <si>
    <t>Галлон</t>
  </si>
  <si>
    <t>Hammer, sledge</t>
  </si>
  <si>
    <t>Кувалда</t>
  </si>
  <si>
    <t>Healer’s kit</t>
  </si>
  <si>
    <t>Набор лекаря</t>
  </si>
  <si>
    <t>Holy water</t>
  </si>
  <si>
    <t>Святая вода</t>
  </si>
  <si>
    <t>Horse</t>
  </si>
  <si>
    <t>Лошадь</t>
  </si>
  <si>
    <t>Капкан</t>
  </si>
  <si>
    <t>Incense</t>
  </si>
  <si>
    <t>Благовония</t>
  </si>
  <si>
    <t>Ink</t>
  </si>
  <si>
    <t>Чернила</t>
  </si>
  <si>
    <t>Inkpen</t>
  </si>
  <si>
    <t>Перо</t>
  </si>
  <si>
    <t>Jug</t>
  </si>
  <si>
    <t>Кувшин</t>
  </si>
  <si>
    <t>Ladder</t>
  </si>
  <si>
    <t>Фонарь, потайной</t>
  </si>
  <si>
    <t>Фонарь, обычный</t>
  </si>
  <si>
    <t>Зеркальце стальное</t>
  </si>
  <si>
    <t>Oil</t>
  </si>
  <si>
    <t>Масло</t>
  </si>
  <si>
    <t>Шар</t>
  </si>
  <si>
    <t>Paper</t>
  </si>
  <si>
    <t>Бумага</t>
  </si>
  <si>
    <t>Parchment</t>
  </si>
  <si>
    <t>Пергамент</t>
  </si>
  <si>
    <t>Perfume</t>
  </si>
  <si>
    <t>Духи</t>
  </si>
  <si>
    <t>Pick, miner's</t>
  </si>
  <si>
    <t>Шахтерская кирка</t>
  </si>
  <si>
    <t>Pitcher</t>
  </si>
  <si>
    <t>Колышек</t>
  </si>
  <si>
    <t>Playing cards</t>
  </si>
  <si>
    <t>Игральные карты</t>
  </si>
  <si>
    <t>Poison, basic</t>
  </si>
  <si>
    <t>Обычный яд</t>
  </si>
  <si>
    <t>Pole</t>
  </si>
  <si>
    <t>Шест</t>
  </si>
  <si>
    <t>Чугунный котелок</t>
  </si>
  <si>
    <t>Колчан для стрел</t>
  </si>
  <si>
    <t>Ручной таран</t>
  </si>
  <si>
    <t>Rations</t>
  </si>
  <si>
    <t>Сухой паёк</t>
  </si>
  <si>
    <t>Мантия</t>
  </si>
  <si>
    <t>Скипетр</t>
  </si>
  <si>
    <t>Rope, hempen</t>
  </si>
  <si>
    <t>Веревка, пеньковая</t>
  </si>
  <si>
    <t>Rope, silk</t>
  </si>
  <si>
    <t>Веревка, шелковая</t>
  </si>
  <si>
    <t>Saddle, pack</t>
  </si>
  <si>
    <t>Седло, вьючное</t>
  </si>
  <si>
    <t>Saddle, riding</t>
  </si>
  <si>
    <t>Седло, скаковое</t>
  </si>
  <si>
    <t>Saddlebags</t>
  </si>
  <si>
    <t>Перемётные сумы</t>
  </si>
  <si>
    <t>Scale, merchant's</t>
  </si>
  <si>
    <t>Торговые весы</t>
  </si>
  <si>
    <t>Сургуч</t>
  </si>
  <si>
    <t>Свисток</t>
  </si>
  <si>
    <t>Перстень-печатка</t>
  </si>
  <si>
    <t>Spikes, iron</t>
  </si>
  <si>
    <t>Железные гвозди</t>
  </si>
  <si>
    <t>Побег омелы</t>
  </si>
  <si>
    <t>Stabling</t>
  </si>
  <si>
    <t>Конюшня</t>
  </si>
  <si>
    <t>String</t>
  </si>
  <si>
    <t>Бечевка</t>
  </si>
  <si>
    <t>Tankard</t>
  </si>
  <si>
    <t>Кружка</t>
  </si>
  <si>
    <t>Палатка двухместная</t>
  </si>
  <si>
    <t>Three Dragon Ante</t>
  </si>
  <si>
    <t>«Ставка Трёх Драконов»</t>
  </si>
  <si>
    <t>Огниво</t>
  </si>
  <si>
    <t>Trinket</t>
  </si>
  <si>
    <t>Безделушка</t>
  </si>
  <si>
    <t>Vestments</t>
  </si>
  <si>
    <t>Облачение</t>
  </si>
  <si>
    <t>Пузырек</t>
  </si>
  <si>
    <t>Бурдюк</t>
  </si>
  <si>
    <t>Wine, common</t>
  </si>
  <si>
    <t>Дешёвое вино</t>
  </si>
  <si>
    <t>Wine, fine</t>
  </si>
  <si>
    <t>Изысканное вино</t>
  </si>
  <si>
    <t>Тисовый жезл</t>
  </si>
  <si>
    <t>Повседневная одежда</t>
  </si>
  <si>
    <t>Сценический костюм</t>
  </si>
  <si>
    <t>Парадная одежда</t>
  </si>
  <si>
    <t>Clothes, traveler's</t>
  </si>
  <si>
    <t>Одежда путешественника</t>
  </si>
  <si>
    <t>Artisan’s tools</t>
  </si>
  <si>
    <t>Инструменты ремесленника</t>
  </si>
  <si>
    <t>Thieves’ tools</t>
  </si>
  <si>
    <t>Инструменты вора</t>
  </si>
  <si>
    <t>Climber’s kit</t>
  </si>
  <si>
    <t>Набор верхолаза</t>
  </si>
  <si>
    <t>Транспорт</t>
  </si>
  <si>
    <t>Двуколка</t>
  </si>
  <si>
    <t>Chariot</t>
  </si>
  <si>
    <t>Колесница</t>
  </si>
  <si>
    <t>Horse draft</t>
  </si>
  <si>
    <t>Лошадь-тяжеловоз</t>
  </si>
  <si>
    <t>Лошадь скаковая</t>
  </si>
  <si>
    <t>Keelboat</t>
  </si>
  <si>
    <t>Когг</t>
  </si>
  <si>
    <t>Драккар</t>
  </si>
  <si>
    <t>Мастиф</t>
  </si>
  <si>
    <t>Rowboat</t>
  </si>
  <si>
    <t>Лодка</t>
  </si>
  <si>
    <t>Парусник</t>
  </si>
  <si>
    <t>Лошадь боевая</t>
  </si>
  <si>
    <t>Боевой корабль</t>
  </si>
  <si>
    <t>adamantine</t>
  </si>
  <si>
    <t>адамантин</t>
  </si>
  <si>
    <t>материал</t>
  </si>
  <si>
    <t>mithral</t>
  </si>
  <si>
    <t>мифрал</t>
  </si>
  <si>
    <t>Wretched</t>
  </si>
  <si>
    <t>Нищенский</t>
  </si>
  <si>
    <t>Образ жизни</t>
  </si>
  <si>
    <t>Squalid</t>
  </si>
  <si>
    <t>Убогий</t>
  </si>
  <si>
    <t>Poor</t>
  </si>
  <si>
    <t>Бедняцкий</t>
  </si>
  <si>
    <t>Modest</t>
  </si>
  <si>
    <t>Скромный</t>
  </si>
  <si>
    <t>Comfortable</t>
  </si>
  <si>
    <t>Хороший</t>
  </si>
  <si>
    <t>Wealthy</t>
  </si>
  <si>
    <t>Дорогой</t>
  </si>
  <si>
    <t>Aristocratic</t>
  </si>
  <si>
    <t>Роскошный</t>
  </si>
  <si>
    <t>Свойство оружия</t>
  </si>
  <si>
    <t>Finesse</t>
  </si>
  <si>
    <t>Фехтовальное</t>
  </si>
  <si>
    <t>Heavy</t>
  </si>
  <si>
    <t>Тяжёлое</t>
  </si>
  <si>
    <t>Improvized</t>
  </si>
  <si>
    <t>Импровизированное</t>
  </si>
  <si>
    <t>Лёгкое</t>
  </si>
  <si>
    <t>Loading</t>
  </si>
  <si>
    <t>Заряжаемое</t>
  </si>
  <si>
    <t>Martial</t>
  </si>
  <si>
    <t>Военное</t>
  </si>
  <si>
    <t>Длинное</t>
  </si>
  <si>
    <t>Simple</t>
  </si>
  <si>
    <t>Простое</t>
  </si>
  <si>
    <t>Special</t>
  </si>
  <si>
    <t>Особое</t>
  </si>
  <si>
    <t>Thrown</t>
  </si>
  <si>
    <t>Метательное</t>
  </si>
  <si>
    <t>Two-handed</t>
  </si>
  <si>
    <t>Двуручное</t>
  </si>
  <si>
    <t>Versatile</t>
  </si>
  <si>
    <t>Полуторное</t>
  </si>
  <si>
    <t xml:space="preserve">Burst fire </t>
  </si>
  <si>
    <t>Автоматическое</t>
  </si>
  <si>
    <t xml:space="preserve">Reload </t>
  </si>
  <si>
    <t>Перезарядка</t>
  </si>
  <si>
    <t>комплект дипломата</t>
  </si>
  <si>
    <t>комплект</t>
  </si>
  <si>
    <t>комплект исследователя подземелий</t>
  </si>
  <si>
    <t>комплект артиста</t>
  </si>
  <si>
    <t>комплект первопроходца</t>
  </si>
  <si>
    <t>комплект священника</t>
  </si>
  <si>
    <t>комплект учёного</t>
  </si>
  <si>
    <t>комплект взломщика</t>
  </si>
  <si>
    <t>gaming set</t>
  </si>
  <si>
    <t>настольная игра</t>
  </si>
  <si>
    <t>инструмент</t>
  </si>
  <si>
    <t>Alexandrite</t>
  </si>
  <si>
    <t>Александрит</t>
  </si>
  <si>
    <t>самоцвет</t>
  </si>
  <si>
    <t>Amber</t>
  </si>
  <si>
    <t>Янтарь</t>
  </si>
  <si>
    <t>Amethyst</t>
  </si>
  <si>
    <t>Аметист</t>
  </si>
  <si>
    <t>Aquamarine</t>
  </si>
  <si>
    <t>Аквамарин</t>
  </si>
  <si>
    <t>Azurite</t>
  </si>
  <si>
    <t>Азурит</t>
  </si>
  <si>
    <t>Banded agate</t>
  </si>
  <si>
    <t>Агат бастионный</t>
  </si>
  <si>
    <t>Black opal</t>
  </si>
  <si>
    <t>Чёрный опал</t>
  </si>
  <si>
    <t>Black pearl</t>
  </si>
  <si>
    <t>Черный жемчуг</t>
  </si>
  <si>
    <t>Black sapphire</t>
  </si>
  <si>
    <t>Черный сапфир</t>
  </si>
  <si>
    <t>Bloodstone</t>
  </si>
  <si>
    <t>Гелиотроп</t>
  </si>
  <si>
    <t>Blue quartz</t>
  </si>
  <si>
    <t>Синий кварц</t>
  </si>
  <si>
    <t>Blue sapphire</t>
  </si>
  <si>
    <t>Синий сапфир</t>
  </si>
  <si>
    <t>Blue spinel</t>
  </si>
  <si>
    <t>Сапфировая шпинель</t>
  </si>
  <si>
    <t>Carnelian</t>
  </si>
  <si>
    <t>Сердолик</t>
  </si>
  <si>
    <t>Chalcedony</t>
  </si>
  <si>
    <t>Халцедон</t>
  </si>
  <si>
    <t>Chrysoberyl</t>
  </si>
  <si>
    <t>Хризоберилл</t>
  </si>
  <si>
    <t>Chrysoprase</t>
  </si>
  <si>
    <t>Хризопраз</t>
  </si>
  <si>
    <t>Citrine</t>
  </si>
  <si>
    <t>Цитрин</t>
  </si>
  <si>
    <t>Coral</t>
  </si>
  <si>
    <t>Коралл</t>
  </si>
  <si>
    <t>Diamond</t>
  </si>
  <si>
    <t>Бриллиант</t>
  </si>
  <si>
    <t>Emerald</t>
  </si>
  <si>
    <t>Изумруд</t>
  </si>
  <si>
    <t>Eye agate</t>
  </si>
  <si>
    <t>Агат глазковый</t>
  </si>
  <si>
    <t>Fire opal</t>
  </si>
  <si>
    <t>Огненный опал</t>
  </si>
  <si>
    <t>Garnet</t>
  </si>
  <si>
    <t>Гранат</t>
  </si>
  <si>
    <t>Hematite</t>
  </si>
  <si>
    <t>Гематит</t>
  </si>
  <si>
    <t>Jacinth</t>
  </si>
  <si>
    <t>Гиацинт</t>
  </si>
  <si>
    <t>Jade</t>
  </si>
  <si>
    <t>Нефрит</t>
  </si>
  <si>
    <t>Jasper</t>
  </si>
  <si>
    <t>Яшма</t>
  </si>
  <si>
    <t>Jet</t>
  </si>
  <si>
    <t>Гагат</t>
  </si>
  <si>
    <t>Lapis lazuli</t>
  </si>
  <si>
    <t>Лазурит</t>
  </si>
  <si>
    <t>Malachite</t>
  </si>
  <si>
    <t>Малахит</t>
  </si>
  <si>
    <t>Moonstone</t>
  </si>
  <si>
    <t>Лунный камень</t>
  </si>
  <si>
    <t>Moss agate</t>
  </si>
  <si>
    <t>Моховой агат</t>
  </si>
  <si>
    <t>Obsidian</t>
  </si>
  <si>
    <t>Обсидиан</t>
  </si>
  <si>
    <t>Onyx</t>
  </si>
  <si>
    <t>Оникс</t>
  </si>
  <si>
    <t>Opal</t>
  </si>
  <si>
    <t>Опал</t>
  </si>
  <si>
    <t>Pearl</t>
  </si>
  <si>
    <t>Жемчуг</t>
  </si>
  <si>
    <t>Peridot</t>
  </si>
  <si>
    <t>Хризолит</t>
  </si>
  <si>
    <t>Quartz</t>
  </si>
  <si>
    <t>Кварц</t>
  </si>
  <si>
    <t>Rhodochrosite</t>
  </si>
  <si>
    <t>Родохрозит</t>
  </si>
  <si>
    <t>Ruby</t>
  </si>
  <si>
    <t>Рубин</t>
  </si>
  <si>
    <t>Sardonyx</t>
  </si>
  <si>
    <t>Сардоникс</t>
  </si>
  <si>
    <t>Spinel</t>
  </si>
  <si>
    <t>Шпинель</t>
  </si>
  <si>
    <t>Star rose quartz</t>
  </si>
  <si>
    <t>Звёздчатый розовый кварц</t>
  </si>
  <si>
    <t>Star ruby</t>
  </si>
  <si>
    <t>Звёздчатый рубин</t>
  </si>
  <si>
    <t>Star sapphire</t>
  </si>
  <si>
    <t>Звёздчатый сапфир</t>
  </si>
  <si>
    <t>Tiger eye</t>
  </si>
  <si>
    <t>Тигровый глаз</t>
  </si>
  <si>
    <t>Topaz</t>
  </si>
  <si>
    <t>Топаз</t>
  </si>
  <si>
    <t>Tourmaline</t>
  </si>
  <si>
    <t>Турмалин</t>
  </si>
  <si>
    <t>Turquoise</t>
  </si>
  <si>
    <t>Бирюза</t>
  </si>
  <si>
    <t>Yellow sapphire</t>
  </si>
  <si>
    <t>Жёлтый сапфир</t>
  </si>
  <si>
    <t>Zircon</t>
  </si>
  <si>
    <t>Циркон</t>
  </si>
  <si>
    <t>Ballista</t>
  </si>
  <si>
    <t>Баллиста</t>
  </si>
  <si>
    <t>осадное</t>
  </si>
  <si>
    <t>Cauldron, suspended</t>
  </si>
  <si>
    <t>Котёл подвесной</t>
  </si>
  <si>
    <t>Mangonel</t>
  </si>
  <si>
    <t>Мангонель</t>
  </si>
  <si>
    <t>Siege Tower</t>
  </si>
  <si>
    <t>Осадная башня</t>
  </si>
  <si>
    <t>Cannon</t>
  </si>
  <si>
    <t>Пушка</t>
  </si>
  <si>
    <t>Ram</t>
  </si>
  <si>
    <t>Таран</t>
  </si>
  <si>
    <t>Trebuchet</t>
  </si>
  <si>
    <t>Требушет</t>
  </si>
  <si>
    <t>Assassin’s Blood</t>
  </si>
  <si>
    <t>Кровь ассасина</t>
  </si>
  <si>
    <t>Burnt Othur Fumes</t>
  </si>
  <si>
    <t>Дым офура</t>
  </si>
  <si>
    <t>Carrion Crawler Mucus</t>
  </si>
  <si>
    <t>Слизь ползающего падальщика</t>
  </si>
  <si>
    <t>Drow Poison</t>
  </si>
  <si>
    <t>Яд дроу</t>
  </si>
  <si>
    <t>Essence of Ether</t>
  </si>
  <si>
    <t>Эссенция эфира</t>
  </si>
  <si>
    <t>Eyescratch</t>
  </si>
  <si>
    <t>Глазодёр</t>
  </si>
  <si>
    <t>Malice</t>
  </si>
  <si>
    <t>Злоба</t>
  </si>
  <si>
    <t>Midnight Tears</t>
  </si>
  <si>
    <t>Полночные слёзы</t>
  </si>
  <si>
    <t>Oil of Taggit</t>
  </si>
  <si>
    <t>Масло таггита</t>
  </si>
  <si>
    <t>Pale Tincture</t>
  </si>
  <si>
    <t>Бледная настойка</t>
  </si>
  <si>
    <t>Purple Worm Poison</t>
  </si>
  <si>
    <t>Яд пурпурного червя</t>
  </si>
  <si>
    <t>Serpent Venom</t>
  </si>
  <si>
    <t>Змеиный яд</t>
  </si>
  <si>
    <t>Torpor</t>
  </si>
  <si>
    <t>Ступор</t>
  </si>
  <si>
    <t>Truth Serum</t>
  </si>
  <si>
    <t>Сыворотка правды</t>
  </si>
  <si>
    <t>Wyvern Poison</t>
  </si>
  <si>
    <t>Яд виверны</t>
  </si>
  <si>
    <t>обычный</t>
  </si>
  <si>
    <t>Uncommons</t>
  </si>
  <si>
    <t>необычный</t>
  </si>
  <si>
    <t>Rare</t>
  </si>
  <si>
    <t>редкий</t>
  </si>
  <si>
    <t>Very rare</t>
  </si>
  <si>
    <t>крайне редкий</t>
  </si>
  <si>
    <t>Legendary</t>
  </si>
  <si>
    <t>легендарный</t>
  </si>
  <si>
    <t>Абсолютный клей</t>
  </si>
  <si>
    <t>Adamantine armor (chain mail)</t>
  </si>
  <si>
    <t>Адамантиновая броня (кольчуга)</t>
  </si>
  <si>
    <t>Adamantine armor (chain shirt)</t>
  </si>
  <si>
    <t>Адамантиновая броня (кольчужная рубаха)</t>
  </si>
  <si>
    <t>Adamantine armor (half plate)</t>
  </si>
  <si>
    <t>Адамантиновая броня (кольчужно-латный доспех)</t>
  </si>
  <si>
    <t>Adamantine armor (plate)</t>
  </si>
  <si>
    <t>Адамантиновая броня (латный доспех)</t>
  </si>
  <si>
    <t>Adamantine armor (breastplate)</t>
  </si>
  <si>
    <t>Адамантиновая броня (нагрудник)</t>
  </si>
  <si>
    <t>Adamantine armor (splint)</t>
  </si>
  <si>
    <t>Адамантиновая броня (пластинчатый доспех)</t>
  </si>
  <si>
    <t>Adamantine armor (scale mail)</t>
  </si>
  <si>
    <t>Адамантиновая броня (чешуйчатый доспех)</t>
  </si>
  <si>
    <t>Алхимический кувшин</t>
  </si>
  <si>
    <t>Амулет необнаружимости</t>
  </si>
  <si>
    <t>Anstruth harp</t>
  </si>
  <si>
    <t>Арфа Анструта</t>
  </si>
  <si>
    <t>Ollamh harp</t>
  </si>
  <si>
    <t>Арфа Оллама</t>
  </si>
  <si>
    <t>Fochlucan bandore</t>
  </si>
  <si>
    <t>Бандура Фохлукана</t>
  </si>
  <si>
    <t>Бездонная сумка</t>
  </si>
  <si>
    <t>Ammunition, +Х</t>
  </si>
  <si>
    <t>Боеприпас, +Х</t>
  </si>
  <si>
    <t>Ботинки бега и прыжков</t>
  </si>
  <si>
    <t>Mariner’s armor</t>
  </si>
  <si>
    <t>Броня морехода</t>
  </si>
  <si>
    <t>Броня неуязвимости</t>
  </si>
  <si>
    <t>Armor of resistance (studded leather)</t>
  </si>
  <si>
    <t>Броня устойчивости (клёпаный кожаный доспех)</t>
  </si>
  <si>
    <t>Armor of resistance (leather)</t>
  </si>
  <si>
    <t>Броня устойчивости (кожаный доспех)</t>
  </si>
  <si>
    <t>Armor of resistance (chain mail)</t>
  </si>
  <si>
    <t>Броня устойчивости (кольчуга)</t>
  </si>
  <si>
    <t>Armor of resistance (chain shirt)</t>
  </si>
  <si>
    <t>Броня устойчивости (кольчужная рубаха)</t>
  </si>
  <si>
    <t>Armor of resistance (half plate)</t>
  </si>
  <si>
    <t>Броня устойчивости (кольчужно-латный доспех)</t>
  </si>
  <si>
    <t>Armor of resistance (breastplate)</t>
  </si>
  <si>
    <t>Броня устойчивости (нагрудник)</t>
  </si>
  <si>
    <t>Armor of resistance (splint)</t>
  </si>
  <si>
    <t>Броня устойчивости (пластинчатый доспех)</t>
  </si>
  <si>
    <t>Armor of resistance (scale mail)</t>
  </si>
  <si>
    <t>Броня устойчивости (чешуйчатый доспех)</t>
  </si>
  <si>
    <t>Броня уязвимости</t>
  </si>
  <si>
    <t>Armor, + studded leather</t>
  </si>
  <si>
    <t>Броня, +Х клёпаный кожаный доспех</t>
  </si>
  <si>
    <t>Armor, + leather</t>
  </si>
  <si>
    <t>Броня, +Х кожаный доспех</t>
  </si>
  <si>
    <t>Armor, + chain mail</t>
  </si>
  <si>
    <t>Броня, +Х кольчуга</t>
  </si>
  <si>
    <t>Armor, + chain shirt</t>
  </si>
  <si>
    <t>Броня, +Х кольчужная рубаха</t>
  </si>
  <si>
    <t>Armor, + half plate</t>
  </si>
  <si>
    <t>Броня, +Х кольчужно-латный доспех</t>
  </si>
  <si>
    <t>Armor, + plate</t>
  </si>
  <si>
    <t>Броня, +Х латный доспех</t>
  </si>
  <si>
    <t>Armor, + breastplate</t>
  </si>
  <si>
    <t>Броня, +Х нагрудник</t>
  </si>
  <si>
    <t>Armor, + splint</t>
  </si>
  <si>
    <t>Броня, +Х пластинчатый доспех</t>
  </si>
  <si>
    <t>Armor, + scale mail</t>
  </si>
  <si>
    <t>Броня, +Х чешуйчатый доспех</t>
  </si>
  <si>
    <t>Брошь щита</t>
  </si>
  <si>
    <t>Булава разрушения</t>
  </si>
  <si>
    <t>Булава сокрушения</t>
  </si>
  <si>
    <t>Бусина силовой сферы</t>
  </si>
  <si>
    <t>Бутылка с дымом</t>
  </si>
  <si>
    <t>Глазастая мантия</t>
  </si>
  <si>
    <t>Дварфийские латы</t>
  </si>
  <si>
    <t>Дварфийский метательный молот</t>
  </si>
  <si>
    <t>Дварфийский пояс</t>
  </si>
  <si>
    <t>Доспех из чешуи дракона</t>
  </si>
  <si>
    <t>Жаровня власти над элементалями огня</t>
  </si>
  <si>
    <t>Wand of the war mage, +Х</t>
  </si>
  <si>
    <t>Жезл боевого мага +Х</t>
  </si>
  <si>
    <t>Жезл волшебных стрел</t>
  </si>
  <si>
    <t>Жезл молний</t>
  </si>
  <si>
    <t>Жезл обнаружения врагов</t>
  </si>
  <si>
    <t>Жезл обнаружения магии</t>
  </si>
  <si>
    <t>Жезл огненных шаров</t>
  </si>
  <si>
    <t>Жезл паралича</t>
  </si>
  <si>
    <t>Жезл паутины</t>
  </si>
  <si>
    <t>Жезл полиморфа</t>
  </si>
  <si>
    <t>Жезл секретов</t>
  </si>
  <si>
    <t>Жезл сковывания</t>
  </si>
  <si>
    <t>Жезл ужаса</t>
  </si>
  <si>
    <t>Жезл чудес</t>
  </si>
  <si>
    <t>Железная фляжка</t>
  </si>
  <si>
    <t>Железные оковы Биларро</t>
  </si>
  <si>
    <t>Жемчужина магической силы</t>
  </si>
  <si>
    <t>Защитный скарабей</t>
  </si>
  <si>
    <t>Звёздная мантия</t>
  </si>
  <si>
    <t>Звучный рог</t>
  </si>
  <si>
    <t>Зелье абсолютного исцеления</t>
  </si>
  <si>
    <t>Зелье высшего исцеления</t>
  </si>
  <si>
    <t>Зелье газообразности</t>
  </si>
  <si>
    <t>Зелье дружбы с животным</t>
  </si>
  <si>
    <t>Зелье дыхания под водой</t>
  </si>
  <si>
    <t>Зелье жизненной силы</t>
  </si>
  <si>
    <t>Зелье исцеления</t>
  </si>
  <si>
    <t>Зелье роста</t>
  </si>
  <si>
    <t>Зелье силы морозного великана</t>
  </si>
  <si>
    <t>Зелье улучшенного исцеления</t>
  </si>
  <si>
    <t>Зелье устойчивости</t>
  </si>
  <si>
    <t>Зеркало захвата жизни</t>
  </si>
  <si>
    <t>Instrument of the bards</t>
  </si>
  <si>
    <t>Источник бесконечной воды</t>
  </si>
  <si>
    <t>Камень власти над элементалями земли</t>
  </si>
  <si>
    <t>Камень Иун</t>
  </si>
  <si>
    <t>Ioun stone (awareness)</t>
  </si>
  <si>
    <t>Камень Иун (бдительность)</t>
  </si>
  <si>
    <t>Ioun stone (greater absorption)</t>
  </si>
  <si>
    <t>Камень Иун (высшее поглощение)</t>
  </si>
  <si>
    <t>Ioun stone (reserve)</t>
  </si>
  <si>
    <t>Камень Иун (запас)</t>
  </si>
  <si>
    <t>Ioun stone (protection)</t>
  </si>
  <si>
    <t>Камень Иун (защита)</t>
  </si>
  <si>
    <t>Ioun stone (intellect)</t>
  </si>
  <si>
    <t>Камень Иун (интеллект)</t>
  </si>
  <si>
    <t>Ioun stone (leadership)</t>
  </si>
  <si>
    <t>Камень Иун (лидерство)</t>
  </si>
  <si>
    <t>Ioun stone (mastery)</t>
  </si>
  <si>
    <t>Камень Иун (мастерство)</t>
  </si>
  <si>
    <t>Ioun stone (absorption)</t>
  </si>
  <si>
    <t>Камень Иун (поглощение)</t>
  </si>
  <si>
    <t>Ioun stone (agility)</t>
  </si>
  <si>
    <t>Камень Иун (подвижность)</t>
  </si>
  <si>
    <t>Ioun stone (insight)</t>
  </si>
  <si>
    <t>Камень Иун (проницательность)</t>
  </si>
  <si>
    <t>Ioun stone (regeneration)</t>
  </si>
  <si>
    <t>Камень Иун (регенерация)</t>
  </si>
  <si>
    <t>Ioun stone (strength)</t>
  </si>
  <si>
    <t>Камень Иун (сила)</t>
  </si>
  <si>
    <t>Ioun stone (fortitude)</t>
  </si>
  <si>
    <t>Камень Иун (стойкость)</t>
  </si>
  <si>
    <t>Ioun stone (sustenance)</t>
  </si>
  <si>
    <t>Камень Иун (сытость)</t>
  </si>
  <si>
    <t>Карманная яма</t>
  </si>
  <si>
    <t>Клятвенный лук</t>
  </si>
  <si>
    <t>Книга голема</t>
  </si>
  <si>
    <t>Колода чудес</t>
  </si>
  <si>
    <t>Колодец миров</t>
  </si>
  <si>
    <t>Кольцо барана</t>
  </si>
  <si>
    <t>Ring of water elemental command</t>
  </si>
  <si>
    <t>Кольцо владыки стихии воды</t>
  </si>
  <si>
    <t>Ring of air elemental command</t>
  </si>
  <si>
    <t>Кольцо владыки стихии воздуха</t>
  </si>
  <si>
    <t>Ring of earth elemental command</t>
  </si>
  <si>
    <t>Кольцо владыки стихии земли</t>
  </si>
  <si>
    <t>Ring of fire elemental command</t>
  </si>
  <si>
    <t>Кольцо владыки стихии огня</t>
  </si>
  <si>
    <t>Кольцо изворотливости</t>
  </si>
  <si>
    <t>Кольцо плавного падения</t>
  </si>
  <si>
    <t>Кольцо свободы действий</t>
  </si>
  <si>
    <t>Кольцо сквозного зрения</t>
  </si>
  <si>
    <t>Кольцо скрытого разума</t>
  </si>
  <si>
    <t>Кольцо теплоты</t>
  </si>
  <si>
    <t>Кольцо устойчивости</t>
  </si>
  <si>
    <t>Кольчуга ифрита</t>
  </si>
  <si>
    <t>Кубические врата</t>
  </si>
  <si>
    <t>Курильница власти над элементалями воздуха</t>
  </si>
  <si>
    <t>Летающая метла</t>
  </si>
  <si>
    <t>Cli lyre</t>
  </si>
  <si>
    <t>Лира Кли</t>
  </si>
  <si>
    <t>Doss lute</t>
  </si>
  <si>
    <t>Лютня Досса</t>
  </si>
  <si>
    <t>Keoghtom’s ointment</t>
  </si>
  <si>
    <t>Мазь Кеотома</t>
  </si>
  <si>
    <t>Canaith mandolin</t>
  </si>
  <si>
    <t>Мандолина Канейта</t>
  </si>
  <si>
    <t>Мантия полезных вещей</t>
  </si>
  <si>
    <t>Мантия устойчивости к заклинаниям</t>
  </si>
  <si>
    <t>Daern’s instant fortress</t>
  </si>
  <si>
    <t>Мгновенная крепость Дэйрн</t>
  </si>
  <si>
    <t>Медальон чтения мыслей</t>
  </si>
  <si>
    <t>Меч возмездия</t>
  </si>
  <si>
    <t>Меч ответов</t>
  </si>
  <si>
    <t>Меч похищения жизни</t>
  </si>
  <si>
    <t>Мифральная броня</t>
  </si>
  <si>
    <t>Наручи лучника</t>
  </si>
  <si>
    <t>Недвижный скипетр</t>
  </si>
  <si>
    <t>Оберег затягивания ран</t>
  </si>
  <si>
    <t>Оберег против болезней</t>
  </si>
  <si>
    <t>Оберег против яда</t>
  </si>
  <si>
    <t>Обманчивый клёпаный кожаный доспех</t>
  </si>
  <si>
    <t>Оживший щит</t>
  </si>
  <si>
    <t>Опаляющий венец</t>
  </si>
  <si>
    <t>Weapon, +Х</t>
  </si>
  <si>
    <t>Оружие +Х</t>
  </si>
  <si>
    <t>Отпирающий звонок</t>
  </si>
  <si>
    <t>Очки обворожения</t>
  </si>
  <si>
    <t>Очки орла</t>
  </si>
  <si>
    <t>Паучьи тапки</t>
  </si>
  <si>
    <t>Переливчатая мантия</t>
  </si>
  <si>
    <t>Перчатки силы огра</t>
  </si>
  <si>
    <t>Пилум молнии</t>
  </si>
  <si>
    <t>Планарный амулет</t>
  </si>
  <si>
    <t>Пляшущий меч</t>
  </si>
  <si>
    <t>Headband of Intellect</t>
  </si>
  <si>
    <t>Тиара интеллекта</t>
  </si>
  <si>
    <t>Пособие по быстроте действий</t>
  </si>
  <si>
    <t>Пособие по здоровью тела</t>
  </si>
  <si>
    <t>Пособие по полезным тренировкам</t>
  </si>
  <si>
    <t>Посох исцеления</t>
  </si>
  <si>
    <t>Посох лесов</t>
  </si>
  <si>
    <t>Посох мага</t>
  </si>
  <si>
    <t>Посох могущества</t>
  </si>
  <si>
    <t>Посох обворожения</t>
  </si>
  <si>
    <t>Посох призыва насекомых</t>
  </si>
  <si>
    <t>Посох увядания</t>
  </si>
  <si>
    <t>Посыльные камни</t>
  </si>
  <si>
    <t>Пояс силы морозного (или каменного) великана</t>
  </si>
  <si>
    <t>Предупреждающее оружие</t>
  </si>
  <si>
    <t>Прожорливая сумка</t>
  </si>
  <si>
    <t>Пространственные оковы</t>
  </si>
  <si>
    <t>Ранящий меч</t>
  </si>
  <si>
    <t>Horn of Valhalla (bronze)</t>
  </si>
  <si>
    <t>Рог Вальхаллы (бронзовый)</t>
  </si>
  <si>
    <t>Horn of Valhalla (iron)</t>
  </si>
  <si>
    <t>Рог Вальхаллы (железный)</t>
  </si>
  <si>
    <t>Horn of Valhalla (silver or brass)</t>
  </si>
  <si>
    <t>Рог Вальхаллы (серебряный или латунный)</t>
  </si>
  <si>
    <t>Самоцвет видения</t>
  </si>
  <si>
    <t>Самоцвет элементаля</t>
  </si>
  <si>
    <t>Самоцвет яркости</t>
  </si>
  <si>
    <t>Сапоги приполярья</t>
  </si>
  <si>
    <t>Свеча воззвания</t>
  </si>
  <si>
    <t>Свирепое оружие</t>
  </si>
  <si>
    <t>Spell scroll (Х level)</t>
  </si>
  <si>
    <t>Свиток заклинания (Х-й круг)</t>
  </si>
  <si>
    <t>Священный мститель</t>
  </si>
  <si>
    <t>Силовой куб</t>
  </si>
  <si>
    <t>Скипетр бдительности</t>
  </si>
  <si>
    <t>Скипетр безопасности</t>
  </si>
  <si>
    <t>Скипетр воскрешения</t>
  </si>
  <si>
    <t>Скипетр мощи владыки</t>
  </si>
  <si>
    <t>Скипетр поглощения</t>
  </si>
  <si>
    <t>Скипетр правителя</t>
  </si>
  <si>
    <t>Rod of the pact keeper, +Х</t>
  </si>
  <si>
    <t>Скипетр хранителя договора +Х</t>
  </si>
  <si>
    <t>Скипетр щупалец</t>
  </si>
  <si>
    <t>Стрела истребления</t>
  </si>
  <si>
    <t>Стрижающий меч</t>
  </si>
  <si>
    <t>Сумка бобов</t>
  </si>
  <si>
    <t>Bag of tricks (tan)</t>
  </si>
  <si>
    <t>Сумка сюрпризов (бурая)</t>
  </si>
  <si>
    <t>Bag of tricks (rust)</t>
  </si>
  <si>
    <t>Сумка сюрпризов (оранжевая)</t>
  </si>
  <si>
    <t>Bag of tricks (gray)</t>
  </si>
  <si>
    <t>Сумка сюрпризов (серая)</t>
  </si>
  <si>
    <t>Талисман запредельного зла</t>
  </si>
  <si>
    <t>Том безмолвного языка</t>
  </si>
  <si>
    <t>Том ясного мышления</t>
  </si>
  <si>
    <t>Трезубец власти над рыбами</t>
  </si>
  <si>
    <t>Heward’s handy haversack</t>
  </si>
  <si>
    <t>Удобный рюкзак Хьюварда</t>
  </si>
  <si>
    <t>Флейта испуга</t>
  </si>
  <si>
    <t>Флейта крысолова</t>
  </si>
  <si>
    <t>Фонарь разоблачения</t>
  </si>
  <si>
    <t>Crystal ball (very rare version)</t>
  </si>
  <si>
    <t>Хрустальный шар (крайне редкий)</t>
  </si>
  <si>
    <t>Crystal ball (legendary version)</t>
  </si>
  <si>
    <t>Хрустальный шар (легендарный)</t>
  </si>
  <si>
    <t>Mac-Fuimidh cittern</t>
  </si>
  <si>
    <t>Цитра Мак-Фёрмида</t>
  </si>
  <si>
    <t>Чаша власти над элементалями воды</t>
  </si>
  <si>
    <t>Чудесная статуэтка</t>
  </si>
  <si>
    <t>Bronze griffon</t>
  </si>
  <si>
    <t>- Бронзовый грифон</t>
  </si>
  <si>
    <t>Golden lions</t>
  </si>
  <si>
    <t>- Золотые львы</t>
  </si>
  <si>
    <t>Ivory goats</t>
  </si>
  <si>
    <t>- Костяные козлы</t>
  </si>
  <si>
    <t>Marble elephant</t>
  </si>
  <si>
    <t>- Мраморный слон</t>
  </si>
  <si>
    <t>obsidian steed</t>
  </si>
  <si>
    <t>- Обсидиановый конь</t>
  </si>
  <si>
    <t>Onyx dog</t>
  </si>
  <si>
    <t>- Ониксовая собака</t>
  </si>
  <si>
    <t>silver raven</t>
  </si>
  <si>
    <t>- Серебряный ворон</t>
  </si>
  <si>
    <t>Serpentine owl</t>
  </si>
  <si>
    <t>- Серпентиновая сова</t>
  </si>
  <si>
    <t>Ebony fly</t>
  </si>
  <si>
    <t>- Эбеновая муха</t>
  </si>
  <si>
    <t>Quaal’s feather token</t>
  </si>
  <si>
    <t>Чудесное перо Кваала</t>
  </si>
  <si>
    <t>Nolzur’s Marvelous Pigments</t>
  </si>
  <si>
    <t>Чудесные краски Нользура</t>
  </si>
  <si>
    <t>Шапка дыхания под водой</t>
  </si>
  <si>
    <t>Шлем сияния</t>
  </si>
  <si>
    <t>Шляпа маскировки</t>
  </si>
  <si>
    <t>Shield, +Х</t>
  </si>
  <si>
    <t>Щит +Х</t>
  </si>
  <si>
    <t>Щит ловли стрел</t>
  </si>
  <si>
    <t>Щит обороны от магии</t>
  </si>
  <si>
    <t>Щит притяжения снарядов</t>
  </si>
  <si>
    <t>Щит-часовой</t>
  </si>
  <si>
    <t>Ядовитый кинжал</t>
  </si>
  <si>
    <t>Replier</t>
  </si>
  <si>
    <t>Собеседник</t>
  </si>
  <si>
    <t>Concluder</t>
  </si>
  <si>
    <t>Завершитель</t>
  </si>
  <si>
    <t>Scather</t>
  </si>
  <si>
    <t>Злослов</t>
  </si>
  <si>
    <t>Last Quip</t>
  </si>
  <si>
    <t>Язвитель</t>
  </si>
  <si>
    <t>Answerer</t>
  </si>
  <si>
    <t>Ответчик</t>
  </si>
  <si>
    <t>Rebutter</t>
  </si>
  <si>
    <t>Опровергатель</t>
  </si>
  <si>
    <t>Back Talker</t>
  </si>
  <si>
    <t>Скандалист</t>
  </si>
  <si>
    <t>Retorter</t>
  </si>
  <si>
    <t>Спорщик</t>
  </si>
  <si>
    <t>Squelcher</t>
  </si>
  <si>
    <t>Подавитель</t>
  </si>
  <si>
    <t>Wave</t>
  </si>
  <si>
    <t>Волна</t>
  </si>
  <si>
    <t>разумный предмет</t>
  </si>
  <si>
    <t>Whelm</t>
  </si>
  <si>
    <t>Прибой</t>
  </si>
  <si>
    <t>Blackrazor</t>
  </si>
  <si>
    <t>Черное лезвие</t>
  </si>
  <si>
    <t>Moonblade</t>
  </si>
  <si>
    <t>Лунный клинок</t>
  </si>
  <si>
    <t>Sword of Kas</t>
  </si>
  <si>
    <t>Меч Каса</t>
  </si>
  <si>
    <t>артефакт</t>
  </si>
  <si>
    <t xml:space="preserve">Axe of the Dwarvish Lords </t>
  </si>
  <si>
    <t>Секира дварфийских владык</t>
  </si>
  <si>
    <t>Book of Exalted Deeds</t>
  </si>
  <si>
    <t>Книга возвышенных деяний</t>
  </si>
  <si>
    <t>Book of Vile Darkness</t>
  </si>
  <si>
    <t>Книга гнусной тьмы</t>
  </si>
  <si>
    <t>Eye and Hand of Vecna</t>
  </si>
  <si>
    <t>Око и Длань Векны</t>
  </si>
  <si>
    <t>Orb of Dragonkind</t>
  </si>
  <si>
    <t>Глаз Дракона</t>
  </si>
  <si>
    <t>Wand of Orcus</t>
  </si>
  <si>
    <t>Жезл Оркуса</t>
  </si>
  <si>
    <t>Коммент</t>
  </si>
  <si>
    <t>Вариант</t>
  </si>
  <si>
    <t>Alderleaf</t>
  </si>
  <si>
    <t>Ольхолист</t>
  </si>
  <si>
    <t>Artemis Entreri</t>
  </si>
  <si>
    <t>Артемис Энтрери</t>
  </si>
  <si>
    <t>Asmodeus</t>
  </si>
  <si>
    <t>Асмодей</t>
  </si>
  <si>
    <t>Baphomet</t>
  </si>
  <si>
    <t>Бафомет</t>
  </si>
  <si>
    <t>Belial</t>
  </si>
  <si>
    <t>Белиал</t>
  </si>
  <si>
    <t>Black Spider</t>
  </si>
  <si>
    <t>Чёрный Паук</t>
  </si>
  <si>
    <t>Bruenor Battlehammer</t>
  </si>
  <si>
    <t>Бренор Батлхаммер</t>
  </si>
  <si>
    <t>Cthulhu</t>
  </si>
  <si>
    <t>Ктулху</t>
  </si>
  <si>
    <t>Demogorgon</t>
  </si>
  <si>
    <t>Демогоргон</t>
  </si>
  <si>
    <t>Dendar the Night Serpent</t>
  </si>
  <si>
    <t>Дендар Ночная Змея</t>
  </si>
  <si>
    <t>Dispater</t>
  </si>
  <si>
    <t>Диспатер</t>
  </si>
  <si>
    <t>Drizzt Do'Urden</t>
  </si>
  <si>
    <t>Дриззт До’Урден</t>
  </si>
  <si>
    <t>Fraz'Urb-Iuu</t>
  </si>
  <si>
    <t>Фраз-Урб'лу</t>
  </si>
  <si>
    <t>Ghaunadaur, That Which Lurks</t>
  </si>
  <si>
    <t>Гонадор Таящийся</t>
  </si>
  <si>
    <t>Glasstaff</t>
  </si>
  <si>
    <t>Стеклянный Посох</t>
  </si>
  <si>
    <t>Hyrsam, the Prince of Fools</t>
  </si>
  <si>
    <t>Гирсам, Князь Глупцов</t>
  </si>
  <si>
    <t>Mephistopheles</t>
  </si>
  <si>
    <t>Мефистофель</t>
  </si>
  <si>
    <t>Oberon, the Green Lord</t>
  </si>
  <si>
    <t>Оберон, Зелёный Лорд</t>
  </si>
  <si>
    <t>Orcus</t>
  </si>
  <si>
    <t>Оркус</t>
  </si>
  <si>
    <t>Prince of Frost</t>
  </si>
  <si>
    <t>Князь Мороза</t>
  </si>
  <si>
    <t>Queen of Air and Darkness,ruler of the Gloaming Court</t>
  </si>
  <si>
    <t>Королева Ветра и Тьмы, владычица Сумеречного Двора</t>
  </si>
  <si>
    <t>Regis</t>
  </si>
  <si>
    <t>Реджис</t>
  </si>
  <si>
    <t>Rockseeker</t>
  </si>
  <si>
    <t>Роксикер</t>
  </si>
  <si>
    <t>Tika Weilan</t>
  </si>
  <si>
    <t>Тика Вейлан</t>
  </si>
  <si>
    <t>Titania of the Summer Court</t>
  </si>
  <si>
    <t>Титания из Летнего Двора</t>
  </si>
  <si>
    <t>Venomfang</t>
  </si>
  <si>
    <t>Ядовитый Клык</t>
  </si>
  <si>
    <t>Zargon, the Returner</t>
  </si>
  <si>
    <t>Заргон Возвращающийся</t>
  </si>
  <si>
    <t>Xanathar</t>
  </si>
  <si>
    <t>Elminster</t>
  </si>
  <si>
    <t>Эльминстер</t>
  </si>
  <si>
    <t>Obould Many-Arrows</t>
  </si>
  <si>
    <t>Обальд Много-Стрел</t>
  </si>
  <si>
    <t>Hartusk</t>
  </si>
  <si>
    <t>Хартаск</t>
  </si>
  <si>
    <t>Miska the Wolf Spider</t>
  </si>
  <si>
    <t>Миска Волчий Паук</t>
  </si>
  <si>
    <t>Aurala</t>
  </si>
  <si>
    <t>Аурала</t>
  </si>
  <si>
    <t>Kaius</t>
  </si>
  <si>
    <t>Каюс</t>
  </si>
  <si>
    <t>Auril</t>
  </si>
  <si>
    <t>Ауриль</t>
  </si>
  <si>
    <t>Боги Forgotten Realms</t>
  </si>
  <si>
    <t>Azuth</t>
  </si>
  <si>
    <t>Азут</t>
  </si>
  <si>
    <t>Бейн</t>
  </si>
  <si>
    <t>Beshaba</t>
  </si>
  <si>
    <t>Бешаба</t>
  </si>
  <si>
    <t>Bhaal</t>
  </si>
  <si>
    <t>Баал</t>
  </si>
  <si>
    <t>Chauntea</t>
  </si>
  <si>
    <t>Чонтея</t>
  </si>
  <si>
    <t>Cyric</t>
  </si>
  <si>
    <t>Цирик</t>
  </si>
  <si>
    <t>Deneir</t>
  </si>
  <si>
    <t>Денир</t>
  </si>
  <si>
    <t>Eldath</t>
  </si>
  <si>
    <t>Эльдат</t>
  </si>
  <si>
    <t>Gond</t>
  </si>
  <si>
    <t>Гонд</t>
  </si>
  <si>
    <t>Helm</t>
  </si>
  <si>
    <t>Хельм</t>
  </si>
  <si>
    <t>Ilmater</t>
  </si>
  <si>
    <t>Ильматер</t>
  </si>
  <si>
    <t>Kelemvor</t>
  </si>
  <si>
    <t>Келемвор</t>
  </si>
  <si>
    <t>Lathander</t>
  </si>
  <si>
    <t>Латандер</t>
  </si>
  <si>
    <t>Leira</t>
  </si>
  <si>
    <t>Лейра</t>
  </si>
  <si>
    <t>Lliira</t>
  </si>
  <si>
    <t>Ллира</t>
  </si>
  <si>
    <t>Loviatar</t>
  </si>
  <si>
    <t>Ловиатар</t>
  </si>
  <si>
    <t>Lurue</t>
  </si>
  <si>
    <t>Лурю</t>
  </si>
  <si>
    <t>Malar</t>
  </si>
  <si>
    <t>Малар</t>
  </si>
  <si>
    <t>Mask</t>
  </si>
  <si>
    <t>Маск</t>
  </si>
  <si>
    <t>Mielikki</t>
  </si>
  <si>
    <t>Миликки</t>
  </si>
  <si>
    <t>Milil</t>
  </si>
  <si>
    <t>Милил</t>
  </si>
  <si>
    <t>Myrkul</t>
  </si>
  <si>
    <t>Миркул</t>
  </si>
  <si>
    <t>Mystra</t>
  </si>
  <si>
    <t>Мистра</t>
  </si>
  <si>
    <t>Oghma</t>
  </si>
  <si>
    <t>Огма</t>
  </si>
  <si>
    <t>Savras</t>
  </si>
  <si>
    <t>Саврас</t>
  </si>
  <si>
    <t>Selûne</t>
  </si>
  <si>
    <t>Селюне</t>
  </si>
  <si>
    <t>Shar</t>
  </si>
  <si>
    <t>Silvanus</t>
  </si>
  <si>
    <t>Сильванус</t>
  </si>
  <si>
    <t>Sune</t>
  </si>
  <si>
    <t>Суни</t>
  </si>
  <si>
    <t>Talona</t>
  </si>
  <si>
    <t>Талона</t>
  </si>
  <si>
    <t>Talos</t>
  </si>
  <si>
    <t>Талос</t>
  </si>
  <si>
    <t>Tempus</t>
  </si>
  <si>
    <t>Темпус</t>
  </si>
  <si>
    <t>Torm</t>
  </si>
  <si>
    <t>Торм</t>
  </si>
  <si>
    <t>Tymora</t>
  </si>
  <si>
    <t>Тимора</t>
  </si>
  <si>
    <t>Tyr</t>
  </si>
  <si>
    <t>Тир</t>
  </si>
  <si>
    <t>Umberlee</t>
  </si>
  <si>
    <t>Амберли</t>
  </si>
  <si>
    <t>Waukeen</t>
  </si>
  <si>
    <t>Вокин</t>
  </si>
  <si>
    <t>Beory</t>
  </si>
  <si>
    <t>Беори</t>
  </si>
  <si>
    <t>Боги Greyhawk</t>
  </si>
  <si>
    <t>Boccob</t>
  </si>
  <si>
    <t>Боккоб</t>
  </si>
  <si>
    <t>Celestian</t>
  </si>
  <si>
    <t>Целестиан</t>
  </si>
  <si>
    <t>Ehlonna</t>
  </si>
  <si>
    <t>Элонна</t>
  </si>
  <si>
    <t>Erythnul</t>
  </si>
  <si>
    <t>Эритнул</t>
  </si>
  <si>
    <t>Fharlanghn</t>
  </si>
  <si>
    <t>Фарлангн</t>
  </si>
  <si>
    <t>Heironeous</t>
  </si>
  <si>
    <t>Хайрониус</t>
  </si>
  <si>
    <t>Hextor</t>
  </si>
  <si>
    <t>Хекстор</t>
  </si>
  <si>
    <t>Kord</t>
  </si>
  <si>
    <t>Корд</t>
  </si>
  <si>
    <t>Incabulos</t>
  </si>
  <si>
    <t>Инкабулос</t>
  </si>
  <si>
    <t>Istus</t>
  </si>
  <si>
    <t>Истус</t>
  </si>
  <si>
    <t>Iuz</t>
  </si>
  <si>
    <t>Юз</t>
  </si>
  <si>
    <t>Nerull</t>
  </si>
  <si>
    <t>Нерулл</t>
  </si>
  <si>
    <t>Obad-Hai</t>
  </si>
  <si>
    <t>Обад-Хай</t>
  </si>
  <si>
    <t>Olidammara</t>
  </si>
  <si>
    <t>Олидаммара</t>
  </si>
  <si>
    <t>Pelor</t>
  </si>
  <si>
    <t>Пелор</t>
  </si>
  <si>
    <t>Pholtus</t>
  </si>
  <si>
    <t>Фольтус</t>
  </si>
  <si>
    <t>Ralishaz</t>
  </si>
  <si>
    <t>Ралишаз</t>
  </si>
  <si>
    <t>Rao</t>
  </si>
  <si>
    <t>Рао</t>
  </si>
  <si>
    <t>St. Cuthbert</t>
  </si>
  <si>
    <t>Св. Катберт</t>
  </si>
  <si>
    <t>Tharizdun, the Chained God</t>
  </si>
  <si>
    <t>Тариздан, Прикованный бог</t>
  </si>
  <si>
    <t>Trithereon</t>
  </si>
  <si>
    <t>Тритереон</t>
  </si>
  <si>
    <t>Ulaa</t>
  </si>
  <si>
    <t>Улаа</t>
  </si>
  <si>
    <t>Vecna</t>
  </si>
  <si>
    <t>Векна</t>
  </si>
  <si>
    <t>Wee Jas</t>
  </si>
  <si>
    <t>Ви Джас</t>
  </si>
  <si>
    <t>Xan Yae</t>
  </si>
  <si>
    <t>Кзан Йе</t>
  </si>
  <si>
    <t>Zuoken</t>
  </si>
  <si>
    <t>Зуокен</t>
  </si>
  <si>
    <t>Ioun</t>
  </si>
  <si>
    <t>Иун</t>
  </si>
  <si>
    <t>Paladine</t>
  </si>
  <si>
    <t>Паладайн</t>
  </si>
  <si>
    <t>Боги Dragonlance</t>
  </si>
  <si>
    <t>Branchala</t>
  </si>
  <si>
    <t>Бранчала</t>
  </si>
  <si>
    <t>Habbakuk</t>
  </si>
  <si>
    <t>Хаббакук</t>
  </si>
  <si>
    <t>Kiri-Jolith</t>
  </si>
  <si>
    <t>Кири-Джолит</t>
  </si>
  <si>
    <t>Majere</t>
  </si>
  <si>
    <t>Маджере</t>
  </si>
  <si>
    <t>Mishakal</t>
  </si>
  <si>
    <t>Мишакаль</t>
  </si>
  <si>
    <t>Solinari</t>
  </si>
  <si>
    <t>Солинари</t>
  </si>
  <si>
    <t>Gilean</t>
  </si>
  <si>
    <t>Гилеан</t>
  </si>
  <si>
    <t>Chislev</t>
  </si>
  <si>
    <t>Числев</t>
  </si>
  <si>
    <t>Reorx</t>
  </si>
  <si>
    <t>Реоркс</t>
  </si>
  <si>
    <t>Shinare</t>
  </si>
  <si>
    <t>Шинаре</t>
  </si>
  <si>
    <t>Sirrion</t>
  </si>
  <si>
    <t>Сиррион</t>
  </si>
  <si>
    <t>Zivilyn</t>
  </si>
  <si>
    <t>Зивилин</t>
  </si>
  <si>
    <t>Lunitari</t>
  </si>
  <si>
    <t>Лунитари</t>
  </si>
  <si>
    <t>Takhisis</t>
  </si>
  <si>
    <t>Такхизис</t>
  </si>
  <si>
    <t>Chemosh</t>
  </si>
  <si>
    <t>Чемош</t>
  </si>
  <si>
    <t>Hiddukel</t>
  </si>
  <si>
    <t>Хиддукель</t>
  </si>
  <si>
    <t>Morgion</t>
  </si>
  <si>
    <t>Моргион</t>
  </si>
  <si>
    <t>Sargonnas</t>
  </si>
  <si>
    <t>Саргоннас</t>
  </si>
  <si>
    <t>Zeboim</t>
  </si>
  <si>
    <t>Зебоим</t>
  </si>
  <si>
    <t>Nuitari</t>
  </si>
  <si>
    <t>Нуитари</t>
  </si>
  <si>
    <t>Sovereign Host</t>
  </si>
  <si>
    <t>Сонм Владык</t>
  </si>
  <si>
    <t>Боги Eberron</t>
  </si>
  <si>
    <t>Arawai</t>
  </si>
  <si>
    <t>Аравай</t>
  </si>
  <si>
    <t>Aureon</t>
  </si>
  <si>
    <t>Ауреон</t>
  </si>
  <si>
    <t>Balinor</t>
  </si>
  <si>
    <t>Балинор</t>
  </si>
  <si>
    <t>Boldrei</t>
  </si>
  <si>
    <t>Болдрей</t>
  </si>
  <si>
    <t>Dol Arrah</t>
  </si>
  <si>
    <t>Дол Арра</t>
  </si>
  <si>
    <t>Dol Dorn</t>
  </si>
  <si>
    <t>Дол Дорн</t>
  </si>
  <si>
    <t>Kol Korran</t>
  </si>
  <si>
    <t>Кол Корран</t>
  </si>
  <si>
    <t>Olladra</t>
  </si>
  <si>
    <t>Олладра</t>
  </si>
  <si>
    <t>Onatar</t>
  </si>
  <si>
    <t>Онатар</t>
  </si>
  <si>
    <t>The Dark Six</t>
  </si>
  <si>
    <t>Тёмная Шестёрка</t>
  </si>
  <si>
    <t>The Devourer</t>
  </si>
  <si>
    <t>The Fury</t>
  </si>
  <si>
    <t>The Keeper</t>
  </si>
  <si>
    <t>Хранитель</t>
  </si>
  <si>
    <t>The Mockery</t>
  </si>
  <si>
    <t>Насмешник</t>
  </si>
  <si>
    <t>The Shadow</t>
  </si>
  <si>
    <t>The Traveler</t>
  </si>
  <si>
    <t>The Silver Flame</t>
  </si>
  <si>
    <t>Серебряное Пламя</t>
  </si>
  <si>
    <t>The Blood of Vol</t>
  </si>
  <si>
    <t>Кровь Вол</t>
  </si>
  <si>
    <t>Cults of the Dragon Below</t>
  </si>
  <si>
    <t>Культы Драконицы Глубин</t>
  </si>
  <si>
    <t>The Path of Light</t>
  </si>
  <si>
    <t>Путь Света</t>
  </si>
  <si>
    <t>The Undying Court</t>
  </si>
  <si>
    <t>Бессмертный Двор</t>
  </si>
  <si>
    <t>The Spirits of the Past</t>
  </si>
  <si>
    <t>Духи Прошлого</t>
  </si>
  <si>
    <t>Annam</t>
  </si>
  <si>
    <t>Аннам</t>
  </si>
  <si>
    <t>Боги нечеловеческие</t>
  </si>
  <si>
    <t>Bahamut</t>
  </si>
  <si>
    <t>Бахамут</t>
  </si>
  <si>
    <t>Blibdoolpoolp</t>
  </si>
  <si>
    <t>Блибдульпульп</t>
  </si>
  <si>
    <t>Corellon Larethian</t>
  </si>
  <si>
    <t>Кореллон Ларетиан</t>
  </si>
  <si>
    <t>Deep Sashelas</t>
  </si>
  <si>
    <t>Сашелас Глубинный</t>
  </si>
  <si>
    <t>Diancastra</t>
  </si>
  <si>
    <t>Дианкастра</t>
  </si>
  <si>
    <t>Eadro</t>
  </si>
  <si>
    <t>Идро</t>
  </si>
  <si>
    <t>Garl Glittergold</t>
  </si>
  <si>
    <t>Гарл Глиттерголд</t>
  </si>
  <si>
    <t>Grolantor</t>
  </si>
  <si>
    <t>Гролантор</t>
  </si>
  <si>
    <t>Gruumsh</t>
  </si>
  <si>
    <t>Груумш</t>
  </si>
  <si>
    <t>Hiatea</t>
  </si>
  <si>
    <t>Хиатея</t>
  </si>
  <si>
    <t>Hruggek</t>
  </si>
  <si>
    <t>Храггек</t>
  </si>
  <si>
    <t>Iallanis</t>
  </si>
  <si>
    <t>Иалланис</t>
  </si>
  <si>
    <t>Kurtulmak</t>
  </si>
  <si>
    <t>Куртульмак</t>
  </si>
  <si>
    <t>Laogzed</t>
  </si>
  <si>
    <t>Леягзед</t>
  </si>
  <si>
    <t>Lolth</t>
  </si>
  <si>
    <t>Лолт</t>
  </si>
  <si>
    <t>Maglubiyet</t>
  </si>
  <si>
    <t>Маглубиет</t>
  </si>
  <si>
    <t>Memnor</t>
  </si>
  <si>
    <t>Мемнор</t>
  </si>
  <si>
    <t>Moradin</t>
  </si>
  <si>
    <t>Морадин</t>
  </si>
  <si>
    <t>Rillifane Rallathil</t>
  </si>
  <si>
    <t>Риллифейн Раллатиль</t>
  </si>
  <si>
    <t>Sehanine Moonbow</t>
  </si>
  <si>
    <t>Сеханин Лунный Лук</t>
  </si>
  <si>
    <t>Sekolah</t>
  </si>
  <si>
    <t>Секола</t>
  </si>
  <si>
    <t>Semuanya</t>
  </si>
  <si>
    <t>Семуанья</t>
  </si>
  <si>
    <t>Skerrit</t>
  </si>
  <si>
    <t>Скеррит</t>
  </si>
  <si>
    <t>Skoraeus Stonebones</t>
  </si>
  <si>
    <t>Скореяс Стоунбонс</t>
  </si>
  <si>
    <t>Stronmaus</t>
  </si>
  <si>
    <t>Стронмаус</t>
  </si>
  <si>
    <t>Surtur</t>
  </si>
  <si>
    <t>Сурт</t>
  </si>
  <si>
    <t>Thrym</t>
  </si>
  <si>
    <t>Трим</t>
  </si>
  <si>
    <t>Tiamat</t>
  </si>
  <si>
    <t>Тиамат</t>
  </si>
  <si>
    <t>Yondalla</t>
  </si>
  <si>
    <t>Йондалла</t>
  </si>
  <si>
    <t>Luthic</t>
  </si>
  <si>
    <t>Лутик</t>
  </si>
  <si>
    <t>Fenmarel Mestarine</t>
  </si>
  <si>
    <t>Фенмарел Местарин</t>
  </si>
  <si>
    <t>Aerdrie Faenya</t>
  </si>
  <si>
    <t>Эйрдри Фаэнья</t>
  </si>
  <si>
    <t>Seldarine</t>
  </si>
  <si>
    <t>Селдарин</t>
  </si>
  <si>
    <t>The Daghdha</t>
  </si>
  <si>
    <t>Дагда</t>
  </si>
  <si>
    <t>Боги кельтов</t>
  </si>
  <si>
    <t>Arawn</t>
  </si>
  <si>
    <t>Араун</t>
  </si>
  <si>
    <t>Belenus</t>
  </si>
  <si>
    <t>Белен</t>
  </si>
  <si>
    <t>Brigantia</t>
  </si>
  <si>
    <t>Бригантия</t>
  </si>
  <si>
    <t>Diancecht</t>
  </si>
  <si>
    <t>Диан Кехт</t>
  </si>
  <si>
    <t>Dunatis</t>
  </si>
  <si>
    <t>Дунатис</t>
  </si>
  <si>
    <t>Goibhniu</t>
  </si>
  <si>
    <t>Гоибниу</t>
  </si>
  <si>
    <t>Lugh</t>
  </si>
  <si>
    <t>Луг</t>
  </si>
  <si>
    <t>Manannan mac Lir</t>
  </si>
  <si>
    <t>Мананнан Мак Лир</t>
  </si>
  <si>
    <t>Math Mathonwy</t>
  </si>
  <si>
    <t>Мат Мак Матовни</t>
  </si>
  <si>
    <t>Morrigan</t>
  </si>
  <si>
    <t>Морриган</t>
  </si>
  <si>
    <t>Nuada</t>
  </si>
  <si>
    <t>Нуада</t>
  </si>
  <si>
    <t>Zeus</t>
  </si>
  <si>
    <t>Зевс</t>
  </si>
  <si>
    <t>Боги греков</t>
  </si>
  <si>
    <t>Aphrodite</t>
  </si>
  <si>
    <t>Афродита</t>
  </si>
  <si>
    <t>Apollo</t>
  </si>
  <si>
    <t>Аполлон</t>
  </si>
  <si>
    <t>Ares</t>
  </si>
  <si>
    <t>Арес</t>
  </si>
  <si>
    <t>Artemis</t>
  </si>
  <si>
    <t>Артемида</t>
  </si>
  <si>
    <t>Athena</t>
  </si>
  <si>
    <t>Афина</t>
  </si>
  <si>
    <t>Demeter</t>
  </si>
  <si>
    <t>Деметра</t>
  </si>
  <si>
    <t>Dionysus</t>
  </si>
  <si>
    <t>Дионис</t>
  </si>
  <si>
    <t>Hades</t>
  </si>
  <si>
    <t>Аид</t>
  </si>
  <si>
    <t>Hecate</t>
  </si>
  <si>
    <t>Геката</t>
  </si>
  <si>
    <t>Hephaestus</t>
  </si>
  <si>
    <t>Гефест</t>
  </si>
  <si>
    <t>Hera</t>
  </si>
  <si>
    <t>Гера</t>
  </si>
  <si>
    <t>Hercules</t>
  </si>
  <si>
    <t>Геракл</t>
  </si>
  <si>
    <t>Hermes</t>
  </si>
  <si>
    <t>Гермес</t>
  </si>
  <si>
    <t>Hestia</t>
  </si>
  <si>
    <t>Гестия</t>
  </si>
  <si>
    <t>Nike</t>
  </si>
  <si>
    <t>Ника</t>
  </si>
  <si>
    <t>Pan</t>
  </si>
  <si>
    <t>Пан</t>
  </si>
  <si>
    <t>Poseidon</t>
  </si>
  <si>
    <t>Посейдон</t>
  </si>
  <si>
    <t>Tyche</t>
  </si>
  <si>
    <t>Тюхе</t>
  </si>
  <si>
    <t>Re-Horakhty</t>
  </si>
  <si>
    <t>Ра-Хорахти</t>
  </si>
  <si>
    <t>Боги египтян</t>
  </si>
  <si>
    <t>Anubis</t>
  </si>
  <si>
    <t>Анубис</t>
  </si>
  <si>
    <t>Apep</t>
  </si>
  <si>
    <t>Апоп</t>
  </si>
  <si>
    <t>Bast</t>
  </si>
  <si>
    <t>Баст</t>
  </si>
  <si>
    <t>Bes</t>
  </si>
  <si>
    <t>Hathor</t>
  </si>
  <si>
    <t>Хатхор</t>
  </si>
  <si>
    <t>Imhotep</t>
  </si>
  <si>
    <t>Имхотеп</t>
  </si>
  <si>
    <t>Isis</t>
  </si>
  <si>
    <t>Изида</t>
  </si>
  <si>
    <t>Nephthys</t>
  </si>
  <si>
    <t>Нефтида</t>
  </si>
  <si>
    <t>Osiris</t>
  </si>
  <si>
    <t>Осирис</t>
  </si>
  <si>
    <t>Ptah</t>
  </si>
  <si>
    <t>Птах</t>
  </si>
  <si>
    <t>Set</t>
  </si>
  <si>
    <t>Себек</t>
  </si>
  <si>
    <t>Sobek</t>
  </si>
  <si>
    <t>Сет</t>
  </si>
  <si>
    <t>Thoth</t>
  </si>
  <si>
    <t>Тот</t>
  </si>
  <si>
    <t>Odin</t>
  </si>
  <si>
    <t>Один</t>
  </si>
  <si>
    <t>Боги скандинавов</t>
  </si>
  <si>
    <t>Aegir</t>
  </si>
  <si>
    <t>Эгир</t>
  </si>
  <si>
    <t>Balder</t>
  </si>
  <si>
    <t>Бальдр</t>
  </si>
  <si>
    <t>Forseti</t>
  </si>
  <si>
    <t>Форсети</t>
  </si>
  <si>
    <t>Frey</t>
  </si>
  <si>
    <t>Фрейр</t>
  </si>
  <si>
    <t>Freya</t>
  </si>
  <si>
    <t>Фрея</t>
  </si>
  <si>
    <t>Frigga</t>
  </si>
  <si>
    <t>Фригг</t>
  </si>
  <si>
    <t>Heimdall</t>
  </si>
  <si>
    <t>Хеймдалль</t>
  </si>
  <si>
    <t>Hel</t>
  </si>
  <si>
    <t>Хель</t>
  </si>
  <si>
    <t>Hermod</t>
  </si>
  <si>
    <t>Хермод</t>
  </si>
  <si>
    <t>Loki</t>
  </si>
  <si>
    <t>Локи</t>
  </si>
  <si>
    <t>Njord</t>
  </si>
  <si>
    <t>Ньорд</t>
  </si>
  <si>
    <t>Odur</t>
  </si>
  <si>
    <t>Од</t>
  </si>
  <si>
    <t>Sif</t>
  </si>
  <si>
    <t>Сиф</t>
  </si>
  <si>
    <t>Skadi</t>
  </si>
  <si>
    <t>Скади</t>
  </si>
  <si>
    <t>Thor</t>
  </si>
  <si>
    <t>Тор</t>
  </si>
  <si>
    <t>Тюр</t>
  </si>
  <si>
    <t>Uller</t>
  </si>
  <si>
    <t>Улль</t>
  </si>
  <si>
    <t>Marthammor Duin</t>
  </si>
  <si>
    <t>Мартаммор Дуин</t>
  </si>
  <si>
    <t>Боги дварфов</t>
  </si>
  <si>
    <t>Abbathor</t>
  </si>
  <si>
    <t>Аббатор</t>
  </si>
  <si>
    <t>Gorm Gulthin</t>
  </si>
  <si>
    <t>Горм Галтин</t>
  </si>
  <si>
    <t>Berronar Truesilver</t>
  </si>
  <si>
    <t>Берронар Трусильвер</t>
  </si>
  <si>
    <t>Vergadain</t>
  </si>
  <si>
    <t>Вергадейн</t>
  </si>
  <si>
    <t>Dugmaren Brightmantle</t>
  </si>
  <si>
    <t>Дагмарен Брайтментл</t>
  </si>
  <si>
    <t>Dumathoin</t>
  </si>
  <si>
    <t>Думатоин</t>
  </si>
  <si>
    <t>Clangeddin Silverbeard</t>
  </si>
  <si>
    <t>Клангеддин Сильверберд</t>
  </si>
  <si>
    <t>Thard Harr</t>
  </si>
  <si>
    <t>Тард Харр</t>
  </si>
  <si>
    <t>Haela Brightaxe</t>
  </si>
  <si>
    <t>Хаэла Брайтэкс</t>
  </si>
  <si>
    <t>Sharindlar</t>
  </si>
  <si>
    <t>Шариндлар</t>
  </si>
  <si>
    <t>Abyss, the Infinite Layers of</t>
  </si>
  <si>
    <t>Бездна (Бесконечные слои)</t>
  </si>
  <si>
    <t>Acheron, the Infinite Battlefield of</t>
  </si>
  <si>
    <t>Ахерон (Вечное поле битвы)</t>
  </si>
  <si>
    <t>Arborea, the Olympian Glades of</t>
  </si>
  <si>
    <t>Арборея (Олимпийские луга)</t>
  </si>
  <si>
    <t>Arcadia, the Peaceable Kingdoms of</t>
  </si>
  <si>
    <t>Аркадия (Мирные царства)</t>
  </si>
  <si>
    <t>Astral Plane</t>
  </si>
  <si>
    <t>Астральный план</t>
  </si>
  <si>
    <t>Beastlands, the Wilderness of</t>
  </si>
  <si>
    <t>Звериные Земли (Дикие просторы)</t>
  </si>
  <si>
    <t>Border Ethereal</t>
  </si>
  <si>
    <t>Эфирные границы</t>
  </si>
  <si>
    <t>Bytopia, the Twin Paradises of</t>
  </si>
  <si>
    <t>Битопия (Двойной рай)</t>
  </si>
  <si>
    <t>Carceri, the Tarterian Depths of</t>
  </si>
  <si>
    <t>Карцери (Глубины Тартара)</t>
  </si>
  <si>
    <t>Elemental Chaos</t>
  </si>
  <si>
    <t>Elemental Planes</t>
  </si>
  <si>
    <t>Стихийные планы</t>
  </si>
  <si>
    <t>Elysium, the Blessed Fields of</t>
  </si>
  <si>
    <t>Элизиум (Благословенные поля)</t>
  </si>
  <si>
    <t>Ethereal Plane</t>
  </si>
  <si>
    <t>Эфирный план</t>
  </si>
  <si>
    <t>Far Realm</t>
  </si>
  <si>
    <t>Feywild</t>
  </si>
  <si>
    <t>Царство Фей</t>
  </si>
  <si>
    <t>Gehenna, the Bleak Eternity of</t>
  </si>
  <si>
    <t>Геенна (Тусклая вечность)</t>
  </si>
  <si>
    <t>Hades, the Gray Waste of</t>
  </si>
  <si>
    <t>Гадес (Серые пустоши)</t>
  </si>
  <si>
    <t>Inner Planes</t>
  </si>
  <si>
    <t>Внутренние планы</t>
  </si>
  <si>
    <t>Limbo, the Ever-Changing Chaos of</t>
  </si>
  <si>
    <t>Лимб (Изменчивый хаос)</t>
  </si>
  <si>
    <t>Lower Planes</t>
  </si>
  <si>
    <t>Нижние планы</t>
  </si>
  <si>
    <t>Material Plane</t>
  </si>
  <si>
    <t>Материальный план</t>
  </si>
  <si>
    <t>Mechanus, the Clockwork Nirvana of</t>
  </si>
  <si>
    <t>Механус (Заводная Нирвана)</t>
  </si>
  <si>
    <t>Mount Celestia, the Seven Heavens of</t>
  </si>
  <si>
    <t>Целестия (Седьмые небеса)</t>
  </si>
  <si>
    <t>Negative Plane</t>
  </si>
  <si>
    <t>Негативный план</t>
  </si>
  <si>
    <t>Nine Hells (of Baator)</t>
  </si>
  <si>
    <t>Девять преисподних (Баатор)</t>
  </si>
  <si>
    <t>Outer Planes</t>
  </si>
  <si>
    <t>Внешние планы</t>
  </si>
  <si>
    <t>Outlands</t>
  </si>
  <si>
    <t>Внеземелье</t>
  </si>
  <si>
    <t>Pandemonium, the Windswept Depths of</t>
  </si>
  <si>
    <t>Пандемоний (Ветреные глубины)</t>
  </si>
  <si>
    <t>Positive Plane</t>
  </si>
  <si>
    <t>Позитивный план</t>
  </si>
  <si>
    <t>Shadowfell</t>
  </si>
  <si>
    <t>Царство Теней</t>
  </si>
  <si>
    <t>Sigil, City of Doors</t>
  </si>
  <si>
    <t>Сигил, Город Дверей</t>
  </si>
  <si>
    <t>Transitive Planes</t>
  </si>
  <si>
    <t>Переходные планы</t>
  </si>
  <si>
    <t>Upper Planes</t>
  </si>
  <si>
    <t>Верхние планы</t>
  </si>
  <si>
    <t>Ysgard, the Heroic Domains of</t>
  </si>
  <si>
    <t>Исгард (Геройские владения)</t>
  </si>
  <si>
    <t>Great Wheel</t>
  </si>
  <si>
    <t>Великое Колесо</t>
  </si>
  <si>
    <t>Хаммер</t>
  </si>
  <si>
    <t>Народное: Глубокозимье</t>
  </si>
  <si>
    <t>Midwinter</t>
  </si>
  <si>
    <t>Зимний солнцеворот</t>
  </si>
  <si>
    <t>Deadwinter</t>
  </si>
  <si>
    <t>Мертвозимье</t>
  </si>
  <si>
    <t>то же что зимний солнцеворот</t>
  </si>
  <si>
    <t>Alturiak</t>
  </si>
  <si>
    <t>Альтуриак</t>
  </si>
  <si>
    <t>Народное: Коготь зимы</t>
  </si>
  <si>
    <t>Ches</t>
  </si>
  <si>
    <t>Чез</t>
  </si>
  <si>
    <t>Народное: Коготь закатов</t>
  </si>
  <si>
    <t>Greengrass</t>
  </si>
  <si>
    <t>Зеленотравье</t>
  </si>
  <si>
    <t>Tarsakh</t>
  </si>
  <si>
    <t>Тарсак</t>
  </si>
  <si>
    <t>Народное: Коготь бурь</t>
  </si>
  <si>
    <t xml:space="preserve">Mirtul </t>
  </si>
  <si>
    <t>Миртул</t>
  </si>
  <si>
    <t>Народное: Таяние</t>
  </si>
  <si>
    <t>Kythorn</t>
  </si>
  <si>
    <t>Кайторн</t>
  </si>
  <si>
    <t>Народное: Время цветов</t>
  </si>
  <si>
    <t>Flamerule</t>
  </si>
  <si>
    <t>Флеймрул</t>
  </si>
  <si>
    <t>Народное: Разгар лета</t>
  </si>
  <si>
    <t>Summer Solstice</t>
  </si>
  <si>
    <t>Летний солнцеворот</t>
  </si>
  <si>
    <t xml:space="preserve">Shieldmeet </t>
  </si>
  <si>
    <t>Шильдмит</t>
  </si>
  <si>
    <t>Eleasis</t>
  </si>
  <si>
    <t>Элесис</t>
  </si>
  <si>
    <t>Народное: Солнцестояние</t>
  </si>
  <si>
    <t xml:space="preserve">Eleint </t>
  </si>
  <si>
    <t>Элейнт</t>
  </si>
  <si>
    <t>Народное: Увядание</t>
  </si>
  <si>
    <t>Highharvestide</t>
  </si>
  <si>
    <t>Праздник урожая</t>
  </si>
  <si>
    <t>Marpenoth</t>
  </si>
  <si>
    <t>Марпенот</t>
  </si>
  <si>
    <t>Народное: Листопад</t>
  </si>
  <si>
    <t xml:space="preserve">Uktar </t>
  </si>
  <si>
    <t>Уктар</t>
  </si>
  <si>
    <t>Народное: Перегной</t>
  </si>
  <si>
    <t>Feast of the Moon</t>
  </si>
  <si>
    <t>Пир луны</t>
  </si>
  <si>
    <t>Nightal</t>
  </si>
  <si>
    <t>Найтал</t>
  </si>
  <si>
    <t>Народное: Спячка</t>
  </si>
  <si>
    <t>Forgotten Realms</t>
  </si>
  <si>
    <t>Забытые Королевства</t>
  </si>
  <si>
    <t>Dragonlance</t>
  </si>
  <si>
    <t>Сага о Копье</t>
  </si>
  <si>
    <t>War of the Lance</t>
  </si>
  <si>
    <t>Война Копья</t>
  </si>
  <si>
    <t>Greyhawk</t>
  </si>
  <si>
    <t>Грейхок</t>
  </si>
  <si>
    <t>Dark Sun</t>
  </si>
  <si>
    <t>Тёмное Солнце</t>
  </si>
  <si>
    <t>Eberron</t>
  </si>
  <si>
    <t>Эберрон</t>
  </si>
  <si>
    <t>Mystara</t>
  </si>
  <si>
    <t>Мистара</t>
  </si>
  <si>
    <t>Birthright</t>
  </si>
  <si>
    <t>Бёртрайт</t>
  </si>
  <si>
    <t>Planescape</t>
  </si>
  <si>
    <t>Плейнскейп</t>
  </si>
  <si>
    <t>Spelljammer</t>
  </si>
  <si>
    <t>Спеллджаммер</t>
  </si>
  <si>
    <t>Ravenloft</t>
  </si>
  <si>
    <t>Рейвенлофт</t>
  </si>
  <si>
    <t>Aaqa</t>
  </si>
  <si>
    <t>Аака</t>
  </si>
  <si>
    <t>Baldur's Gate</t>
  </si>
  <si>
    <t>Врата Балдура</t>
  </si>
  <si>
    <t>Cloakwood</t>
  </si>
  <si>
    <t>Клоквуд</t>
  </si>
  <si>
    <t>Cragmaw Castle</t>
  </si>
  <si>
    <t>замок Оскала</t>
  </si>
  <si>
    <t>Dragon Coast</t>
  </si>
  <si>
    <t>Побережье Дракона</t>
  </si>
  <si>
    <t>Faerun</t>
  </si>
  <si>
    <t>Фейрун</t>
  </si>
  <si>
    <t>Forge of Spells</t>
  </si>
  <si>
    <t>Колдовская Кузня</t>
  </si>
  <si>
    <t>Hellgate Keep</t>
  </si>
  <si>
    <t>твердыня Хеллгейт</t>
  </si>
  <si>
    <t>High Road</t>
  </si>
  <si>
    <t>Главная дорога</t>
  </si>
  <si>
    <t>Hotenow</t>
  </si>
  <si>
    <t>Хотеноу</t>
  </si>
  <si>
    <t>Icespyre Peak</t>
  </si>
  <si>
    <t>пик Айспайр</t>
  </si>
  <si>
    <t>Icewind Dale</t>
  </si>
  <si>
    <t>долина Ледяного Ветра</t>
  </si>
  <si>
    <t>Impiltur</t>
  </si>
  <si>
    <t>Импилтур</t>
  </si>
  <si>
    <t>Inner Sea</t>
  </si>
  <si>
    <t>Внутреннее море</t>
  </si>
  <si>
    <t>Kara-Tur</t>
  </si>
  <si>
    <t>Кара-Тур</t>
  </si>
  <si>
    <t>Kryptgarden Wood</t>
  </si>
  <si>
    <t>лес Криптгарден</t>
  </si>
  <si>
    <t>Mithral Hall</t>
  </si>
  <si>
    <t>Мифрал-Холл</t>
  </si>
  <si>
    <t>Neverwinter</t>
  </si>
  <si>
    <t>Невервинтер</t>
  </si>
  <si>
    <t>Neverwinter Wood</t>
  </si>
  <si>
    <t>лес Невервинтер</t>
  </si>
  <si>
    <t>Old Owl Well</t>
  </si>
  <si>
    <t>Совиный колодец</t>
  </si>
  <si>
    <t>Silver Marches</t>
  </si>
  <si>
    <t>Серебряные Пределы</t>
  </si>
  <si>
    <t>Solace</t>
  </si>
  <si>
    <t>Утеха</t>
  </si>
  <si>
    <t>Sword Mountain</t>
  </si>
  <si>
    <t>горы Мечей</t>
  </si>
  <si>
    <t>Sword Coast</t>
  </si>
  <si>
    <t>побережье Мечей</t>
  </si>
  <si>
    <t>Threeboar</t>
  </si>
  <si>
    <t>Трибор</t>
  </si>
  <si>
    <t>Thunderforge</t>
  </si>
  <si>
    <t>Тандерфорж</t>
  </si>
  <si>
    <t>Thundertree</t>
  </si>
  <si>
    <t>Тандертри</t>
  </si>
  <si>
    <t>Turmish</t>
  </si>
  <si>
    <t>Турмиш</t>
  </si>
  <si>
    <t>Waterdeep</t>
  </si>
  <si>
    <t>Вотердип</t>
  </si>
  <si>
    <t>Wave Echo Cave</t>
  </si>
  <si>
    <t>пещера Эха Волн</t>
  </si>
  <si>
    <t>White Plume Mountain</t>
  </si>
  <si>
    <t>гора Белого Пара</t>
  </si>
  <si>
    <t>Wyvern Tor</t>
  </si>
  <si>
    <t>утёс Виверн</t>
  </si>
  <si>
    <t>Underdark</t>
  </si>
  <si>
    <t>Подземье</t>
  </si>
  <si>
    <t>Dales</t>
  </si>
  <si>
    <t>Долины</t>
  </si>
  <si>
    <t>Shadowdale</t>
  </si>
  <si>
    <t>Шедоудейл</t>
  </si>
  <si>
    <t>Shou Lung</t>
  </si>
  <si>
    <t>Шу Лунь</t>
  </si>
  <si>
    <t>Thesk</t>
  </si>
  <si>
    <t>Теск</t>
  </si>
  <si>
    <t>Westgate</t>
  </si>
  <si>
    <t>Вестгейт</t>
  </si>
  <si>
    <t>Damara</t>
  </si>
  <si>
    <t>Дамара</t>
  </si>
  <si>
    <t>Spine of the World</t>
  </si>
  <si>
    <t>Хребет Мира</t>
  </si>
  <si>
    <t>Savage Frontier</t>
  </si>
  <si>
    <t>Дикое Пограничье</t>
  </si>
  <si>
    <t>Cold Vale</t>
  </si>
  <si>
    <t>Хладная долина</t>
  </si>
  <si>
    <t>Silverymoon</t>
  </si>
  <si>
    <t>Сильверимун</t>
  </si>
  <si>
    <t>Halruaa</t>
  </si>
  <si>
    <t>Халруа</t>
  </si>
  <si>
    <t>Al-Quadim</t>
  </si>
  <si>
    <t>Аль-Кадим</t>
  </si>
  <si>
    <t>Maztica</t>
  </si>
  <si>
    <t>Мацтика</t>
  </si>
  <si>
    <t>Tethyr</t>
  </si>
  <si>
    <t>Тетир</t>
  </si>
  <si>
    <t>Aundair</t>
  </si>
  <si>
    <t>Ондейр</t>
  </si>
  <si>
    <t>Karrnath</t>
  </si>
  <si>
    <t>Каррнат</t>
  </si>
  <si>
    <t>Khorvaire</t>
  </si>
  <si>
    <t xml:space="preserve">Хорвайр
</t>
  </si>
  <si>
    <t>Sharn</t>
  </si>
  <si>
    <t>Шарн</t>
  </si>
  <si>
    <t>Mror Holds</t>
  </si>
  <si>
    <t>Мрор-Холдс</t>
  </si>
  <si>
    <t>Bandit Kingdoms</t>
  </si>
  <si>
    <t>Бандитские Королевства</t>
  </si>
  <si>
    <t>Oerth</t>
  </si>
  <si>
    <t>Ойт</t>
  </si>
  <si>
    <t>Flanaess</t>
  </si>
  <si>
    <t>Фланэсс</t>
  </si>
  <si>
    <t>Athas</t>
  </si>
  <si>
    <t>Атас</t>
  </si>
  <si>
    <t>Breland</t>
  </si>
  <si>
    <t>Бреланд</t>
  </si>
  <si>
    <t>Highport</t>
  </si>
  <si>
    <t>Хайпорт</t>
  </si>
  <si>
    <t>Suderham</t>
  </si>
  <si>
    <t>Судерхэм</t>
  </si>
  <si>
    <t>Slave Lords</t>
  </si>
  <si>
    <t>Рабовладельцы</t>
  </si>
  <si>
    <t>Thrane</t>
  </si>
  <si>
    <t>Трейн</t>
  </si>
  <si>
    <t>Aebrynis</t>
  </si>
  <si>
    <t>Эбринис</t>
  </si>
  <si>
    <t>Cerilia</t>
  </si>
  <si>
    <t>Церилия</t>
  </si>
  <si>
    <t>Excelsior</t>
  </si>
  <si>
    <t>Эксцельсиор</t>
  </si>
  <si>
    <t>Tradegate</t>
  </si>
  <si>
    <t>Трейдгейт</t>
  </si>
  <si>
    <t>Ecstasy</t>
  </si>
  <si>
    <t>Экстаз</t>
  </si>
  <si>
    <t>Faunel</t>
  </si>
  <si>
    <t>Фавнель</t>
  </si>
  <si>
    <t>Sylvania</t>
  </si>
  <si>
    <t>Сильвания</t>
  </si>
  <si>
    <t>Glorium</t>
  </si>
  <si>
    <t>Глориум</t>
  </si>
  <si>
    <t>Xaos</t>
  </si>
  <si>
    <t>Ксаос</t>
  </si>
  <si>
    <t>Bedlam</t>
  </si>
  <si>
    <t>Бедлам</t>
  </si>
  <si>
    <t>Plague-Mort</t>
  </si>
  <si>
    <t>Плаг-Мор</t>
  </si>
  <si>
    <t>Curst</t>
  </si>
  <si>
    <t>Кёрст</t>
  </si>
  <si>
    <t>Hopeless</t>
  </si>
  <si>
    <t>Хоуплесс</t>
  </si>
  <si>
    <t>Торч</t>
  </si>
  <si>
    <t>Ribcage</t>
  </si>
  <si>
    <t>Рибкейдж</t>
  </si>
  <si>
    <t>Rigus</t>
  </si>
  <si>
    <t>Ригус</t>
  </si>
  <si>
    <t>Automata</t>
  </si>
  <si>
    <t>Автомата</t>
  </si>
  <si>
    <t>Fortitude</t>
  </si>
  <si>
    <t>Фортитьюд</t>
  </si>
  <si>
    <t>Стовпець1</t>
  </si>
  <si>
    <t>Перевод (Hobby World)</t>
  </si>
  <si>
    <t>Словарь Hobby World</t>
  </si>
  <si>
    <t>Словарь Киборги и Чародеи</t>
  </si>
  <si>
    <t>Страница2</t>
  </si>
  <si>
    <t>Защита без доспехов</t>
  </si>
  <si>
    <t>Быстрое передвижение</t>
  </si>
  <si>
    <t>Дикий Инстинкт</t>
  </si>
  <si>
    <t>bard, rogue</t>
  </si>
  <si>
    <t>druid, ranger</t>
  </si>
  <si>
    <t>cleric, monk</t>
  </si>
  <si>
    <t>monk, rogue</t>
  </si>
  <si>
    <t>Категори\</t>
  </si>
  <si>
    <t>Лига</t>
  </si>
  <si>
    <t>Владение</t>
  </si>
  <si>
    <t>Бонус владения</t>
  </si>
  <si>
    <t>melee weapon attack</t>
  </si>
  <si>
    <t>melee spell attack</t>
  </si>
  <si>
    <t>ranged weapon attack</t>
  </si>
  <si>
    <t>ranged spell attack</t>
  </si>
  <si>
    <t>unarmed attack</t>
  </si>
  <si>
    <t>Атака оружием ближнего боя</t>
  </si>
  <si>
    <t>Атака заклинанием в ближнем бою</t>
  </si>
  <si>
    <t>cast a spell</t>
  </si>
  <si>
    <t>Comments</t>
  </si>
  <si>
    <t>CreationDate</t>
  </si>
  <si>
    <t>Author</t>
  </si>
  <si>
    <t>LastModifiedDate</t>
  </si>
  <si>
    <t>LastModifiedBy</t>
  </si>
  <si>
    <t>en Term1</t>
  </si>
  <si>
    <t>ru Term1</t>
  </si>
  <si>
    <t/>
  </si>
  <si>
    <t>06/01/2019 22:34:06</t>
  </si>
  <si>
    <t>1306 Year of Thunder</t>
  </si>
  <si>
    <t>год Грозы</t>
  </si>
  <si>
    <t>1359 Year of the Serpent</t>
  </si>
  <si>
    <t>год Змея</t>
  </si>
  <si>
    <t>1360 Year of the Turret</t>
  </si>
  <si>
    <t>год Башни</t>
  </si>
  <si>
    <t>1367 Year of the Shield</t>
  </si>
  <si>
    <t>год Щита</t>
  </si>
  <si>
    <t>1371 Year of of the Unstrung Harp</t>
  </si>
  <si>
    <t>год Расстроенной Арфы</t>
  </si>
  <si>
    <t>1372 Year of Wild Magic</t>
  </si>
  <si>
    <t>год Дикой Магии</t>
  </si>
  <si>
    <t>1373 Year of Rogue Dragons</t>
  </si>
  <si>
    <t>год Неуправляемых Драконов</t>
  </si>
  <si>
    <t>1374 Year of Lightning Storms</t>
  </si>
  <si>
    <t>год Грозовых штормов</t>
  </si>
  <si>
    <t>1375 Year of the Risen Elfkin</t>
  </si>
  <si>
    <t>год Эльфийского Подъёма</t>
  </si>
  <si>
    <t>1378 Year of the Cauldron</t>
  </si>
  <si>
    <t>год Накала</t>
  </si>
  <si>
    <t>1379 Year of the Lost Keep</t>
  </si>
  <si>
    <t>год Павшей Твердыни</t>
  </si>
  <si>
    <t>1380 Year of the Blazing Hand</t>
  </si>
  <si>
    <t>год Пылающей Руки</t>
  </si>
  <si>
    <t>1381 Year of the Starving</t>
  </si>
  <si>
    <t>год Голода</t>
  </si>
  <si>
    <t>1382 Year of the Black Blazon</t>
  </si>
  <si>
    <t>год Чёрного Символа</t>
  </si>
  <si>
    <t>1383 Year of the Vindicated Warrior</t>
  </si>
  <si>
    <t>год Карающего Воина</t>
  </si>
  <si>
    <t>1384 Year of Three Streams Blooded</t>
  </si>
  <si>
    <t>год Трёх Окровавленных Потоков</t>
  </si>
  <si>
    <t>1385 Year of Blue Fire</t>
  </si>
  <si>
    <t>год Голубого Огня</t>
  </si>
  <si>
    <t>1386 Year of the Halfling's Lament</t>
  </si>
  <si>
    <t>год Стенаний Полуросликов</t>
  </si>
  <si>
    <t>1387 Year of the Emerald Ermine</t>
  </si>
  <si>
    <t>год Изумрудного Горностая</t>
  </si>
  <si>
    <t>1388 Year of the Tanarukka</t>
  </si>
  <si>
    <t>год Танарукков</t>
  </si>
  <si>
    <t>1389 Year of the Forgiven Foes</t>
  </si>
  <si>
    <t>год Прощённых Врагов</t>
  </si>
  <si>
    <t>1390 Year of the Walking Man</t>
  </si>
  <si>
    <t>год Шагающего Человека</t>
  </si>
  <si>
    <t>1391 Year of the Wrathful Eye</t>
  </si>
  <si>
    <t>год Мстительного Ока</t>
  </si>
  <si>
    <t>1392 Year of the Scroll</t>
  </si>
  <si>
    <t>год Свитка</t>
  </si>
  <si>
    <t>1393 Year of the Ring</t>
  </si>
  <si>
    <t>год Кольца</t>
  </si>
  <si>
    <t>1394 Year of Deaths Unmourned</t>
  </si>
  <si>
    <t>год Неоплаканных Смертей</t>
  </si>
  <si>
    <t>1395 Year of Silent Death</t>
  </si>
  <si>
    <t>год Тихой Смерти</t>
  </si>
  <si>
    <t>1396 Year of the Secret</t>
  </si>
  <si>
    <t>год Тайны</t>
  </si>
  <si>
    <t>1397 Year of the Quill</t>
  </si>
  <si>
    <t>год Иглы</t>
  </si>
  <si>
    <t>1398 Year of the Voyage</t>
  </si>
  <si>
    <t>год Морских Путешествий</t>
  </si>
  <si>
    <t>1399 Year of the Fallen Friends</t>
  </si>
  <si>
    <t>год Павших Друзей</t>
  </si>
  <si>
    <t>1400 Year of Lost Ships</t>
  </si>
  <si>
    <t>год Пропавших Кораблей</t>
  </si>
  <si>
    <t>1401 Year of the Sheltered Viper</t>
  </si>
  <si>
    <t>год Пригретой Гадюки</t>
  </si>
  <si>
    <t>1402 Year of the Exorcised Helm</t>
  </si>
  <si>
    <t>год Изгнанного Шлема</t>
  </si>
  <si>
    <t>1403 Year of the Hidden Harp</t>
  </si>
  <si>
    <t>год Спрятанной Арфы</t>
  </si>
  <si>
    <t>1404 Year of the Sceptered One</t>
  </si>
  <si>
    <t>год Властителя Со Скипетром</t>
  </si>
  <si>
    <t>1405 Year of the Golden Mask</t>
  </si>
  <si>
    <t>год Золотой Маски</t>
  </si>
  <si>
    <t>1406 Year of the Blackened Moon</t>
  </si>
  <si>
    <t>год Почерневшей Луны</t>
  </si>
  <si>
    <t>1407 Year of the Halls Unhaunted</t>
  </si>
  <si>
    <t>год Освобождённых Залов</t>
  </si>
  <si>
    <t>1408 Year of the Solitary Cloister</t>
  </si>
  <si>
    <t>год Обособленного Монастыря</t>
  </si>
  <si>
    <t>1409 Year of True Omens</t>
  </si>
  <si>
    <t>год Истинных Знамений</t>
  </si>
  <si>
    <t>1410 Year of the Eight-legged Mount</t>
  </si>
  <si>
    <t>год Восьминогого Скакуна</t>
  </si>
  <si>
    <t>1411 Year of the Wratful Vizier</t>
  </si>
  <si>
    <t>год Разгневанного Визиря</t>
  </si>
  <si>
    <t>1412 Year of the Dauntless Dwarves</t>
  </si>
  <si>
    <t>год Бесстрашных Дварфов</t>
  </si>
  <si>
    <t>1413 Year of Sunken Vessels</t>
  </si>
  <si>
    <t>год Затонувших Судов</t>
  </si>
  <si>
    <t>1414 Year of Sea Lions Roaring</t>
  </si>
  <si>
    <t>год Рычащих Морских Львов</t>
  </si>
  <si>
    <t>1415 Year of the Staves Arcane</t>
  </si>
  <si>
    <t>год Волшебных Посохов</t>
  </si>
  <si>
    <t>1416 Year of the Enthroned Puppet</t>
  </si>
  <si>
    <t>год Посаженной На Трон Марионетки</t>
  </si>
  <si>
    <t>1417 Year of the Phaerimm's Vengeance</t>
  </si>
  <si>
    <t>год Мести Фаэриммов</t>
  </si>
  <si>
    <t>1418 Year of Lords' Coronation</t>
  </si>
  <si>
    <t>год Коронации Лордов</t>
  </si>
  <si>
    <t>1419 Year of the Empty Necropolis</t>
  </si>
  <si>
    <t>год Опустошённого Кладбища</t>
  </si>
  <si>
    <t>1420 Year of the Dark Goddess</t>
  </si>
  <si>
    <t>год Тёмной Богини</t>
  </si>
  <si>
    <t>1421 Year of the Walking Trees</t>
  </si>
  <si>
    <t>год Шагающих Деревьев</t>
  </si>
  <si>
    <t>1422 Year of the Advancing Shadows</t>
  </si>
  <si>
    <t>год Наступающих Теней</t>
  </si>
  <si>
    <t>1423 Year of Thundering Hosts</t>
  </si>
  <si>
    <t>год Несметных Полчищ</t>
  </si>
  <si>
    <t>1424 Year of the Dog-Eared Journal</t>
  </si>
  <si>
    <t>год Зачитанного Дневника</t>
  </si>
  <si>
    <t>1425 Year of Seven Sisters</t>
  </si>
  <si>
    <t>год Семи Сестёр</t>
  </si>
  <si>
    <t>1426 Year of the Dozen Dwarves</t>
  </si>
  <si>
    <t>год Дюжины Дварфов</t>
  </si>
  <si>
    <t>1427 Year of the Shalarins Surfacing</t>
  </si>
  <si>
    <t>год Всплытия Шаларин</t>
  </si>
  <si>
    <t>1428 Year of the Elfqueen's Joy</t>
  </si>
  <si>
    <t>год Радости Эльфийской Королевы</t>
  </si>
  <si>
    <t>1429 Year of the Ten Terrors</t>
  </si>
  <si>
    <t>год Десяти Ужасов</t>
  </si>
  <si>
    <t>1430 Year of Stalking Horrors</t>
  </si>
  <si>
    <t>год Крадущихся Кошмаров</t>
  </si>
  <si>
    <t>1431 Year of the Lashing Tail</t>
  </si>
  <si>
    <t>год Хлещущего Хвоста</t>
  </si>
  <si>
    <t>1432 Year of Silent Thunder</t>
  </si>
  <si>
    <t>год Тихой Бури</t>
  </si>
  <si>
    <t>1433 Year of the Silent Departure</t>
  </si>
  <si>
    <t>год Тихого Ухода</t>
  </si>
  <si>
    <t>1434 Year of the Silent Crickets</t>
  </si>
  <si>
    <t>год Тихих Сверчков</t>
  </si>
  <si>
    <t>1435 Year of the Silent Bell</t>
  </si>
  <si>
    <t>год Тихого Звона</t>
  </si>
  <si>
    <t>1436 Year of Silent Shadows</t>
  </si>
  <si>
    <t>год Тихих Теней</t>
  </si>
  <si>
    <t>1437 Year of the Silent Flute</t>
  </si>
  <si>
    <t>год Тихой Флейты</t>
  </si>
  <si>
    <t>1438 Year of Silent Waterfalls</t>
  </si>
  <si>
    <t>год Тихих Водопадов</t>
  </si>
  <si>
    <t>1439 Year of the Silent Tear</t>
  </si>
  <si>
    <t>год Тихого Плача</t>
  </si>
  <si>
    <t>1440 Year of Azuth's Woe</t>
  </si>
  <si>
    <t>год Азутова Горя</t>
  </si>
  <si>
    <t>1441 Year of Resurrections Rampant</t>
  </si>
  <si>
    <t>год Воскрешения</t>
  </si>
  <si>
    <t>1442 Year of Darkenbeasts</t>
  </si>
  <si>
    <t>год Возвышения Тёмных Тварей</t>
  </si>
  <si>
    <t>1443 Year of Silver Bell Tolling</t>
  </si>
  <si>
    <t>год Звенящего Серебряного Колокольчика</t>
  </si>
  <si>
    <t>1444 Year of the Seductive Cambion</t>
  </si>
  <si>
    <t>год Соблазнительного Камбиюна</t>
  </si>
  <si>
    <t>1445 Year of the Malachite Throne</t>
  </si>
  <si>
    <t>год Малахитового Трона</t>
  </si>
  <si>
    <t>1446 Year of the Queen's Honor</t>
  </si>
  <si>
    <t>год Славы Королевы</t>
  </si>
  <si>
    <t>1447 Year of the Fallen Tower</t>
  </si>
  <si>
    <t>год Павшей Башни</t>
  </si>
  <si>
    <t>1448 Year of Neomen Swords</t>
  </si>
  <si>
    <t>год Новобранцев</t>
  </si>
  <si>
    <t>1449 Year of the Godly Invitation</t>
  </si>
  <si>
    <t>год Праведных Стремлений</t>
  </si>
  <si>
    <t>1450 Year of Holy Thunder</t>
  </si>
  <si>
    <t>год Священного Грома</t>
  </si>
  <si>
    <t>1451 Year of Knowledge Unearthed</t>
  </si>
  <si>
    <t>год Непогребённых Знаний</t>
  </si>
  <si>
    <t>1452 Year of the Impatient Son</t>
  </si>
  <si>
    <t>год Нетерпеливого Сына</t>
  </si>
  <si>
    <t>1453 Year of the Strangled Jester</t>
  </si>
  <si>
    <t>год Задушенного Шута</t>
  </si>
  <si>
    <t>1454 Year of the Emerald Sun</t>
  </si>
  <si>
    <t>год Изумрудного Солнца</t>
  </si>
  <si>
    <t>1455 Year of the King's Repentance</t>
  </si>
  <si>
    <t>год Королевского Раскаяния</t>
  </si>
  <si>
    <t>1456 Year of the Mithral Hammer</t>
  </si>
  <si>
    <t>год Мифриллового Молота</t>
  </si>
  <si>
    <t>1457 Year of the Lightning Strikes</t>
  </si>
  <si>
    <t>год Разящих Молний</t>
  </si>
  <si>
    <t>1458 Year of the Plotting Priests</t>
  </si>
  <si>
    <t>год Жрецов-Заговорщиков</t>
  </si>
  <si>
    <t>1459 Year of the Forged Sigil</t>
  </si>
  <si>
    <t>год Выкованной Печати</t>
  </si>
  <si>
    <t>1460 Year of the Malachite Shadows</t>
  </si>
  <si>
    <t>год Малахитовых Теней</t>
  </si>
  <si>
    <t>1461 Year of the Three Goddesses Blessing</t>
  </si>
  <si>
    <t>год Благословения Трёх Богинь</t>
  </si>
  <si>
    <t>1462 Year of the Elves' Weeping</t>
  </si>
  <si>
    <t>год Плача Эльфов</t>
  </si>
  <si>
    <t>1463 Year of the Reborn Hero</t>
  </si>
  <si>
    <t>год Возрождённого Героя</t>
  </si>
  <si>
    <t>1464 Year of the Six-Armed Elf</t>
  </si>
  <si>
    <t>год Шестирукого Эльфа</t>
  </si>
  <si>
    <t>1465 Year of the Elven Swords Returned</t>
  </si>
  <si>
    <t>год Возвращённых Эльфийских Мечей</t>
  </si>
  <si>
    <t>1466 Year of the Mages in Amber</t>
  </si>
  <si>
    <t>год Янтарных Магов</t>
  </si>
  <si>
    <t>1467 Year of the Three Heroes United</t>
  </si>
  <si>
    <t>год Объединения Трёх Героев</t>
  </si>
  <si>
    <t>1468 Year of the First Circle</t>
  </si>
  <si>
    <t>год Первого Круга</t>
  </si>
  <si>
    <t>1469 Year of Splendors Burning</t>
  </si>
  <si>
    <t>год Горящих Чудес</t>
  </si>
  <si>
    <t>1470 Year of the Second Circle</t>
  </si>
  <si>
    <t>год Второго Круга</t>
  </si>
  <si>
    <t>1471 Year of the Plagued Lords</t>
  </si>
  <si>
    <t>год Чумных Лордов</t>
  </si>
  <si>
    <t>1472 Year of the Third Circle</t>
  </si>
  <si>
    <t>год Третьего Круга</t>
  </si>
  <si>
    <t>1473 Year of the Heretic's Rampage</t>
  </si>
  <si>
    <t>год Бесчинствующего Еретика</t>
  </si>
  <si>
    <t>1474 Year of the Fourth Circle</t>
  </si>
  <si>
    <t>год Четвёртого Круга</t>
  </si>
  <si>
    <t>1475 Year of the Final Stand</t>
  </si>
  <si>
    <t>год Последней Битвы</t>
  </si>
  <si>
    <t>1476 Year of the Fifth Circle</t>
  </si>
  <si>
    <t>год Пятого Круга</t>
  </si>
  <si>
    <t>1477 Year of the Purloined Statue</t>
  </si>
  <si>
    <t>год Похищенной Статуи</t>
  </si>
  <si>
    <t>1478 Year of the Dark Circle</t>
  </si>
  <si>
    <t>год Тёмного Круга</t>
  </si>
  <si>
    <t>1479 Year of the Ageless One</t>
  </si>
  <si>
    <t>год Древнего</t>
  </si>
  <si>
    <t>1480 Year of the Deep Water Drifting / Year of the Dark Daughter</t>
  </si>
  <si>
    <t>год Глубинных Течений / год Тёмной Дочери</t>
  </si>
  <si>
    <t>1481 Year of the Grinning Halfling</t>
  </si>
  <si>
    <t>год Усмехающегося Полурослика</t>
  </si>
  <si>
    <t>1482 Year of the Narthex Murders</t>
  </si>
  <si>
    <t>год Храмовых Убийств</t>
  </si>
  <si>
    <t>1483 Year of the Tasked Weasel</t>
  </si>
  <si>
    <t>год Смышлённой Ласки</t>
  </si>
  <si>
    <t>1484 Year of the Awakened Sleepers</t>
  </si>
  <si>
    <t>год Проснувшихся Спящих</t>
  </si>
  <si>
    <t>1485 Year of the Iron Dwarf's Vengeance</t>
  </si>
  <si>
    <t>год Возмездия Железного Дварфа</t>
  </si>
  <si>
    <t>1486 Year of the Nether Mountain Scrolls</t>
  </si>
  <si>
    <t>год Свитков Из Нетерских Гор</t>
  </si>
  <si>
    <t>1487 Year of the Rune Lords Triumphant</t>
  </si>
  <si>
    <t>год Победителя Рунных Лордов</t>
  </si>
  <si>
    <t>1488 Year of Dwarvenkind Reborn</t>
  </si>
  <si>
    <t>год Возрождения Дварфов</t>
  </si>
  <si>
    <t>1489 Year of the Warrior Princess</t>
  </si>
  <si>
    <t>год Принцессы-Воительницы</t>
  </si>
  <si>
    <t>1490 Year of the Star Walker's Return</t>
  </si>
  <si>
    <t>год Возвращения Звёздного Путника</t>
  </si>
  <si>
    <t>1491 Year of the Scarlet Witch</t>
  </si>
  <si>
    <t>год Алой Ведьмы</t>
  </si>
  <si>
    <t>1492 Year of Three Ships Sailing</t>
  </si>
  <si>
    <t>год Трёх Отчаливших Кораблей</t>
  </si>
  <si>
    <t>1493 Year of the Purple Dragons</t>
  </si>
  <si>
    <t>год Пурпурных Драконов</t>
  </si>
  <si>
    <t>1494 Year of Twelve Warnings</t>
  </si>
  <si>
    <t>год Двенадцати Предупреждений</t>
  </si>
  <si>
    <t>1495 Year of the Tyrant's Pawn</t>
  </si>
  <si>
    <t>год Пешки Тирана</t>
  </si>
  <si>
    <t>1496 Year of the Duplicitous Courtier</t>
  </si>
  <si>
    <t>год Двуличного Льстеца</t>
  </si>
  <si>
    <t>1497 Year of the Palls Purple</t>
  </si>
  <si>
    <t>год Пурпурных Покровов</t>
  </si>
  <si>
    <t>1498 Year of the Black Regalia</t>
  </si>
  <si>
    <t>год Чёрной Регалии</t>
  </si>
  <si>
    <t>1499 Year of the Desperate Gambit</t>
  </si>
  <si>
    <t>год Отчаянного Гамбита</t>
  </si>
  <si>
    <t>1500 Year of the Sea's Secrets Revealed</t>
  </si>
  <si>
    <t>год Раскрытых Морских Тайн</t>
  </si>
  <si>
    <t>1501 Year of the Shining Mythal</t>
  </si>
  <si>
    <t>год Сияющего Мифала</t>
  </si>
  <si>
    <t>1502 Year of the Pox Plague</t>
  </si>
  <si>
    <t>год Эпидемии Оспы</t>
  </si>
  <si>
    <t>1503 Year of the Haunted Inn</t>
  </si>
  <si>
    <t>год Таверны С Привидениями</t>
  </si>
  <si>
    <t>1504 Year of the Conquering Queen</t>
  </si>
  <si>
    <t>год Королевы-Завоевательницы</t>
  </si>
  <si>
    <t>1505 Year of Ogres Marching</t>
  </si>
  <si>
    <t>год Марша Огров</t>
  </si>
  <si>
    <t>1506 Year of the Discarded Shields</t>
  </si>
  <si>
    <t>год Отброшенных Щитов</t>
  </si>
  <si>
    <t>1507 Year of the Glowing Onyx</t>
  </si>
  <si>
    <t>год Светящегося Оникса</t>
  </si>
  <si>
    <t>1508 Year of the Legend Reborn</t>
  </si>
  <si>
    <t>год Возрождённой Легенды</t>
  </si>
  <si>
    <t>1509 Year of the Sea Lion</t>
  </si>
  <si>
    <t>год Морского Льва</t>
  </si>
  <si>
    <t>1510 Year of the Treasure Abandoned</t>
  </si>
  <si>
    <t>год Заброшенного Сокровища</t>
  </si>
  <si>
    <t>1511 Year of the Lion Rampant</t>
  </si>
  <si>
    <t>год Бесчинствующего Льва</t>
  </si>
  <si>
    <t>1512 Year of the Shattered Mirror</t>
  </si>
  <si>
    <t>год Разбитого Зеркала</t>
  </si>
  <si>
    <t>1513 Year of the Tawny Feline</t>
  </si>
  <si>
    <t>год Золотистой Кошки</t>
  </si>
  <si>
    <t>1514 Year of the Lost Wagers</t>
  </si>
  <si>
    <t>год Проигранного Пари</t>
  </si>
  <si>
    <t>1515 Year of the Howling Ghouls</t>
  </si>
  <si>
    <t>год Воющих Упырей</t>
  </si>
  <si>
    <t>1516 Year of the Hangman's Joke</t>
  </si>
  <si>
    <t>год Шутки Висельника</t>
  </si>
  <si>
    <t>1517 Year of the Coward Rewarded</t>
  </si>
  <si>
    <t>год Награждённого Труса</t>
  </si>
  <si>
    <t>1518 Year of the Adomal Tapestry</t>
  </si>
  <si>
    <t>1519 Year of the Deceitful Brother</t>
  </si>
  <si>
    <t>год Вероломного Брата</t>
  </si>
  <si>
    <t>1520 Year of the Arcane</t>
  </si>
  <si>
    <t>год Арканной Магии</t>
  </si>
  <si>
    <t>1521 Year of the Moon Harp Restored</t>
  </si>
  <si>
    <t>год Восстановленной Лунной Арфы</t>
  </si>
  <si>
    <t>1522 Year of the Bored Phylls</t>
  </si>
  <si>
    <t>год Уставших Родов</t>
  </si>
  <si>
    <t>1523 Year of the Brownie's Delight</t>
  </si>
  <si>
    <t>год Восторженного Брауни</t>
  </si>
  <si>
    <t>1524 Year of the Captive Harper</t>
  </si>
  <si>
    <t>год Захваченного Арфиста</t>
  </si>
  <si>
    <t>1525 Year of the Drawn Line</t>
  </si>
  <si>
    <t>год Начертанной Линии</t>
  </si>
  <si>
    <t>1526 Year of the Hazy Coast</t>
  </si>
  <si>
    <t>год Туманного Побережья</t>
  </si>
  <si>
    <t>1527 Year of the Hoard Retaken</t>
  </si>
  <si>
    <t>год Отбитого Клада</t>
  </si>
  <si>
    <t>1528 Year of the Insufferable Mystic</t>
  </si>
  <si>
    <t>год Невыносимой Мистики</t>
  </si>
  <si>
    <t>1529 Year of the Horseman's Triumph</t>
  </si>
  <si>
    <t>год Триумфа Всадника</t>
  </si>
  <si>
    <t>1530 Year of the Long-toothed Tiger</t>
  </si>
  <si>
    <t>год Саблезубого Тигра</t>
  </si>
  <si>
    <t>1531 Year of the Oozing Bog</t>
  </si>
  <si>
    <t>год Растекающегося Болота</t>
  </si>
  <si>
    <t>1532 Year of the Locked Crypt</t>
  </si>
  <si>
    <t>год Запертого Склепа</t>
  </si>
  <si>
    <t>1533 Year of the Mishapen Mage</t>
  </si>
  <si>
    <t>год Разоблачённого Мага</t>
  </si>
  <si>
    <t>1534 Year of the Pale Lords</t>
  </si>
  <si>
    <t>год Бледных Лордов</t>
  </si>
  <si>
    <t>1535 Year of the Laurel Wreath</t>
  </si>
  <si>
    <t>год Лаврового Венка</t>
  </si>
  <si>
    <t>1536 Year of the Mirrored Face</t>
  </si>
  <si>
    <t>год Отражённого Лица</t>
  </si>
  <si>
    <t>1537 Year of the Jungle's Vengeance</t>
  </si>
  <si>
    <t>год Мести Джунглей</t>
  </si>
  <si>
    <t>1538 Year of the Stalking Tiger</t>
  </si>
  <si>
    <t>год Бродячего Тигра</t>
  </si>
  <si>
    <t>1539 Year of the Thoughtless Suitor</t>
  </si>
  <si>
    <t>год Безрассудного Поклонника</t>
  </si>
  <si>
    <t>1540 Year of the Lifeless Archdruid</t>
  </si>
  <si>
    <t>год Безжизненного Архидруида</t>
  </si>
  <si>
    <t>1541 Year of the Mirthful House</t>
  </si>
  <si>
    <t>год Весёлого Дома</t>
  </si>
  <si>
    <t>1542 Year of the Painted Grin</t>
  </si>
  <si>
    <t>год Нарисованной Улыбки</t>
  </si>
  <si>
    <t>1543 Year of the Sacred Sceptre</t>
  </si>
  <si>
    <t>год Священного Скипетра</t>
  </si>
  <si>
    <t>1544 Year of Shadow Fiends</t>
  </si>
  <si>
    <t>год Теневых Демонов</t>
  </si>
  <si>
    <t>1545 Year of the Undying March</t>
  </si>
  <si>
    <t>год Неумирающего Болота</t>
  </si>
  <si>
    <t>1546 Year of the Winter Rose</t>
  </si>
  <si>
    <t>год Зимней Розы</t>
  </si>
  <si>
    <t>1547 Year of Dungeons Reclaimed</t>
  </si>
  <si>
    <t>год Отбитых Подземелий</t>
  </si>
  <si>
    <t>1548 Year of the Handsome Deal</t>
  </si>
  <si>
    <t>год Благовидной Сделки</t>
  </si>
  <si>
    <t>1549 Year of the Meandering Archipelago</t>
  </si>
  <si>
    <t>год Скитающегося Архипелага</t>
  </si>
  <si>
    <t>1550 Year of the Scarlet Tabard</t>
  </si>
  <si>
    <t>год Багряного Камзола</t>
  </si>
  <si>
    <t>1551 Year of the Misty Grave</t>
  </si>
  <si>
    <t>год Мглистой Могилы</t>
  </si>
  <si>
    <t>1552 Year of the Overflowing Cup</t>
  </si>
  <si>
    <t>год Переполненной Чаши</t>
  </si>
  <si>
    <t>1553 Year of the Request</t>
  </si>
  <si>
    <t>год Просьбы</t>
  </si>
  <si>
    <t>1554 Year of the Dark Chosen</t>
  </si>
  <si>
    <t>год Тёмного Избранного</t>
  </si>
  <si>
    <t>1555 Year of the Argent Scarab</t>
  </si>
  <si>
    <t>год Серебристого Скарабея</t>
  </si>
  <si>
    <t>1556 Year of the Stone Steps</t>
  </si>
  <si>
    <t>год Каменных Шагов</t>
  </si>
  <si>
    <t>1557 Year of the Murdered Sage</t>
  </si>
  <si>
    <t>год Убитого Мудреца</t>
  </si>
  <si>
    <t>1558 Year of the Watchful Guardian</t>
  </si>
  <si>
    <t>год Бдительного Стража</t>
  </si>
  <si>
    <t>1559 Year of the Shepherd's Son</t>
  </si>
  <si>
    <t>год Сына Пастуха</t>
  </si>
  <si>
    <t>1560 Year of the Trees' Receding</t>
  </si>
  <si>
    <t>год Отступающих Деревьев</t>
  </si>
  <si>
    <t>1561 Year of the Wild Hunt</t>
  </si>
  <si>
    <t>год Дикой Охоты</t>
  </si>
  <si>
    <t>1562 Year of the Pointing Finger</t>
  </si>
  <si>
    <t>год Указывающего Пальца</t>
  </si>
  <si>
    <t>1563 Year of the Starlit Necklace</t>
  </si>
  <si>
    <t>год Звёздного Ожерелья</t>
  </si>
  <si>
    <t>1564 Year of the Slaughtered Lamb</t>
  </si>
  <si>
    <t>год Зарезанного Агнца</t>
  </si>
  <si>
    <t>1565 Year of the Unkindest Cut</t>
  </si>
  <si>
    <t>год Злющего Пореза</t>
  </si>
  <si>
    <t>1566 Year of the Weasel</t>
  </si>
  <si>
    <t>год Ласки</t>
  </si>
  <si>
    <t>1567 Year of the Sacred Lash</t>
  </si>
  <si>
    <t>год Священного Хлыста</t>
  </si>
  <si>
    <t>1568 Year of the Studious Enchanter</t>
  </si>
  <si>
    <t>год Учёного Чаровника</t>
  </si>
  <si>
    <t>1569 Year of the Turned Page</t>
  </si>
  <si>
    <t>год Перевёрнутой Страницы</t>
  </si>
  <si>
    <t>1570 Year of the Vacant Cairn</t>
  </si>
  <si>
    <t>год Пустующей Пирамиды</t>
  </si>
  <si>
    <t>1571 Year of the Red Mantle</t>
  </si>
  <si>
    <t>год Красной Мантии</t>
  </si>
  <si>
    <t>1572 Year of the Stingray</t>
  </si>
  <si>
    <t>год Ската</t>
  </si>
  <si>
    <t>1573 Year of the Wicked Jailor</t>
  </si>
  <si>
    <t>год Злобного Тюремщика</t>
  </si>
  <si>
    <t>1574 Year of the Rebuked Storm</t>
  </si>
  <si>
    <t>год Бранной Бури</t>
  </si>
  <si>
    <t>1575 Year of the Twin Pavilions</t>
  </si>
  <si>
    <t>год Одинаковых Палаток</t>
  </si>
  <si>
    <t>1576 Year of the Vanishing Throne</t>
  </si>
  <si>
    <t>год Исчезнувшего Трона</t>
  </si>
  <si>
    <t>1577 Year of the Whispering Hood</t>
  </si>
  <si>
    <t>год Шепчущего Капюшона</t>
  </si>
  <si>
    <t>1578 Year of the Steadfast Patrol</t>
  </si>
  <si>
    <t>год Преданного Патруля</t>
  </si>
  <si>
    <t>1579 Year of the Underking</t>
  </si>
  <si>
    <t>год Подземного Короня</t>
  </si>
  <si>
    <t>1580 Year of the Widow's Tears</t>
  </si>
  <si>
    <t>год Вдовьих Слёз</t>
  </si>
  <si>
    <t>1581 Year of Rings</t>
  </si>
  <si>
    <t>год Колец</t>
  </si>
  <si>
    <t>1582 Year of Howling Winds</t>
  </si>
  <si>
    <t>год Завывающих Ветров</t>
  </si>
  <si>
    <t>1583 Year of the Decay</t>
  </si>
  <si>
    <t>год Гнили</t>
  </si>
  <si>
    <t>1584 Year of the Skirling Pipes</t>
  </si>
  <si>
    <t>год Играющих Дудок</t>
  </si>
  <si>
    <t>1585 Year of the Bloodied Manacles</t>
  </si>
  <si>
    <t>год Окровавленных Оков</t>
  </si>
  <si>
    <t>1586 Year of the Pax Draconomica</t>
  </si>
  <si>
    <t>год Pax Draconomica</t>
  </si>
  <si>
    <t>1587 Year of Long Silence</t>
  </si>
  <si>
    <t>год Продолжительной Тишины</t>
  </si>
  <si>
    <t>1588 Year of the Swarming Ravens</t>
  </si>
  <si>
    <t>год Кишащих Воронов</t>
  </si>
  <si>
    <t>1589 Year of the Watching Ancestors</t>
  </si>
  <si>
    <t>год Наблюдающих Предков</t>
  </si>
  <si>
    <t>1590 Year of the Coming Twilight</t>
  </si>
  <si>
    <t>год Грядущих Сумерек</t>
  </si>
  <si>
    <t>1591 Year of Skeletons</t>
  </si>
  <si>
    <t>год Скелетов</t>
  </si>
  <si>
    <t>1592 Year of the Dying Hate</t>
  </si>
  <si>
    <t>год Умершей Надежды</t>
  </si>
  <si>
    <t>1593 Year of Rising Stars</t>
  </si>
  <si>
    <t>год Зажёгшихся Звёзд</t>
  </si>
  <si>
    <t>1594 Year of Fragrant Orchards</t>
  </si>
  <si>
    <t>год Ароматных Садов</t>
  </si>
  <si>
    <t>1595 Year of Raging Baatezu</t>
  </si>
  <si>
    <t>год Яростного Баатезу</t>
  </si>
  <si>
    <t>1596 Year of Heavenly Scriptures</t>
  </si>
  <si>
    <t>год Небесных Писаний</t>
  </si>
  <si>
    <t>1597 Year of the Stolen Gold</t>
  </si>
  <si>
    <t>год Украденного Золота</t>
  </si>
  <si>
    <t>1598 Year of the Doom Cauldron</t>
  </si>
  <si>
    <t>год Истока Рока</t>
  </si>
  <si>
    <t>1599 Year of the Black Pearls</t>
  </si>
  <si>
    <t>год Чёрных Жемчужин</t>
  </si>
  <si>
    <t>1600 Year of Unseen Enemies</t>
  </si>
  <si>
    <t>год Невидимых Врагов</t>
  </si>
  <si>
    <t>720 Year of the Dawn Rose</t>
  </si>
  <si>
    <t>год Рассветной Розы</t>
  </si>
  <si>
    <t>Abi-Dalzim's horrid wilting</t>
  </si>
  <si>
    <t>Ужасное увядание Аби-Далзима</t>
  </si>
  <si>
    <t>Ограждение, оградитель</t>
  </si>
  <si>
    <t>Absorb elements</t>
  </si>
  <si>
    <t>Поглощение стихий</t>
  </si>
  <si>
    <t>Addee Ulphor</t>
  </si>
  <si>
    <t>Адди Ульфор</t>
  </si>
  <si>
    <t>Adimond Kroskas</t>
  </si>
  <si>
    <t>Адимонд Кроскас</t>
  </si>
  <si>
    <t>Aganazzar</t>
  </si>
  <si>
    <t>Аганаззар</t>
  </si>
  <si>
    <t>Пекло Аганаззара</t>
  </si>
  <si>
    <t>Age of Humanity</t>
  </si>
  <si>
    <t>Эпоха Человечества</t>
  </si>
  <si>
    <t>Ahghairon</t>
  </si>
  <si>
    <t>Агаирон</t>
  </si>
  <si>
    <t>Alathar</t>
  </si>
  <si>
    <t>Алатар</t>
  </si>
  <si>
    <t>Alaundo</t>
  </si>
  <si>
    <t>Алондо</t>
  </si>
  <si>
    <t>Aliisza</t>
  </si>
  <si>
    <t>Алиисза</t>
  </si>
  <si>
    <t>Alisanda Rayburton</t>
  </si>
  <si>
    <t>Алсандра Рэйбёртон</t>
  </si>
  <si>
    <t>Alteration</t>
  </si>
  <si>
    <t>Изменение, изменяющий</t>
  </si>
  <si>
    <t>Alturiak / The Claw of Winter</t>
  </si>
  <si>
    <t>Альтуриак / Коготь зимы</t>
  </si>
  <si>
    <t>Alustriel</t>
  </si>
  <si>
    <t>Аластриэль</t>
  </si>
  <si>
    <t>Amra Clearwater</t>
  </si>
  <si>
    <t>Амра Чистоводная</t>
  </si>
  <si>
    <t>Anais</t>
  </si>
  <si>
    <t>Анаис</t>
  </si>
  <si>
    <t>Anwir Dupretiskava</t>
  </si>
  <si>
    <t>Анвир Дупретискава</t>
  </si>
  <si>
    <t>Arcane</t>
  </si>
  <si>
    <t>тайная магия</t>
  </si>
  <si>
    <t>Arcane Archer</t>
  </si>
  <si>
    <t>Мистический Лучник</t>
  </si>
  <si>
    <t>Archmage of Waterdeep, the</t>
  </si>
  <si>
    <t>Архимаг Глубоководья</t>
  </si>
  <si>
    <t>Arklem Greeth</t>
  </si>
  <si>
    <t>Арклем Грит</t>
  </si>
  <si>
    <t>Arya Venkyr</t>
  </si>
  <si>
    <t>Арья Венкир</t>
  </si>
  <si>
    <t>Aspect of the Moon</t>
  </si>
  <si>
    <t>Athrogate</t>
  </si>
  <si>
    <t>Атрогейт</t>
  </si>
  <si>
    <t>Auppenser</t>
  </si>
  <si>
    <t>Оппенсер</t>
  </si>
  <si>
    <t>Aurgloroasa</t>
  </si>
  <si>
    <t>Орглороаса</t>
  </si>
  <si>
    <t>Ориль</t>
  </si>
  <si>
    <t>Avatar Crisis</t>
  </si>
  <si>
    <t>Кризис Аватаров</t>
  </si>
  <si>
    <t>Azalar Falconhand</t>
  </si>
  <si>
    <t>Алазар Сокол</t>
  </si>
  <si>
    <t>Azhaq</t>
  </si>
  <si>
    <t>Ажак</t>
  </si>
  <si>
    <t>Azoun</t>
  </si>
  <si>
    <t>Азун</t>
  </si>
  <si>
    <t>Baalzebul</t>
  </si>
  <si>
    <t>Баалзебул</t>
  </si>
  <si>
    <t>Baazka the Pit Fiend</t>
  </si>
  <si>
    <t>Баазка Дьявол Преисподней</t>
  </si>
  <si>
    <t>Baervan Wildwanderer</t>
  </si>
  <si>
    <t>Бэрван Дикий Странник</t>
  </si>
  <si>
    <t>Багамут</t>
  </si>
  <si>
    <t>Bahgtru</t>
  </si>
  <si>
    <t>Богтру</t>
  </si>
  <si>
    <t>Balagos of the Flying Flame</t>
  </si>
  <si>
    <t>Балабос из Летающего Пламени</t>
  </si>
  <si>
    <t>Металлические шарики (1 000 шт. в сумке)</t>
  </si>
  <si>
    <t>Banak Brawnanvil</t>
  </si>
  <si>
    <t>Банак Браунанвил</t>
  </si>
  <si>
    <t>Бэйн</t>
  </si>
  <si>
    <t>Bargrivyek</t>
  </si>
  <si>
    <t>Баргривек</t>
  </si>
  <si>
    <t>Bars Hartwine</t>
  </si>
  <si>
    <t>Барс Гартвайн</t>
  </si>
  <si>
    <t>Battle Lord</t>
  </si>
  <si>
    <t>Владыка Воинства</t>
  </si>
  <si>
    <t>Bazim-Gorag</t>
  </si>
  <si>
    <t>Базим-Гораг</t>
  </si>
  <si>
    <t>Звериные узы</t>
  </si>
  <si>
    <t>Bel</t>
  </si>
  <si>
    <t>Бел</t>
  </si>
  <si>
    <t>Belendithas of the Dusk</t>
  </si>
  <si>
    <t>Белендитас Сумеречный</t>
  </si>
  <si>
    <t>Belthar Hellborn</t>
  </si>
  <si>
    <t>Белтар Адорождённый</t>
  </si>
  <si>
    <t>Берронар Истинное Серебро</t>
  </si>
  <si>
    <t>Bey of Runlatha</t>
  </si>
  <si>
    <t>Бей из Рунлаты</t>
  </si>
  <si>
    <t>Bhalla (Den Mother)</t>
  </si>
  <si>
    <t>Балла, Матушка Берлоги</t>
  </si>
  <si>
    <t>Bilgren Bladefist</t>
  </si>
  <si>
    <t>Бильгрен Железный Кулак</t>
  </si>
  <si>
    <t>Blade in the Darkness</t>
  </si>
  <si>
    <t>Клинок во Тьме</t>
  </si>
  <si>
    <t>Blood Moon Witch</t>
  </si>
  <si>
    <t>Ведьма Кровавой Луны</t>
  </si>
  <si>
    <t>Bloodstone Wars</t>
  </si>
  <si>
    <t>Войны Кровавого Камня</t>
  </si>
  <si>
    <t>Кости земли</t>
  </si>
  <si>
    <t>Borem of the Lake of Boiling Mud</t>
  </si>
  <si>
    <t>Борем из Озера Кипящей Грязи</t>
  </si>
  <si>
    <t>Bountiful Luck</t>
  </si>
  <si>
    <t>бездонная удача</t>
  </si>
  <si>
    <t>Brandobaris</t>
  </si>
  <si>
    <t>Брандобарис</t>
  </si>
  <si>
    <t>Brimstone</t>
  </si>
  <si>
    <t>Бримстоун</t>
  </si>
  <si>
    <t>Бруенор Боевой Молот</t>
  </si>
  <si>
    <t>Cadderly Bonaduce</t>
  </si>
  <si>
    <t>Кэддерли Бонадьюс</t>
  </si>
  <si>
    <t>Caladney</t>
  </si>
  <si>
    <t>Калэдней</t>
  </si>
  <si>
    <t>Calchais</t>
  </si>
  <si>
    <t>Калчез</t>
  </si>
  <si>
    <t>Callarduran Smoothhands</t>
  </si>
  <si>
    <t>Каллардюран Гладкорукий</t>
  </si>
  <si>
    <t>Calling</t>
  </si>
  <si>
    <t>Зов</t>
  </si>
  <si>
    <t>Катапульта</t>
  </si>
  <si>
    <t>Catnap</t>
  </si>
  <si>
    <t>Дрёма</t>
  </si>
  <si>
    <t>Catti-brie</t>
  </si>
  <si>
    <t>Кэтти-бри</t>
  </si>
  <si>
    <t>Cause fear</t>
  </si>
  <si>
    <t>Вызов страха</t>
  </si>
  <si>
    <t>Cavalier</t>
  </si>
  <si>
    <t>Кавалерист</t>
  </si>
  <si>
    <t>Cave Mother</t>
  </si>
  <si>
    <t>Мать Пещер</t>
  </si>
  <si>
    <t>Ceremony</t>
  </si>
  <si>
    <t>Церемония</t>
  </si>
  <si>
    <t>08/26/2019 23:30:50</t>
  </si>
  <si>
    <t>Anton Palikhov</t>
  </si>
  <si>
    <t>Цепная молния</t>
  </si>
  <si>
    <t>Chandra Stardown</t>
  </si>
  <si>
    <t>Чендра Падающая Звезда</t>
  </si>
  <si>
    <t>Chaos bolt</t>
  </si>
  <si>
    <t>Заряд хаоса</t>
  </si>
  <si>
    <t>Charm monster</t>
  </si>
  <si>
    <t>Очарование монстра</t>
  </si>
  <si>
    <t>Chatulio</t>
  </si>
  <si>
    <t>Шатулио</t>
  </si>
  <si>
    <t>Чонтиа</t>
  </si>
  <si>
    <t>Ches / Month of the Sunsets</t>
  </si>
  <si>
    <t>Чес / Месяц закатов</t>
  </si>
  <si>
    <t>Children's Massare, the</t>
  </si>
  <si>
    <t>Резня детей</t>
  </si>
  <si>
    <t>Chronomancy</t>
  </si>
  <si>
    <t>Хрономантия, хрономант</t>
  </si>
  <si>
    <t>Chronos</t>
  </si>
  <si>
    <t>Хронос</t>
  </si>
  <si>
    <t>Cindermoon</t>
  </si>
  <si>
    <t>Пепельная Луна</t>
  </si>
  <si>
    <t>Circle of Dreams</t>
  </si>
  <si>
    <t>Круг Снов</t>
  </si>
  <si>
    <t>Circle of the Shepherd</t>
  </si>
  <si>
    <t>Круг Пастыря</t>
  </si>
  <si>
    <t>Клангеддин Сребробородый</t>
  </si>
  <si>
    <t>Clariburnus Tanthul</t>
  </si>
  <si>
    <t>Кларибёрнус Тантул</t>
  </si>
  <si>
    <t>Claudir</t>
  </si>
  <si>
    <t>Клодир</t>
  </si>
  <si>
    <t>Cloak of Flies</t>
  </si>
  <si>
    <t>Плащ мух</t>
  </si>
  <si>
    <t>College of Glamour</t>
  </si>
  <si>
    <t>Коллегия Очарования</t>
  </si>
  <si>
    <t>College of Swords</t>
  </si>
  <si>
    <t>Коллегия Мечей</t>
  </si>
  <si>
    <t>College of Whispers</t>
  </si>
  <si>
    <t>Коллегия Шёпотов</t>
  </si>
  <si>
    <t>Coming of the Winter Cave</t>
  </si>
  <si>
    <t>Приход Зимней Пещеры</t>
  </si>
  <si>
    <t>Вызов, вызыватель</t>
  </si>
  <si>
    <t>Власть над огнём</t>
  </si>
  <si>
    <t>Власть над ветрами</t>
  </si>
  <si>
    <t>Create homunculus</t>
  </si>
  <si>
    <t>Сотворения гоммункула</t>
  </si>
  <si>
    <t>Созидание</t>
  </si>
  <si>
    <t>Crown Wars</t>
  </si>
  <si>
    <t>Войны Короны</t>
  </si>
  <si>
    <t>Crown of stars</t>
  </si>
  <si>
    <t>Корона Звезд</t>
  </si>
  <si>
    <t>Cyrrollalee</t>
  </si>
  <si>
    <t>Цирроллали</t>
  </si>
  <si>
    <t>DAYS OF THUNDER</t>
  </si>
  <si>
    <t>Дни Грома</t>
  </si>
  <si>
    <t>DESCENT OF THE DROW</t>
  </si>
  <si>
    <t>Падение Дроу</t>
  </si>
  <si>
    <t>DR = Dales Reckoning</t>
  </si>
  <si>
    <t>ЛД = по Летоисчислению Долин</t>
  </si>
  <si>
    <t>Dagult Neverember</t>
  </si>
  <si>
    <t>Дагульт Неверэмбер</t>
  </si>
  <si>
    <t>Dahlia Sin’felle</t>
  </si>
  <si>
    <t>Далия Син'фелл</t>
  </si>
  <si>
    <t>Dales Compact</t>
  </si>
  <si>
    <t>Договор Долин</t>
  </si>
  <si>
    <t>Dancer in the Glades</t>
  </si>
  <si>
    <t>Танцующая на Поляне</t>
  </si>
  <si>
    <t>Dancing Lady</t>
  </si>
  <si>
    <t>Танцующая Госпожа</t>
  </si>
  <si>
    <t>Danica Maupoissant</t>
  </si>
  <si>
    <t>Даника Мопойссант</t>
  </si>
  <si>
    <t>Danse macabre</t>
  </si>
  <si>
    <t>Пляска смерти</t>
  </si>
  <si>
    <t>Darfin Floshin</t>
  </si>
  <si>
    <t>Дарфин Флошин</t>
  </si>
  <si>
    <t>Datharathi</t>
  </si>
  <si>
    <t>Датарати</t>
  </si>
  <si>
    <t>Daughter of the High Forest</t>
  </si>
  <si>
    <t>Дочь Высокого Леса</t>
  </si>
  <si>
    <t>Dawn</t>
  </si>
  <si>
    <t>Восход</t>
  </si>
  <si>
    <t>Deep Duerra</t>
  </si>
  <si>
    <t>Глубинная Дуэрра</t>
  </si>
  <si>
    <t>Глубинный Сашелас</t>
  </si>
  <si>
    <t>Demascus</t>
  </si>
  <si>
    <t>Демаскус</t>
  </si>
  <si>
    <t>Дендар Ночной Змей</t>
  </si>
  <si>
    <t>Денеир</t>
  </si>
  <si>
    <t>Derst Goldtook</t>
  </si>
  <si>
    <t>Дерст Золотогрёб</t>
  </si>
  <si>
    <t>Detection magic</t>
  </si>
  <si>
    <t>магия обнаружения</t>
  </si>
  <si>
    <t>Devang</t>
  </si>
  <si>
    <t>Деванг</t>
  </si>
  <si>
    <t>Dharan Greyt</t>
  </si>
  <si>
    <t>Дарен Грейт</t>
  </si>
  <si>
    <t>Dhlamass Rayburton</t>
  </si>
  <si>
    <t>Дламасс Рэйбёртон</t>
  </si>
  <si>
    <t>Прорицание, прорицатель</t>
  </si>
  <si>
    <t>Divine Soul</t>
  </si>
  <si>
    <t>Божественная душа</t>
  </si>
  <si>
    <t>Dorn Graybrook</t>
  </si>
  <si>
    <t>Дорн Грейбрук</t>
  </si>
  <si>
    <t>Dragon Fear</t>
  </si>
  <si>
    <t>Драконий страх</t>
  </si>
  <si>
    <t>Dragon Hide</t>
  </si>
  <si>
    <t>драконья шкура</t>
  </si>
  <si>
    <t>Dragon's breath</t>
  </si>
  <si>
    <t>Дыхание дракона</t>
  </si>
  <si>
    <t>Drex Redgill</t>
  </si>
  <si>
    <t>Дрекс Краснобород</t>
  </si>
  <si>
    <t>Дриззт До'Урден</t>
  </si>
  <si>
    <t>Drow High Magic</t>
  </si>
  <si>
    <t>Высшая магия дроу</t>
  </si>
  <si>
    <t>Druid grove</t>
  </si>
  <si>
    <t>друидская роща</t>
  </si>
  <si>
    <t>Дагмарен Светлая Мантия</t>
  </si>
  <si>
    <t>Думатойн</t>
  </si>
  <si>
    <t>Пылевой вихрь</t>
  </si>
  <si>
    <t>Dwarven Fortitude</t>
  </si>
  <si>
    <t>дварфийская стойкость</t>
  </si>
  <si>
    <t>EVERBRICHT</t>
  </si>
  <si>
    <t>вечносияющее</t>
  </si>
  <si>
    <t>Дрожь земли</t>
  </si>
  <si>
    <t>Узы земли</t>
  </si>
  <si>
    <t>Eilistraee</t>
  </si>
  <si>
    <t>Эйлистри</t>
  </si>
  <si>
    <t>Eldan Ambrose</t>
  </si>
  <si>
    <t>Эльдан Амброс</t>
  </si>
  <si>
    <t>Eldritch Smite</t>
  </si>
  <si>
    <t>Мистическая кара</t>
  </si>
  <si>
    <t>Eleint / The Fading</t>
  </si>
  <si>
    <t>Элейнт / Угасание</t>
  </si>
  <si>
    <t>Проклятье стихий</t>
  </si>
  <si>
    <t>Elesias / Highsun</t>
  </si>
  <si>
    <t>Элесиас / Солнце в зените</t>
  </si>
  <si>
    <t>Elikarashae</t>
  </si>
  <si>
    <t>Эликарашэ</t>
  </si>
  <si>
    <t>Elmanasse tribe</t>
  </si>
  <si>
    <t>племя Эльманассе</t>
  </si>
  <si>
    <t>Elminster Aumar</t>
  </si>
  <si>
    <t>Эльминстер Омар</t>
  </si>
  <si>
    <t>Elven Accuracy</t>
  </si>
  <si>
    <t>Эльфийская точность</t>
  </si>
  <si>
    <t>Empress Dragon, the</t>
  </si>
  <si>
    <t>Императорская драконица</t>
  </si>
  <si>
    <t>Зачарование, чаровник</t>
  </si>
  <si>
    <t>Endless Revel of Life</t>
  </si>
  <si>
    <t>Бесконечный Праздник Жизни</t>
  </si>
  <si>
    <t>Enemies abound</t>
  </si>
  <si>
    <t>Изобилие врагов</t>
  </si>
  <si>
    <t>Enervation</t>
  </si>
  <si>
    <t>Обессиливание</t>
  </si>
  <si>
    <t>Entropy</t>
  </si>
  <si>
    <t>Энтропия</t>
  </si>
  <si>
    <t>Era of Upheaval</t>
  </si>
  <si>
    <t>Эпоха Потрясений</t>
  </si>
  <si>
    <t>Erevan Ilesere</t>
  </si>
  <si>
    <t>Эреван Илисир</t>
  </si>
  <si>
    <t>Erich Inshiland</t>
  </si>
  <si>
    <t>Эрик Иншилэнд</t>
  </si>
  <si>
    <t>Извержение земли</t>
  </si>
  <si>
    <t>Erzoured Obarskyr</t>
  </si>
  <si>
    <t>Эрзуред Обарскир</t>
  </si>
  <si>
    <t>Eshowdow</t>
  </si>
  <si>
    <t>Эсхаудау</t>
  </si>
  <si>
    <t>Воплощение, воплотитель</t>
  </si>
  <si>
    <t>Evonn Linden</t>
  </si>
  <si>
    <t>Эвонн Линден</t>
  </si>
  <si>
    <t>Executor</t>
  </si>
  <si>
    <t>Исполнитель</t>
  </si>
  <si>
    <t>FIRST FLOWERING</t>
  </si>
  <si>
    <t>Первый Расцвет</t>
  </si>
  <si>
    <t>Fade Away</t>
  </si>
  <si>
    <t>Faenor</t>
  </si>
  <si>
    <t>Фаэнор</t>
  </si>
  <si>
    <t>Far step</t>
  </si>
  <si>
    <t>Далекий шаг</t>
  </si>
  <si>
    <t>Farideh</t>
  </si>
  <si>
    <t>Фарида</t>
  </si>
  <si>
    <t>Feast of Heroes</t>
  </si>
  <si>
    <t>Пир Героев</t>
  </si>
  <si>
    <t>Feast of Love</t>
  </si>
  <si>
    <t>Пир любви</t>
  </si>
  <si>
    <t>Feast of The Moon</t>
  </si>
  <si>
    <t>Пир Луны</t>
  </si>
  <si>
    <t>Felidae</t>
  </si>
  <si>
    <t>Фелидае</t>
  </si>
  <si>
    <t>Feline of Felicity</t>
  </si>
  <si>
    <t>Кошка Счастья</t>
  </si>
  <si>
    <t>Fellthane</t>
  </si>
  <si>
    <t>Феллтан</t>
  </si>
  <si>
    <t>Fey Teleportation</t>
  </si>
  <si>
    <t>Телепортация фей</t>
  </si>
  <si>
    <t>Fiery-Eyes</t>
  </si>
  <si>
    <t>Огненный Взор</t>
  </si>
  <si>
    <t>08/11/2019 06:39:01</t>
  </si>
  <si>
    <t>ЯФИ ЯФЯ</t>
  </si>
  <si>
    <t>Figment</t>
  </si>
  <si>
    <t>Find greater steed</t>
  </si>
  <si>
    <t>Поиск высшего скакуна</t>
  </si>
  <si>
    <t>Finder Wyvernspur</t>
  </si>
  <si>
    <t>Путеводец Виверношпор</t>
  </si>
  <si>
    <t>Fipya</t>
  </si>
  <si>
    <t>Фипия</t>
  </si>
  <si>
    <t>Flame arrow</t>
  </si>
  <si>
    <t>Пылающая стрела</t>
  </si>
  <si>
    <t>Пылающие стрелы</t>
  </si>
  <si>
    <t>Flamerule / Summertide</t>
  </si>
  <si>
    <t>Флеймрул / Разгар лета</t>
  </si>
  <si>
    <t>Flames of Phlegethos</t>
  </si>
  <si>
    <t>Пламя Флегетоса</t>
  </si>
  <si>
    <t>Flandal Steelskin</t>
  </si>
  <si>
    <t>Фландал Стальнокожий</t>
  </si>
  <si>
    <t>Foehammer</t>
  </si>
  <si>
    <t>Крушитель Врагов</t>
  </si>
  <si>
    <t>Forest Queen</t>
  </si>
  <si>
    <t>Королева Леса</t>
  </si>
  <si>
    <t>Forge Domain</t>
  </si>
  <si>
    <t>Домен Кузни</t>
  </si>
  <si>
    <t>Foril Obarskyr</t>
  </si>
  <si>
    <t>Форил Обарскир</t>
  </si>
  <si>
    <t>Обморожение</t>
  </si>
  <si>
    <t>Fyrentennimar</t>
  </si>
  <si>
    <t>Фирентеннимар</t>
  </si>
  <si>
    <t>Fzoul Chembryl</t>
  </si>
  <si>
    <t>Фзул Чембрыль</t>
  </si>
  <si>
    <t>Gaerdal Ironhand</t>
  </si>
  <si>
    <t>Гаэрдал Железнорукий</t>
  </si>
  <si>
    <t>Garagos</t>
  </si>
  <si>
    <t>Гарагос</t>
  </si>
  <si>
    <t>Gareth Dragonsbane</t>
  </si>
  <si>
    <t>Гарет Драконобор</t>
  </si>
  <si>
    <t>Gargauth</t>
  </si>
  <si>
    <t>Гаргот</t>
  </si>
  <si>
    <t>Гарл Златоблеск</t>
  </si>
  <si>
    <t>Garlokantha</t>
  </si>
  <si>
    <t>Гарлоканта</t>
  </si>
  <si>
    <t>Geran Hulmaster</t>
  </si>
  <si>
    <t>Геран Халмастер</t>
  </si>
  <si>
    <t>Gharask</t>
  </si>
  <si>
    <t>Гараск</t>
  </si>
  <si>
    <t>Ghassis</t>
  </si>
  <si>
    <t>Гассис</t>
  </si>
  <si>
    <t>Ghaunadaur</t>
  </si>
  <si>
    <t>Гонадор</t>
  </si>
  <si>
    <t>Ghostly Gaze</t>
  </si>
  <si>
    <t>Призрачный взор</t>
  </si>
  <si>
    <t>Gift of the Depths</t>
  </si>
  <si>
    <t>Дар глубин</t>
  </si>
  <si>
    <t>Gift of the Ever-Living Ones</t>
  </si>
  <si>
    <t>Дар вечноживых</t>
  </si>
  <si>
    <t>Gilgeam</t>
  </si>
  <si>
    <t>Гильгеам</t>
  </si>
  <si>
    <t>Glamer</t>
  </si>
  <si>
    <t>Фантом</t>
  </si>
  <si>
    <t>Glasya</t>
  </si>
  <si>
    <t>Гласия</t>
  </si>
  <si>
    <t>Gloom Stalker</t>
  </si>
  <si>
    <t>Мрачный Преследователь</t>
  </si>
  <si>
    <t>Golden</t>
  </si>
  <si>
    <t>Золотая</t>
  </si>
  <si>
    <t>Gorm Gulthyn</t>
  </si>
  <si>
    <t>Grand Duke</t>
  </si>
  <si>
    <t>Великий герцог</t>
  </si>
  <si>
    <t>Grand Duke of Baldur’s Gate</t>
  </si>
  <si>
    <t>Великий Герцог Врат Балдура</t>
  </si>
  <si>
    <t>Grand Mairshar</t>
  </si>
  <si>
    <t>Великий Мэйршар</t>
  </si>
  <si>
    <t>Grand Revel</t>
  </si>
  <si>
    <t>Грандиозный кутёж</t>
  </si>
  <si>
    <t>Grandthur</t>
  </si>
  <si>
    <t>Грандтур</t>
  </si>
  <si>
    <t>Grasp of Hadar</t>
  </si>
  <si>
    <t>Хватка Хадара</t>
  </si>
  <si>
    <t>Grave Domain</t>
  </si>
  <si>
    <t>Домен Могилы</t>
  </si>
  <si>
    <t>Great Mother</t>
  </si>
  <si>
    <t>Великая Мать</t>
  </si>
  <si>
    <t>Great Rain</t>
  </si>
  <si>
    <t>Великий Ливень</t>
  </si>
  <si>
    <t>Great Reader</t>
  </si>
  <si>
    <t>Великий чтец</t>
  </si>
  <si>
    <t>Green Sister</t>
  </si>
  <si>
    <t>Зелёная Сестра</t>
  </si>
  <si>
    <t>день Зеленотравья</t>
  </si>
  <si>
    <t>Grumbar</t>
  </si>
  <si>
    <t>Грумбар</t>
  </si>
  <si>
    <t>Guardian of nature</t>
  </si>
  <si>
    <t>Страж природы</t>
  </si>
  <si>
    <t>Guenhwyvar</t>
  </si>
  <si>
    <t>Гвенвивар</t>
  </si>
  <si>
    <t>Gurt</t>
  </si>
  <si>
    <t>Гурт</t>
  </si>
  <si>
    <t>Шквал</t>
  </si>
  <si>
    <t>Gwaeron Windstrom</t>
  </si>
  <si>
    <t>Гвейрон Буреветер</t>
  </si>
  <si>
    <t>Gylther'yel</t>
  </si>
  <si>
    <t>Гилтер'йель</t>
  </si>
  <si>
    <t>Hadarr Karakaya</t>
  </si>
  <si>
    <t>Хадарр Каракая</t>
  </si>
  <si>
    <t>Haedrak</t>
  </si>
  <si>
    <t>Хаэдрак</t>
  </si>
  <si>
    <t>Хаэла Светлый Топор</t>
  </si>
  <si>
    <t>Halaster Blackcloak</t>
  </si>
  <si>
    <t>Халастер Чёрный Плащ</t>
  </si>
  <si>
    <t>Hammer / Deepwinter</t>
  </si>
  <si>
    <t>Хаммер / Разгар зимы</t>
  </si>
  <si>
    <t>Hanali Celanil</t>
  </si>
  <si>
    <t>Ханали Селанил</t>
  </si>
  <si>
    <t>Целительница</t>
  </si>
  <si>
    <t>Healing spirit</t>
  </si>
  <si>
    <t>Хелм</t>
  </si>
  <si>
    <t>Helm Dwarf-friend</t>
  </si>
  <si>
    <t>Хелм Друг Дварфов</t>
  </si>
  <si>
    <t>Hidden One</t>
  </si>
  <si>
    <t>Незримая</t>
  </si>
  <si>
    <t>High Chieftain</t>
  </si>
  <si>
    <t>Верховный Вождь</t>
  </si>
  <si>
    <t>High Mage of Silverymoon</t>
  </si>
  <si>
    <t>Верховный Маг Силверимуна</t>
  </si>
  <si>
    <t>High Priest</t>
  </si>
  <si>
    <t>Верховный жрец</t>
  </si>
  <si>
    <t>Hippartes</t>
  </si>
  <si>
    <t>Гиппартес</t>
  </si>
  <si>
    <t>Hlal</t>
  </si>
  <si>
    <t>Хлал</t>
  </si>
  <si>
    <t>Hoar</t>
  </si>
  <si>
    <t>Хоар</t>
  </si>
  <si>
    <t>Holy weapon</t>
  </si>
  <si>
    <t>святое оружие</t>
  </si>
  <si>
    <t>Horizon Walker</t>
  </si>
  <si>
    <t>странник горизонта</t>
  </si>
  <si>
    <t>Hornlarra Braeszund</t>
  </si>
  <si>
    <t>Орнларра Браэсзунд</t>
  </si>
  <si>
    <t>Хруггек</t>
  </si>
  <si>
    <t>Ibrandul</t>
  </si>
  <si>
    <t>Ибрандул</t>
  </si>
  <si>
    <t>Ice Queen</t>
  </si>
  <si>
    <t>Ледяная Королева</t>
  </si>
  <si>
    <t>Ледяной кинжал</t>
  </si>
  <si>
    <t>Иллюзия, иллюзионист</t>
  </si>
  <si>
    <t>Illusory dragon</t>
  </si>
  <si>
    <t>Ilneval</t>
  </si>
  <si>
    <t>Илневал</t>
  </si>
  <si>
    <t>Испепеление</t>
  </si>
  <si>
    <t>Improved Pact Weapon</t>
  </si>
  <si>
    <t>Улучшенное оружие договора</t>
  </si>
  <si>
    <t>Infernal Constitution</t>
  </si>
  <si>
    <t>Инфернальное телосложение</t>
  </si>
  <si>
    <t>Infernal calling</t>
  </si>
  <si>
    <t>Инфернальный зов</t>
  </si>
  <si>
    <t>Infestation</t>
  </si>
  <si>
    <t>Inquisitive</t>
  </si>
  <si>
    <t>Сыщик</t>
  </si>
  <si>
    <t>Облачение огня</t>
  </si>
  <si>
    <t>Облачение льда</t>
  </si>
  <si>
    <t>Облачение камня</t>
  </si>
  <si>
    <t>Облачение ветра</t>
  </si>
  <si>
    <t>Invulnerability</t>
  </si>
  <si>
    <t>Ioulaum</t>
  </si>
  <si>
    <t>Иоулом</t>
  </si>
  <si>
    <t>Irvel, Crown Prince</t>
  </si>
  <si>
    <t>Ирвел, Принц Короны</t>
  </si>
  <si>
    <t>Isteval</t>
  </si>
  <si>
    <t>Истеваль</t>
  </si>
  <si>
    <t>Istishia</t>
  </si>
  <si>
    <t>Истишиа</t>
  </si>
  <si>
    <t>Iyachtu Xvim</t>
  </si>
  <si>
    <t>Иякту Звим</t>
  </si>
  <si>
    <t>Iyraclea</t>
  </si>
  <si>
    <t>Ираклиа</t>
  </si>
  <si>
    <t>Jamandra Anuvien</t>
  </si>
  <si>
    <t>Джамандра Анувиен</t>
  </si>
  <si>
    <t>Jarlaxle Baenre</t>
  </si>
  <si>
    <t>Джарлаксл Бэнр</t>
  </si>
  <si>
    <t>Jarthon</t>
  </si>
  <si>
    <t>Джертон</t>
  </si>
  <si>
    <t>Jasraj Seltrarir</t>
  </si>
  <si>
    <t>Ясрадж Сельтрарир</t>
  </si>
  <si>
    <t>Jazirian</t>
  </si>
  <si>
    <t>Джазириан</t>
  </si>
  <si>
    <t>Jekk Ironfist</t>
  </si>
  <si>
    <t>Джекк Железный Кулак</t>
  </si>
  <si>
    <t>Jergal</t>
  </si>
  <si>
    <t>Джергал</t>
  </si>
  <si>
    <t>Jessa Dribble-Obould</t>
  </si>
  <si>
    <t>Джесса Дриббл-Обольд</t>
  </si>
  <si>
    <t>Jivex</t>
  </si>
  <si>
    <t>Дживекс</t>
  </si>
  <si>
    <t>Kaanyr Vhok</t>
  </si>
  <si>
    <t>Каанир Вок</t>
  </si>
  <si>
    <t>Kael</t>
  </si>
  <si>
    <t>Кэл</t>
  </si>
  <si>
    <t>Karasendrieth/Kara</t>
  </si>
  <si>
    <t>Карасендриэт/Кара</t>
  </si>
  <si>
    <t>Kashada The Nightwraith</t>
  </si>
  <si>
    <t>Кашада Ночной Дух</t>
  </si>
  <si>
    <t>Kazit Gul</t>
  </si>
  <si>
    <t>Казит Гуль</t>
  </si>
  <si>
    <t>Keeper of Tomes and First Reader</t>
  </si>
  <si>
    <t>Хранитель фолиантов и Первочтец</t>
  </si>
  <si>
    <t>Kelson Darktreader</t>
  </si>
  <si>
    <t>Келсон Темноступ</t>
  </si>
  <si>
    <t>Kezef the Chaos Hound</t>
  </si>
  <si>
    <t>Кезеф Гончая Хаоса</t>
  </si>
  <si>
    <t>Khalreshaar</t>
  </si>
  <si>
    <t>Калрешеар</t>
  </si>
  <si>
    <t>Khelben Arunsun</t>
  </si>
  <si>
    <t>Келбен Арунсан</t>
  </si>
  <si>
    <t>Khelliara (Forest Maiden)</t>
  </si>
  <si>
    <t>Келлиара, Лесная Дева</t>
  </si>
  <si>
    <t>Кхорвайр</t>
  </si>
  <si>
    <t>Khurgorbaeyag</t>
  </si>
  <si>
    <t>Кургорбаяг</t>
  </si>
  <si>
    <t>Kiaransalee</t>
  </si>
  <si>
    <t>Киарансали</t>
  </si>
  <si>
    <t>Kikanuti</t>
  </si>
  <si>
    <t>Киканути</t>
  </si>
  <si>
    <t>Kimmuriel Oblodra</t>
  </si>
  <si>
    <t>Киммуриэль Облодра</t>
  </si>
  <si>
    <t>Kiputytto</t>
  </si>
  <si>
    <t>Кипутитто</t>
  </si>
  <si>
    <t>Knight Vindicator</t>
  </si>
  <si>
    <t>Рыцарь-Поборник</t>
  </si>
  <si>
    <t>Korvin Dor’crae</t>
  </si>
  <si>
    <t>Корвин Дор'кри</t>
  </si>
  <si>
    <t>Kossuth</t>
  </si>
  <si>
    <t>Коссут</t>
  </si>
  <si>
    <t>Kurgoth Hellspawn</t>
  </si>
  <si>
    <t>Каргот Адово Отродье</t>
  </si>
  <si>
    <t>Kwalu</t>
  </si>
  <si>
    <t>Квалу</t>
  </si>
  <si>
    <t>Kylynne Silmerhelve</t>
  </si>
  <si>
    <t>Килинн Силмерхелв</t>
  </si>
  <si>
    <t>Kythorn / The Time of Flowers</t>
  </si>
  <si>
    <t>Киторн / Время цветов</t>
  </si>
  <si>
    <t>Labelas Enoreth</t>
  </si>
  <si>
    <t>Лабелас Энорет</t>
  </si>
  <si>
    <t>Laduguer</t>
  </si>
  <si>
    <t>Ладугуэр</t>
  </si>
  <si>
    <t>Lady Firehair</t>
  </si>
  <si>
    <t>Огневласая Леди</t>
  </si>
  <si>
    <t>Lady of Love</t>
  </si>
  <si>
    <t>Повелительница Любви</t>
  </si>
  <si>
    <t>Lady of the Woods</t>
  </si>
  <si>
    <t>Хозяйка Леса</t>
  </si>
  <si>
    <t>Laeral Silverhand</t>
  </si>
  <si>
    <t>Лаэраль Сильверхэнд</t>
  </si>
  <si>
    <t>Lance of Lethargy</t>
  </si>
  <si>
    <t>Копье Летаргии</t>
  </si>
  <si>
    <t>Lawgiver</t>
  </si>
  <si>
    <t>Законодательница</t>
  </si>
  <si>
    <t>Leaflord</t>
  </si>
  <si>
    <t>Владыка Листьев</t>
  </si>
  <si>
    <t>Lehaya</t>
  </si>
  <si>
    <t>Лехая</t>
  </si>
  <si>
    <t>Levia Shadewalker</t>
  </si>
  <si>
    <t>Левия Тенеход</t>
  </si>
  <si>
    <t>Levistus</t>
  </si>
  <si>
    <t>Левистус</t>
  </si>
  <si>
    <t>Life transference</t>
  </si>
  <si>
    <t>Ллиира</t>
  </si>
  <si>
    <t>Llimark</t>
  </si>
  <si>
    <t>Ллимарк</t>
  </si>
  <si>
    <t>Location magic</t>
  </si>
  <si>
    <t>магия нахождения</t>
  </si>
  <si>
    <t>Лолс</t>
  </si>
  <si>
    <t>Longwalker</t>
  </si>
  <si>
    <t>Долгоход</t>
  </si>
  <si>
    <t>Lord Protector</t>
  </si>
  <si>
    <t>Лорд-Защитник</t>
  </si>
  <si>
    <t>Lord of Coin</t>
  </si>
  <si>
    <t>Лорд Монет</t>
  </si>
  <si>
    <t>Lord of Depths and Darkness</t>
  </si>
  <si>
    <t>Повелитель Глубин и Тьмы</t>
  </si>
  <si>
    <t>Lord of the Pale Giants</t>
  </si>
  <si>
    <t>лорд Бледных Великанов</t>
  </si>
  <si>
    <t>Lorragauth</t>
  </si>
  <si>
    <t>Лоррагот</t>
  </si>
  <si>
    <t>Лурью</t>
  </si>
  <si>
    <t>Lyetha Elfsdaughter</t>
  </si>
  <si>
    <t>Льета Дочь Эльфов</t>
  </si>
  <si>
    <t>Lyxedda</t>
  </si>
  <si>
    <t>Ликседда</t>
  </si>
  <si>
    <t>Mad Mage</t>
  </si>
  <si>
    <t>Безумный Маг</t>
  </si>
  <si>
    <t>Maddening Hex</t>
  </si>
  <si>
    <t>Безумное проклятие</t>
  </si>
  <si>
    <t>Maddening darkness</t>
  </si>
  <si>
    <t>Одуряющая тьма</t>
  </si>
  <si>
    <t>Madislak Pemsk</t>
  </si>
  <si>
    <t>Мадислак Пемск</t>
  </si>
  <si>
    <t>Maegera The Inferno</t>
  </si>
  <si>
    <t>Маэгера Адский</t>
  </si>
  <si>
    <t>Водоворот</t>
  </si>
  <si>
    <t>Maerin</t>
  </si>
  <si>
    <t>Маэрин</t>
  </si>
  <si>
    <t>Волшебный камень</t>
  </si>
  <si>
    <t>Magnol</t>
  </si>
  <si>
    <t>Магнол</t>
  </si>
  <si>
    <t>Mainu</t>
  </si>
  <si>
    <t>Майну</t>
  </si>
  <si>
    <t>Malazan</t>
  </si>
  <si>
    <t>Малазан</t>
  </si>
  <si>
    <t>Mammon</t>
  </si>
  <si>
    <t>Мамон</t>
  </si>
  <si>
    <t>Mansard Kanaoth</t>
  </si>
  <si>
    <t>Мансард Канаот</t>
  </si>
  <si>
    <t>Many-Branched</t>
  </si>
  <si>
    <t>Многоразветвлённый</t>
  </si>
  <si>
    <t>Many-Limbed</t>
  </si>
  <si>
    <t>Многоногий</t>
  </si>
  <si>
    <t>Maram of the Great Spear</t>
  </si>
  <si>
    <t>Марам Великое Копьё</t>
  </si>
  <si>
    <t>Marpenoth / Leaffall</t>
  </si>
  <si>
    <t>Марпенот / Листопад</t>
  </si>
  <si>
    <t>Marshal of the Flaming Fist</t>
  </si>
  <si>
    <t>Маршал Пылающего Кулака</t>
  </si>
  <si>
    <t>Мартаммор Дьюин</t>
  </si>
  <si>
    <t>Masked Lord</t>
  </si>
  <si>
    <t>Тайный Лорд</t>
  </si>
  <si>
    <t>Mass polymorph</t>
  </si>
  <si>
    <t>Множественное превращение</t>
  </si>
  <si>
    <t>Mastermind</t>
  </si>
  <si>
    <t>Комбинатор</t>
  </si>
  <si>
    <t>Maximilian's earthen grasp</t>
  </si>
  <si>
    <t>Земляная хватка Максимилиана</t>
  </si>
  <si>
    <t>Melfs minute meteors</t>
  </si>
  <si>
    <t>Мельфовы маленькие метеоры</t>
  </si>
  <si>
    <t>Mennek Ariz</t>
  </si>
  <si>
    <t>Меннек Ариц</t>
  </si>
  <si>
    <t>Mental prison</t>
  </si>
  <si>
    <t>Ментальная тюрьма</t>
  </si>
  <si>
    <t>Merchant Wars</t>
  </si>
  <si>
    <t>Купеческие войны</t>
  </si>
  <si>
    <t>Meris</t>
  </si>
  <si>
    <t>Мерис</t>
  </si>
  <si>
    <t>Methrammar Aerasume</t>
  </si>
  <si>
    <t>Метраммар Эйрасам</t>
  </si>
  <si>
    <t>Micus</t>
  </si>
  <si>
    <t>Микус</t>
  </si>
  <si>
    <t>Midsummer</t>
  </si>
  <si>
    <t>Разгар Лета</t>
  </si>
  <si>
    <t>Midwinter Day</t>
  </si>
  <si>
    <t>Макушка зимы</t>
  </si>
  <si>
    <t>Майликки</t>
  </si>
  <si>
    <t>Mighty One</t>
  </si>
  <si>
    <t>Могучий</t>
  </si>
  <si>
    <t>Mighty fortress</t>
  </si>
  <si>
    <t>могучая крепость</t>
  </si>
  <si>
    <t>Mind spike</t>
  </si>
  <si>
    <t>Пронзание разума</t>
  </si>
  <si>
    <t>Mirtul / The Melting</t>
  </si>
  <si>
    <t>Миртул / Таяние</t>
  </si>
  <si>
    <t>Mistress of Blackstaff Tower</t>
  </si>
  <si>
    <t>хозяйка Башни Чёрного Посоха</t>
  </si>
  <si>
    <t>Mith</t>
  </si>
  <si>
    <t>Мит</t>
  </si>
  <si>
    <t>Moander</t>
  </si>
  <si>
    <t>Моандер</t>
  </si>
  <si>
    <t>Лепка земли</t>
  </si>
  <si>
    <t>Monster Slayer</t>
  </si>
  <si>
    <t>Истребитель чудовищ</t>
  </si>
  <si>
    <t>Moradin’s Thunder Blessing / Thunder Blessing</t>
  </si>
  <si>
    <t>Благословение грома Морадина / Благословение грома</t>
  </si>
  <si>
    <t>Morgur/Morgred</t>
  </si>
  <si>
    <t>Моргур/Моргред</t>
  </si>
  <si>
    <t>Mother</t>
  </si>
  <si>
    <t>Матерь</t>
  </si>
  <si>
    <t>Mual-Tar</t>
  </si>
  <si>
    <t>Муал-Тар</t>
  </si>
  <si>
    <t>Mulvassyss</t>
  </si>
  <si>
    <t>Малвассисс</t>
  </si>
  <si>
    <t>Murdane</t>
  </si>
  <si>
    <t>Мюрдэйн</t>
  </si>
  <si>
    <t>Myshik Morueme</t>
  </si>
  <si>
    <t>Мишик Моруим</t>
  </si>
  <si>
    <t>Myxofin</t>
  </si>
  <si>
    <t>Мыксофин</t>
  </si>
  <si>
    <t>Nahaunglaroth</t>
  </si>
  <si>
    <t>Нахонгларот</t>
  </si>
  <si>
    <t>Nanfoodle</t>
  </si>
  <si>
    <t>Нанфудл</t>
  </si>
  <si>
    <t>Nathair Sgiathach</t>
  </si>
  <si>
    <t>Натэйр Сгиатач</t>
  </si>
  <si>
    <t>Некромантия, некромант</t>
  </si>
  <si>
    <t>Negative energy flood</t>
  </si>
  <si>
    <t>Поток негативной энергии</t>
  </si>
  <si>
    <t>Neranya Cormaeril</t>
  </si>
  <si>
    <t>Нерания Кормаэрил</t>
  </si>
  <si>
    <t>Nexus</t>
  </si>
  <si>
    <t>Нексус</t>
  </si>
  <si>
    <t>Night Lord</t>
  </si>
  <si>
    <t>Ночной Владыка</t>
  </si>
  <si>
    <t>Nightal / The Drawing Down</t>
  </si>
  <si>
    <t>Найтол / Завершение года</t>
  </si>
  <si>
    <t>Nine-Fingers Keene</t>
  </si>
  <si>
    <t>Девятипалая Кини</t>
  </si>
  <si>
    <t>Nobanion</t>
  </si>
  <si>
    <t>Нобаньон</t>
  </si>
  <si>
    <t>Nomog-Geaya</t>
  </si>
  <si>
    <t>Номог-Геая</t>
  </si>
  <si>
    <t>Nsi</t>
  </si>
  <si>
    <t>Нси</t>
  </si>
  <si>
    <t>Oath of Conquest</t>
  </si>
  <si>
    <t>Клятва Покорения</t>
  </si>
  <si>
    <t>Oath of Redemption</t>
  </si>
  <si>
    <t>Клятва Искупления</t>
  </si>
  <si>
    <t>Oberon</t>
  </si>
  <si>
    <t>Оберон</t>
  </si>
  <si>
    <t>Obould</t>
  </si>
  <si>
    <t>Обольд</t>
  </si>
  <si>
    <t>Old Man of the Yuirwood</t>
  </si>
  <si>
    <t>Старик из Юира</t>
  </si>
  <si>
    <t>Old Sage</t>
  </si>
  <si>
    <t>Старый Мудрец</t>
  </si>
  <si>
    <t>Open Lord</t>
  </si>
  <si>
    <t>Публичный Лорд</t>
  </si>
  <si>
    <t>Orcish Fury</t>
  </si>
  <si>
    <t>Орочье буйство</t>
  </si>
  <si>
    <t>Orgoth the Tainted</t>
  </si>
  <si>
    <t>Оргот Испорченный</t>
  </si>
  <si>
    <t>Osaw I</t>
  </si>
  <si>
    <t>Осо Первый</t>
  </si>
  <si>
    <t>Our Lady of the Forest</t>
  </si>
  <si>
    <t>Наша Леди Леса</t>
  </si>
  <si>
    <t>Ouroboros the World Serpent</t>
  </si>
  <si>
    <t>Уроборос Мировой Змей</t>
  </si>
  <si>
    <t>Path of the Zealot</t>
  </si>
  <si>
    <t>Путь Фанатика</t>
  </si>
  <si>
    <t>Patroness of Festhalls</t>
  </si>
  <si>
    <t>Покровительница Увеселительных Заведений</t>
  </si>
  <si>
    <t>Pattern</t>
  </si>
  <si>
    <t>Заморок</t>
  </si>
  <si>
    <t>Pavel Shemov</t>
  </si>
  <si>
    <t>Павел Шемов</t>
  </si>
  <si>
    <t>Phantasm</t>
  </si>
  <si>
    <t>Видение</t>
  </si>
  <si>
    <t>Pharaun Mizzrym</t>
  </si>
  <si>
    <t>Фарон Миззрим</t>
  </si>
  <si>
    <t>Phourkyn One-Eye</t>
  </si>
  <si>
    <t>Фоуркин Одноглазый</t>
  </si>
  <si>
    <t>Piergeiron Paladinson</t>
  </si>
  <si>
    <t>Пиргейрон Паладинсон</t>
  </si>
  <si>
    <t>Plaguebringer’s Blight, the</t>
  </si>
  <si>
    <t>Чумной мор</t>
  </si>
  <si>
    <t>Полиморфия</t>
  </si>
  <si>
    <t>Portyr</t>
  </si>
  <si>
    <t>Портир</t>
  </si>
  <si>
    <t>Power word pain</t>
  </si>
  <si>
    <t>Слово силы: боль</t>
  </si>
  <si>
    <t>Pratigya</t>
  </si>
  <si>
    <t>Пратигя</t>
  </si>
  <si>
    <t>Priest General</t>
  </si>
  <si>
    <t>Жрец-Генерал</t>
  </si>
  <si>
    <t>Primal savagery</t>
  </si>
  <si>
    <t>Первородный страж</t>
  </si>
  <si>
    <t>Prince of Lies, the</t>
  </si>
  <si>
    <t>Принц Лжи</t>
  </si>
  <si>
    <t>Prince of Shade</t>
  </si>
  <si>
    <t>Принц Тени</t>
  </si>
  <si>
    <t>Princess of Passion</t>
  </si>
  <si>
    <t>Госпожа Страсти</t>
  </si>
  <si>
    <t>Prodigy</t>
  </si>
  <si>
    <t>Вундеркинд</t>
  </si>
  <si>
    <t>Psychic scream</t>
  </si>
  <si>
    <t>Психический крик</t>
  </si>
  <si>
    <t>Putrescent Anathema, the</t>
  </si>
  <si>
    <t>Гнилостное проклятие</t>
  </si>
  <si>
    <t>Pyricus</t>
  </si>
  <si>
    <t>Пайрикус</t>
  </si>
  <si>
    <t>Пиротехника</t>
  </si>
  <si>
    <t>Q'arlynd</t>
  </si>
  <si>
    <t>К’арлинд</t>
  </si>
  <si>
    <t>Queen Arathane</t>
  </si>
  <si>
    <t>королева Аратэне</t>
  </si>
  <si>
    <t>Queen of Air and Darkness</t>
  </si>
  <si>
    <t>Королева Воздуха и Тьмы</t>
  </si>
  <si>
    <t>Queen of Thorns</t>
  </si>
  <si>
    <t>Королева Шипов</t>
  </si>
  <si>
    <t>Queen-Monarch</t>
  </si>
  <si>
    <t>Королева-Монарх</t>
  </si>
  <si>
    <t>Quinix</t>
  </si>
  <si>
    <t>Куиникс</t>
  </si>
  <si>
    <t>Racial Feats</t>
  </si>
  <si>
    <t>Расовые черты</t>
  </si>
  <si>
    <t>Ramman</t>
  </si>
  <si>
    <t>Рамман</t>
  </si>
  <si>
    <t>10/06/2019 23:46:13</t>
  </si>
  <si>
    <t>Рейнджер</t>
  </si>
  <si>
    <t>Raryn Snowstealer</t>
  </si>
  <si>
    <t>Рэрун Похититель Снега</t>
  </si>
  <si>
    <t>Reaper’s Heart</t>
  </si>
  <si>
    <t>Сердце Мясника</t>
  </si>
  <si>
    <t>Red Knight, The</t>
  </si>
  <si>
    <t>Красный Рыцарь</t>
  </si>
  <si>
    <t>Regis Rumblebelly</t>
  </si>
  <si>
    <t>Реджис Пузан</t>
  </si>
  <si>
    <t>Reinhold</t>
  </si>
  <si>
    <t>Рейнхольд</t>
  </si>
  <si>
    <t>Relentless Hex</t>
  </si>
  <si>
    <t>Безжалостное проклятие</t>
  </si>
  <si>
    <t>Relkath of the Infinite Branches</t>
  </si>
  <si>
    <t>Релкат Бесконечные Корни</t>
  </si>
  <si>
    <t>Rhyn Thardeyn</t>
  </si>
  <si>
    <t>Рин Тардейн</t>
  </si>
  <si>
    <t>Риллифэйн Раллатил</t>
  </si>
  <si>
    <t>08/12/2019 23:39:09</t>
  </si>
  <si>
    <t>Rohini the Prophet</t>
  </si>
  <si>
    <t>Рохини Пророк</t>
  </si>
  <si>
    <t>Roraurim</t>
  </si>
  <si>
    <t>Ророрим</t>
  </si>
  <si>
    <t>Runemeet</t>
  </si>
  <si>
    <t>Рунная Встреча</t>
  </si>
  <si>
    <t>SUNDERING</t>
  </si>
  <si>
    <t>Раскол</t>
  </si>
  <si>
    <t>Saernnus Quickleaf</t>
  </si>
  <si>
    <t>Сэрннус Быстролист</t>
  </si>
  <si>
    <t>Saestra Karanok</t>
  </si>
  <si>
    <t>Саэстра Каранок</t>
  </si>
  <si>
    <t>Sage of Shadowdale</t>
  </si>
  <si>
    <t>Мудрец из Долины Теней</t>
  </si>
  <si>
    <t>Samark</t>
  </si>
  <si>
    <t>Самарк</t>
  </si>
  <si>
    <t>Sammaster</t>
  </si>
  <si>
    <t>Саммастер</t>
  </si>
  <si>
    <t>Samnilith</t>
  </si>
  <si>
    <t>Самнилит</t>
  </si>
  <si>
    <t>Samurai</t>
  </si>
  <si>
    <t>Самурай</t>
  </si>
  <si>
    <t>Scatter</t>
  </si>
  <si>
    <t>раскидывание</t>
  </si>
  <si>
    <t>Sceptered One</t>
  </si>
  <si>
    <t>Властитель Со Скипетром</t>
  </si>
  <si>
    <t>Провидение</t>
  </si>
  <si>
    <t>Sebakar</t>
  </si>
  <si>
    <t>Себакар</t>
  </si>
  <si>
    <t>Second Chance</t>
  </si>
  <si>
    <t>второй шанс</t>
  </si>
  <si>
    <t>Segojan Earthcaller</t>
  </si>
  <si>
    <t>Сегожан Зовущий Землю</t>
  </si>
  <si>
    <t>Сеанин Лунный Лук</t>
  </si>
  <si>
    <t>Selfine</t>
  </si>
  <si>
    <t>Селфина</t>
  </si>
  <si>
    <t>Selune</t>
  </si>
  <si>
    <t>Селунэ</t>
  </si>
  <si>
    <t>Selvetarm</t>
  </si>
  <si>
    <t>Селветарм</t>
  </si>
  <si>
    <t>Shadow Magic</t>
  </si>
  <si>
    <t>Теневая магия</t>
  </si>
  <si>
    <t>Shadow blade</t>
  </si>
  <si>
    <t>Теневой клинок</t>
  </si>
  <si>
    <t>Shadow of moil</t>
  </si>
  <si>
    <t>Облачение тени</t>
  </si>
  <si>
    <t>Shalendra Floshin</t>
  </si>
  <si>
    <t>Шалендра Флошин</t>
  </si>
  <si>
    <t>Sharess</t>
  </si>
  <si>
    <t>Шаресс</t>
  </si>
  <si>
    <t>Shargaas</t>
  </si>
  <si>
    <t>Шаргаас</t>
  </si>
  <si>
    <t>Shaundakul</t>
  </si>
  <si>
    <t>Шондакул</t>
  </si>
  <si>
    <t>Sheela Peryroyl</t>
  </si>
  <si>
    <t>Шила Периройл</t>
  </si>
  <si>
    <t>Shevarash</t>
  </si>
  <si>
    <t>Шевараш</t>
  </si>
  <si>
    <t>Shiallia</t>
  </si>
  <si>
    <t>Шиаллиа</t>
  </si>
  <si>
    <t>Shieldmeet</t>
  </si>
  <si>
    <t>Щитовой Сход</t>
  </si>
  <si>
    <t>Shroud of Shadow</t>
  </si>
  <si>
    <t>Саван теней</t>
  </si>
  <si>
    <t>Siamorphe</t>
  </si>
  <si>
    <t>Сиаморф</t>
  </si>
  <si>
    <t>Sickening radiance</t>
  </si>
  <si>
    <t>Болезненное сияние</t>
  </si>
  <si>
    <t>Sister Goddess</t>
  </si>
  <si>
    <t>Богиня-Сестрица</t>
  </si>
  <si>
    <t>Skill empowerment</t>
  </si>
  <si>
    <t>Усиление навыка</t>
  </si>
  <si>
    <t>Небесные письмена</t>
  </si>
  <si>
    <t>Snare</t>
  </si>
  <si>
    <t>Силок</t>
  </si>
  <si>
    <t>Снежный шквал Сниллока</t>
  </si>
  <si>
    <t>Solonor Thelandira</t>
  </si>
  <si>
    <t>Солонор Теландира</t>
  </si>
  <si>
    <t>08/13/2019 04:40:30</t>
  </si>
  <si>
    <t>Sorcerous Origins</t>
  </si>
  <si>
    <t>происхождение чародея</t>
  </si>
  <si>
    <t>Soul cage</t>
  </si>
  <si>
    <t>Клетка душ</t>
  </si>
  <si>
    <t>Spellplague</t>
  </si>
  <si>
    <t>Магическая Чума</t>
  </si>
  <si>
    <t>Spellscar</t>
  </si>
  <si>
    <t>волшебный шрам</t>
  </si>
  <si>
    <t>Squat Nimbleness</t>
  </si>
  <si>
    <t>низкорослое проворство</t>
  </si>
  <si>
    <t>Squelaiche</t>
  </si>
  <si>
    <t>Сквилач</t>
  </si>
  <si>
    <t>Sseth</t>
  </si>
  <si>
    <t>Ссет</t>
  </si>
  <si>
    <t>Stalker Below</t>
  </si>
  <si>
    <t>Крадущийся Внизу</t>
  </si>
  <si>
    <t>Steel wind strike</t>
  </si>
  <si>
    <t>Удар стального ветра</t>
  </si>
  <si>
    <t>Steward of the Earth</t>
  </si>
  <si>
    <t>Сенешаль Земли</t>
  </si>
  <si>
    <t>Steward of the Fire</t>
  </si>
  <si>
    <t>Сенешаль Огня</t>
  </si>
  <si>
    <t>Steward of the Sea</t>
  </si>
  <si>
    <t>Сенешаль Моря</t>
  </si>
  <si>
    <t>Steward of the Sky</t>
  </si>
  <si>
    <t>Сенешаль Неба</t>
  </si>
  <si>
    <t>Storm Silverhand</t>
  </si>
  <si>
    <t>Шторм Среброрукая</t>
  </si>
  <si>
    <t>Storm Sorcery</t>
  </si>
  <si>
    <t>Штормовое колдовство</t>
  </si>
  <si>
    <t>Сфера бури</t>
  </si>
  <si>
    <t>Sublime Potentate</t>
  </si>
  <si>
    <t>Величественный Монарх</t>
  </si>
  <si>
    <t>Succubus of Sensation</t>
  </si>
  <si>
    <t>Чувственный Суккуб</t>
  </si>
  <si>
    <t>Suldusk tribe</t>
  </si>
  <si>
    <t>племия Сулдаск</t>
  </si>
  <si>
    <t>Summon greater demon</t>
  </si>
  <si>
    <t>Призыв высшего демона</t>
  </si>
  <si>
    <t>Summon lesser demons</t>
  </si>
  <si>
    <t>Призыв низших демонов</t>
  </si>
  <si>
    <t>Summoning</t>
  </si>
  <si>
    <t>Призыв</t>
  </si>
  <si>
    <t>Сьюни</t>
  </si>
  <si>
    <t>Supreme Ranger</t>
  </si>
  <si>
    <t>Величайший Следопыт</t>
  </si>
  <si>
    <t>Suzail Writ</t>
  </si>
  <si>
    <t>Сюзейльский указ</t>
  </si>
  <si>
    <t>Дуэлянт</t>
  </si>
  <si>
    <t>Sylora Salm</t>
  </si>
  <si>
    <t>Силора Салм</t>
  </si>
  <si>
    <t>Synaptic static</t>
  </si>
  <si>
    <t>Синаптический разряд</t>
  </si>
  <si>
    <t>Szass Tam</t>
  </si>
  <si>
    <t>Сзасс Тэм</t>
  </si>
  <si>
    <t>Taegan Nightwind</t>
  </si>
  <si>
    <t>Тэган Ночной Ветер</t>
  </si>
  <si>
    <t>Taern Hornblade</t>
  </si>
  <si>
    <t>Терн Острый Рог</t>
  </si>
  <si>
    <t>Talthaliel</t>
  </si>
  <si>
    <t>Талтелиэль</t>
  </si>
  <si>
    <t>Talur Var</t>
  </si>
  <si>
    <t>Талур Вар</t>
  </si>
  <si>
    <t>Tapann</t>
  </si>
  <si>
    <t>Тапанн</t>
  </si>
  <si>
    <t>Tarhun Vanquisher</t>
  </si>
  <si>
    <t>Тархун Покоритель</t>
  </si>
  <si>
    <t>Tarm</t>
  </si>
  <si>
    <t>Тарм</t>
  </si>
  <si>
    <t>Tarsakh / Month of the Storms</t>
  </si>
  <si>
    <t>Тарсах / Месяц гроз</t>
  </si>
  <si>
    <t>Tauran</t>
  </si>
  <si>
    <t>Торан</t>
  </si>
  <si>
    <t>Tawny Temptress</t>
  </si>
  <si>
    <t>Смуглая Соблазнительница</t>
  </si>
  <si>
    <t>Tchazzar</t>
  </si>
  <si>
    <t>Чазар</t>
  </si>
  <si>
    <t>Tchazzar the Undying</t>
  </si>
  <si>
    <t>Чаззар Бессмертный</t>
  </si>
  <si>
    <t>Tekthyrios</t>
  </si>
  <si>
    <t>Тексириос</t>
  </si>
  <si>
    <t>Teleportation</t>
  </si>
  <si>
    <t>Telos</t>
  </si>
  <si>
    <t>Телос</t>
  </si>
  <si>
    <t>Temple of the gods</t>
  </si>
  <si>
    <t>Храм богов</t>
  </si>
  <si>
    <t>Tenser's transformation</t>
  </si>
  <si>
    <t>Трансформация Тензера</t>
  </si>
  <si>
    <t>Tetlan</t>
  </si>
  <si>
    <t>Тетлан</t>
  </si>
  <si>
    <t>The Celestial</t>
  </si>
  <si>
    <t>The Hexblade</t>
  </si>
  <si>
    <t>Ведьмовской клинок</t>
  </si>
  <si>
    <t>The Veiled One</t>
  </si>
  <si>
    <t>Сокрытая Тенью</t>
  </si>
  <si>
    <t>Thibbledorf Pwent</t>
  </si>
  <si>
    <t>Тибблдорф Пуэнт</t>
  </si>
  <si>
    <t>Thunder step</t>
  </si>
  <si>
    <t>Громовой шаг</t>
  </si>
  <si>
    <t>Раскат грома</t>
  </si>
  <si>
    <t>Приливная волна</t>
  </si>
  <si>
    <t>Time of Troubles, the</t>
  </si>
  <si>
    <t>Смутное Время</t>
  </si>
  <si>
    <t>Tiny servant</t>
  </si>
  <si>
    <t>Крошечный слуга</t>
  </si>
  <si>
    <t>Titania</t>
  </si>
  <si>
    <t>Титания</t>
  </si>
  <si>
    <t>Tolarran</t>
  </si>
  <si>
    <t>Толарран</t>
  </si>
  <si>
    <t>Toll the dead</t>
  </si>
  <si>
    <t>Звон по мертвым</t>
  </si>
  <si>
    <t>Tomb of Levistus</t>
  </si>
  <si>
    <t>Гробница Левитуса</t>
  </si>
  <si>
    <t>Torlic</t>
  </si>
  <si>
    <t>Торлик</t>
  </si>
  <si>
    <t>Tradrem Kethtrod</t>
  </si>
  <si>
    <t>Традрет Кестрод</t>
  </si>
  <si>
    <t>Трансмутация, преобразователь</t>
  </si>
  <si>
    <t>Преобразование камня</t>
  </si>
  <si>
    <t>Trickster's Escape</t>
  </si>
  <si>
    <t>Побег обманщика</t>
  </si>
  <si>
    <t>Тиш</t>
  </si>
  <si>
    <t>Tyranthraxus</t>
  </si>
  <si>
    <t>Тирантраксус</t>
  </si>
  <si>
    <t>Ubtao</t>
  </si>
  <si>
    <t>Убтао</t>
  </si>
  <si>
    <t>Uktar / The Rotting</t>
  </si>
  <si>
    <t>Уктар / Умирание</t>
  </si>
  <si>
    <t>Ulutiu</t>
  </si>
  <si>
    <t>Улутиу</t>
  </si>
  <si>
    <t>Unddreth</t>
  </si>
  <si>
    <t>Анддрет</t>
  </si>
  <si>
    <t>Urdlen</t>
  </si>
  <si>
    <t>Урдлен</t>
  </si>
  <si>
    <t>Urogalan</t>
  </si>
  <si>
    <t>Урогалан</t>
  </si>
  <si>
    <t>Uthgar</t>
  </si>
  <si>
    <t>Утгар</t>
  </si>
  <si>
    <t>Vajra Safhar</t>
  </si>
  <si>
    <t>Ваджра Сафхар</t>
  </si>
  <si>
    <t>Valindra Shadowmantle</t>
  </si>
  <si>
    <t>Валиндра Теневая Мантия</t>
  </si>
  <si>
    <t>Valkur</t>
  </si>
  <si>
    <t>Валькур</t>
  </si>
  <si>
    <t>Vaprak</t>
  </si>
  <si>
    <t>Вапрак</t>
  </si>
  <si>
    <t>Velsharoon</t>
  </si>
  <si>
    <t>Велшарун</t>
  </si>
  <si>
    <t>Vhaeraun</t>
  </si>
  <si>
    <t>Ваэрон</t>
  </si>
  <si>
    <t>Едкий шар</t>
  </si>
  <si>
    <t>Vosh</t>
  </si>
  <si>
    <t>Вош</t>
  </si>
  <si>
    <t>Wailing Years, the</t>
  </si>
  <si>
    <t>годы Стенаний</t>
  </si>
  <si>
    <t>Wall of light</t>
  </si>
  <si>
    <t>Стена света</t>
  </si>
  <si>
    <t>Песчаная стена</t>
  </si>
  <si>
    <t>Водяная стена</t>
  </si>
  <si>
    <t>War Magic</t>
  </si>
  <si>
    <t>Военная магия</t>
  </si>
  <si>
    <t>Warforge</t>
  </si>
  <si>
    <t>Кованный</t>
  </si>
  <si>
    <t>Watchful Mother</t>
  </si>
  <si>
    <t>Заботливая Мать</t>
  </si>
  <si>
    <t>Waterbaron</t>
  </si>
  <si>
    <t>Речной Барон</t>
  </si>
  <si>
    <t>Водяная сфера</t>
  </si>
  <si>
    <t>Way of the Drunken Master</t>
  </si>
  <si>
    <t>Путь Пьяного Мастера</t>
  </si>
  <si>
    <t>Way of the Kensei</t>
  </si>
  <si>
    <t>Путь Кенсэя</t>
  </si>
  <si>
    <t>Way of the Sun Soul</t>
  </si>
  <si>
    <t>Путь Солнечной Души</t>
  </si>
  <si>
    <t>Смерч</t>
  </si>
  <si>
    <t>Will Turnstone</t>
  </si>
  <si>
    <t>Уилл Тернстон</t>
  </si>
  <si>
    <t>Wise</t>
  </si>
  <si>
    <t>Мудрая</t>
  </si>
  <si>
    <t>Wood Elf Magic</t>
  </si>
  <si>
    <t>магия лесных эльфов</t>
  </si>
  <si>
    <t>Word of radiance</t>
  </si>
  <si>
    <t>Слово сияния</t>
  </si>
  <si>
    <t>Wrath of nature</t>
  </si>
  <si>
    <t>Ysabel Linden</t>
  </si>
  <si>
    <t>Изабель Линден</t>
  </si>
  <si>
    <t>Yurtrus</t>
  </si>
  <si>
    <t>Юртрус</t>
  </si>
  <si>
    <t>Zalathorm</t>
  </si>
  <si>
    <t>Залаторм</t>
  </si>
  <si>
    <t>Zandilar The Dancer</t>
  </si>
  <si>
    <t>Танцовщица Зандилар</t>
  </si>
  <si>
    <t>Zaol</t>
  </si>
  <si>
    <t>Заол</t>
  </si>
  <si>
    <t>Zaranda</t>
  </si>
  <si>
    <t>Заранда</t>
  </si>
  <si>
    <t>Zasian Menz</t>
  </si>
  <si>
    <t>Засиан Менц</t>
  </si>
  <si>
    <t>Zehir</t>
  </si>
  <si>
    <t>Зехир</t>
  </si>
  <si>
    <t>Zhengyi</t>
  </si>
  <si>
    <t>Женгай</t>
  </si>
  <si>
    <t>Zinzerena</t>
  </si>
  <si>
    <t>Зинзерена</t>
  </si>
  <si>
    <t>Zulkir</t>
  </si>
  <si>
    <t>Зулькир</t>
  </si>
  <si>
    <t>acolyte</t>
  </si>
  <si>
    <t>arahar</t>
  </si>
  <si>
    <t>арагар</t>
  </si>
  <si>
    <t>banite</t>
  </si>
  <si>
    <t>бэйнит</t>
  </si>
  <si>
    <t>berserker</t>
  </si>
  <si>
    <t>bladesinger</t>
  </si>
  <si>
    <t>певец меча</t>
  </si>
  <si>
    <t>blue fire</t>
  </si>
  <si>
    <t>голубой огонь</t>
  </si>
  <si>
    <t>chief administrator (of the Assembly of Stars)</t>
  </si>
  <si>
    <t>верховный председатель (Звёздного собрания)</t>
  </si>
  <si>
    <t>direhar</t>
  </si>
  <si>
    <t>жутьгар</t>
  </si>
  <si>
    <t>eldathyn</t>
  </si>
  <si>
    <t>эльдатин</t>
  </si>
  <si>
    <t>gentle guardians</t>
  </si>
  <si>
    <t>заботливые стражи</t>
  </si>
  <si>
    <t>glade-guardians</t>
  </si>
  <si>
    <t>стражи луговин</t>
  </si>
  <si>
    <t>hammers</t>
  </si>
  <si>
    <t>молоты</t>
  </si>
  <si>
    <t>hardhar</t>
  </si>
  <si>
    <t>твердгар</t>
  </si>
  <si>
    <t>heartguide</t>
  </si>
  <si>
    <t>проводник любви</t>
  </si>
  <si>
    <t>heartwarden</t>
  </si>
  <si>
    <t>страж сердец</t>
  </si>
  <si>
    <t>heartwarder</t>
  </si>
  <si>
    <t>хранитель сердец</t>
  </si>
  <si>
    <t>hedonate</t>
  </si>
  <si>
    <t>жизнелюбивый</t>
  </si>
  <si>
    <t>highest mage</t>
  </si>
  <si>
    <t>высший маг</t>
  </si>
  <si>
    <t>husband of nature</t>
  </si>
  <si>
    <t>муж природы</t>
  </si>
  <si>
    <t>indulgent</t>
  </si>
  <si>
    <t>снисходительный</t>
  </si>
  <si>
    <t>lord mayor</t>
  </si>
  <si>
    <t>лорд-мэр/лорд-мэры</t>
  </si>
  <si>
    <t>magehound</t>
  </si>
  <si>
    <t>маг-гончая</t>
  </si>
  <si>
    <t>merchant</t>
  </si>
  <si>
    <t>купец</t>
  </si>
  <si>
    <t>path of the Ancestral Guardian</t>
  </si>
  <si>
    <t>Путь Предка-Хранителя</t>
  </si>
  <si>
    <t>path of the Storm Herald</t>
  </si>
  <si>
    <t>Путь Герольда Бури</t>
  </si>
  <si>
    <t>prophet</t>
  </si>
  <si>
    <t>пророк</t>
  </si>
  <si>
    <t>rauthar</t>
  </si>
  <si>
    <t>раутгар</t>
  </si>
  <si>
    <t>runecaster</t>
  </si>
  <si>
    <t>рунный заклинатель</t>
  </si>
  <si>
    <t>scar pilgrims</t>
  </si>
  <si>
    <t>меченые паломники</t>
  </si>
  <si>
    <t>sensualite</t>
  </si>
  <si>
    <t>чувственный</t>
  </si>
  <si>
    <t>silent helper</t>
  </si>
  <si>
    <t>молчаливый помощник</t>
  </si>
  <si>
    <t>spellcaster</t>
  </si>
  <si>
    <t>заклинатель</t>
  </si>
  <si>
    <t>spellscarred</t>
  </si>
  <si>
    <t>меченый</t>
  </si>
  <si>
    <t>stalwarts</t>
  </si>
  <si>
    <t>доблестный</t>
  </si>
  <si>
    <t>swordmage</t>
  </si>
  <si>
    <t>маг меча</t>
  </si>
  <si>
    <t>sybarine</t>
  </si>
  <si>
    <t>праздный</t>
  </si>
  <si>
    <t>the Feller</t>
  </si>
  <si>
    <t>Древоруб</t>
  </si>
  <si>
    <t>the Master of the Iron Sky</t>
  </si>
  <si>
    <t>Владыка Железных Небес</t>
  </si>
  <si>
    <t>the Witch King</t>
  </si>
  <si>
    <t>Король-Колдун</t>
  </si>
  <si>
    <t>trader</t>
  </si>
  <si>
    <t>торговец</t>
  </si>
  <si>
    <t>vanquisher</t>
  </si>
  <si>
    <t>покоритель</t>
  </si>
  <si>
    <t>voluptuar</t>
  </si>
  <si>
    <t>любострастный</t>
  </si>
  <si>
    <t>vuddor</t>
  </si>
  <si>
    <t>вуддор</t>
  </si>
  <si>
    <t>warlyon</t>
  </si>
  <si>
    <t>военлион</t>
  </si>
  <si>
    <t>warpriest</t>
  </si>
  <si>
    <t>полевой священник</t>
  </si>
  <si>
    <t>wild magic</t>
  </si>
  <si>
    <t>дикая магия</t>
  </si>
  <si>
    <t>woodwive</t>
  </si>
  <si>
    <t>лесная жена</t>
  </si>
  <si>
    <t>10/06/2019 23:45:37</t>
  </si>
  <si>
    <t>Латы</t>
  </si>
  <si>
    <t>Клерик</t>
  </si>
  <si>
    <t>Baravar Cloakshadow</t>
  </si>
  <si>
    <t>Баравар Теневой Плащ</t>
  </si>
  <si>
    <t>08/28/2019 01:37:31</t>
  </si>
  <si>
    <t>темнота</t>
  </si>
  <si>
    <t>08/28/2019 01:39:53</t>
  </si>
  <si>
    <t>prone</t>
  </si>
  <si>
    <t>склонен</t>
  </si>
  <si>
    <t>08/28/2019 01:40:55</t>
  </si>
  <si>
    <t>освещение</t>
  </si>
  <si>
    <t>08/28/2019 01:41:48</t>
  </si>
  <si>
    <t>огонек</t>
  </si>
  <si>
    <t>08/28/2019 01:42:20</t>
  </si>
  <si>
    <t>Обращение с Животными</t>
  </si>
  <si>
    <t>08/28/2019 01:42:57</t>
  </si>
  <si>
    <t>knocked</t>
  </si>
  <si>
    <t>сбит</t>
  </si>
  <si>
    <t>08/28/2019 01:43:24</t>
  </si>
  <si>
    <t>потеряли</t>
  </si>
  <si>
    <t>08/28/2019 01:44:12</t>
  </si>
  <si>
    <t>deafened</t>
  </si>
  <si>
    <t>оглушены</t>
  </si>
  <si>
    <t>08/28/2019 01:44:40</t>
  </si>
  <si>
    <t>Totem Warrior</t>
  </si>
  <si>
    <t>Тотемный воин</t>
  </si>
  <si>
    <t>08/28/2019 01:46:11</t>
  </si>
  <si>
    <t>Primal Path</t>
  </si>
  <si>
    <t>Первозданный путь</t>
  </si>
  <si>
    <t>08/28/2019 01:46:55</t>
  </si>
  <si>
    <t>you’re raging</t>
  </si>
  <si>
    <t>находился в состоянии ярости</t>
  </si>
  <si>
    <t>08/28/2019 01:47:09</t>
  </si>
  <si>
    <t>DC</t>
  </si>
  <si>
    <t>УС</t>
  </si>
  <si>
    <t>08/28/2019 01:49:14</t>
  </si>
  <si>
    <t>message’s</t>
  </si>
  <si>
    <t>послания</t>
  </si>
  <si>
    <t>08/28/2019 01:49:59</t>
  </si>
  <si>
    <t>frighten</t>
  </si>
  <si>
    <t>пугать</t>
  </si>
  <si>
    <t>08/28/2019 01:52:12</t>
  </si>
  <si>
    <t>performance</t>
  </si>
  <si>
    <t>исполнение</t>
  </si>
  <si>
    <t>09/04/2019 19:58:56</t>
  </si>
  <si>
    <t>encounter</t>
  </si>
  <si>
    <t>столкновение</t>
  </si>
  <si>
    <t>09/04/2019 19:59:18</t>
  </si>
  <si>
    <t>Wizards</t>
  </si>
  <si>
    <t>09/04/2019 19:59:25</t>
  </si>
  <si>
    <t>произведение</t>
  </si>
  <si>
    <t>09/04/2019 19:59:27</t>
  </si>
  <si>
    <t>09/04/2019 19:59:30</t>
  </si>
  <si>
    <t>Wizards of the Coast</t>
  </si>
  <si>
    <t>09/04/2019 19:59:32</t>
  </si>
  <si>
    <t>09/04/2019 19:59:34</t>
  </si>
  <si>
    <t>magic item</t>
  </si>
  <si>
    <t>волшебный предмет</t>
  </si>
  <si>
    <t>09/04/2019 19:59:35</t>
  </si>
  <si>
    <t>NPC</t>
  </si>
  <si>
    <t>НИП</t>
  </si>
  <si>
    <t>09/04/2019 19:59:36</t>
  </si>
  <si>
    <t>09/04/2019 19:59:39</t>
  </si>
  <si>
    <t>gp</t>
  </si>
  <si>
    <t>зм</t>
  </si>
  <si>
    <t>09/12/2019 18:31:15</t>
  </si>
  <si>
    <t>called</t>
  </si>
  <si>
    <t>называются</t>
  </si>
  <si>
    <t>09/12/2019 18:38:59</t>
  </si>
  <si>
    <t>frightening</t>
  </si>
  <si>
    <t>жуткие</t>
  </si>
  <si>
    <t>09/12/2019 20:18:09</t>
  </si>
  <si>
    <t>incapacitated</t>
  </si>
  <si>
    <t>выведен из строя</t>
  </si>
  <si>
    <t>09/12/2019 22:13:09</t>
  </si>
  <si>
    <t>УС заклинаний</t>
  </si>
  <si>
    <t>09/12/2019 22:13:33</t>
  </si>
  <si>
    <t>spellcasting ability</t>
  </si>
  <si>
    <t>заклинательная характеристика</t>
  </si>
  <si>
    <t>09/12/2019 22:24:54</t>
  </si>
  <si>
    <t>command huge fees</t>
  </si>
  <si>
    <t>получать большое жалование</t>
  </si>
  <si>
    <t>09/12/2019 22:30:51</t>
  </si>
  <si>
    <t>fighters</t>
  </si>
  <si>
    <t>воители</t>
  </si>
  <si>
    <t>09/12/2019 22:31:47</t>
  </si>
  <si>
    <t>столкнуться</t>
  </si>
  <si>
    <t>09/12/2019 22:36:46</t>
  </si>
  <si>
    <t>управляет</t>
  </si>
  <si>
    <t>09/12/2019 22:40:13</t>
  </si>
  <si>
    <t>frightened</t>
  </si>
  <si>
    <t>испуг</t>
  </si>
  <si>
    <t>09/12/2019 22:41:00</t>
  </si>
  <si>
    <t>бойцовых</t>
  </si>
  <si>
    <t>09/12/2019 22:47:08</t>
  </si>
  <si>
    <t>10/06/2019 23:47:53</t>
  </si>
  <si>
    <t>сыромятный доспех</t>
  </si>
  <si>
    <t>09/12/2019 22:47:42</t>
  </si>
  <si>
    <t>merchants</t>
  </si>
  <si>
    <t>торговцы</t>
  </si>
  <si>
    <t>09/12/2019 23:01:45</t>
  </si>
  <si>
    <t>blessed</t>
  </si>
  <si>
    <t>благословленный</t>
  </si>
  <si>
    <t>09/12/2019 23:02:01</t>
  </si>
  <si>
    <t>благословенным</t>
  </si>
  <si>
    <t>09/12/2019 23:03:34</t>
  </si>
  <si>
    <t>arcane arts</t>
  </si>
  <si>
    <t>магические искусства</t>
  </si>
  <si>
    <t>09/12/2019 23:04:23</t>
  </si>
  <si>
    <t>isn’t incapacitated</t>
  </si>
  <si>
    <t>дееспособного</t>
  </si>
  <si>
    <t>09/12/2019 23:04:50</t>
  </si>
  <si>
    <t>that isn’t incapacitated</t>
  </si>
  <si>
    <t>дееспособен</t>
  </si>
  <si>
    <t>09/12/2019 23:05:46</t>
  </si>
  <si>
    <t>or when the target is within 5 feet of an ally of the assassin that isn’t incapacitated</t>
  </si>
  <si>
    <t>или же если цель находится в пределах 5 футов от дееспособного союзника</t>
  </si>
  <si>
    <t>09/12/2019 23:06:05</t>
  </si>
  <si>
    <t>не дееспособный</t>
  </si>
  <si>
    <t>09/12/2019 23:10:35</t>
  </si>
  <si>
    <t>руководство</t>
  </si>
  <si>
    <t>09/12/2019 23:10:54</t>
  </si>
  <si>
    <t>лечащими</t>
  </si>
  <si>
    <t>09/12/2019 23:12:11</t>
  </si>
  <si>
    <t>knocked prone</t>
  </si>
  <si>
    <t>сбита с ног</t>
  </si>
  <si>
    <t>09/12/2019 23:12:45</t>
  </si>
  <si>
    <t>команду</t>
  </si>
  <si>
    <t>09/12/2019 23:14:55</t>
  </si>
  <si>
    <t>наблюдение</t>
  </si>
  <si>
    <t>09/12/2019 23:22:22</t>
  </si>
  <si>
    <t>09/12/2019 23:55:48</t>
  </si>
  <si>
    <t>Speak with Dead</t>
  </si>
  <si>
    <t>Разговор с мертвыми</t>
  </si>
  <si>
    <t>09/12/2019 23:55:58</t>
  </si>
  <si>
    <t>Speak with Plants</t>
  </si>
  <si>
    <t>09/12/2019 23:56:28</t>
  </si>
  <si>
    <t>Greater Invisibility</t>
  </si>
  <si>
    <t>Великая Невидимость</t>
  </si>
  <si>
    <t>09/12/2019 23:56:40</t>
  </si>
  <si>
    <t>09/16/2019 17:24:17</t>
  </si>
  <si>
    <t>Treasure Checkpoints</t>
  </si>
  <si>
    <t>Очки сокровищ</t>
  </si>
  <si>
    <t>09/19/2019 01:31:54</t>
  </si>
  <si>
    <t>blind</t>
  </si>
  <si>
    <t>слепой</t>
  </si>
  <si>
    <t>09/19/2019 01:33:54</t>
  </si>
  <si>
    <t>illusions</t>
  </si>
  <si>
    <t>иллюзии</t>
  </si>
  <si>
    <t>09/19/2019 01:35:54</t>
  </si>
  <si>
    <t>location</t>
  </si>
  <si>
    <t>место</t>
  </si>
  <si>
    <t>09/19/2019 01:42:37</t>
  </si>
  <si>
    <t>flying</t>
  </si>
  <si>
    <t>летающих</t>
  </si>
  <si>
    <t>09/19/2019 01:43:58</t>
  </si>
  <si>
    <t>летающий</t>
  </si>
  <si>
    <t>09/19/2019 01:45:50</t>
  </si>
  <si>
    <t>недееспособно</t>
  </si>
  <si>
    <t>09/19/2019 08:45:16</t>
  </si>
  <si>
    <t>summon</t>
  </si>
  <si>
    <t>призывать</t>
  </si>
  <si>
    <t>09/19/2019 08:46:37</t>
  </si>
  <si>
    <t>grapple</t>
  </si>
  <si>
    <t>захват</t>
  </si>
  <si>
    <t>09/19/2019 11:45:41</t>
  </si>
  <si>
    <t>they’re used in play</t>
  </si>
  <si>
    <t>они используются в игре</t>
  </si>
  <si>
    <t>09/19/2019 11:48:18</t>
  </si>
  <si>
    <t>is incapacitated</t>
  </si>
  <si>
    <t>09/19/2019 11:49:14</t>
  </si>
  <si>
    <t>location where magic</t>
  </si>
  <si>
    <t>место где магия</t>
  </si>
  <si>
    <t>09/19/2019 11:49:48</t>
  </si>
  <si>
    <t>область где магия</t>
  </si>
  <si>
    <t>09/20/2019 00:39:45</t>
  </si>
  <si>
    <t>light armor</t>
  </si>
  <si>
    <t>легкие доспехи</t>
  </si>
  <si>
    <t>09/20/2019 00:39:59</t>
  </si>
  <si>
    <t>medium armor</t>
  </si>
  <si>
    <t>средние доспехи</t>
  </si>
  <si>
    <t>09/20/2019 00:40:12</t>
  </si>
  <si>
    <t>heavy armor.</t>
  </si>
  <si>
    <t>тяжелые доспехи</t>
  </si>
  <si>
    <t>09/20/2019 01:37:17</t>
  </si>
  <si>
    <t>09/20/2019 01:38:14</t>
  </si>
  <si>
    <t>Recharges after a Short or Long Rest</t>
  </si>
  <si>
    <t>перезаряжается после короткого или длительного отдыха</t>
  </si>
  <si>
    <t>10/06/2019 23:47:06</t>
  </si>
  <si>
    <t>Avernus</t>
  </si>
  <si>
    <t>Авернус</t>
  </si>
  <si>
    <t>02/18/2020 06:29:57</t>
  </si>
  <si>
    <t>Michael Poletaew</t>
  </si>
  <si>
    <t>Bad Fruul</t>
  </si>
  <si>
    <t>Злой Фруул</t>
  </si>
  <si>
    <t>02/18/2020 06:38:08</t>
  </si>
  <si>
    <t>Adventure Code</t>
  </si>
  <si>
    <t>Код приключения</t>
  </si>
  <si>
    <t>03/30/2020 09:09:30</t>
  </si>
  <si>
    <t>Gralm</t>
  </si>
  <si>
    <t>Гралм</t>
  </si>
  <si>
    <t>03/30/2020 20:04:15</t>
  </si>
  <si>
    <t>Thornacious</t>
  </si>
  <si>
    <t>Торнациус</t>
  </si>
  <si>
    <t>03/30/2020 20:24:21</t>
  </si>
  <si>
    <t>Fey Crossings</t>
  </si>
  <si>
    <t>Перекрёстки фей</t>
  </si>
  <si>
    <t>03/31/2020 20:54:30</t>
  </si>
  <si>
    <t>Adventure Hook</t>
  </si>
  <si>
    <t>Зацепки приключения</t>
  </si>
  <si>
    <t>03/31/2020 21:10:54</t>
  </si>
  <si>
    <t>Отыгрыш</t>
  </si>
  <si>
    <t>03/31/2020 21:13:48</t>
  </si>
  <si>
    <t>XP per Foe</t>
  </si>
  <si>
    <t>Опыт за противника</t>
  </si>
  <si>
    <t>05/01/2020 17:52:16</t>
  </si>
  <si>
    <t>Kagrota Threeteeth</t>
  </si>
  <si>
    <t>Кагрота Тризуб</t>
  </si>
  <si>
    <t>05/06/2020 19:57:00</t>
  </si>
  <si>
    <t>Developments</t>
  </si>
  <si>
    <t>Развитие событий</t>
  </si>
  <si>
    <t>05/06/2020 19:57:18</t>
  </si>
  <si>
    <t>Development</t>
  </si>
  <si>
    <t>08/29/2020 01:52:18</t>
  </si>
  <si>
    <t>Magic Item Limit</t>
  </si>
  <si>
    <t>Лимит Волшебных Предметов</t>
  </si>
  <si>
    <t>08/29/2020 01:52:21</t>
  </si>
  <si>
    <t>Spellcasting services</t>
  </si>
  <si>
    <t>услуги заклинателей</t>
  </si>
  <si>
    <t>08/29/2020 01:52:24</t>
  </si>
  <si>
    <t>Player’s Handbook</t>
  </si>
  <si>
    <t>Книга Игрока</t>
  </si>
  <si>
    <t>08/29/2020 01:52:25</t>
  </si>
  <si>
    <t>Basic Rules</t>
  </si>
  <si>
    <t>Базовые Правила</t>
  </si>
  <si>
    <t>08/29/2020 01:52:27</t>
  </si>
  <si>
    <t>Aleksey Balashov</t>
  </si>
  <si>
    <t>background</t>
  </si>
  <si>
    <t>08/29/2020 01:52:33</t>
  </si>
  <si>
    <t>Igor Dudlez</t>
  </si>
  <si>
    <t>Watch</t>
  </si>
  <si>
    <t>Стража</t>
  </si>
  <si>
    <t>08/29/2020 01:52:38</t>
  </si>
  <si>
    <t>Flaming Fist</t>
  </si>
  <si>
    <t>Пылающий Кулак</t>
  </si>
  <si>
    <t>08/29/2020 01:52:43</t>
  </si>
  <si>
    <t>Council of Four</t>
  </si>
  <si>
    <t>Совет Четырех</t>
  </si>
  <si>
    <t>08/29/2020 01:52:44</t>
  </si>
  <si>
    <t>Dragon of Shades</t>
  </si>
  <si>
    <t>Daoine Gloine</t>
  </si>
  <si>
    <t>Дуйне Глонье</t>
  </si>
  <si>
    <t>Chult</t>
  </si>
  <si>
    <t>Чульт</t>
  </si>
  <si>
    <t>08/29/2020 01:52:46</t>
  </si>
  <si>
    <t>patriar</t>
  </si>
  <si>
    <t>патриар</t>
  </si>
  <si>
    <t>Name</t>
  </si>
  <si>
    <t>SRD</t>
  </si>
  <si>
    <t>SRD Name</t>
  </si>
  <si>
    <t>School</t>
  </si>
  <si>
    <t>Page</t>
  </si>
  <si>
    <t>Acid Splash</t>
  </si>
  <si>
    <t>yes</t>
  </si>
  <si>
    <t>No</t>
  </si>
  <si>
    <t>Yes</t>
  </si>
  <si>
    <t>Blade Ward</t>
  </si>
  <si>
    <t>Chill Touch</t>
  </si>
  <si>
    <t>Control Flames</t>
  </si>
  <si>
    <t>no</t>
  </si>
  <si>
    <t>XGtE</t>
  </si>
  <si>
    <t>Create Bonfire</t>
  </si>
  <si>
    <t>Dancing Lights</t>
  </si>
  <si>
    <t>Eldritch Blast</t>
  </si>
  <si>
    <t>Fire Bolt</t>
  </si>
  <si>
    <t>Mage Hand</t>
  </si>
  <si>
    <t>Magic Stone</t>
  </si>
  <si>
    <t>Minor Illusion</t>
  </si>
  <si>
    <t>Mold Earth</t>
  </si>
  <si>
    <t>Poison Spray</t>
  </si>
  <si>
    <t>Produce Flame</t>
  </si>
  <si>
    <t>Ray of Frost</t>
  </si>
  <si>
    <t>Sacred Flame</t>
  </si>
  <si>
    <t>Shape Water</t>
  </si>
  <si>
    <t>Shocking Grasp</t>
  </si>
  <si>
    <t>Spare the Dying</t>
  </si>
  <si>
    <t>Thorn Whip</t>
  </si>
  <si>
    <t>Toll the Dead</t>
  </si>
  <si>
    <t>True Strike</t>
  </si>
  <si>
    <t>Vicious Mockery</t>
  </si>
  <si>
    <t>Word of Radiance</t>
  </si>
  <si>
    <t xml:space="preserve">Booming Blade </t>
  </si>
  <si>
    <t>Green-Flame Blade</t>
  </si>
  <si>
    <t>Lightning Lure</t>
  </si>
  <si>
    <t>Sword Burst</t>
  </si>
  <si>
    <t>Absorb Elements</t>
  </si>
  <si>
    <t>Animal Friendship</t>
  </si>
  <si>
    <t>Banishing Smite</t>
  </si>
  <si>
    <t>Beast Bond</t>
  </si>
  <si>
    <t>Burning Hands</t>
  </si>
  <si>
    <t>Cause Fear</t>
  </si>
  <si>
    <t>Chaos Bolt</t>
  </si>
  <si>
    <t>Charm Person</t>
  </si>
  <si>
    <t>Chromatic Orb</t>
  </si>
  <si>
    <t>Color Spray</t>
  </si>
  <si>
    <t>Compelled Duel</t>
  </si>
  <si>
    <t>Comprehend Languages</t>
  </si>
  <si>
    <t>Create or Destroy Water</t>
  </si>
  <si>
    <t>Cure Wounds</t>
  </si>
  <si>
    <t>Detect Evil and Good</t>
  </si>
  <si>
    <t>Detect Magic</t>
  </si>
  <si>
    <t>Detect Poison and Disease</t>
  </si>
  <si>
    <t>Disguise Self</t>
  </si>
  <si>
    <t>Dissonant Whispers</t>
  </si>
  <si>
    <t>Divine Favor</t>
  </si>
  <si>
    <t>Earth Tremor</t>
  </si>
  <si>
    <t>Ensnaring Strike</t>
  </si>
  <si>
    <t>Expeditious Retreat</t>
  </si>
  <si>
    <t>Faerie Fire</t>
  </si>
  <si>
    <t>False Life</t>
  </si>
  <si>
    <t>Feather Fall</t>
  </si>
  <si>
    <t>Find Familiar</t>
  </si>
  <si>
    <t>Fog Cloud</t>
  </si>
  <si>
    <t>Guiding Bolt</t>
  </si>
  <si>
    <t>Hail of Thorns</t>
  </si>
  <si>
    <t>Healing Word</t>
  </si>
  <si>
    <t>Hellish Rebuke</t>
  </si>
  <si>
    <t>Hunter's Mark</t>
  </si>
  <si>
    <t>Ice Knife</t>
  </si>
  <si>
    <t>Illusory Script</t>
  </si>
  <si>
    <t>Inflict Wounds</t>
  </si>
  <si>
    <t>Mage Armor</t>
  </si>
  <si>
    <t>Magic Missile</t>
  </si>
  <si>
    <t>Protection from Evil and Good</t>
  </si>
  <si>
    <t>Purify Food and Drink</t>
  </si>
  <si>
    <t>Ray of Sickness</t>
  </si>
  <si>
    <t>Searing Smite</t>
  </si>
  <si>
    <t>Shield of Faith</t>
  </si>
  <si>
    <t>Silent Image</t>
  </si>
  <si>
    <t>Tasha's Hideous Laughter</t>
  </si>
  <si>
    <t>Hideous Laughter</t>
  </si>
  <si>
    <t>Tenser's Floating Disk</t>
  </si>
  <si>
    <t>Floating Disk</t>
  </si>
  <si>
    <t>Thunderous Smite</t>
  </si>
  <si>
    <t>Unseen Servant</t>
  </si>
  <si>
    <t>Witch Bolt</t>
  </si>
  <si>
    <t>Wrathful Smite</t>
  </si>
  <si>
    <t>Zephyr Strike</t>
  </si>
  <si>
    <t>Aganazzar's Scorcher</t>
  </si>
  <si>
    <t>Alter Self</t>
  </si>
  <si>
    <t>Animal Messenger</t>
  </si>
  <si>
    <t>Arcane Lock</t>
  </si>
  <si>
    <t>Beast Sense</t>
  </si>
  <si>
    <t>Blindness/Deafness</t>
  </si>
  <si>
    <t>Branding Smite</t>
  </si>
  <si>
    <t>Calm Emotions</t>
  </si>
  <si>
    <t>Cloud of Daggers</t>
  </si>
  <si>
    <t>Continual Flame</t>
  </si>
  <si>
    <t>Cordon of Arrows</t>
  </si>
  <si>
    <t>Crown of Madness</t>
  </si>
  <si>
    <t>Detect Thoughts</t>
  </si>
  <si>
    <t>Dragon's Breath</t>
  </si>
  <si>
    <t>Dust Devil</t>
  </si>
  <si>
    <t>Enhance Ability</t>
  </si>
  <si>
    <t>Enlarge/Reduce</t>
  </si>
  <si>
    <t>Find Steed</t>
  </si>
  <si>
    <t>Find Traps</t>
  </si>
  <si>
    <t>Flame Blade</t>
  </si>
  <si>
    <t>Flaming Sphere</t>
  </si>
  <si>
    <t>Gentle Repose</t>
  </si>
  <si>
    <t>Gust of Wind</t>
  </si>
  <si>
    <t>Healing Spirit</t>
  </si>
  <si>
    <t>Heat Metal</t>
  </si>
  <si>
    <t>Hold Person</t>
  </si>
  <si>
    <t>Lesser Restoration</t>
  </si>
  <si>
    <t>Locate Animals or Plants</t>
  </si>
  <si>
    <t>Locate Object</t>
  </si>
  <si>
    <t>Magic Mouth</t>
  </si>
  <si>
    <t>Magic Weapon</t>
  </si>
  <si>
    <t>Maximilian's Earthen Grasp</t>
  </si>
  <si>
    <t>Melf's Acid Arrow</t>
  </si>
  <si>
    <t>Acid arrow</t>
  </si>
  <si>
    <t>Mind Spike</t>
  </si>
  <si>
    <t>Mirror Image</t>
  </si>
  <si>
    <t>Misty Step</t>
  </si>
  <si>
    <t>Nystul's Magic Aura</t>
  </si>
  <si>
    <t>Arcanist Magic Aura</t>
  </si>
  <si>
    <t>Pass Without Trace</t>
  </si>
  <si>
    <t>Phantasmal Force</t>
  </si>
  <si>
    <t>Prayer of Healing</t>
  </si>
  <si>
    <t>Protection from Poison</t>
  </si>
  <si>
    <t>Ray of Enfeeblement</t>
  </si>
  <si>
    <t>Rope Trick</t>
  </si>
  <si>
    <t>Scorching Ray</t>
  </si>
  <si>
    <t>See Invisibility</t>
  </si>
  <si>
    <t>Shadow Blade</t>
  </si>
  <si>
    <t>Snilloc's Snowball Swarm</t>
  </si>
  <si>
    <t>Spike Growth</t>
  </si>
  <si>
    <t>Spiritual Weapon</t>
  </si>
  <si>
    <t>Warding Bond</t>
  </si>
  <si>
    <t>Warding Wind</t>
  </si>
  <si>
    <t>Zone of Truth</t>
  </si>
  <si>
    <t>Animate Dead</t>
  </si>
  <si>
    <t>Auta of Vitality</t>
  </si>
  <si>
    <t>Beacon of Hope</t>
  </si>
  <si>
    <t>Bestow Curse</t>
  </si>
  <si>
    <t>Blinding Smite</t>
  </si>
  <si>
    <t>Call Lightning</t>
  </si>
  <si>
    <t>Conjure Animals</t>
  </si>
  <si>
    <t>Conjure Barrage</t>
  </si>
  <si>
    <t>Create Food and Water</t>
  </si>
  <si>
    <t>Crusader's Mantle</t>
  </si>
  <si>
    <t>Dispel Magic</t>
  </si>
  <si>
    <t>Elemental Weapon</t>
  </si>
  <si>
    <t>Enemies Abound</t>
  </si>
  <si>
    <t>Erupting Earth</t>
  </si>
  <si>
    <t>Feign Death</t>
  </si>
  <si>
    <t>Flame Arrows</t>
  </si>
  <si>
    <t>Gaseous Form</t>
  </si>
  <si>
    <t>Glyph of Warding</t>
  </si>
  <si>
    <t>Hypnotic Pattern</t>
  </si>
  <si>
    <t>Leomund's Tiny Hut</t>
  </si>
  <si>
    <t>Tiny Hut</t>
  </si>
  <si>
    <t>Life Transference</t>
  </si>
  <si>
    <t>Lightning Arrow</t>
  </si>
  <si>
    <t>Lightning Bolt</t>
  </si>
  <si>
    <t>Magic Circle</t>
  </si>
  <si>
    <t>Major Image</t>
  </si>
  <si>
    <t>Mass Healing Word</t>
  </si>
  <si>
    <t>Meld into Stone</t>
  </si>
  <si>
    <t>Melf's Minute Meteors</t>
  </si>
  <si>
    <t>Phantom Steed</t>
  </si>
  <si>
    <t>Plant Growth</t>
  </si>
  <si>
    <t>Protection from Energy</t>
  </si>
  <si>
    <t>Remove Curse</t>
  </si>
  <si>
    <t>Sleet Storm</t>
  </si>
  <si>
    <t>Spirit Guardians</t>
  </si>
  <si>
    <t>Stinking Cloud</t>
  </si>
  <si>
    <t>Summon Lesser Demons</t>
  </si>
  <si>
    <t>Thunder Step</t>
  </si>
  <si>
    <t>Tidal Wave</t>
  </si>
  <si>
    <t>Tiny Servant</t>
  </si>
  <si>
    <t>Vampiric Touch</t>
  </si>
  <si>
    <t>Wall of Sand</t>
  </si>
  <si>
    <t>Wall of Water</t>
  </si>
  <si>
    <t>Water Walk</t>
  </si>
  <si>
    <t>Wind Wall</t>
  </si>
  <si>
    <t>Arcane Eye</t>
  </si>
  <si>
    <t>Aura of Life</t>
  </si>
  <si>
    <t>Aura of Purity</t>
  </si>
  <si>
    <t>Charm Monster</t>
  </si>
  <si>
    <t>Conjure MInor Elementals</t>
  </si>
  <si>
    <t>Conjure Woodland Beings</t>
  </si>
  <si>
    <t>Control Water</t>
  </si>
  <si>
    <t>Death Ward</t>
  </si>
  <si>
    <t>Dimension Door</t>
  </si>
  <si>
    <t>Dominate Beast</t>
  </si>
  <si>
    <t>Elemental Bane</t>
  </si>
  <si>
    <t>Evard's Black Tentacles</t>
  </si>
  <si>
    <t>Black Tentacles</t>
  </si>
  <si>
    <t>Find Greater Steed</t>
  </si>
  <si>
    <t>Fire Shield</t>
  </si>
  <si>
    <t>Freedom of Movement</t>
  </si>
  <si>
    <t>Giant Insect</t>
  </si>
  <si>
    <t>Grasping Vine</t>
  </si>
  <si>
    <t>Guardian of Faith</t>
  </si>
  <si>
    <t>Guardian of Nature</t>
  </si>
  <si>
    <t>Hallucinatory Terrain</t>
  </si>
  <si>
    <t>Ice Storm</t>
  </si>
  <si>
    <t>Leomund's Secret Chest</t>
  </si>
  <si>
    <t>Locate Creature</t>
  </si>
  <si>
    <t>Mordenkainen's Faithful Hound</t>
  </si>
  <si>
    <t>Faithful Hound</t>
  </si>
  <si>
    <t>Mordenkainen's Private Sanctum</t>
  </si>
  <si>
    <t>Private Sanctum</t>
  </si>
  <si>
    <t>Otiluke's Resilient Sphere</t>
  </si>
  <si>
    <t>Resilent Sphere</t>
  </si>
  <si>
    <t>Phantasmal Killer</t>
  </si>
  <si>
    <t>Shadow of Moil</t>
  </si>
  <si>
    <t>Sickening Radiance</t>
  </si>
  <si>
    <t>Staggering Smite</t>
  </si>
  <si>
    <t>Stone Shape</t>
  </si>
  <si>
    <t>Storm Sphere</t>
  </si>
  <si>
    <t>Summon Greater Demon</t>
  </si>
  <si>
    <t>Vitriolic Sphere</t>
  </si>
  <si>
    <t>Wall of Fire</t>
  </si>
  <si>
    <t>Watery Sphere</t>
  </si>
  <si>
    <t>Animate Objects</t>
  </si>
  <si>
    <t>Antilife Shell</t>
  </si>
  <si>
    <t>Bigby's Hand</t>
  </si>
  <si>
    <t>Arcane Hand</t>
  </si>
  <si>
    <t>Circle of Power</t>
  </si>
  <si>
    <t>Commune with Nature</t>
  </si>
  <si>
    <t>Cone of Cold</t>
  </si>
  <si>
    <t>Conjure Elemental</t>
  </si>
  <si>
    <t>Conjure Volley</t>
  </si>
  <si>
    <t>Contact Other Plane</t>
  </si>
  <si>
    <t>Control Winds</t>
  </si>
  <si>
    <t>Danse Macabre</t>
  </si>
  <si>
    <t>Destructive Wave</t>
  </si>
  <si>
    <t>Dispell Evil and Good</t>
  </si>
  <si>
    <t>Dominate Person</t>
  </si>
  <si>
    <t>Far Step</t>
  </si>
  <si>
    <t>Flame Strike</t>
  </si>
  <si>
    <t>Greater Restoration</t>
  </si>
  <si>
    <t>Hold Monster</t>
  </si>
  <si>
    <t>Holy Weapon</t>
  </si>
  <si>
    <t>Infernal Calling</t>
  </si>
  <si>
    <t>Insect Plague</t>
  </si>
  <si>
    <t>Legend Lore</t>
  </si>
  <si>
    <t>Mass Cure Wounds</t>
  </si>
  <si>
    <t>Modify Memory</t>
  </si>
  <si>
    <t>Negative Energy Field</t>
  </si>
  <si>
    <t>Planar Binding</t>
  </si>
  <si>
    <t>Raise Dead</t>
  </si>
  <si>
    <t>Rary's Telepathic Bond</t>
  </si>
  <si>
    <t>Skill Empowerment</t>
  </si>
  <si>
    <t>Steel Wind Strike</t>
  </si>
  <si>
    <t>Swift Quiver</t>
  </si>
  <si>
    <t>Synaptic Static</t>
  </si>
  <si>
    <t>Teleportation Circle</t>
  </si>
  <si>
    <t>Transmute Rock</t>
  </si>
  <si>
    <t>Tree Stride</t>
  </si>
  <si>
    <t>Wall of Force</t>
  </si>
  <si>
    <t>Wall of Light</t>
  </si>
  <si>
    <t>Wall of Stone</t>
  </si>
  <si>
    <t>Wrath of Nature</t>
  </si>
  <si>
    <t>Arcane Gate</t>
  </si>
  <si>
    <t>Blade Barrier</t>
  </si>
  <si>
    <t>Bones of the Earth</t>
  </si>
  <si>
    <t>Chain Lightning</t>
  </si>
  <si>
    <t>Circle of Death</t>
  </si>
  <si>
    <t>Conjure Fey</t>
  </si>
  <si>
    <t>Create Homunculus</t>
  </si>
  <si>
    <t>Create Undead</t>
  </si>
  <si>
    <t>Drawmij's Instant Summons</t>
  </si>
  <si>
    <t>Druid Grove</t>
  </si>
  <si>
    <t>Find the Path</t>
  </si>
  <si>
    <t>Flesh to Stone</t>
  </si>
  <si>
    <t>Globe of Invulnerability</t>
  </si>
  <si>
    <t>Guards and Wards</t>
  </si>
  <si>
    <t>Heroes' Feast</t>
  </si>
  <si>
    <t>Investiture of Flame</t>
  </si>
  <si>
    <t>Investiture of Ice</t>
  </si>
  <si>
    <t>Investiture of Stone</t>
  </si>
  <si>
    <t>Investiture of Wind</t>
  </si>
  <si>
    <t>Magic Jar</t>
  </si>
  <si>
    <t>Mass Suggestion</t>
  </si>
  <si>
    <t>Mental Prison</t>
  </si>
  <si>
    <t>Move Earth</t>
  </si>
  <si>
    <t>Otiluke's Freezing Sphere</t>
  </si>
  <si>
    <t>Otto's Irresistible Dance</t>
  </si>
  <si>
    <t>Planar Ally</t>
  </si>
  <si>
    <t>Primordial Ward</t>
  </si>
  <si>
    <t>Programmed Illusion</t>
  </si>
  <si>
    <t>Soul Cage</t>
  </si>
  <si>
    <t>Tenser's Transformation</t>
  </si>
  <si>
    <t>Transport via Plants</t>
  </si>
  <si>
    <t>True Seeing</t>
  </si>
  <si>
    <t>Wall of Ice</t>
  </si>
  <si>
    <t>Wall of Thorns</t>
  </si>
  <si>
    <t>Wind Walk</t>
  </si>
  <si>
    <t>Word of Recall</t>
  </si>
  <si>
    <t>Conjure Celestial</t>
  </si>
  <si>
    <t>Crown of Stars</t>
  </si>
  <si>
    <t>Delayed Blast Fireball</t>
  </si>
  <si>
    <t>Divine Word</t>
  </si>
  <si>
    <t>Finger of Death</t>
  </si>
  <si>
    <t>Fire Storm</t>
  </si>
  <si>
    <t>Mirage Arcane</t>
  </si>
  <si>
    <t>Mordenkainen's Magnificent Mansion</t>
  </si>
  <si>
    <t>Mordenkainen's Sword</t>
  </si>
  <si>
    <t>Plane Shift</t>
  </si>
  <si>
    <t>Power Word Pain</t>
  </si>
  <si>
    <t>Prismatic Spray</t>
  </si>
  <si>
    <t>Project Image</t>
  </si>
  <si>
    <t>Reverse Gravity</t>
  </si>
  <si>
    <t>Temple of the Gods</t>
  </si>
  <si>
    <t>Abi-Dalzim's Horrid Wilting</t>
  </si>
  <si>
    <t>Animal Shapes</t>
  </si>
  <si>
    <t>Antimagic Field</t>
  </si>
  <si>
    <t>Antipathy/Sympathy</t>
  </si>
  <si>
    <t>Control Weather</t>
  </si>
  <si>
    <t>Dominate Monster</t>
  </si>
  <si>
    <t>Holy Aura</t>
  </si>
  <si>
    <t>Illusory Dragon</t>
  </si>
  <si>
    <t>Incendiary Cloud</t>
  </si>
  <si>
    <t>Maddening Darkness</t>
  </si>
  <si>
    <t>Mighty Fortress</t>
  </si>
  <si>
    <t>Mind Blank</t>
  </si>
  <si>
    <t>Power Word Stun</t>
  </si>
  <si>
    <t>Astral Projection</t>
  </si>
  <si>
    <t>Mass Heal</t>
  </si>
  <si>
    <t>Mass Polymorph</t>
  </si>
  <si>
    <t>Meteor Swarm</t>
  </si>
  <si>
    <t>Power Word Heal</t>
  </si>
  <si>
    <t>Power Word Kill</t>
  </si>
  <si>
    <t>Prismatic Wall</t>
  </si>
  <si>
    <t>Psychic Scream</t>
  </si>
  <si>
    <t>Storm of Vengeance</t>
  </si>
  <si>
    <t>Time Stop</t>
  </si>
  <si>
    <t>True Polymorph</t>
  </si>
  <si>
    <t>True Resurrection</t>
  </si>
  <si>
    <t>HOBBY WORLD</t>
  </si>
  <si>
    <t>PHANTOM</t>
  </si>
  <si>
    <t>Испуганное</t>
  </si>
  <si>
    <t>Схваченное</t>
  </si>
  <si>
    <t>Невидимое</t>
  </si>
  <si>
    <t>Парализованное</t>
  </si>
  <si>
    <t>Окаменевшее</t>
  </si>
  <si>
    <t>Отравленное</t>
  </si>
  <si>
    <t>Распластанное</t>
  </si>
  <si>
    <t>Обездвиженное</t>
  </si>
  <si>
    <t>Ослеплённое</t>
  </si>
  <si>
    <t>Оглохшее</t>
  </si>
  <si>
    <t>Flat-footed</t>
  </si>
  <si>
    <t>Helpless</t>
  </si>
  <si>
    <t>Беспомощное</t>
  </si>
  <si>
    <t>SRD+</t>
  </si>
  <si>
    <t>Авантюрист</t>
  </si>
  <si>
    <t>#$gt</t>
  </si>
  <si>
    <t>Отречения</t>
  </si>
  <si>
    <t>Трансмутация</t>
  </si>
  <si>
    <t>Dissonant whispers</t>
  </si>
  <si>
    <t>Завороженное</t>
  </si>
  <si>
    <t>Оглушенное</t>
  </si>
  <si>
    <t>Заворожённое</t>
  </si>
  <si>
    <t>Словарь по DMG&amp;MM от Dungeons.ru</t>
  </si>
  <si>
    <t>Использованные переводы</t>
  </si>
  <si>
    <t>PHB от Фантомов</t>
  </si>
  <si>
    <t>DMG от Фантомов и Dungeons.ru</t>
  </si>
  <si>
    <t>PHB от Анона</t>
  </si>
  <si>
    <t>MM от Фантомов и Dungeons.ru</t>
  </si>
  <si>
    <t>Мулмастер</t>
  </si>
  <si>
    <t>Weapon properties / Свойства оружия</t>
  </si>
  <si>
    <t>WEAPONS | ОРУЖИЕ</t>
  </si>
  <si>
    <t>Adventuring Gear | Снаряжение</t>
  </si>
  <si>
    <t>Комфортный</t>
  </si>
  <si>
    <t>Состоятельный</t>
  </si>
  <si>
    <t>Аристократический</t>
  </si>
  <si>
    <t>Английское название</t>
  </si>
  <si>
    <t>Русское название</t>
  </si>
  <si>
    <t>Примечания</t>
  </si>
  <si>
    <t xml:space="preserve">1360 Year of the Turret </t>
  </si>
  <si>
    <t xml:space="preserve">1367 Year of the Shield </t>
  </si>
  <si>
    <t xml:space="preserve">1372 Year of Wild Magic </t>
  </si>
  <si>
    <t xml:space="preserve">1480 Year of the Deep Water Drifting / Year of the Dark Daughter </t>
  </si>
  <si>
    <t>название "год Тёмной Дочери" некорректно, даже несмотря на то, что в журнале Dungeon фигурирует именно оно</t>
  </si>
  <si>
    <t>с -3000 г. ЛД по 1358 г. ЛД</t>
  </si>
  <si>
    <t>1 февраля – 2 марта</t>
  </si>
  <si>
    <t>борьба народов Ваасы и Дамары с Женгаем</t>
  </si>
  <si>
    <t>3 марта – 1 апреля</t>
  </si>
  <si>
    <t>1469 г.: были убиты все наследники королевы Анаис Тетирской, кроме одной племянницы</t>
  </si>
  <si>
    <t>ряд совместных соглашений внутри Страны Долин</t>
  </si>
  <si>
    <t>эра рас-создателей</t>
  </si>
  <si>
    <t>принятая в Королевствах система подсчёта годов</t>
  </si>
  <si>
    <t>Рассвет наций эльфов и дварфов</t>
  </si>
  <si>
    <t>2 июля – 31 июля</t>
  </si>
  <si>
    <t>1 – 30 сентября</t>
  </si>
  <si>
    <t>2 – 31 августа</t>
  </si>
  <si>
    <t>1358 г. ЛД - по н.в.</t>
  </si>
  <si>
    <t>1 – 30 января</t>
  </si>
  <si>
    <t xml:space="preserve">Праздник урожая </t>
  </si>
  <si>
    <t>1 октября</t>
  </si>
  <si>
    <t>1 декабря</t>
  </si>
  <si>
    <t>2 мая</t>
  </si>
  <si>
    <t>2 июня – 1 июля</t>
  </si>
  <si>
    <t>2 – 31 октября</t>
  </si>
  <si>
    <t>1 августа</t>
  </si>
  <si>
    <t xml:space="preserve">Midwinter Day </t>
  </si>
  <si>
    <t>31 января</t>
  </si>
  <si>
    <t>3 мая – 1 июня</t>
  </si>
  <si>
    <t>произошло в 1306 году - увеличение популяции дварфов</t>
  </si>
  <si>
    <t>2 – 31 декабря</t>
  </si>
  <si>
    <t>поразил Золотые Поля Глубоководья в 1395 г.</t>
  </si>
  <si>
    <t>2 августа</t>
  </si>
  <si>
    <t>И в отношении создания Евермита и после Магической Чумы</t>
  </si>
  <si>
    <t>Подписанный Азуном V указ об ограничении прав монарха.</t>
  </si>
  <si>
    <t>2 апреля – 1 мая</t>
  </si>
  <si>
    <t>1 – 30 ноября</t>
  </si>
  <si>
    <t>последовавшие за Магической Чумой несколько лет</t>
  </si>
  <si>
    <t>с</t>
  </si>
  <si>
    <t>аколит</t>
  </si>
  <si>
    <t>боевой капеллан Темпуса</t>
  </si>
  <si>
    <t>Шаресс в Мулхоранде</t>
  </si>
  <si>
    <t>выборный глава правящего органа Тёрмиша</t>
  </si>
  <si>
    <t>Chosen of</t>
  </si>
  <si>
    <t>Избранный (-ая) [имя божества]</t>
  </si>
  <si>
    <t>жрец-страж Темпуса</t>
  </si>
  <si>
    <t xml:space="preserve">Executor </t>
  </si>
  <si>
    <t>титул рыцарей-колдунов</t>
  </si>
  <si>
    <t>Шаресс в Старых Империях</t>
  </si>
  <si>
    <t xml:space="preserve">Fellthane </t>
  </si>
  <si>
    <t>самоназвание эльдатинов</t>
  </si>
  <si>
    <t xml:space="preserve">Великий Герцог Врат Балдура </t>
  </si>
  <si>
    <t>жрец в Крепости Свечи</t>
  </si>
  <si>
    <t>самоназвание жречества Темпуса</t>
  </si>
  <si>
    <t>жрец-воин Темпуса</t>
  </si>
  <si>
    <t>жрец Сьюни</t>
  </si>
  <si>
    <t>жрец Шаресс</t>
  </si>
  <si>
    <t>жрец Шиаллии</t>
  </si>
  <si>
    <t>титул настоятеля Крепости Свечи</t>
  </si>
  <si>
    <t>правитель Дарромара, столицы Тетира</t>
  </si>
  <si>
    <t>мастер меча Темпуса</t>
  </si>
  <si>
    <t xml:space="preserve">scar pilgrims </t>
  </si>
  <si>
    <t>жрецы Темпуса</t>
  </si>
  <si>
    <t>высшее звание в армии Тимантера</t>
  </si>
  <si>
    <t>друиды Тарда Харра ("те, которые из джунглей")</t>
  </si>
  <si>
    <t>класс из Heroes of Fallen Lands</t>
  </si>
  <si>
    <t>верховный жрец Темпуса</t>
  </si>
  <si>
    <t>Правитель Яртара</t>
  </si>
  <si>
    <t>жрица Шиаллии</t>
  </si>
  <si>
    <t>Шаресс в Юире</t>
  </si>
  <si>
    <t>верховный маг в Тэе</t>
  </si>
  <si>
    <t>школа магии и представитель школы</t>
  </si>
  <si>
    <t xml:space="preserve">    Calling</t>
  </si>
  <si>
    <t xml:space="preserve">    Зов</t>
  </si>
  <si>
    <t xml:space="preserve">    подшкола Вызова</t>
  </si>
  <si>
    <t xml:space="preserve">    Creation</t>
  </si>
  <si>
    <t xml:space="preserve">    Созидание</t>
  </si>
  <si>
    <t xml:space="preserve">    Healing</t>
  </si>
  <si>
    <t xml:space="preserve">    Исцеление</t>
  </si>
  <si>
    <t xml:space="preserve">    Summoning</t>
  </si>
  <si>
    <t xml:space="preserve">    Призыв</t>
  </si>
  <si>
    <t xml:space="preserve">    Teleportation</t>
  </si>
  <si>
    <t xml:space="preserve">    Телепортация</t>
  </si>
  <si>
    <t xml:space="preserve">Detection magic </t>
  </si>
  <si>
    <t xml:space="preserve">    Scrying</t>
  </si>
  <si>
    <t xml:space="preserve">    Провидение</t>
  </si>
  <si>
    <t xml:space="preserve">    подшкола Прорицания</t>
  </si>
  <si>
    <t xml:space="preserve">    Charm</t>
  </si>
  <si>
    <t xml:space="preserve">    Очарование</t>
  </si>
  <si>
    <t xml:space="preserve">    подшкола Зачарования</t>
  </si>
  <si>
    <t xml:space="preserve">    Compulsion</t>
  </si>
  <si>
    <t xml:space="preserve">    Внушение</t>
  </si>
  <si>
    <t>особенность полировки металла</t>
  </si>
  <si>
    <t xml:space="preserve">    Figment</t>
  </si>
  <si>
    <t xml:space="preserve">    Мираж</t>
  </si>
  <si>
    <t xml:space="preserve">    подшкола Иллюзии </t>
  </si>
  <si>
    <t xml:space="preserve">    Glamer</t>
  </si>
  <si>
    <t xml:space="preserve">    Фантом</t>
  </si>
  <si>
    <t xml:space="preserve">    Pattern</t>
  </si>
  <si>
    <t xml:space="preserve">    Заморок</t>
  </si>
  <si>
    <t xml:space="preserve">    Phantasm</t>
  </si>
  <si>
    <t xml:space="preserve">    Видение</t>
  </si>
  <si>
    <t xml:space="preserve">    Shadow</t>
  </si>
  <si>
    <t xml:space="preserve">    Тень</t>
  </si>
  <si>
    <t xml:space="preserve">Location magic </t>
  </si>
  <si>
    <t xml:space="preserve">Putrescent Anathema, the </t>
  </si>
  <si>
    <t>в 1395 г. поразило Глубоководье</t>
  </si>
  <si>
    <t xml:space="preserve">    Polymorph</t>
  </si>
  <si>
    <t xml:space="preserve">    Полиморфия</t>
  </si>
  <si>
    <t xml:space="preserve">    подшкола Трансмутации </t>
  </si>
  <si>
    <t xml:space="preserve">wild magic </t>
  </si>
  <si>
    <t>Abolethic Sovereignty</t>
  </si>
  <si>
    <t>Господство Аболетов</t>
  </si>
  <si>
    <t>Affiliated Merchants of the Underdark</t>
  </si>
  <si>
    <t>Объединение Торговцев Подземья</t>
  </si>
  <si>
    <t>Agency</t>
  </si>
  <si>
    <t>Агентство</t>
  </si>
  <si>
    <t>Anaconda, the</t>
  </si>
  <si>
    <t>Анаконда</t>
  </si>
  <si>
    <t>Arcane Brotherhood of Luscan</t>
  </si>
  <si>
    <t>Магическое братство Лускана</t>
  </si>
  <si>
    <t>Argent Legions</t>
  </si>
  <si>
    <t>Серебристые Легионы</t>
  </si>
  <si>
    <t>Army of Evereska</t>
  </si>
  <si>
    <t>армия Эверески</t>
  </si>
  <si>
    <t>Ashmadai</t>
  </si>
  <si>
    <t>Ашмадай</t>
  </si>
  <si>
    <t>название организации не склоняется, члены организации пишутся с маленькой буквы (один ашмадай/много ашмадай/встретил трёх ашмадай)</t>
  </si>
  <si>
    <t>Assembly of Stars, the</t>
  </si>
  <si>
    <t>Звёздное собрание</t>
  </si>
  <si>
    <t>правящий орган Тёрмиша</t>
  </si>
  <si>
    <t>Baron’s Blades</t>
  </si>
  <si>
    <t>Клинки Барона</t>
  </si>
  <si>
    <t>группа авантюристов</t>
  </si>
  <si>
    <t>Belarks</t>
  </si>
  <si>
    <t>Беларки</t>
  </si>
  <si>
    <t>Blacktalons, the</t>
  </si>
  <si>
    <t xml:space="preserve">Чёрные Когти </t>
  </si>
  <si>
    <t>Blood of Morueme</t>
  </si>
  <si>
    <t>Род Моруим</t>
  </si>
  <si>
    <t>клан драконов, некогда скрещенных со своими слугами хобгоблинами</t>
  </si>
  <si>
    <t>Blood Screamers</t>
  </si>
  <si>
    <t xml:space="preserve">Кровавые Крикуны </t>
  </si>
  <si>
    <t>Bloodaxe</t>
  </si>
  <si>
    <t xml:space="preserve">Кровавый Топор </t>
  </si>
  <si>
    <t>Blue Sigil, the</t>
  </si>
  <si>
    <t xml:space="preserve">Синий Знак </t>
  </si>
  <si>
    <t>Branch of Linden</t>
  </si>
  <si>
    <t>Ветвь Линденов</t>
  </si>
  <si>
    <t>группа заговорщиков из Тетира</t>
  </si>
  <si>
    <t>Bregan D'aerthe</t>
  </si>
  <si>
    <t>Бреган Д'Эрт</t>
  </si>
  <si>
    <t>Broken Ones</t>
  </si>
  <si>
    <t>Сломленные</t>
  </si>
  <si>
    <t>Bushido</t>
  </si>
  <si>
    <t>Бусидо</t>
  </si>
  <si>
    <t>Carpenters’, Roofers’  &amp; Plaisterers’ Guild, the</t>
  </si>
  <si>
    <t>Гильдия кровельщиков, плотников и штукатуров</t>
  </si>
  <si>
    <t>Cellarers’ &amp; Plumbers’ Guild, the</t>
  </si>
  <si>
    <t>Гильдия слесарей и экономов</t>
  </si>
  <si>
    <t>Chill, the</t>
  </si>
  <si>
    <t>Chosen Council</t>
  </si>
  <si>
    <t>Избранный совет</t>
  </si>
  <si>
    <t>правящий орган Риатавина, Тетир</t>
  </si>
  <si>
    <t>City Guard</t>
  </si>
  <si>
    <t>городская гвардия</t>
  </si>
  <si>
    <t>City Watch</t>
  </si>
  <si>
    <t>городской дозор</t>
  </si>
  <si>
    <t xml:space="preserve">Clan Hammerhand </t>
  </si>
  <si>
    <t>Клан Молоторукого</t>
  </si>
  <si>
    <t>Claw, the</t>
  </si>
  <si>
    <t>Коготь</t>
  </si>
  <si>
    <t>Code Helm</t>
  </si>
  <si>
    <t>Кодекс Хельма</t>
  </si>
  <si>
    <t>Coiled Cabal</t>
  </si>
  <si>
    <t>Змеиный кабал</t>
  </si>
  <si>
    <t>Coin Spinners</t>
  </si>
  <si>
    <t>Счастливые Монеты</t>
  </si>
  <si>
    <t>банда Лускана</t>
  </si>
  <si>
    <t>Company of Crazed Venturers</t>
  </si>
  <si>
    <t>Ватага Безумных Приключенцев</t>
  </si>
  <si>
    <t>Company of Gunnar, the</t>
  </si>
  <si>
    <t>Рота Ганнара</t>
  </si>
  <si>
    <t>Company of the Manticore</t>
  </si>
  <si>
    <t>Ватага Мантикоры</t>
  </si>
  <si>
    <t>Company of the Sunlit Sea</t>
  </si>
  <si>
    <t>Бригада Солнечного моря</t>
  </si>
  <si>
    <t>Company of the Unicorn</t>
  </si>
  <si>
    <t>Ватага Единорога</t>
  </si>
  <si>
    <t>Company of the Wolf, the</t>
  </si>
  <si>
    <t>Братство Волка</t>
  </si>
  <si>
    <t>Council of Chakas, the</t>
  </si>
  <si>
    <t>Совет Чака</t>
  </si>
  <si>
    <t>правящий совет купеческих домов Эстагунда</t>
  </si>
  <si>
    <t xml:space="preserve">Council of Elders </t>
  </si>
  <si>
    <t>Совет Старших</t>
  </si>
  <si>
    <t>Халруаа</t>
  </si>
  <si>
    <t>Council of Lords, the</t>
  </si>
  <si>
    <t>Совет лордов</t>
  </si>
  <si>
    <t>правящий орган Зазесспура, Тетир</t>
  </si>
  <si>
    <t>Council of the Sparkling Stones</t>
  </si>
  <si>
    <t>Cовет Искрящихся Камней</t>
  </si>
  <si>
    <t>Council of Turelve</t>
  </si>
  <si>
    <t xml:space="preserve">совет Турилви </t>
  </si>
  <si>
    <t>Covenant</t>
  </si>
  <si>
    <t>Ковенант</t>
  </si>
  <si>
    <t>Cult of the Dragon</t>
  </si>
  <si>
    <t>Культ Дракона</t>
  </si>
  <si>
    <t>Cults of the Moon</t>
  </si>
  <si>
    <t>Культы Луны</t>
  </si>
  <si>
    <t>Daggers of Truth</t>
  </si>
  <si>
    <t>Кинжалы Истины</t>
  </si>
  <si>
    <t>Dales Council</t>
  </si>
  <si>
    <t>Совет Долин</t>
  </si>
  <si>
    <t>объединённый совет Страны Долин</t>
  </si>
  <si>
    <t>Dark Moon, the</t>
  </si>
  <si>
    <t>Тёмная Луна</t>
  </si>
  <si>
    <t>Dark Watch, the</t>
  </si>
  <si>
    <t>Тёмная Стража</t>
  </si>
  <si>
    <t>Dead Rats</t>
  </si>
  <si>
    <t>Мёртвые Крысы</t>
  </si>
  <si>
    <t>Desert Fire</t>
  </si>
  <si>
    <t>Огонь Пустыни</t>
  </si>
  <si>
    <t>Destroyers, the</t>
  </si>
  <si>
    <t>Разрушители</t>
  </si>
  <si>
    <t>Druids of Tall Trees, the</t>
  </si>
  <si>
    <t>Друиды Высоких Древ</t>
  </si>
  <si>
    <t>Eldreth Veluuthra</t>
  </si>
  <si>
    <t>Элдрет Велуутра</t>
  </si>
  <si>
    <t>Elk tribe</t>
  </si>
  <si>
    <t>племя Лося</t>
  </si>
  <si>
    <t>Emerald Brotherhood</t>
  </si>
  <si>
    <t>Изумрудное Братство</t>
  </si>
  <si>
    <t>Emerald Enclave</t>
  </si>
  <si>
    <t>Изумрудный Анклав</t>
  </si>
  <si>
    <t>Enforcers, the</t>
  </si>
  <si>
    <t>Громилы</t>
  </si>
  <si>
    <t>Eyes of Evening</t>
  </si>
  <si>
    <t>Глаза Сумерек</t>
  </si>
  <si>
    <t>Fangshields</t>
  </si>
  <si>
    <t>Клыкощиты</t>
  </si>
  <si>
    <t>Feather Cavalry</t>
  </si>
  <si>
    <t>Перьевая кавалерия</t>
  </si>
  <si>
    <t xml:space="preserve">Fellowship of Carters &amp; Coachmen, the </t>
  </si>
  <si>
    <t>Братство извозчиков и кучеров</t>
  </si>
  <si>
    <t>Fellowship of Poetic Justices, The</t>
  </si>
  <si>
    <t>Братство Поэтического Правосудия</t>
  </si>
  <si>
    <t>Fellowship of the Purple Staff</t>
  </si>
  <si>
    <t xml:space="preserve">Братство Пурпурного Посоха </t>
  </si>
  <si>
    <t>Fire Knives</t>
  </si>
  <si>
    <t>Огненные Ножи</t>
  </si>
  <si>
    <t>полиция и армия Врат Балдура</t>
  </si>
  <si>
    <t xml:space="preserve">Four Stewards, the </t>
  </si>
  <si>
    <t>Четыре Сенешаля</t>
  </si>
  <si>
    <t>соправители Аканула</t>
  </si>
  <si>
    <t>Gauntlet, the</t>
  </si>
  <si>
    <t>Перчатка</t>
  </si>
  <si>
    <t>Gemstone Chaka, the</t>
  </si>
  <si>
    <t>Чака Самоцветов</t>
  </si>
  <si>
    <t>торговый дом дварфов из Эстагунда</t>
  </si>
  <si>
    <t>Glowing Hand, the</t>
  </si>
  <si>
    <t>Сияющая Рука</t>
  </si>
  <si>
    <t>Golden Legion, the</t>
  </si>
  <si>
    <t>Золотой Легион</t>
  </si>
  <si>
    <t>Golden Lords of Tantras, the</t>
  </si>
  <si>
    <t>Золотые лорды Тантраса</t>
  </si>
  <si>
    <t>олигархи-правители Тантраса, Весперин</t>
  </si>
  <si>
    <t>Golden Shield</t>
  </si>
  <si>
    <t xml:space="preserve">Золотой Щит </t>
  </si>
  <si>
    <t>Gray Doom, the</t>
  </si>
  <si>
    <t>Серый Рок</t>
  </si>
  <si>
    <t>Gray Wolf</t>
  </si>
  <si>
    <t>племя Серого Волка</t>
  </si>
  <si>
    <t>Griffon Cavalry, the</t>
  </si>
  <si>
    <t>Грифонья кавалерия</t>
  </si>
  <si>
    <t>воздушная стража Глубоководья</t>
  </si>
  <si>
    <t>Guardians of the Weave</t>
  </si>
  <si>
    <t>Стражи Плетения</t>
  </si>
  <si>
    <t>Guild of Underdark Guides</t>
  </si>
  <si>
    <t xml:space="preserve">Гильдия проводников Подземья </t>
  </si>
  <si>
    <t>Guild of Watermen, the</t>
  </si>
  <si>
    <t>Гильдия лодочников</t>
  </si>
  <si>
    <t>Hands of Yartar</t>
  </si>
  <si>
    <t>Руки Яртара</t>
  </si>
  <si>
    <t>Harlhauns</t>
  </si>
  <si>
    <t>Харлхауны</t>
  </si>
  <si>
    <t>Harpers  (Those Who Harp)</t>
  </si>
  <si>
    <t>Арфисты (Те, Кто Играет)</t>
  </si>
  <si>
    <t>Heirs of Azure</t>
  </si>
  <si>
    <t>Преемники Лазури</t>
  </si>
  <si>
    <t>Hin's Fist</t>
  </si>
  <si>
    <t>Кулак Хин</t>
  </si>
  <si>
    <t>House Jordain</t>
  </si>
  <si>
    <t>дом Джордайн</t>
  </si>
  <si>
    <t>House Xorlarrin</t>
  </si>
  <si>
    <t>Дом Ксорларрин</t>
  </si>
  <si>
    <t xml:space="preserve">Iron Eye tribe </t>
  </si>
  <si>
    <t xml:space="preserve">племя Железного глаза </t>
  </si>
  <si>
    <t>племя гоблинов из Эстагунда</t>
  </si>
  <si>
    <t>Iron Legion, the</t>
  </si>
  <si>
    <t>Железный Легион</t>
  </si>
  <si>
    <t>Iron Throne, the</t>
  </si>
  <si>
    <t>Железный Трон</t>
  </si>
  <si>
    <t>Ironfell Council</t>
  </si>
  <si>
    <t>Совет Падшего Железа</t>
  </si>
  <si>
    <t>Jaezred Chaulssin</t>
  </si>
  <si>
    <t>Джазред Чолссин</t>
  </si>
  <si>
    <t>Jaguar Guard, the</t>
  </si>
  <si>
    <t>Гвардия Ягуара</t>
  </si>
  <si>
    <t>Jathlets</t>
  </si>
  <si>
    <t>Джатлеты</t>
  </si>
  <si>
    <t>Knights in Silver</t>
  </si>
  <si>
    <t>Рыцари в Серебре</t>
  </si>
  <si>
    <t>Knights of Imphars II</t>
  </si>
  <si>
    <t xml:space="preserve">Рыцари Имфраса II </t>
  </si>
  <si>
    <t>Knights of Myth Drannor, the</t>
  </si>
  <si>
    <t>Рыцари Миф Драннора</t>
  </si>
  <si>
    <t>Knights of the Flying Hunt</t>
  </si>
  <si>
    <t>Рыцари Летучей Охоты</t>
  </si>
  <si>
    <t>Knights of the North</t>
  </si>
  <si>
    <t>Рыцари Севера</t>
  </si>
  <si>
    <t>Knights of the Shield, the</t>
  </si>
  <si>
    <t>Рыцари Щита</t>
  </si>
  <si>
    <t>Knights of the Unicorn, the</t>
  </si>
  <si>
    <t>Рыцари Единорога</t>
  </si>
  <si>
    <t xml:space="preserve">Knights of Undying Dragon </t>
  </si>
  <si>
    <t xml:space="preserve">Рыцари Бессмертного Дракона </t>
  </si>
  <si>
    <t xml:space="preserve">Kraken Society </t>
  </si>
  <si>
    <t>Общество Кракена</t>
  </si>
  <si>
    <t>Lance Defenders</t>
  </si>
  <si>
    <t>Копейщики-защитники</t>
  </si>
  <si>
    <t>организация из Тимантера</t>
  </si>
  <si>
    <t>Llandrydd's Steel</t>
  </si>
  <si>
    <t>Сталь Лландридда</t>
  </si>
  <si>
    <t>Long Death</t>
  </si>
  <si>
    <t>Долгая Смерть</t>
  </si>
  <si>
    <t>Lords of Waterdeep</t>
  </si>
  <si>
    <t>Лорды Глубоководья</t>
  </si>
  <si>
    <t xml:space="preserve">Luminaries </t>
  </si>
  <si>
    <t>Светила</t>
  </si>
  <si>
    <t>Maces of Elversulth</t>
  </si>
  <si>
    <t>Булавы Элверсулта</t>
  </si>
  <si>
    <t>Magisters (Black Robes)</t>
  </si>
  <si>
    <t>Магистры (Чёрные Робы)</t>
  </si>
  <si>
    <t>судьи Глубоководья</t>
  </si>
  <si>
    <t>Malaugryms</t>
  </si>
  <si>
    <t>Малогримы</t>
  </si>
  <si>
    <t>Many-Arrow Orcs</t>
  </si>
  <si>
    <t>орки из Много-Стрел</t>
  </si>
  <si>
    <t>Maquar</t>
  </si>
  <si>
    <t>макуары</t>
  </si>
  <si>
    <t>Marchwardens</t>
  </si>
  <si>
    <t>Хранители кордонов</t>
  </si>
  <si>
    <t>Masters of Absolute Accord, the</t>
  </si>
  <si>
    <t>Хозяева Абсолютной Гармонии</t>
  </si>
  <si>
    <t>Masquerade, the</t>
  </si>
  <si>
    <t>Маскарад</t>
  </si>
  <si>
    <t>Maquar, the</t>
  </si>
  <si>
    <t>войны Эстагунда</t>
  </si>
  <si>
    <t>Mercenarie's Guild of Westgate, the</t>
  </si>
  <si>
    <t>Гильдия наёмников из Западных Врат</t>
  </si>
  <si>
    <t>Merchant Dukes of Calaunt, the</t>
  </si>
  <si>
    <t>Торговые герцоги Калонта</t>
  </si>
  <si>
    <t>олигархи-правители Калонта, Весперин</t>
  </si>
  <si>
    <t>Merchants' League</t>
  </si>
  <si>
    <t xml:space="preserve">Лига Торговцев </t>
  </si>
  <si>
    <t>Midnight Men</t>
  </si>
  <si>
    <t xml:space="preserve">Полуночные люди </t>
  </si>
  <si>
    <t>Mindulgulph, the</t>
  </si>
  <si>
    <t>Миндалгальф</t>
  </si>
  <si>
    <t>Mirabar’s Shield</t>
  </si>
  <si>
    <t>Мирабарские Щиты/Щиты Мирабара</t>
  </si>
  <si>
    <t>элитная гвардия Мирабара</t>
  </si>
  <si>
    <t>Moonclaws</t>
  </si>
  <si>
    <t>Лунные когти</t>
  </si>
  <si>
    <t>противники Бархатных рук</t>
  </si>
  <si>
    <t>Moonlight Men, the</t>
  </si>
  <si>
    <t>Люди Лунного Света</t>
  </si>
  <si>
    <t>Most Careful Order of Skilled Smiths &amp; Metalforgers, the</t>
  </si>
  <si>
    <t>Самый аккуратный орден умелых кузнецов и железняков</t>
  </si>
  <si>
    <t>гильдия Глубоководья</t>
  </si>
  <si>
    <t>Neverwinter Nine</t>
  </si>
  <si>
    <t>Девятка Невервинтера</t>
  </si>
  <si>
    <t>Night Masks, the</t>
  </si>
  <si>
    <t>Ночные Маски</t>
  </si>
  <si>
    <t>Olaundrans</t>
  </si>
  <si>
    <t>Олондроны</t>
  </si>
  <si>
    <t>Old Order / Elder Order</t>
  </si>
  <si>
    <t>Старый Орден / Древний Орден</t>
  </si>
  <si>
    <t>Order of Blue Fire, the</t>
  </si>
  <si>
    <t>Орден Голубого Огня</t>
  </si>
  <si>
    <t>Order of the Blue Boar, the</t>
  </si>
  <si>
    <t xml:space="preserve">Орден Синего Вепря </t>
  </si>
  <si>
    <t>Order of the Broken Blade</t>
  </si>
  <si>
    <t>Орден Сломанного Клинка</t>
  </si>
  <si>
    <t>Order of the Ruby Rose</t>
  </si>
  <si>
    <t>Орден Рубиновой розы</t>
  </si>
  <si>
    <t>Order of the Silver Lance, the</t>
  </si>
  <si>
    <t>Орден Серебряного Копья</t>
  </si>
  <si>
    <t>Order of the Steel Fang</t>
  </si>
  <si>
    <t>Орден Стального Клыка</t>
  </si>
  <si>
    <t>Order of the Sun Soul (Brotherhood of the Sun)</t>
  </si>
  <si>
    <t>Орден Солнечной Души (Братство Солнца)</t>
  </si>
  <si>
    <t>Order of the Unicorn's Horn</t>
  </si>
  <si>
    <t>Орден Рога Единорога</t>
  </si>
  <si>
    <t>Peacehammers</t>
  </si>
  <si>
    <t>Молоты Мира</t>
  </si>
  <si>
    <t>People of the Black Blood</t>
  </si>
  <si>
    <t>Народ Чёрной Крови</t>
  </si>
  <si>
    <t>Platinum Cadre</t>
  </si>
  <si>
    <t>Платиновый остов</t>
  </si>
  <si>
    <t xml:space="preserve">Purple Dragons </t>
  </si>
  <si>
    <t>Пурпурные драконы</t>
  </si>
  <si>
    <t>элитная армия Кормира</t>
  </si>
  <si>
    <t>Purple Flame, the</t>
  </si>
  <si>
    <t>Пурпурное Пламя</t>
  </si>
  <si>
    <t>Raven Claw</t>
  </si>
  <si>
    <t>Вороний Коготь</t>
  </si>
  <si>
    <t>отряд</t>
  </si>
  <si>
    <t>Red Plumes of Hillsfar</t>
  </si>
  <si>
    <t xml:space="preserve">Красные Перья Холмодали </t>
  </si>
  <si>
    <t>Red Raven, the</t>
  </si>
  <si>
    <t>Красный Ворон</t>
  </si>
  <si>
    <t>Red Thunder, the</t>
  </si>
  <si>
    <t>Красный Гром</t>
  </si>
  <si>
    <t>Red Wizards of Thay</t>
  </si>
  <si>
    <t>Красные Волшебники Тэя</t>
  </si>
  <si>
    <t>Renegades, the</t>
  </si>
  <si>
    <t>Отступники</t>
  </si>
  <si>
    <t>Righteous Hammers</t>
  </si>
  <si>
    <t>Праведные Молоты</t>
  </si>
  <si>
    <t>Royal Council, the</t>
  </si>
  <si>
    <t>Королевский совет</t>
  </si>
  <si>
    <t>совещательный орган при королеве Тетира</t>
  </si>
  <si>
    <t>Sailors of the Crimson Sea, the</t>
  </si>
  <si>
    <t>Моряки Багрового Моря</t>
  </si>
  <si>
    <t>Scourged Legion</t>
  </si>
  <si>
    <t>Карательный Легион</t>
  </si>
  <si>
    <t>армия Каанира Вока</t>
  </si>
  <si>
    <t>Servants of the Royal Egg</t>
  </si>
  <si>
    <t>Слуги Королевского Яйца</t>
  </si>
  <si>
    <t>Seven Burghers</t>
  </si>
  <si>
    <t>Семь Бюргеров</t>
  </si>
  <si>
    <t>правители Долины Жатвы</t>
  </si>
  <si>
    <t>Seven Suns Trading Coster, the</t>
  </si>
  <si>
    <t xml:space="preserve">Торговая Организация Семи Солнц </t>
  </si>
  <si>
    <t>Shades</t>
  </si>
  <si>
    <t xml:space="preserve">шейды </t>
  </si>
  <si>
    <t>Shadow Thieves, the</t>
  </si>
  <si>
    <t>Теневые Воры</t>
  </si>
  <si>
    <t>Shadow wizards</t>
  </si>
  <si>
    <t>Теневые волшебники</t>
  </si>
  <si>
    <t>Shard, the</t>
  </si>
  <si>
    <t>Осколок</t>
  </si>
  <si>
    <t>She-Wolves, the</t>
  </si>
  <si>
    <t>Волчицы</t>
  </si>
  <si>
    <t>Shieldbreakers, the</t>
  </si>
  <si>
    <t>Щитоломы</t>
  </si>
  <si>
    <t>Shields of Hope</t>
  </si>
  <si>
    <t>Щиты Надежды</t>
  </si>
  <si>
    <t>Shieldsar</t>
  </si>
  <si>
    <t>Защитники</t>
  </si>
  <si>
    <t>регулярная армия Сандабара</t>
  </si>
  <si>
    <t>Shining Steel, the</t>
  </si>
  <si>
    <t>Сияющая Сталь</t>
  </si>
  <si>
    <t>Silent Rain, the</t>
  </si>
  <si>
    <t xml:space="preserve">Тихий Дождь </t>
  </si>
  <si>
    <t>Simbrach Council</t>
  </si>
  <si>
    <t>Совет Симбрач</t>
  </si>
  <si>
    <t>правящий совет Агларонда</t>
  </si>
  <si>
    <t>Singing Dawn, the</t>
  </si>
  <si>
    <t>Поющий Рассвет</t>
  </si>
  <si>
    <t>Sirocco, the</t>
  </si>
  <si>
    <t>Сирокко</t>
  </si>
  <si>
    <t>Sisterhood of the Oak</t>
  </si>
  <si>
    <t>Сестринство Дуба</t>
  </si>
  <si>
    <t>Skykillers, the</t>
  </si>
  <si>
    <t xml:space="preserve">Небесные Убийцы </t>
  </si>
  <si>
    <t>Sky Pony tribe</t>
  </si>
  <si>
    <t>племя Небесного Пони</t>
  </si>
  <si>
    <t>Society of the Sword, the</t>
  </si>
  <si>
    <t xml:space="preserve">Совет Меча </t>
  </si>
  <si>
    <t>Soft Claws, the</t>
  </si>
  <si>
    <t xml:space="preserve">Мягкие Когти </t>
  </si>
  <si>
    <t>Sons of Alagondar</t>
  </si>
  <si>
    <t>Сыны Алагондара</t>
  </si>
  <si>
    <t>Spellguard</t>
  </si>
  <si>
    <t>Магическая Стража</t>
  </si>
  <si>
    <t>организация могущественных волшебников Серебряных Пустошей</t>
  </si>
  <si>
    <t>Spice Lords</t>
  </si>
  <si>
    <t>Лорды специй</t>
  </si>
  <si>
    <t>торговцы пряностями и наркотиками в Марсембере</t>
  </si>
  <si>
    <t>Stalkers in the Green</t>
  </si>
  <si>
    <t>Ловчие в Зелёном</t>
  </si>
  <si>
    <t>Steel Shields</t>
  </si>
  <si>
    <t>Стальные Щиты</t>
  </si>
  <si>
    <t xml:space="preserve">Stellar Fellowship, the </t>
  </si>
  <si>
    <t>Звёздное Братство</t>
  </si>
  <si>
    <t>знаменитое сообщество искателей приключений в Новом Веларе</t>
  </si>
  <si>
    <t>Stone Shields</t>
  </si>
  <si>
    <t>Каменные Щиты</t>
  </si>
  <si>
    <t>Swords of Eveningstar</t>
  </si>
  <si>
    <t>Клинки Вечерней Звезды</t>
  </si>
  <si>
    <t>Swords of Evereska</t>
  </si>
  <si>
    <t>Мечи Эверески</t>
  </si>
  <si>
    <t>Teeth, the</t>
  </si>
  <si>
    <t>Зубы</t>
  </si>
  <si>
    <t>Thayan Resurrection</t>
  </si>
  <si>
    <t>Тэйское возрождение</t>
  </si>
  <si>
    <t>тэйские повстанцы</t>
  </si>
  <si>
    <t>Thunderbeast tribe</t>
  </si>
  <si>
    <t>племя Громового Зверя</t>
  </si>
  <si>
    <t>Tomb Guard</t>
  </si>
  <si>
    <t xml:space="preserve">Стража Гробниц </t>
  </si>
  <si>
    <t xml:space="preserve">Trunadar "star people" </t>
  </si>
  <si>
    <t>трунадар или "звездный народ"</t>
  </si>
  <si>
    <t>Twisted Rune, the</t>
  </si>
  <si>
    <t>Искривлённая Руна</t>
  </si>
  <si>
    <t>Underdark Anarchist's Fellowship</t>
  </si>
  <si>
    <t>Братство Анархистов Подземья</t>
  </si>
  <si>
    <t>Union of Lords, the</t>
  </si>
  <si>
    <t>Союз Лордов</t>
  </si>
  <si>
    <t>Uthgardt</t>
  </si>
  <si>
    <t>Утгард/утгарды</t>
  </si>
  <si>
    <t>племя</t>
  </si>
  <si>
    <t>Vale Guard</t>
  </si>
  <si>
    <t>Стража долины</t>
  </si>
  <si>
    <t>Velvet hands</t>
  </si>
  <si>
    <t>Бархатные руки</t>
  </si>
  <si>
    <t>шайка юности Эльминстера</t>
  </si>
  <si>
    <t>Veterans' Guild of Ravens Bluff, the</t>
  </si>
  <si>
    <t>Гильдия ветеранов Вороньего Утёса</t>
  </si>
  <si>
    <t xml:space="preserve">War Wizards </t>
  </si>
  <si>
    <t>Боевые Маги</t>
  </si>
  <si>
    <t>магическая армия Кормира</t>
  </si>
  <si>
    <t>Warlock Knights</t>
  </si>
  <si>
    <t>Рыцари-Колдуны</t>
  </si>
  <si>
    <t xml:space="preserve">    Knight Vindicator</t>
  </si>
  <si>
    <t xml:space="preserve">    Рыцарь-Поборник</t>
  </si>
  <si>
    <t xml:space="preserve">    титул рыцарей-колдунов</t>
  </si>
  <si>
    <t xml:space="preserve">    Voice of Telos</t>
  </si>
  <si>
    <t xml:space="preserve">    Глас Телоса</t>
  </si>
  <si>
    <t xml:space="preserve">Watch </t>
  </si>
  <si>
    <t>полиция в различных королевствах</t>
  </si>
  <si>
    <t>Watchful Order of Magists &amp; Protectors, the</t>
  </si>
  <si>
    <t>Бдительный орден магов и защитников</t>
  </si>
  <si>
    <t>магическая полиция Глубоководья под командованием Чёрного Посоха</t>
  </si>
  <si>
    <t>Windriders, the</t>
  </si>
  <si>
    <t>Наездники Ветра</t>
  </si>
  <si>
    <t>Wraith of the Inner Sea, the</t>
  </si>
  <si>
    <t>Привидение Внутреннего Моря</t>
  </si>
  <si>
    <t>Xanathar's Guild, the</t>
  </si>
  <si>
    <t>Гильдия Ксанатара</t>
  </si>
  <si>
    <t>Yellow Rose, the</t>
  </si>
  <si>
    <t>Жёлтая Роза</t>
  </si>
  <si>
    <t>Zahar's Krakens</t>
  </si>
  <si>
    <t>Кракены Захары</t>
  </si>
  <si>
    <t>Zhentarim, Black Network</t>
  </si>
  <si>
    <t>Зентарим, Чёрная Сеть</t>
  </si>
  <si>
    <t xml:space="preserve">    zhent </t>
  </si>
  <si>
    <t xml:space="preserve">    зент</t>
  </si>
  <si>
    <t>aarokocra</t>
  </si>
  <si>
    <t>аарококра</t>
  </si>
  <si>
    <t>aboleth</t>
  </si>
  <si>
    <t>alu-fiend</t>
  </si>
  <si>
    <t>демон-алю</t>
  </si>
  <si>
    <t>anguiliian</t>
  </si>
  <si>
    <t>алгилииан</t>
  </si>
  <si>
    <t>ankheg</t>
  </si>
  <si>
    <t>archon</t>
  </si>
  <si>
    <t>архон</t>
  </si>
  <si>
    <t xml:space="preserve">    hound</t>
  </si>
  <si>
    <t xml:space="preserve">    архон-гончая</t>
  </si>
  <si>
    <t xml:space="preserve">    lantern</t>
  </si>
  <si>
    <t xml:space="preserve">    архонт-светоч</t>
  </si>
  <si>
    <t xml:space="preserve">    trumpet</t>
  </si>
  <si>
    <t xml:space="preserve">    архон-вестник</t>
  </si>
  <si>
    <t>Arkaiun</t>
  </si>
  <si>
    <t>аркайун/аркайуны</t>
  </si>
  <si>
    <t>люди Дамбрата</t>
  </si>
  <si>
    <t>avariel</t>
  </si>
  <si>
    <t>авариэль</t>
  </si>
  <si>
    <t>крылатый эльф</t>
  </si>
  <si>
    <t>azer</t>
  </si>
  <si>
    <t>эйзер/эйзеры</t>
  </si>
  <si>
    <t>дварфы Плана Огня</t>
  </si>
  <si>
    <t>batiri</t>
  </si>
  <si>
    <t>батири</t>
  </si>
  <si>
    <t>гоблины, что населяют чультские джунгли</t>
  </si>
  <si>
    <t>bebilith</t>
  </si>
  <si>
    <t>бебилит</t>
  </si>
  <si>
    <t>bedine</t>
  </si>
  <si>
    <t>бедин/бедины</t>
  </si>
  <si>
    <t>beguiler</t>
  </si>
  <si>
    <t>бегуилер</t>
  </si>
  <si>
    <t>behir</t>
  </si>
  <si>
    <t>бехир/бехиры</t>
  </si>
  <si>
    <t>beholder</t>
  </si>
  <si>
    <t>созерцатель</t>
  </si>
  <si>
    <t>bheur-hag (winter hag)</t>
  </si>
  <si>
    <t>бхеур-карга (зимняя карга)</t>
  </si>
  <si>
    <t>brownie</t>
  </si>
  <si>
    <t>домовой</t>
  </si>
  <si>
    <t>bugbear</t>
  </si>
  <si>
    <t>багбир</t>
  </si>
  <si>
    <t>bullywag</t>
  </si>
  <si>
    <t>булливаг</t>
  </si>
  <si>
    <t>calishite</t>
  </si>
  <si>
    <t>калишит/калишиты</t>
  </si>
  <si>
    <t>cambion</t>
  </si>
  <si>
    <t>carrion crawler</t>
  </si>
  <si>
    <t>ползущий падальщик</t>
  </si>
  <si>
    <t>cavvekan</t>
  </si>
  <si>
    <t>каввекан</t>
  </si>
  <si>
    <t>canomorph</t>
  </si>
  <si>
    <t>каноморф</t>
  </si>
  <si>
    <t>гончая Плана Огня</t>
  </si>
  <si>
    <t>chondathan</t>
  </si>
  <si>
    <t>чондатанец/чондатанцы</t>
  </si>
  <si>
    <t>chultan</t>
  </si>
  <si>
    <t>чульт/чульты</t>
  </si>
  <si>
    <t>chuul</t>
  </si>
  <si>
    <t>чуул/чуул</t>
  </si>
  <si>
    <t>chwidencha</t>
  </si>
  <si>
    <t>чвидентча</t>
  </si>
  <si>
    <t>слуга Лолс</t>
  </si>
  <si>
    <t>corbies</t>
  </si>
  <si>
    <t>корби</t>
  </si>
  <si>
    <t>не спрягается, не имеет множественного числа</t>
  </si>
  <si>
    <t xml:space="preserve">    dire</t>
  </si>
  <si>
    <t xml:space="preserve">    жуткие</t>
  </si>
  <si>
    <t>creeper</t>
  </si>
  <si>
    <t>ползун</t>
  </si>
  <si>
    <t>crinti</t>
  </si>
  <si>
    <t>кринти</t>
  </si>
  <si>
    <t>damaran</t>
  </si>
  <si>
    <t>дамарец/дамарцы</t>
  </si>
  <si>
    <t>deepspawn</t>
  </si>
  <si>
    <t>глубинное отродье</t>
  </si>
  <si>
    <t>demilich</t>
  </si>
  <si>
    <t>derros</t>
  </si>
  <si>
    <t>дерро</t>
  </si>
  <si>
    <t>destrachan</t>
  </si>
  <si>
    <t>дестрачан</t>
  </si>
  <si>
    <t>deva</t>
  </si>
  <si>
    <t>дэв</t>
  </si>
  <si>
    <t>devourer</t>
  </si>
  <si>
    <t>пожиратель</t>
  </si>
  <si>
    <t>digester</t>
  </si>
  <si>
    <t>поглотитель</t>
  </si>
  <si>
    <t>djinn</t>
  </si>
  <si>
    <t>djinni</t>
  </si>
  <si>
    <t>джинни</t>
  </si>
  <si>
    <t>doppelganger</t>
  </si>
  <si>
    <t>dracolich</t>
  </si>
  <si>
    <t>дракон-нежить</t>
  </si>
  <si>
    <t>draegloth</t>
  </si>
  <si>
    <t>драэглот</t>
  </si>
  <si>
    <t xml:space="preserve">    elder </t>
  </si>
  <si>
    <t xml:space="preserve">    старший</t>
  </si>
  <si>
    <t xml:space="preserve">    faerie</t>
  </si>
  <si>
    <t xml:space="preserve">    -фэйри</t>
  </si>
  <si>
    <t xml:space="preserve">    fang</t>
  </si>
  <si>
    <t xml:space="preserve">    клыкастый</t>
  </si>
  <si>
    <t xml:space="preserve">    rattelyr</t>
  </si>
  <si>
    <t xml:space="preserve">    дракон-раттелир</t>
  </si>
  <si>
    <t xml:space="preserve">    storm</t>
  </si>
  <si>
    <t xml:space="preserve">    грозовой</t>
  </si>
  <si>
    <t xml:space="preserve">    turtle</t>
  </si>
  <si>
    <t xml:space="preserve">    дракон-черепаха</t>
  </si>
  <si>
    <t>drake</t>
  </si>
  <si>
    <t>дрейк</t>
  </si>
  <si>
    <t>drider</t>
  </si>
  <si>
    <t>смесь дроу и паука</t>
  </si>
  <si>
    <t>drow</t>
  </si>
  <si>
    <t>тёмный эльф</t>
  </si>
  <si>
    <t>dryad</t>
  </si>
  <si>
    <t>duergar</t>
  </si>
  <si>
    <t>дуэргар</t>
  </si>
  <si>
    <t>серый дварф</t>
  </si>
  <si>
    <t>durpari</t>
  </si>
  <si>
    <t>дюрпар/дюрпары</t>
  </si>
  <si>
    <t>dwarf</t>
  </si>
  <si>
    <t>дварф</t>
  </si>
  <si>
    <t xml:space="preserve">    aquatic</t>
  </si>
  <si>
    <t xml:space="preserve">    водный</t>
  </si>
  <si>
    <t xml:space="preserve">    arctic</t>
  </si>
  <si>
    <t xml:space="preserve">    арктический</t>
  </si>
  <si>
    <t xml:space="preserve">    gold</t>
  </si>
  <si>
    <t xml:space="preserve">    золотой</t>
  </si>
  <si>
    <t xml:space="preserve">    gray</t>
  </si>
  <si>
    <t xml:space="preserve">    серый</t>
  </si>
  <si>
    <t xml:space="preserve">    shield</t>
  </si>
  <si>
    <t xml:space="preserve">    щитовой</t>
  </si>
  <si>
    <t xml:space="preserve">    wild</t>
  </si>
  <si>
    <t xml:space="preserve">    дикий</t>
  </si>
  <si>
    <t>efreeti</t>
  </si>
  <si>
    <t>eladrin</t>
  </si>
  <si>
    <t>elf</t>
  </si>
  <si>
    <t>эльф</t>
  </si>
  <si>
    <t xml:space="preserve">    copper</t>
  </si>
  <si>
    <t xml:space="preserve">    бронзовый</t>
  </si>
  <si>
    <t xml:space="preserve">    dark</t>
  </si>
  <si>
    <t xml:space="preserve">    тёмный</t>
  </si>
  <si>
    <t xml:space="preserve">    green</t>
  </si>
  <si>
    <t xml:space="preserve">    зеленый</t>
  </si>
  <si>
    <t>дикий эльф</t>
  </si>
  <si>
    <t xml:space="preserve">    moon</t>
  </si>
  <si>
    <t xml:space="preserve">    лунный</t>
  </si>
  <si>
    <t>серебряный эльф</t>
  </si>
  <si>
    <t xml:space="preserve">    silver</t>
  </si>
  <si>
    <t xml:space="preserve">    серебряный</t>
  </si>
  <si>
    <t>лунный эльф</t>
  </si>
  <si>
    <t xml:space="preserve">    star</t>
  </si>
  <si>
    <t xml:space="preserve">    звездный</t>
  </si>
  <si>
    <t xml:space="preserve">    sun</t>
  </si>
  <si>
    <t xml:space="preserve">    солнечный</t>
  </si>
  <si>
    <t>золотой эльф</t>
  </si>
  <si>
    <t xml:space="preserve">    winged</t>
  </si>
  <si>
    <t xml:space="preserve">    крылатый</t>
  </si>
  <si>
    <t>зеленый эльф</t>
  </si>
  <si>
    <t xml:space="preserve">    wood</t>
  </si>
  <si>
    <t xml:space="preserve">    лесной</t>
  </si>
  <si>
    <t>бронзовый эльф</t>
  </si>
  <si>
    <t>eshowe</t>
  </si>
  <si>
    <t>эсхау</t>
  </si>
  <si>
    <t>народность Чульта ("люди джунглей")</t>
  </si>
  <si>
    <t>ettercap</t>
  </si>
  <si>
    <t>ettin</t>
  </si>
  <si>
    <t>faerie</t>
  </si>
  <si>
    <t>фэйри</t>
  </si>
  <si>
    <t>fell taint...</t>
  </si>
  <si>
    <t>зараженный...</t>
  </si>
  <si>
    <t>зараженные чумой существа</t>
  </si>
  <si>
    <t>fey'ri</t>
  </si>
  <si>
    <t>фей'ри</t>
  </si>
  <si>
    <t>результат скрещивания солнечных эльфов с танар'ри</t>
  </si>
  <si>
    <t>ffolk</t>
  </si>
  <si>
    <t>ффолк/ффолки</t>
  </si>
  <si>
    <t>foulspawn...</t>
  </si>
  <si>
    <t>отродье...</t>
  </si>
  <si>
    <t>gauth</t>
  </si>
  <si>
    <t>гаут</t>
  </si>
  <si>
    <t>gelugon</t>
  </si>
  <si>
    <t>гелугон</t>
  </si>
  <si>
    <t>старший баатезу</t>
  </si>
  <si>
    <t>genasi</t>
  </si>
  <si>
    <t>дженази</t>
  </si>
  <si>
    <t>genie</t>
  </si>
  <si>
    <t>ghost</t>
  </si>
  <si>
    <t>ghoul</t>
  </si>
  <si>
    <t>гуль</t>
  </si>
  <si>
    <t xml:space="preserve">giant </t>
  </si>
  <si>
    <t xml:space="preserve">великан </t>
  </si>
  <si>
    <t xml:space="preserve">    ash</t>
  </si>
  <si>
    <t xml:space="preserve">    золовой</t>
  </si>
  <si>
    <t xml:space="preserve">    hill</t>
  </si>
  <si>
    <t xml:space="preserve">    холмовой</t>
  </si>
  <si>
    <t xml:space="preserve">    stone</t>
  </si>
  <si>
    <t xml:space="preserve">    каменный</t>
  </si>
  <si>
    <t>gibberling</t>
  </si>
  <si>
    <t>гибберлинг</t>
  </si>
  <si>
    <t>girallon</t>
  </si>
  <si>
    <t>гираллон</t>
  </si>
  <si>
    <t>gnoll</t>
  </si>
  <si>
    <t>gnome</t>
  </si>
  <si>
    <t>golem</t>
  </si>
  <si>
    <t>gravecrawler (ancestor worm)</t>
  </si>
  <si>
    <t>могильный ползун (червь-пращур)</t>
  </si>
  <si>
    <t>именно, люди считают его предком всех червей</t>
  </si>
  <si>
    <t>grell</t>
  </si>
  <si>
    <t>grue</t>
  </si>
  <si>
    <t>гру</t>
  </si>
  <si>
    <t>gulguthydra</t>
  </si>
  <si>
    <t>галгатгидра</t>
  </si>
  <si>
    <t>помесь гидры и отига</t>
  </si>
  <si>
    <t>gur</t>
  </si>
  <si>
    <t>гур/гуры</t>
  </si>
  <si>
    <t>half-elf</t>
  </si>
  <si>
    <t>halfling</t>
  </si>
  <si>
    <t xml:space="preserve">    ghostwise</t>
  </si>
  <si>
    <t xml:space="preserve">    призрачный</t>
  </si>
  <si>
    <t xml:space="preserve">    lightfoot</t>
  </si>
  <si>
    <t xml:space="preserve">    легконогий</t>
  </si>
  <si>
    <t xml:space="preserve">    strongheart</t>
  </si>
  <si>
    <t xml:space="preserve">    cильный сердцем</t>
  </si>
  <si>
    <t>half-orc</t>
  </si>
  <si>
    <t>halruaan</t>
  </si>
  <si>
    <t>халруаанец/халруаане</t>
  </si>
  <si>
    <t>haunt</t>
  </si>
  <si>
    <t>неупокоенный</t>
  </si>
  <si>
    <t>helmed horror</t>
  </si>
  <si>
    <t>шлемастый ужас</t>
  </si>
  <si>
    <t>hobgoblin</t>
  </si>
  <si>
    <t>illithid</t>
  </si>
  <si>
    <t>иллитид</t>
  </si>
  <si>
    <t>пожиратель разума</t>
  </si>
  <si>
    <t>illuskan</t>
  </si>
  <si>
    <t>иллусканец/иллусканцы</t>
  </si>
  <si>
    <t>ilythiir</t>
  </si>
  <si>
    <t>илитиир</t>
  </si>
  <si>
    <t>imaskari</t>
  </si>
  <si>
    <t>имаскарец/имаскарцы</t>
  </si>
  <si>
    <t>imp</t>
  </si>
  <si>
    <t>inugaakalakurit</t>
  </si>
  <si>
    <t>инугакалакурит</t>
  </si>
  <si>
    <t>древнее название расы арктических дварфов</t>
  </si>
  <si>
    <t>kender</t>
  </si>
  <si>
    <t>кендер</t>
  </si>
  <si>
    <t>kethid</t>
  </si>
  <si>
    <t>кетид</t>
  </si>
  <si>
    <t>kuo-toa</t>
  </si>
  <si>
    <t>kupuk</t>
  </si>
  <si>
    <t>капак</t>
  </si>
  <si>
    <t>lantanna</t>
  </si>
  <si>
    <t>лантан/лантанне</t>
  </si>
  <si>
    <t>lapal</t>
  </si>
  <si>
    <t>лапал/лапалы</t>
  </si>
  <si>
    <t>laraken</t>
  </si>
  <si>
    <t>ларакен</t>
  </si>
  <si>
    <t>leucrotta</t>
  </si>
  <si>
    <t>люкротта</t>
  </si>
  <si>
    <t>lich</t>
  </si>
  <si>
    <t>lizard men</t>
  </si>
  <si>
    <t>люди-ящеры, людоящеры</t>
  </si>
  <si>
    <t>lizardfolk</t>
  </si>
  <si>
    <t>ящеролюд/ящеролюды</t>
  </si>
  <si>
    <t>llinorn</t>
  </si>
  <si>
    <t>ллинорн</t>
  </si>
  <si>
    <t>locathah</t>
  </si>
  <si>
    <t>локатах</t>
  </si>
  <si>
    <t>lycanthrope</t>
  </si>
  <si>
    <t>malaugrym</t>
  </si>
  <si>
    <t>малаугрим</t>
  </si>
  <si>
    <t>manticore</t>
  </si>
  <si>
    <t>mantimera</t>
  </si>
  <si>
    <t>мантимера</t>
  </si>
  <si>
    <t>maztican</t>
  </si>
  <si>
    <t>мацтикан/мацтикане</t>
  </si>
  <si>
    <t>mephit</t>
  </si>
  <si>
    <t>merfolk</t>
  </si>
  <si>
    <t>русалки</t>
  </si>
  <si>
    <t>mermaid</t>
  </si>
  <si>
    <t>русалка</t>
  </si>
  <si>
    <t>merman</t>
  </si>
  <si>
    <t>русал</t>
  </si>
  <si>
    <t>merrow</t>
  </si>
  <si>
    <t>mind flayer</t>
  </si>
  <si>
    <t>minotaur</t>
  </si>
  <si>
    <t>mintarn</t>
  </si>
  <si>
    <t>минтарнец/минтарнцы</t>
  </si>
  <si>
    <t>mooncalf</t>
  </si>
  <si>
    <t>лунный зверь</t>
  </si>
  <si>
    <t>mulan</t>
  </si>
  <si>
    <t>мулан/мулане</t>
  </si>
  <si>
    <t>myconid</t>
  </si>
  <si>
    <t>myrlochar</t>
  </si>
  <si>
    <t>мирлочар</t>
  </si>
  <si>
    <t>nar</t>
  </si>
  <si>
    <t>нар/нары</t>
  </si>
  <si>
    <t>netherese</t>
  </si>
  <si>
    <t>нетерез/нетерезы</t>
  </si>
  <si>
    <t>nixie</t>
  </si>
  <si>
    <t>никси</t>
  </si>
  <si>
    <t>водяная фея</t>
  </si>
  <si>
    <t>nothic</t>
  </si>
  <si>
    <t>ogre</t>
  </si>
  <si>
    <t>слизень</t>
  </si>
  <si>
    <t>ophidian</t>
  </si>
  <si>
    <t>змееподобные</t>
  </si>
  <si>
    <t>orc</t>
  </si>
  <si>
    <t>otyugh</t>
  </si>
  <si>
    <t>отиг</t>
  </si>
  <si>
    <t>outsider</t>
  </si>
  <si>
    <t>внешний</t>
  </si>
  <si>
    <t>owlbear</t>
  </si>
  <si>
    <t>совомедведь</t>
  </si>
  <si>
    <t>peryton</t>
  </si>
  <si>
    <t>перитон/перитоны</t>
  </si>
  <si>
    <t>phaerimm</t>
  </si>
  <si>
    <t>фаэримм/фаэриммы</t>
  </si>
  <si>
    <t>phantom</t>
  </si>
  <si>
    <t>фантом</t>
  </si>
  <si>
    <t>pixie</t>
  </si>
  <si>
    <t>лесная фея</t>
  </si>
  <si>
    <t>plaguechanged</t>
  </si>
  <si>
    <t>чумной</t>
  </si>
  <si>
    <t>planetar</t>
  </si>
  <si>
    <t>primordial</t>
  </si>
  <si>
    <t>предтеча</t>
  </si>
  <si>
    <t>quasit</t>
  </si>
  <si>
    <t>quickling</t>
  </si>
  <si>
    <t>квиклинг</t>
  </si>
  <si>
    <t>rakshasa</t>
  </si>
  <si>
    <t>rashemi</t>
  </si>
  <si>
    <t>рашеми/рашеми</t>
  </si>
  <si>
    <t>raumvian</t>
  </si>
  <si>
    <t>ромвян/ромвяне</t>
  </si>
  <si>
    <t>retriever</t>
  </si>
  <si>
    <t>сборщик</t>
  </si>
  <si>
    <t>roth</t>
  </si>
  <si>
    <t>роф</t>
  </si>
  <si>
    <t>sahuagin</t>
  </si>
  <si>
    <t>сахуагин</t>
  </si>
  <si>
    <t>sarrukh</t>
  </si>
  <si>
    <t>саррукх</t>
  </si>
  <si>
    <t>saurial</t>
  </si>
  <si>
    <t>сауриал</t>
  </si>
  <si>
    <t>shaaran</t>
  </si>
  <si>
    <t>шаарец/шаарцы</t>
  </si>
  <si>
    <t>shadator</t>
  </si>
  <si>
    <t>шадатор</t>
  </si>
  <si>
    <t>тварь с Тени</t>
  </si>
  <si>
    <t>shade</t>
  </si>
  <si>
    <t>шейд</t>
  </si>
  <si>
    <t>shadovar</t>
  </si>
  <si>
    <t xml:space="preserve">шадовар </t>
  </si>
  <si>
    <t>shadow</t>
  </si>
  <si>
    <t xml:space="preserve">shapeshifter </t>
  </si>
  <si>
    <t xml:space="preserve">sharn </t>
  </si>
  <si>
    <t>шарн/шарны</t>
  </si>
  <si>
    <t>shebali</t>
  </si>
  <si>
    <t>шебали</t>
  </si>
  <si>
    <t>аркаиуны Дамбрата</t>
  </si>
  <si>
    <t>shifter</t>
  </si>
  <si>
    <t>перевёртень</t>
  </si>
  <si>
    <t>shou</t>
  </si>
  <si>
    <t>шу/шу</t>
  </si>
  <si>
    <t>skeleton</t>
  </si>
  <si>
    <t>slime</t>
  </si>
  <si>
    <t>snakeman</t>
  </si>
  <si>
    <t>змеелюд/змеелюди</t>
  </si>
  <si>
    <t>solar</t>
  </si>
  <si>
    <t>солар</t>
  </si>
  <si>
    <t>sossrim</t>
  </si>
  <si>
    <t>соссрим/соссримы</t>
  </si>
  <si>
    <t>specter</t>
  </si>
  <si>
    <t>спектр</t>
  </si>
  <si>
    <t>spellgaunt</t>
  </si>
  <si>
    <t>пожиратель магии</t>
  </si>
  <si>
    <t>spider</t>
  </si>
  <si>
    <t>spirit</t>
  </si>
  <si>
    <t>spook</t>
  </si>
  <si>
    <t>приведение</t>
  </si>
  <si>
    <t>sprite</t>
  </si>
  <si>
    <t>stirge</t>
  </si>
  <si>
    <t>стирдж</t>
  </si>
  <si>
    <t>sylvan</t>
  </si>
  <si>
    <t>сильван</t>
  </si>
  <si>
    <t>tabaxi</t>
  </si>
  <si>
    <t>табакси</t>
  </si>
  <si>
    <t>народность Чульта</t>
  </si>
  <si>
    <t>talfir</t>
  </si>
  <si>
    <t>талфир/талфиры</t>
  </si>
  <si>
    <t>tall mouther</t>
  </si>
  <si>
    <t>высокий бормотун</t>
  </si>
  <si>
    <t>tanar'ri</t>
  </si>
  <si>
    <t>танар'ри</t>
  </si>
  <si>
    <t>раса демонов, обитающая в Бездне</t>
  </si>
  <si>
    <t>tanarukk</t>
  </si>
  <si>
    <t>танарукк</t>
  </si>
  <si>
    <t>орк, чья кровь была смешана с кровью демона</t>
  </si>
  <si>
    <t>tarrasque</t>
  </si>
  <si>
    <t>тарраск</t>
  </si>
  <si>
    <t>магический зверь</t>
  </si>
  <si>
    <t>tashalan</t>
  </si>
  <si>
    <t>ташаланец/ташаланцы</t>
  </si>
  <si>
    <t>tasloi</t>
  </si>
  <si>
    <t>таслой/таслои</t>
  </si>
  <si>
    <t>tethirian</t>
  </si>
  <si>
    <t>тетирец/тетирцы</t>
  </si>
  <si>
    <t>thayan</t>
  </si>
  <si>
    <t>тэец/тэйцы</t>
  </si>
  <si>
    <t>thimdror</t>
  </si>
  <si>
    <t>тимдрор</t>
  </si>
  <si>
    <t>порода рогатого скота</t>
  </si>
  <si>
    <t>thunderbeast</t>
  </si>
  <si>
    <t>громовой зверь</t>
  </si>
  <si>
    <t>tiefling</t>
  </si>
  <si>
    <t>treant</t>
  </si>
  <si>
    <t>энт</t>
  </si>
  <si>
    <t>troglodyte</t>
  </si>
  <si>
    <t>troll</t>
  </si>
  <si>
    <t>tuigan</t>
  </si>
  <si>
    <t>туйган/туйгане</t>
  </si>
  <si>
    <t>turami</t>
  </si>
  <si>
    <t>тёрами/тёрами</t>
  </si>
  <si>
    <t>ulutiun</t>
  </si>
  <si>
    <t>улутиун/улутиуне</t>
  </si>
  <si>
    <t>umber hulk</t>
  </si>
  <si>
    <t>urdunnir</t>
  </si>
  <si>
    <t>урдуннир/урдунниры</t>
  </si>
  <si>
    <t>ustilagor</t>
  </si>
  <si>
    <t>юстилагор</t>
  </si>
  <si>
    <t>vaasan</t>
  </si>
  <si>
    <t>ваасец/ваасцы</t>
  </si>
  <si>
    <t>vaelenor</t>
  </si>
  <si>
    <t>вэланорец/вэланорцы</t>
  </si>
  <si>
    <t>жители Вэлана</t>
  </si>
  <si>
    <t>vampire</t>
  </si>
  <si>
    <t>werebear</t>
  </si>
  <si>
    <t>оборотень-медведь</t>
  </si>
  <si>
    <t>wereboar</t>
  </si>
  <si>
    <t>оборотень-хряк</t>
  </si>
  <si>
    <t>weredile</t>
  </si>
  <si>
    <t>оборотень-крокодил</t>
  </si>
  <si>
    <t>wererat</t>
  </si>
  <si>
    <t>оборотень-крыса</t>
  </si>
  <si>
    <t>weretiger</t>
  </si>
  <si>
    <t>оборотень-тигр</t>
  </si>
  <si>
    <t>werewolf</t>
  </si>
  <si>
    <t>оборотень-волк</t>
  </si>
  <si>
    <t>will-o’-wisp</t>
  </si>
  <si>
    <t>wolfwere</t>
  </si>
  <si>
    <t>wraith</t>
  </si>
  <si>
    <t>дух мщения</t>
  </si>
  <si>
    <t>wyrm</t>
  </si>
  <si>
    <t>вирм</t>
  </si>
  <si>
    <t>wyvern</t>
  </si>
  <si>
    <t>yuan-ti</t>
  </si>
  <si>
    <t>zakharan</t>
  </si>
  <si>
    <t>закхарец/закхарцы</t>
  </si>
  <si>
    <t>zombie</t>
  </si>
  <si>
    <t xml:space="preserve">    chillborn</t>
  </si>
  <si>
    <t xml:space="preserve">    хладнородные</t>
  </si>
  <si>
    <t>waterdhavians</t>
  </si>
  <si>
    <t>жители Глубоководья, граждане</t>
  </si>
  <si>
    <t>не надо извращаться и пытаться обозвать их "глубоководцами" - лучше два слова использовать</t>
  </si>
  <si>
    <t>adventurer</t>
  </si>
  <si>
    <t>искатель приключений, авантюрист</t>
  </si>
  <si>
    <t>но ни в коем случае не "приключенец"!</t>
  </si>
  <si>
    <t>assassin</t>
  </si>
  <si>
    <t>убийца</t>
  </si>
  <si>
    <t>нет на Фаэруне ордена ассассинов</t>
  </si>
  <si>
    <t>blindfin</t>
  </si>
  <si>
    <t>слепец</t>
  </si>
  <si>
    <t>рыбка, водящаяся в Подгорье и Темнотах</t>
  </si>
  <si>
    <t xml:space="preserve">Dawn Greeting, the </t>
  </si>
  <si>
    <t>Рассветное приветствие</t>
  </si>
  <si>
    <t>утренняя песнь драконорождённых</t>
  </si>
  <si>
    <t>demiplan</t>
  </si>
  <si>
    <t>малый план</t>
  </si>
  <si>
    <t>домен</t>
  </si>
  <si>
    <t>Earthmote</t>
  </si>
  <si>
    <t>летучие земли</t>
  </si>
  <si>
    <t>ethereal</t>
  </si>
  <si>
    <t>эфирность</t>
  </si>
  <si>
    <t>особое состояние, в которое может входить призрачный путник, становясь нематериальным</t>
  </si>
  <si>
    <t>Faithless &amp; False</t>
  </si>
  <si>
    <t>Неверующие и Лживые</t>
  </si>
  <si>
    <t>категории грешников</t>
  </si>
  <si>
    <t>festhall</t>
  </si>
  <si>
    <t>увеселительный зал</t>
  </si>
  <si>
    <t>что-то типа советских "дворцов культуры"</t>
  </si>
  <si>
    <t>Floating Islands</t>
  </si>
  <si>
    <t>парящие острова</t>
  </si>
  <si>
    <t>Glyph Keys</t>
  </si>
  <si>
    <t>ключ-камень</t>
  </si>
  <si>
    <t>Grand Balls</t>
  </si>
  <si>
    <t>Великие балы</t>
  </si>
  <si>
    <t>ежемесячные танцы в Джерад Тимаре, столице Тимантера</t>
  </si>
  <si>
    <t>Gyrspike</t>
  </si>
  <si>
    <t>меч-цеп</t>
  </si>
  <si>
    <t>haddrum</t>
  </si>
  <si>
    <t>хаддрум</t>
  </si>
  <si>
    <t xml:space="preserve">Ironfell </t>
  </si>
  <si>
    <t>падшее железо</t>
  </si>
  <si>
    <t>куски тела Телоса</t>
  </si>
  <si>
    <t>Mask Dance, the</t>
  </si>
  <si>
    <t>Танец в масках</t>
  </si>
  <si>
    <t>эротический танец, при котором на танцорах не надето ничего, кроме масок</t>
  </si>
  <si>
    <t xml:space="preserve">merchant fleet </t>
  </si>
  <si>
    <t>купеческий флот</t>
  </si>
  <si>
    <t>флот в некоторых королевствах</t>
  </si>
  <si>
    <t>Mythallar</t>
  </si>
  <si>
    <t>мифаллар</t>
  </si>
  <si>
    <t>Omlar gems</t>
  </si>
  <si>
    <t>омларские самоцветы</t>
  </si>
  <si>
    <t>используются в ряде ритуалов, добываются Сарадуше, Тетир</t>
  </si>
  <si>
    <t>Orc Marches</t>
  </si>
  <si>
    <t>Марш орков</t>
  </si>
  <si>
    <t>plaguelands</t>
  </si>
  <si>
    <t>чумные земли</t>
  </si>
  <si>
    <t>Ring of Dragons</t>
  </si>
  <si>
    <t>кольцо драконов</t>
  </si>
  <si>
    <t>Royal Egg</t>
  </si>
  <si>
    <t>Королевское Яйцо</t>
  </si>
  <si>
    <t>Shadowtop</t>
  </si>
  <si>
    <t>тенистое дерево</t>
  </si>
  <si>
    <t>порода дерева, по аналогии с железным, красным и тд</t>
  </si>
  <si>
    <t xml:space="preserve">Shardsouls </t>
  </si>
  <si>
    <t>духовные осколки</t>
  </si>
  <si>
    <t>создаваемые из падшего железа конструкты</t>
  </si>
  <si>
    <t>shrine</t>
  </si>
  <si>
    <t>святилище</t>
  </si>
  <si>
    <t>Song For the Fallen</t>
  </si>
  <si>
    <t>Песнь о Павших</t>
  </si>
  <si>
    <t>Song of the Sword</t>
  </si>
  <si>
    <t>Песнь Меча</t>
  </si>
  <si>
    <t>Spellslayer wine</t>
  </si>
  <si>
    <t>вино "Убийца магов"</t>
  </si>
  <si>
    <t>Tenday</t>
  </si>
  <si>
    <t>декада</t>
  </si>
  <si>
    <t>принятая норма времяисчисления (как неделя у нас)</t>
  </si>
  <si>
    <t>traveler's dust</t>
  </si>
  <si>
    <t>пыль путника</t>
  </si>
  <si>
    <t>наркотик</t>
  </si>
  <si>
    <t>Writ of Trade</t>
  </si>
  <si>
    <t>торговая повестка</t>
  </si>
  <si>
    <t>право на беспрепятственный проход в Весперине</t>
  </si>
  <si>
    <t>Aasterinian (Quicksilver)</t>
  </si>
  <si>
    <t>Аастерниан (Живое Серебро)</t>
  </si>
  <si>
    <t>мужской аспект Хлал</t>
  </si>
  <si>
    <t>Adama</t>
  </si>
  <si>
    <t>Адама</t>
  </si>
  <si>
    <t>великая сущность, объединяющая в себе всех божеств и сущее, почитаемая в Эстагунде</t>
  </si>
  <si>
    <t>Аэрдри Фэйния</t>
  </si>
  <si>
    <t>Akadi</t>
  </si>
  <si>
    <t>Акади</t>
  </si>
  <si>
    <t>Amaunator</t>
  </si>
  <si>
    <t>Амонатор</t>
  </si>
  <si>
    <t xml:space="preserve">  The Keeper of the Eternal Sun</t>
  </si>
  <si>
    <t>Хранитель Вечного Солнца</t>
  </si>
  <si>
    <t xml:space="preserve">  the Light of Law</t>
  </si>
  <si>
    <t>Свет Закона</t>
  </si>
  <si>
    <t xml:space="preserve">  the Yellow God</t>
  </si>
  <si>
    <t>Жёлтый Бог</t>
  </si>
  <si>
    <t>Angharradh</t>
  </si>
  <si>
    <t>Ангаррад</t>
  </si>
  <si>
    <t>Ao</t>
  </si>
  <si>
    <t>Ао</t>
  </si>
  <si>
    <t>Araushnee</t>
  </si>
  <si>
    <t>Арошни</t>
  </si>
  <si>
    <t>Arvoreen</t>
  </si>
  <si>
    <t>Арворин</t>
  </si>
  <si>
    <t>Asgorath</t>
  </si>
  <si>
    <t>Азгорат</t>
  </si>
  <si>
    <r>
      <t xml:space="preserve">Бэрван </t>
    </r>
    <r>
      <rPr>
        <sz val="10"/>
        <rFont val="Tahoma"/>
        <family val="2"/>
        <charset val="204"/>
      </rPr>
      <t>Дикий</t>
    </r>
    <r>
      <rPr>
        <sz val="10"/>
        <color indexed="8"/>
        <rFont val="Tahoma"/>
        <family val="2"/>
        <charset val="204"/>
      </rPr>
      <t xml:space="preserve"> Странник</t>
    </r>
  </si>
  <si>
    <t>орочий бог силы и поединка</t>
  </si>
  <si>
    <t xml:space="preserve">Баргривек  </t>
  </si>
  <si>
    <t>гоблинский бог</t>
  </si>
  <si>
    <t>Рашменская триединая богиня</t>
  </si>
  <si>
    <t xml:space="preserve">    Khelliara (Forest Maiden)</t>
  </si>
  <si>
    <t xml:space="preserve">    Hidden One</t>
  </si>
  <si>
    <t xml:space="preserve">   Prince of Lies, the </t>
  </si>
  <si>
    <t xml:space="preserve">   Принц Лжи</t>
  </si>
  <si>
    <t>Чультское божество, поглощенное Шар</t>
  </si>
  <si>
    <t>злое божество магии и ночи из Баатора</t>
  </si>
  <si>
    <t>драконья богиня юмора</t>
  </si>
  <si>
    <t>орочий бог войны, разрушения и стратегии</t>
  </si>
  <si>
    <t>бог чультских гоблинов</t>
  </si>
  <si>
    <t xml:space="preserve">Kikanuti </t>
  </si>
  <si>
    <t xml:space="preserve">добрая гоблинская богиня    </t>
  </si>
  <si>
    <t xml:space="preserve"> </t>
  </si>
  <si>
    <t>мёртвый бог разложения</t>
  </si>
  <si>
    <t xml:space="preserve">Морадин </t>
  </si>
  <si>
    <t xml:space="preserve">Nomog-Geaya       </t>
  </si>
  <si>
    <t>бог багбиров</t>
  </si>
  <si>
    <t xml:space="preserve">Огма </t>
  </si>
  <si>
    <t>бог музыки, юмора, плутов с планеты Оэрф</t>
  </si>
  <si>
    <t>один из изначальных богов Абейр-Торила</t>
  </si>
  <si>
    <t xml:space="preserve">Королева Воздуха и Тьмы </t>
  </si>
  <si>
    <t xml:space="preserve">фей-божество магии, тьмы и убийства </t>
  </si>
  <si>
    <t>Re</t>
  </si>
  <si>
    <t>Рэ</t>
  </si>
  <si>
    <t xml:space="preserve">   Leaflord</t>
  </si>
  <si>
    <t xml:space="preserve">   Владыка Листьев</t>
  </si>
  <si>
    <t xml:space="preserve">   Many-Limbed</t>
  </si>
  <si>
    <t xml:space="preserve">   Многоногий</t>
  </si>
  <si>
    <t xml:space="preserve">   Many-Branched</t>
  </si>
  <si>
    <t xml:space="preserve">   Многоразветвлённый</t>
  </si>
  <si>
    <t xml:space="preserve">   Old Man of the Yuirwood</t>
  </si>
  <si>
    <t xml:space="preserve">   Старик из Юира</t>
  </si>
  <si>
    <t xml:space="preserve">Селфина </t>
  </si>
  <si>
    <t xml:space="preserve">Шар </t>
  </si>
  <si>
    <t xml:space="preserve">   Tawny Temptress</t>
  </si>
  <si>
    <t xml:space="preserve">   Смуглая Соблазнительница</t>
  </si>
  <si>
    <t xml:space="preserve">Сильванус </t>
  </si>
  <si>
    <t>лепреконское божество обмана и иллюзий</t>
  </si>
  <si>
    <t>божество корредов</t>
  </si>
  <si>
    <t xml:space="preserve">Телос </t>
  </si>
  <si>
    <t xml:space="preserve">    the Master of the Iron Sky</t>
  </si>
  <si>
    <t xml:space="preserve">   Владыка Железных Небес</t>
  </si>
  <si>
    <t xml:space="preserve">Темпус </t>
  </si>
  <si>
    <t xml:space="preserve">    Foehammer</t>
  </si>
  <si>
    <t xml:space="preserve">    Крушитель Врагов</t>
  </si>
  <si>
    <t xml:space="preserve">Торм </t>
  </si>
  <si>
    <t xml:space="preserve">Тирантраксус </t>
  </si>
  <si>
    <t>один из Семи Забытых Богов</t>
  </si>
  <si>
    <t>орочий бог смерти и болезней</t>
  </si>
  <si>
    <t>нынешняя правительница Долины Теней</t>
  </si>
  <si>
    <t>основатель Крепости Свечи</t>
  </si>
  <si>
    <t>королева Тетира</t>
  </si>
  <si>
    <t>старый голубой дракон, некогда правивший Варом Золотым</t>
  </si>
  <si>
    <t xml:space="preserve">    Sublime Potentate </t>
  </si>
  <si>
    <t xml:space="preserve">    Величественный Монарх</t>
  </si>
  <si>
    <t>правил Долиной Теней за двадцать лет до Адди Ульфор</t>
  </si>
  <si>
    <t>полудемоница, любовница и помощница Каанира Вока; персонаж "Небесных Скитаний"</t>
  </si>
  <si>
    <t xml:space="preserve">Alisanda Rayburton </t>
  </si>
  <si>
    <t xml:space="preserve">избранная Убтао </t>
  </si>
  <si>
    <t>персонаж "Саги о Тёмном Эльфе"</t>
  </si>
  <si>
    <t>персонаж "Призрачного Путника"</t>
  </si>
  <si>
    <t xml:space="preserve">Aurgloroasa </t>
  </si>
  <si>
    <t xml:space="preserve">Орглороаса </t>
  </si>
  <si>
    <t>драколич, обитающий в Грозовых Вершинах</t>
  </si>
  <si>
    <t>серебряный дракон</t>
  </si>
  <si>
    <t xml:space="preserve">Azoun </t>
  </si>
  <si>
    <t>имя пяти королей Кормира</t>
  </si>
  <si>
    <t>персонаж модуля "Смерть в Тэе"</t>
  </si>
  <si>
    <t>терроризирующий Тетир и Амн старший красный дракон</t>
  </si>
  <si>
    <t>наёмный убийца-шейд из Кормира</t>
  </si>
  <si>
    <t>пиратский капитан, закопавший клад на полуострове Велен</t>
  </si>
  <si>
    <t>дракон-вампир; персонаж "Года Неуправляемых Драконов"</t>
  </si>
  <si>
    <r>
      <t>Кал</t>
    </r>
    <r>
      <rPr>
        <b/>
        <sz val="10"/>
        <rFont val="Tahoma"/>
        <family val="2"/>
        <charset val="204"/>
      </rPr>
      <t>э</t>
    </r>
    <r>
      <rPr>
        <sz val="10"/>
        <rFont val="Tahoma"/>
        <family val="2"/>
        <charset val="204"/>
      </rPr>
      <t>дней</t>
    </r>
  </si>
  <si>
    <t xml:space="preserve">Calchais </t>
  </si>
  <si>
    <t>герцог Велена</t>
  </si>
  <si>
    <t>медный дракон; персонаж "Года Неуправляемых Драконов"</t>
  </si>
  <si>
    <t>глава Изумрудного Анклава</t>
  </si>
  <si>
    <t>один их Принцев Тени</t>
  </si>
  <si>
    <t>Публичный Лорд Глубоководья и правитель Невервинтера</t>
  </si>
  <si>
    <t xml:space="preserve">    Dagger</t>
  </si>
  <si>
    <t xml:space="preserve">    Кинжал</t>
  </si>
  <si>
    <t xml:space="preserve">    Longwalker</t>
  </si>
  <si>
    <t xml:space="preserve">    Долгоход</t>
  </si>
  <si>
    <t xml:space="preserve">Datharathi </t>
  </si>
  <si>
    <t xml:space="preserve">Demascus </t>
  </si>
  <si>
    <t>персонаж "Меча богов"</t>
  </si>
  <si>
    <t xml:space="preserve">Devang </t>
  </si>
  <si>
    <t>визирь Сельтрарира, правителя Эстагунда</t>
  </si>
  <si>
    <t xml:space="preserve">Дламасс Рэйбёртон </t>
  </si>
  <si>
    <t>избранный Убтао</t>
  </si>
  <si>
    <t>полуголем; персонаж "Года Неуправляемых Драконов"</t>
  </si>
  <si>
    <t>основатель Аббатства Меча</t>
  </si>
  <si>
    <t xml:space="preserve">    Priest General</t>
  </si>
  <si>
    <t xml:space="preserve">    Жрец-Генерал</t>
  </si>
  <si>
    <t>эльфийское племя, обитающее в Вилдате</t>
  </si>
  <si>
    <t xml:space="preserve">    Sage of Shadowdale</t>
  </si>
  <si>
    <t xml:space="preserve">    Мудрец из Долины Теней</t>
  </si>
  <si>
    <t xml:space="preserve">    Old Sage</t>
  </si>
  <si>
    <t xml:space="preserve">    Старый Мудрец</t>
  </si>
  <si>
    <t>правительница Скелкора, Возвращённый Абейр</t>
  </si>
  <si>
    <t>предводитель восстания в Долине Кисточки</t>
  </si>
  <si>
    <t xml:space="preserve">    Grand Mairshar </t>
  </si>
  <si>
    <t xml:space="preserve">    Великий Мэйршар</t>
  </si>
  <si>
    <t>племянник Форила Обарскира</t>
  </si>
  <si>
    <t>сводная сестра королевы Тетира Анаис</t>
  </si>
  <si>
    <t>Верховный жрец Огмы во Вратах Балдура</t>
  </si>
  <si>
    <t xml:space="preserve">    High Priest</t>
  </si>
  <si>
    <t xml:space="preserve">    Верховный жрец</t>
  </si>
  <si>
    <t xml:space="preserve">Farideh </t>
  </si>
  <si>
    <t>тифлинг-колдунья; персонаж "Ангелов из Ада"</t>
  </si>
  <si>
    <t xml:space="preserve">Фипия </t>
  </si>
  <si>
    <t>избранная Убтао</t>
  </si>
  <si>
    <t>нынешний правитель Кормира</t>
  </si>
  <si>
    <t xml:space="preserve">Fyrentennimar </t>
  </si>
  <si>
    <t>красный дракон, некогда живший в Ночному Убежище</t>
  </si>
  <si>
    <t>правитель Дамары</t>
  </si>
  <si>
    <t xml:space="preserve">Garlokantha </t>
  </si>
  <si>
    <t>древняя золотая драконица, обитающая в Вилдате</t>
  </si>
  <si>
    <t xml:space="preserve">Geran Hulmaster </t>
  </si>
  <si>
    <t>персонаж "Клинков Лунного моря"</t>
  </si>
  <si>
    <t>волшебная пантера; персонаж "Саги о Тёмном Эльфе"</t>
  </si>
  <si>
    <t>персонаж "Года Неуправляемых Драконов"</t>
  </si>
  <si>
    <t xml:space="preserve">    Lord of the Pale Giants</t>
  </si>
  <si>
    <t xml:space="preserve">    лорд Бледных Великанов</t>
  </si>
  <si>
    <t>имя нескольких королей Тетира</t>
  </si>
  <si>
    <t xml:space="preserve">    Mad Mage </t>
  </si>
  <si>
    <t xml:space="preserve">    Безумный Маг</t>
  </si>
  <si>
    <t>правитель Сандабара</t>
  </si>
  <si>
    <t>имя ллинорна</t>
  </si>
  <si>
    <t>король Аканакса в Смутное Время</t>
  </si>
  <si>
    <t>странствующая жрица Эльдат</t>
  </si>
  <si>
    <t xml:space="preserve">    the Feller</t>
  </si>
  <si>
    <t xml:space="preserve">    Древоруб</t>
  </si>
  <si>
    <t xml:space="preserve">Irvel, Crown Prince </t>
  </si>
  <si>
    <t>сын Форила Обарскира, наследник трона Кормира</t>
  </si>
  <si>
    <t>жрица Ориль, хозяйка Великого Ледника</t>
  </si>
  <si>
    <t xml:space="preserve">    Ice Queen </t>
  </si>
  <si>
    <t xml:space="preserve">    Ледяная Королева</t>
  </si>
  <si>
    <t xml:space="preserve">    Mother </t>
  </si>
  <si>
    <t xml:space="preserve">    Матерь </t>
  </si>
  <si>
    <t xml:space="preserve">Ясрадж Сельтрарир </t>
  </si>
  <si>
    <t>раджа Эстагунда</t>
  </si>
  <si>
    <t>полудемон, командир Карательного Легиона; персонаж "Небесных Скитаний"</t>
  </si>
  <si>
    <t xml:space="preserve">    Sceptered One</t>
  </si>
  <si>
    <t xml:space="preserve">    Властитель Со Скипетром</t>
  </si>
  <si>
    <t>сын Алиисзы и Фарона Миззрима, рыцарь Торма; персонаж "Небесных Скитаний"</t>
  </si>
  <si>
    <t>драконица, возлюбленная Дорна; персонаж "Года Неуправляемых Драконов"</t>
  </si>
  <si>
    <t>служительница Шар; персонаж "Небесных Скитаний"</t>
  </si>
  <si>
    <t xml:space="preserve">    The Veiled One</t>
  </si>
  <si>
    <t xml:space="preserve">    Сокрытая Тенью</t>
  </si>
  <si>
    <t>полудемон, уничтоживший Мэримидру</t>
  </si>
  <si>
    <t xml:space="preserve">избранный Убтао  </t>
  </si>
  <si>
    <t>тифлинг, Магистр Глубоководья</t>
  </si>
  <si>
    <t>одна из Семи Сестёр</t>
  </si>
  <si>
    <t>одна из четырёх Сенешалей Аканула</t>
  </si>
  <si>
    <t xml:space="preserve">    Steward of the Sky</t>
  </si>
  <si>
    <t xml:space="preserve">    Сенешаль Неба</t>
  </si>
  <si>
    <t xml:space="preserve">    Lawgiver</t>
  </si>
  <si>
    <t xml:space="preserve">    Законодательница</t>
  </si>
  <si>
    <t>персонаж "Саги о Тенеубийце"</t>
  </si>
  <si>
    <t>золотой дракон; персонаж "Года Неуправляемых Драконов"</t>
  </si>
  <si>
    <t>высший друид Миликки, глава ковена</t>
  </si>
  <si>
    <t xml:space="preserve">Lyxedda </t>
  </si>
  <si>
    <t>бехолдер из Аммастара</t>
  </si>
  <si>
    <r>
      <t>Мад</t>
    </r>
    <r>
      <rPr>
        <b/>
        <sz val="10"/>
        <rFont val="Tahoma"/>
        <family val="2"/>
        <charset val="204"/>
      </rPr>
      <t>и</t>
    </r>
    <r>
      <rPr>
        <sz val="10"/>
        <rFont val="Tahoma"/>
        <family val="2"/>
        <charset val="204"/>
      </rPr>
      <t>слак Пемск</t>
    </r>
  </si>
  <si>
    <t>один из четырёх Сенешалей Аканула</t>
  </si>
  <si>
    <t xml:space="preserve">    Steward of the Fire</t>
  </si>
  <si>
    <t xml:space="preserve">    Сенешаль Огня</t>
  </si>
  <si>
    <t>огромная красная драконица</t>
  </si>
  <si>
    <t>влиятельный член Совета Падшего Железа, желающий стать королём Ваасы</t>
  </si>
  <si>
    <t>король Илтказара</t>
  </si>
  <si>
    <t>лорд Сильверимуна</t>
  </si>
  <si>
    <t>мать Каанира Вока; персонаж "Небесных Скитаний"</t>
  </si>
  <si>
    <t xml:space="preserve">    Steward of the Sea</t>
  </si>
  <si>
    <t xml:space="preserve">    Сенешаль Моря</t>
  </si>
  <si>
    <t xml:space="preserve">    Lord of Coin</t>
  </si>
  <si>
    <t xml:space="preserve">    Лорд Монет</t>
  </si>
  <si>
    <t>дракон, глава Клана Моруимов и замка в горе Драконий Жребий; персонаж "Года Неуправляемых Драконов"</t>
  </si>
  <si>
    <t>величайший маг золотых эльфов</t>
  </si>
  <si>
    <t>глава Гильдии Врат Балдура</t>
  </si>
  <si>
    <t xml:space="preserve">избранный Убтао </t>
  </si>
  <si>
    <t>король фей, супруг Титании</t>
  </si>
  <si>
    <t>правитель Мезро</t>
  </si>
  <si>
    <t>жрец Латандера; персонаж "Года Неуправляемых Драконов"</t>
  </si>
  <si>
    <t>тёмный эльф, маг; в прошлом любовник Алиисзы; персонаж "Небесных Скитаний"</t>
  </si>
  <si>
    <t xml:space="preserve">    Open Lord </t>
  </si>
  <si>
    <t xml:space="preserve">    Публичный Лорд</t>
  </si>
  <si>
    <t xml:space="preserve">    Grand Duke</t>
  </si>
  <si>
    <t xml:space="preserve">    Великий герцог</t>
  </si>
  <si>
    <t xml:space="preserve">Pratigya </t>
  </si>
  <si>
    <t>командир личной стражи раджи Эстагунда</t>
  </si>
  <si>
    <t>правительница Аканула</t>
  </si>
  <si>
    <t>таинственная обитательница Кормирского леса, чьё пробуждение сулит погибель всему Кормиру</t>
  </si>
  <si>
    <t>арктический дварф; персонаж "Года Неуправляемых Драконов"</t>
  </si>
  <si>
    <t>прадед Анаис, королевы Тетира, основавший Ветвь Линденов</t>
  </si>
  <si>
    <t>брат Нахонгларота; персонаж "Года Неуправляемых Драконов"</t>
  </si>
  <si>
    <t xml:space="preserve">Saestra Karanok </t>
  </si>
  <si>
    <t>вампир из Лутчека</t>
  </si>
  <si>
    <t>бывший Чёрный Посох</t>
  </si>
  <si>
    <t>глава Культа Дракона, волшебник</t>
  </si>
  <si>
    <t>предводитель тетирских гномов</t>
  </si>
  <si>
    <t>авариэль; персонаж "Года Неуправляемых Драконов"</t>
  </si>
  <si>
    <t>нынешний правитель Тимантера</t>
  </si>
  <si>
    <t>ангел, небожитель; персонаж "Небесных Скитаний"</t>
  </si>
  <si>
    <t xml:space="preserve">королева фей </t>
  </si>
  <si>
    <t xml:space="preserve">Tolarran </t>
  </si>
  <si>
    <t>барон Импреска</t>
  </si>
  <si>
    <t xml:space="preserve">    Steward of the Earth</t>
  </si>
  <si>
    <t xml:space="preserve">    Сенешаль Земли</t>
  </si>
  <si>
    <t>нынешний Чёрный Посох</t>
  </si>
  <si>
    <t xml:space="preserve">    Archmage of Waterdeep, the</t>
  </si>
  <si>
    <t xml:space="preserve">    Архимаг Глубоководья</t>
  </si>
  <si>
    <t xml:space="preserve">    Mistress of Blackstaff Tower</t>
  </si>
  <si>
    <t xml:space="preserve">    хозяйка Башни Чёрного Посоха</t>
  </si>
  <si>
    <t>чака из Эстагунда, торгует магией</t>
  </si>
  <si>
    <t>полурослик; персонаж "Года Неуправляемых Драконов"</t>
  </si>
  <si>
    <t>племянница королевы Анаис, наследница трона Тетира</t>
  </si>
  <si>
    <t>ангел возмездия, обитает в замке Ираклии в Великом Леднике</t>
  </si>
  <si>
    <t>правительница Тетира</t>
  </si>
  <si>
    <t xml:space="preserve">    Queen-Monarch</t>
  </si>
  <si>
    <t xml:space="preserve">    Королева-Монарх</t>
  </si>
  <si>
    <t>жрец Бэйна; персонаж "Небесных Скитаний"</t>
  </si>
  <si>
    <t xml:space="preserve">    the Witch King</t>
  </si>
  <si>
    <t xml:space="preserve">    Король-Колдун</t>
  </si>
  <si>
    <t>Arcane Trickster</t>
  </si>
  <si>
    <t>Eldritch Knight</t>
  </si>
  <si>
    <t>Свойства оружия</t>
  </si>
  <si>
    <t>Исчадие</t>
  </si>
  <si>
    <t>Опыт</t>
  </si>
  <si>
    <t>Дальнобойное оружие</t>
  </si>
  <si>
    <t>Досягаемость</t>
  </si>
  <si>
    <t>Временные хиты</t>
  </si>
  <si>
    <t>Класс защиты (КЗ)</t>
  </si>
  <si>
    <t>Класс сложности (КС)</t>
  </si>
  <si>
    <t>Спасбросок</t>
  </si>
  <si>
    <t>ФАНАТСКИЙ ПЕРЕВОД</t>
  </si>
  <si>
    <t>DUNGEONS RU</t>
  </si>
  <si>
    <t>CYBORGS &amp; MAGES</t>
  </si>
  <si>
    <t>DUNGEONS.RU</t>
  </si>
  <si>
    <t>Полулаты</t>
  </si>
  <si>
    <t>Абак</t>
  </si>
  <si>
    <t>Магическая фокусировка</t>
  </si>
  <si>
    <t>Молот, кузнечный</t>
  </si>
  <si>
    <t>Фонарь, направленный</t>
  </si>
  <si>
    <t>Перевод, альтернативный</t>
  </si>
  <si>
    <t>Книга (перевод)</t>
  </si>
  <si>
    <t>Анализ</t>
  </si>
  <si>
    <t>Внимательность</t>
  </si>
  <si>
    <t>Городской стражник</t>
  </si>
  <si>
    <t>Clan Crafter</t>
  </si>
  <si>
    <t>Клановый ремесленник</t>
  </si>
  <si>
    <t>Cloistered Scholar</t>
  </si>
  <si>
    <t>Учёный-затворник</t>
  </si>
  <si>
    <t>Faction Agent</t>
  </si>
  <si>
    <t>Представитель фракции</t>
  </si>
  <si>
    <t>Far Traveler</t>
  </si>
  <si>
    <t>Дальний путешественник</t>
  </si>
  <si>
    <t>Folk Hero</t>
  </si>
  <si>
    <t>Guild Artisan</t>
  </si>
  <si>
    <t>Гильдейский ремесленник</t>
  </si>
  <si>
    <t>Inheritor</t>
  </si>
  <si>
    <t>Наследник</t>
  </si>
  <si>
    <t>Knight of the Order</t>
  </si>
  <si>
    <t>Рыцарь ордена</t>
  </si>
  <si>
    <t>Mercenary Veteran</t>
  </si>
  <si>
    <t>Ветеран-наёмник</t>
  </si>
  <si>
    <t>Urban Bounty Hunter</t>
  </si>
  <si>
    <t>Городской охотник за головами</t>
  </si>
  <si>
    <t>Беспризорник</t>
  </si>
  <si>
    <t>Uthgardt Tribe Member</t>
  </si>
  <si>
    <t>Утгардский соплеменник</t>
  </si>
  <si>
    <t>Waterdhavian Noble</t>
  </si>
  <si>
    <t>Дворянин Глубоководья</t>
  </si>
  <si>
    <t>Lawful good</t>
  </si>
  <si>
    <t>Законно-добрый</t>
  </si>
  <si>
    <t>Neutral good</t>
  </si>
  <si>
    <t>Нейтрально-добрый</t>
  </si>
  <si>
    <t>Chaotic good</t>
  </si>
  <si>
    <t>Хаотично-добрый</t>
  </si>
  <si>
    <t>Lawful neutral</t>
  </si>
  <si>
    <t>Законно-нейтральный</t>
  </si>
  <si>
    <t>Neutral</t>
  </si>
  <si>
    <t>Найтральный</t>
  </si>
  <si>
    <t>Chaotic neutral</t>
  </si>
  <si>
    <t>Хаотично-нейтральный</t>
  </si>
  <si>
    <t>Lawful evil</t>
  </si>
  <si>
    <t>Законно-злой</t>
  </si>
  <si>
    <t>Neutral evil</t>
  </si>
  <si>
    <t>Нейтрально-злой</t>
  </si>
  <si>
    <t>Chaotic evil</t>
  </si>
  <si>
    <t>Хаотично-злой</t>
  </si>
  <si>
    <t>Зверь</t>
  </si>
  <si>
    <t>Конструкт</t>
  </si>
  <si>
    <t>Слизь</t>
  </si>
  <si>
    <t>Латы Дварфов</t>
  </si>
  <si>
    <t>Дварфский метатель</t>
  </si>
  <si>
    <t>Страница 174</t>
  </si>
  <si>
    <t>Страница 211</t>
  </si>
  <si>
    <t>Страница 164</t>
  </si>
  <si>
    <t>Стовпець2</t>
  </si>
  <si>
    <t>Mounts ano other animals / Скакуны и другие животные</t>
  </si>
  <si>
    <t>Waterborne vehicles / Водный транспорт</t>
  </si>
  <si>
    <t>LAnguAges / языки</t>
  </si>
  <si>
    <t>Глубинная Речь</t>
  </si>
  <si>
    <t>Дварфский</t>
  </si>
  <si>
    <t>Великаний</t>
  </si>
  <si>
    <t>Gnomish</t>
  </si>
  <si>
    <t>Гномий</t>
  </si>
  <si>
    <t>Полуросликов</t>
  </si>
  <si>
    <t>dAmAge types / виды урона</t>
  </si>
  <si>
    <t>Кислотой</t>
  </si>
  <si>
    <t>Холодом</t>
  </si>
  <si>
    <t>Огнём</t>
  </si>
  <si>
    <t>Силовым полем</t>
  </si>
  <si>
    <t>Электричеством</t>
  </si>
  <si>
    <t>Некротической энергией</t>
  </si>
  <si>
    <t>Ядом</t>
  </si>
  <si>
    <t>Психической энергией</t>
  </si>
  <si>
    <t>Излучением</t>
  </si>
  <si>
    <t>Рубящий</t>
  </si>
  <si>
    <t>Звуком</t>
  </si>
  <si>
    <t>XGE</t>
  </si>
  <si>
    <t>РЗоВ</t>
  </si>
  <si>
    <t>Великолепный особняк Морденкайнена</t>
  </si>
  <si>
    <t>Далёкий шаг</t>
  </si>
  <si>
    <t>Двойник</t>
  </si>
  <si>
    <t>Dragon’s breath</t>
  </si>
  <si>
    <t>Едкое варево Таши</t>
  </si>
  <si>
    <t>Tasha’s caustic brew</t>
  </si>
  <si>
    <t>TCoE</t>
  </si>
  <si>
    <t>КТсВВ</t>
  </si>
  <si>
    <t>Иллюзорный дракон</t>
  </si>
  <si>
    <t>Страница 157</t>
  </si>
  <si>
    <t>Страница 151</t>
  </si>
  <si>
    <t>Исцеляющий дух</t>
  </si>
  <si>
    <t>Клинок разрушения</t>
  </si>
  <si>
    <t>Blade of disaster</t>
  </si>
  <si>
    <t>Корона звёзд</t>
  </si>
  <si>
    <t>Крепость интеллекта</t>
  </si>
  <si>
    <t>Intellect fortress</t>
  </si>
  <si>
    <t>Могучая крепость</t>
  </si>
  <si>
    <t>Нашествие</t>
  </si>
  <si>
    <t>Неуязвимость</t>
  </si>
  <si>
    <t>Страница 252</t>
  </si>
  <si>
    <t>Страница 250</t>
  </si>
  <si>
    <t>Первобытная дикость</t>
  </si>
  <si>
    <t>Передача жизни</t>
  </si>
  <si>
    <t>Погребальный звон</t>
  </si>
  <si>
    <t>Покров духа</t>
  </si>
  <si>
    <t>Spirit shroud</t>
  </si>
  <si>
    <t>Потусторонний облик Таши</t>
  </si>
  <si>
    <t>Tasha’s otherworldly guise</t>
  </si>
  <si>
    <t>Почтовое животное</t>
  </si>
  <si>
    <t>Призыв духа аберрации</t>
  </si>
  <si>
    <t>Summon aberration</t>
  </si>
  <si>
    <t>Призыв духа зверя</t>
  </si>
  <si>
    <t>Summon beast</t>
  </si>
  <si>
    <t>Призыв духа исчадия</t>
  </si>
  <si>
    <t>Summon fiend</t>
  </si>
  <si>
    <t>Призыв духа небожителя</t>
  </si>
  <si>
    <t>Summon celestial</t>
  </si>
  <si>
    <t>Призыв духа нежити</t>
  </si>
  <si>
    <t>Summon construct</t>
  </si>
  <si>
    <t>Summon undead</t>
  </si>
  <si>
    <t>Призыв духа стихии</t>
  </si>
  <si>
    <t>Summon elemental</t>
  </si>
  <si>
    <t>Призыв духа тени</t>
  </si>
  <si>
    <t>Summon shadowspawn</t>
  </si>
  <si>
    <t>Призыв духа феи</t>
  </si>
  <si>
    <t>Summon fey</t>
  </si>
  <si>
    <t>Психическая плеть Таши</t>
  </si>
  <si>
    <t>Tasha’s mind whip</t>
  </si>
  <si>
    <t>Страница 219</t>
  </si>
  <si>
    <t>Страница 272</t>
  </si>
  <si>
    <t>Раскидывание</t>
  </si>
  <si>
    <t>Рассвет</t>
  </si>
  <si>
    <t>Расщепление разума</t>
  </si>
  <si>
    <t>Mind sliver</t>
  </si>
  <si>
    <t>Роща друида</t>
  </si>
  <si>
    <t>Слово Силы: боль</t>
  </si>
  <si>
    <t>Снаряд хаоса</t>
  </si>
  <si>
    <t>Сотворение гомункула</t>
  </si>
  <si>
    <t>Tenser’s transformation</t>
  </si>
  <si>
    <t>Удар Зефира</t>
  </si>
  <si>
    <t>Zephyr strike</t>
  </si>
  <si>
    <t>Чудо-ягоды</t>
  </si>
  <si>
    <t>СУЩЕСТВА / CREATURES</t>
  </si>
  <si>
    <t>Бехолдер</t>
  </si>
  <si>
    <t>Бехолдер-зомби</t>
  </si>
  <si>
    <t>Страница 327</t>
  </si>
  <si>
    <t>Книга (перевод) Бестиарий</t>
  </si>
  <si>
    <t>Страница 322</t>
  </si>
  <si>
    <t>Страница 160</t>
  </si>
  <si>
    <t>Страница 152</t>
  </si>
  <si>
    <t>Ки-рин</t>
  </si>
  <si>
    <t>Ki-rin</t>
  </si>
  <si>
    <t>Колдун Архифеи</t>
  </si>
  <si>
    <t>Красный Колпак</t>
  </si>
  <si>
    <t>Страница 180</t>
  </si>
  <si>
    <t>Страница 172</t>
  </si>
  <si>
    <t>Порождения Кьюсса</t>
  </si>
  <si>
    <t>Поцелуй смерти</t>
  </si>
  <si>
    <t>Свежеватель разума лич (ариант Алхуна)</t>
  </si>
  <si>
    <t>- Иллитилич</t>
  </si>
  <si>
    <t>Страница 135</t>
  </si>
  <si>
    <t>Страница 288</t>
  </si>
  <si>
    <t>Хобгоблин опустошитель</t>
  </si>
  <si>
    <t>Черепные крыса</t>
  </si>
  <si>
    <t>Элитный воин грунгов</t>
  </si>
  <si>
    <t>Yuan-ti anathema</t>
  </si>
  <si>
    <t>Yuan-ti nightmare speaker</t>
  </si>
  <si>
    <t>Yuan-ti broodguard</t>
  </si>
  <si>
    <t>Юань-ти хозяин ямы</t>
  </si>
  <si>
    <t>Yuan-ti pit master</t>
  </si>
  <si>
    <t>Yuan-ti mind whisperer</t>
  </si>
  <si>
    <t>The Abyss</t>
  </si>
  <si>
    <t>Acheron</t>
  </si>
  <si>
    <t>Arborea</t>
  </si>
  <si>
    <t>Arcadia</t>
  </si>
  <si>
    <t>The Beastlands</t>
  </si>
  <si>
    <t>Bytopia</t>
  </si>
  <si>
    <t>Carceri</t>
  </si>
  <si>
    <t>Стихийные Планы</t>
  </si>
  <si>
    <t>Elysium</t>
  </si>
  <si>
    <t>Gehenna</t>
  </si>
  <si>
    <t>Геенна</t>
  </si>
  <si>
    <t>Limbo</t>
  </si>
  <si>
    <t>Mechanus</t>
  </si>
  <si>
    <t>Mount Celestia</t>
  </si>
  <si>
    <t>Гора Целестия</t>
  </si>
  <si>
    <t>Отрицательный План</t>
  </si>
  <si>
    <t>The Nine Hells (of Baator)</t>
  </si>
  <si>
    <t>Девять Преисподних (Баатора)</t>
  </si>
  <si>
    <t>The Outlands</t>
  </si>
  <si>
    <t>Внешние Земли</t>
  </si>
  <si>
    <t>Pandemonium</t>
  </si>
  <si>
    <t>Положительный План</t>
  </si>
  <si>
    <t>Ysgard</t>
  </si>
  <si>
    <t>Страница 195</t>
  </si>
  <si>
    <t>Камень контролирования земляных</t>
  </si>
  <si>
    <t>элементалей</t>
  </si>
  <si>
    <t>Меч головоруб</t>
  </si>
  <si>
    <t>Підпис: Версия: 1.3.1</t>
  </si>
  <si>
    <t>Races / Расы</t>
  </si>
  <si>
    <t>Багбир</t>
  </si>
  <si>
    <t>Драконорождённый</t>
  </si>
  <si>
    <t>Firbolg</t>
  </si>
  <si>
    <t>Фирболг</t>
  </si>
  <si>
    <t>Goliath</t>
  </si>
  <si>
    <t>Голиаф</t>
  </si>
  <si>
    <t>Tabaxi</t>
  </si>
  <si>
    <t>Табакси</t>
  </si>
  <si>
    <t>Triton</t>
  </si>
  <si>
    <t>Тритон</t>
  </si>
  <si>
    <t>Yuan-ti Pureblood</t>
  </si>
  <si>
    <t>Чистокровный юань-ти</t>
  </si>
  <si>
    <t>classes / Классы</t>
  </si>
  <si>
    <t>Artificer</t>
  </si>
  <si>
    <t>Изобретатель</t>
  </si>
  <si>
    <t>Melfs acid arrow</t>
  </si>
  <si>
    <t>Creatures / СущеСтва</t>
  </si>
  <si>
    <t>Гигантская человекообразная обе-зья- на</t>
  </si>
  <si>
    <t>Страница 323</t>
  </si>
  <si>
    <t>Страница 173</t>
  </si>
  <si>
    <t>Страница 73</t>
  </si>
  <si>
    <t>Страница 215</t>
  </si>
  <si>
    <t>Страница 212</t>
  </si>
  <si>
    <t>(вариант Алхуна) - Иллитилич</t>
  </si>
  <si>
    <t>Доспехи (щиты) / Armor (ShieldS)</t>
  </si>
  <si>
    <t>оружие / WeApon</t>
  </si>
  <si>
    <t>Инструменты ремонтника</t>
  </si>
  <si>
    <t>Three-Dragon Ante set</t>
  </si>
  <si>
    <t>Шалмей Shawm</t>
  </si>
  <si>
    <t>Водный транспорт / Waterborn e vehicles</t>
  </si>
  <si>
    <t>Скакуны и транСпорт / mounts And vehicLes</t>
  </si>
  <si>
    <t>Шлюпка Rowboal</t>
  </si>
  <si>
    <t>Скакуны и другие животные / Mounts ano other animals</t>
  </si>
  <si>
    <t>Боевой конь Warhorse</t>
  </si>
  <si>
    <t>магичеСкие традиции / ArcAne trAditions</t>
  </si>
  <si>
    <t>Воплощение Evocation</t>
  </si>
  <si>
    <t>Верблюд Camel</t>
  </si>
  <si>
    <t>Лошадь, ездовая Horse, riding</t>
  </si>
  <si>
    <t>Лошадь, тягловая Horse, drafl</t>
  </si>
  <si>
    <t>Мастифф Masliff</t>
  </si>
  <si>
    <t>Осёл или мул Donkey or mule</t>
  </si>
  <si>
    <t>Пони Pony</t>
  </si>
  <si>
    <t>Слон Elephanl</t>
  </si>
  <si>
    <t>Вызов Conjuration</t>
  </si>
  <si>
    <t>Иллюзия Illusion</t>
  </si>
  <si>
    <t>Некромантия Necromancy</t>
  </si>
  <si>
    <t>Ограждение Abjuration</t>
  </si>
  <si>
    <t>Очарование Enchantment</t>
  </si>
  <si>
    <t>Преобразование Transmutation</t>
  </si>
  <si>
    <t>Прорицание Divination</t>
  </si>
  <si>
    <t>языки / LAnguAges</t>
  </si>
  <si>
    <t>Сёдла, упряжь и транспорт / Tack, harness, ano drawn vehicles</t>
  </si>
  <si>
    <t>Доспех Barding</t>
  </si>
  <si>
    <t>Карета Chariol</t>
  </si>
  <si>
    <t>Коляска Carriage</t>
  </si>
  <si>
    <t>Конюшня (в день) Slabling (per day)</t>
  </si>
  <si>
    <t>Корм (в день) Feed (per day)</t>
  </si>
  <si>
    <t>Сани Sled</t>
  </si>
  <si>
    <t>Бездны Abyssal</t>
  </si>
  <si>
    <t>Великаний Giant</t>
  </si>
  <si>
    <t>Глубинная Речь Deep Speech</t>
  </si>
  <si>
    <t>Гномий Gnomish</t>
  </si>
  <si>
    <t>Гоблинский Goblin</t>
  </si>
  <si>
    <t>Дварфский Dwarvish</t>
  </si>
  <si>
    <t>Седельные сумки Saddiebags</t>
  </si>
  <si>
    <t>Седло Военное Saddle Mililary</t>
  </si>
  <si>
    <t>Седло Грузовое Saddle Pack</t>
  </si>
  <si>
    <t>Седло Ездовое Saddle Riding</t>
  </si>
  <si>
    <t>Седло Экзотическое Saddle Exolic</t>
  </si>
  <si>
    <t>Телега Cart</t>
  </si>
  <si>
    <t>Драконий Draconic</t>
  </si>
  <si>
    <t>Инфернальный Infernal</t>
  </si>
  <si>
    <t>Небесный Celestial</t>
  </si>
  <si>
    <t>Общий Common</t>
  </si>
  <si>
    <t>Орочий Orc</t>
  </si>
  <si>
    <t>Первичный Primordial</t>
  </si>
  <si>
    <t>Упряжь и уздечка Bil and bridle</t>
  </si>
  <si>
    <t>Фургон Wagon</t>
  </si>
  <si>
    <t>Подземный Undercommon</t>
  </si>
  <si>
    <t>Полуросликов Halfling</t>
  </si>
  <si>
    <t>Сильван Sylvan</t>
  </si>
  <si>
    <t>Военный корабль Warship</t>
  </si>
  <si>
    <t>Галера Galley</t>
  </si>
  <si>
    <t>Килевая лодка Keelboal</t>
  </si>
  <si>
    <t>Ладья Longship</t>
  </si>
  <si>
    <t>Парусный корабль Sailing ship</t>
  </si>
  <si>
    <t>Эльфийский Elvish</t>
  </si>
  <si>
    <t>виды урона / dAmAge types</t>
  </si>
  <si>
    <t>Дробящий Bludgeoning</t>
  </si>
  <si>
    <t>Звуком Thunder</t>
  </si>
  <si>
    <t>Излучением Radiant</t>
  </si>
  <si>
    <t>Кислотой Acid</t>
  </si>
  <si>
    <t>Колющий Piercing</t>
  </si>
  <si>
    <t>Некротической энергией Necrotic</t>
  </si>
  <si>
    <t>Огнём Fire</t>
  </si>
  <si>
    <t>Психической энергией Psychic</t>
  </si>
  <si>
    <t>Рубящий Slashing</t>
  </si>
  <si>
    <t>Силовым полем Force</t>
  </si>
  <si>
    <t>Холодом Cold</t>
  </si>
  <si>
    <t>Электричеством Lightning</t>
  </si>
  <si>
    <t>Ядом Poison</t>
  </si>
  <si>
    <t>Снаряжение / Adventuring geAr</t>
  </si>
  <si>
    <t>Металлические шарики (1 000 Ball bearings (bag of 1,000) шт. в сумке)</t>
  </si>
  <si>
    <t>Навыки / SkillS (альтерНативНый перевод)</t>
  </si>
  <si>
    <t>Состояния / ConditionS</t>
  </si>
  <si>
    <t>Расы / Races</t>
  </si>
  <si>
    <t>Классы / classes</t>
  </si>
  <si>
    <t>Предыстории / Backgrounds</t>
  </si>
  <si>
    <t>Мировоззрения / alignments</t>
  </si>
  <si>
    <t>Категории разМеров / size categories</t>
  </si>
  <si>
    <t>Виды сущестВ / Creature types</t>
  </si>
  <si>
    <t>Планы сущестВоВания / planes of existenCe</t>
  </si>
  <si>
    <t>волшебные предметы / mAgic items</t>
  </si>
  <si>
    <t>Амулет защиты от обнаружения и</t>
  </si>
  <si>
    <t>Amulet of proof against detection and</t>
  </si>
  <si>
    <t>по-иска</t>
  </si>
  <si>
    <t>Волшебная палочка обнаружения</t>
  </si>
  <si>
    <t>врагов</t>
  </si>
  <si>
    <t>Жаровня командования огненными</t>
  </si>
  <si>
    <t>элементалями</t>
  </si>
  <si>
    <t>Страница 162</t>
  </si>
  <si>
    <t>Кадило контролирования воздушных</t>
  </si>
  <si>
    <t>Страница 191</t>
  </si>
  <si>
    <t>Страница 175</t>
  </si>
  <si>
    <t>Пояс силы ледяного (или каменного)</t>
  </si>
  <si>
    <t>великана</t>
  </si>
  <si>
    <t>Чаша командования водяными эле-мен-</t>
  </si>
  <si>
    <t>талями</t>
  </si>
  <si>
    <t>Стовпець3</t>
  </si>
  <si>
    <t>Стовпець4</t>
  </si>
  <si>
    <t>Стовпець5</t>
  </si>
  <si>
    <t xml:space="preserve"> Q</t>
  </si>
  <si>
    <t>SRD 51 TRANSLATION DICTIONARY.xlsx</t>
  </si>
  <si>
    <t>ОРИГИНАЛ</t>
  </si>
  <si>
    <t>ПЕРЕВОД HOBBY WORLD</t>
  </si>
  <si>
    <t>Бонус мастерства</t>
  </si>
  <si>
    <t>Выносливость</t>
  </si>
  <si>
    <t>Слабости</t>
  </si>
  <si>
    <t>Испытания</t>
  </si>
  <si>
    <t>КБ (класс брони)</t>
  </si>
  <si>
    <t>КД (класс доспеха)</t>
  </si>
  <si>
    <t>Hit Dice</t>
  </si>
  <si>
    <t>Кость здоровья</t>
  </si>
  <si>
    <t>Кость хитов</t>
  </si>
  <si>
    <t>Spell Level</t>
  </si>
  <si>
    <t>Уровень заклинания</t>
  </si>
  <si>
    <t>Features &amp; Traits</t>
  </si>
  <si>
    <t>Особенности и свойства</t>
  </si>
  <si>
    <t>Умения и особенности</t>
  </si>
  <si>
    <t>Lawful Alignment</t>
  </si>
  <si>
    <t>Принципиальное мировоззрение</t>
  </si>
  <si>
    <t>Законопослушное мировоззрение</t>
  </si>
  <si>
    <t>Предыстория</t>
  </si>
  <si>
    <t>Пункты здоровья</t>
  </si>
  <si>
    <t>Personality Traits</t>
  </si>
  <si>
    <t>Черты характера</t>
  </si>
  <si>
    <t>Spell Save DC</t>
  </si>
  <si>
    <t>Сложность испытаний</t>
  </si>
  <si>
    <t>Сложность спасброска</t>
  </si>
  <si>
    <t>Привязанности</t>
  </si>
  <si>
    <t>ОСНОВНЫЕ ПОНЯТИЯ</t>
  </si>
  <si>
    <t>Urchin (background)</t>
  </si>
  <si>
    <t>Thunder (damage type)</t>
  </si>
  <si>
    <t>Звук</t>
  </si>
  <si>
    <t>Class Features</t>
  </si>
  <si>
    <t>Классовые особенности</t>
  </si>
  <si>
    <t>Классовые умения</t>
  </si>
  <si>
    <t>CR (challenge rating)</t>
  </si>
  <si>
    <t>КО (категория опасности)</t>
  </si>
  <si>
    <t>ПО (показатель опасности)</t>
  </si>
  <si>
    <t>Radiant (damage type)</t>
  </si>
  <si>
    <t>Компетентность</t>
  </si>
  <si>
    <t>Lightning (damage type)</t>
  </si>
  <si>
    <t>Электричество</t>
  </si>
  <si>
    <t>Necrotic (damage type)</t>
  </si>
  <si>
    <t>Некротическая энергия</t>
  </si>
  <si>
    <t>Реакция</t>
  </si>
  <si>
    <t>Отход</t>
  </si>
  <si>
    <t>Пересечённая местность</t>
  </si>
  <si>
    <t>Труднопроходимая местность</t>
  </si>
  <si>
    <t>Acolyte (background)</t>
  </si>
  <si>
    <t>Psychic (damage type)</t>
  </si>
  <si>
    <t>Психическая энергия</t>
  </si>
  <si>
    <t>Experience</t>
  </si>
  <si>
    <t>Пункты опыта</t>
  </si>
  <si>
    <t>Slashing (damage type)</t>
  </si>
  <si>
    <t>Force (damage type)</t>
  </si>
  <si>
    <t>Силовое поле</t>
  </si>
  <si>
    <t>Истощение</t>
  </si>
  <si>
    <t>Somatic (component)</t>
  </si>
  <si>
    <t>Жестовый</t>
  </si>
  <si>
    <t>Соматический</t>
  </si>
  <si>
    <t>Material (component)</t>
  </si>
  <si>
    <t>Реагенты</t>
  </si>
  <si>
    <t>Материальный</t>
  </si>
  <si>
    <t>Verbal (component)</t>
  </si>
  <si>
    <t>Словесный</t>
  </si>
  <si>
    <t>Вербальный</t>
  </si>
  <si>
    <t>School of Conjuration</t>
  </si>
  <si>
    <t>Школа вызова</t>
  </si>
  <si>
    <t>School of Transmutation</t>
  </si>
  <si>
    <t>Школа преобразования</t>
  </si>
  <si>
    <t>School of Abjuration</t>
  </si>
  <si>
    <t>Школа ограждения</t>
  </si>
  <si>
    <t>School of Evocation</t>
  </si>
  <si>
    <t>Всеобщий</t>
  </si>
  <si>
    <t>Глубинный</t>
  </si>
  <si>
    <t>Демонический</t>
  </si>
  <si>
    <t>Дьявольский</t>
  </si>
  <si>
    <t>Первозданный</t>
  </si>
  <si>
    <t>Полуросличий</t>
  </si>
  <si>
    <t>Актер</t>
  </si>
  <si>
    <t>Артистичный</t>
  </si>
  <si>
    <t>Атлетичный</t>
  </si>
  <si>
    <t>Крепкий</t>
  </si>
  <si>
    <t>Проныра</t>
  </si>
  <si>
    <t>Знаток легких доспехов</t>
  </si>
  <si>
    <t>Языковед</t>
  </si>
  <si>
    <t>Убийца магов</t>
  </si>
  <si>
    <t>Воинский адепт</t>
  </si>
  <si>
    <t>Эксперт в арбалетах</t>
  </si>
  <si>
    <t>Внимательный</t>
  </si>
  <si>
    <t>Дикий атакующий</t>
  </si>
  <si>
    <t>Двойное оружие</t>
  </si>
  <si>
    <t>Отличная память</t>
  </si>
  <si>
    <t>Налетчик</t>
  </si>
  <si>
    <t>Знаток средних доспехов</t>
  </si>
  <si>
    <t>Устойчивый</t>
  </si>
  <si>
    <t>Везунчик</t>
  </si>
  <si>
    <t>Таверный забияка</t>
  </si>
  <si>
    <t>Драчун</t>
  </si>
  <si>
    <t>Знаток тяжелых доспехов</t>
  </si>
  <si>
    <t>Одаренный</t>
  </si>
  <si>
    <t>Исполинский</t>
  </si>
  <si>
    <t>Крупный</t>
  </si>
  <si>
    <t>Небольшой</t>
  </si>
  <si>
    <t>Длинное копье</t>
  </si>
  <si>
    <t>Метательное копье</t>
  </si>
  <si>
    <t>Two-Weapon Fighting</t>
  </si>
  <si>
    <t>Great Weapon Fighting</t>
  </si>
  <si>
    <t xml:space="preserve">Два оружия </t>
  </si>
  <si>
    <t>Сражение двумя оружиями</t>
  </si>
  <si>
    <t xml:space="preserve">Двуручное оружие </t>
  </si>
  <si>
    <t>Сражение большим оружием</t>
  </si>
  <si>
    <t xml:space="preserve"> Дуэлянт</t>
  </si>
  <si>
    <t xml:space="preserve">Защита </t>
  </si>
  <si>
    <t>Оборона</t>
  </si>
  <si>
    <t>Superior Darkvision</t>
  </si>
  <si>
    <t xml:space="preserve">Ночное зрение </t>
  </si>
  <si>
    <t>Темное зрение</t>
  </si>
  <si>
    <t xml:space="preserve">Подрасы </t>
  </si>
  <si>
    <t>Разновидности</t>
  </si>
  <si>
    <t xml:space="preserve">Улучшенное ночное зрение </t>
  </si>
  <si>
    <t>Превосходное темное зрение</t>
  </si>
  <si>
    <t xml:space="preserve">Природная скрытность </t>
  </si>
  <si>
    <t>Естественная скрытность</t>
  </si>
  <si>
    <t xml:space="preserve">Стойкость крепкого </t>
  </si>
  <si>
    <t>Устойчивость коренастых</t>
  </si>
  <si>
    <t xml:space="preserve">Удача </t>
  </si>
  <si>
    <t>Везучий</t>
  </si>
  <si>
    <t xml:space="preserve">Храбрость </t>
  </si>
  <si>
    <t>Храбрый</t>
  </si>
  <si>
    <t>Illuskan</t>
  </si>
  <si>
    <t>Дамаранец</t>
  </si>
  <si>
    <t>Дамарец</t>
  </si>
  <si>
    <t>Иллюсканец</t>
  </si>
  <si>
    <t>Иллусканец</t>
  </si>
  <si>
    <t>Муланец</t>
  </si>
  <si>
    <t>Мулан</t>
  </si>
  <si>
    <t>Рашемен</t>
  </si>
  <si>
    <t>Рашеми</t>
  </si>
  <si>
    <t>Турамиец</t>
  </si>
  <si>
    <t>Тёрами</t>
  </si>
  <si>
    <t>Быстрые ноги</t>
  </si>
  <si>
    <t>Drow Weapon Training</t>
  </si>
  <si>
    <t>Оружейная подготовка дроу</t>
  </si>
  <si>
    <t>Владение оружием дроу</t>
  </si>
  <si>
    <t>Обостренные чувства</t>
  </si>
  <si>
    <t>Маскировка в дикой местности</t>
  </si>
  <si>
    <t>Владение эльфийским оружием</t>
  </si>
  <si>
    <t>Natural Illusionis</t>
  </si>
  <si>
    <t>Природная иллюзия</t>
  </si>
  <si>
    <t>Жестянщик</t>
  </si>
  <si>
    <t>Общение с маленькими зверями</t>
  </si>
  <si>
    <t>Оружие дыхания</t>
  </si>
  <si>
    <t>Непоколебимая стойкость</t>
  </si>
  <si>
    <t>Угрожающий вид</t>
  </si>
  <si>
    <t>Свирепые атаки</t>
  </si>
  <si>
    <t>Универсальность навыков</t>
  </si>
  <si>
    <t>Адское сопротивление</t>
  </si>
  <si>
    <t>Superior Inspiration</t>
  </si>
  <si>
    <t>Превосходное вдохновение</t>
  </si>
  <si>
    <t>College of Valor</t>
  </si>
  <si>
    <t>Коллегия Доблести</t>
  </si>
  <si>
    <t>Контрочарование</t>
  </si>
  <si>
    <t>Magical Secrets</t>
  </si>
  <si>
    <t>Тайны магии</t>
  </si>
  <si>
    <t>Peerless Skill</t>
  </si>
  <si>
    <t>Непревзойденный навык</t>
  </si>
  <si>
    <t>Persistent Rage</t>
  </si>
  <si>
    <t>Непрерывная ярость</t>
  </si>
  <si>
    <t>Fast Movement</t>
  </si>
  <si>
    <t>Ответный удар</t>
  </si>
  <si>
    <t>Сильный критический удар</t>
  </si>
  <si>
    <t>Unarmored Defense</t>
  </si>
  <si>
    <t>Feral Instinct</t>
  </si>
  <si>
    <t>Дикий инстинкт</t>
  </si>
  <si>
    <t>Totem Attunement</t>
  </si>
  <si>
    <t>Гармония тотема</t>
  </si>
  <si>
    <t>Relentless Rage</t>
  </si>
  <si>
    <t>Непреклонная ярость</t>
  </si>
  <si>
    <t>Primal Champion</t>
  </si>
  <si>
    <t>Дикий чемпион</t>
  </si>
  <si>
    <t>Путь дикости</t>
  </si>
  <si>
    <t>Intimidating Presence</t>
  </si>
  <si>
    <t>Spirit Walker</t>
  </si>
  <si>
    <t>Гуляющий с духами</t>
  </si>
  <si>
    <t>Path of the Berserker</t>
  </si>
  <si>
    <t>Путь берсерка</t>
  </si>
  <si>
    <t>Path of the Totem Warrior</t>
  </si>
  <si>
    <t>Путь тотемного война</t>
  </si>
  <si>
    <t>Mindless Rage</t>
  </si>
  <si>
    <t>Бездумная ярость</t>
  </si>
  <si>
    <t>Danger Sense</t>
  </si>
  <si>
    <t>Чутье на опасность</t>
  </si>
  <si>
    <t>Чувство опасности</t>
  </si>
  <si>
    <t>ВОИН</t>
  </si>
  <si>
    <t>Опрокидывающая атака</t>
  </si>
  <si>
    <t>Уцелевший</t>
  </si>
  <si>
    <t>Superior Critical</t>
  </si>
  <si>
    <t>Превосходные критические попадания</t>
  </si>
  <si>
    <t>Know Your Enemy</t>
  </si>
  <si>
    <t>Познай своего врага</t>
  </si>
  <si>
    <t>Широкая атака</t>
  </si>
  <si>
    <t>Battle Master</t>
  </si>
  <si>
    <t>Мастер боевых искусств</t>
  </si>
  <si>
    <t>Неослабевающий</t>
  </si>
  <si>
    <t>Упорный</t>
  </si>
  <si>
    <t>Активное уклонение</t>
  </si>
  <si>
    <t>Сплочение</t>
  </si>
  <si>
    <t>Action Surge</t>
  </si>
  <si>
    <t>Всплеск действий</t>
  </si>
  <si>
    <t>Мистический рыцарь</t>
  </si>
  <si>
    <t>Eldritch Strike</t>
  </si>
  <si>
    <t>Мистический удар</t>
  </si>
  <si>
    <t>Атака с угрозой</t>
  </si>
  <si>
    <t>Improved Critical</t>
  </si>
  <si>
    <t>Улучшенные критические попадания</t>
  </si>
  <si>
    <t>Безопасное перемещение</t>
  </si>
  <si>
    <t>Command Undead</t>
  </si>
  <si>
    <t>Управление нежитью</t>
  </si>
  <si>
    <t>Greater Portent</t>
  </si>
  <si>
    <t>Великое знамение</t>
  </si>
  <si>
    <t>Malleable Illusions</t>
  </si>
  <si>
    <t>Пластичные иллюзии</t>
  </si>
  <si>
    <t>Spit Enchantment</t>
  </si>
  <si>
    <t>Усиленное очарование</t>
  </si>
  <si>
    <t>Savant</t>
  </si>
  <si>
    <t>Знаток</t>
  </si>
  <si>
    <t>Conjuration Savant</t>
  </si>
  <si>
    <t>Мастер созидания</t>
  </si>
  <si>
    <t>Alter Memories</t>
  </si>
  <si>
    <t>Ложные воспоминания</t>
  </si>
  <si>
    <t>Illusory Self</t>
  </si>
  <si>
    <t>Собственная иллюзорность</t>
  </si>
  <si>
    <t>Instinctive Charm</t>
  </si>
  <si>
    <t>Инстинктивное очарование</t>
  </si>
  <si>
    <t>Transmuter’s Stone</t>
  </si>
  <si>
    <t>Камень преобразования</t>
  </si>
  <si>
    <t>Sculpt Spells</t>
  </si>
  <si>
    <t>Построение заклинаний</t>
  </si>
  <si>
    <t>Arcane Ward</t>
  </si>
  <si>
    <t>Магическая защита</t>
  </si>
  <si>
    <t>Spell Mastery</t>
  </si>
  <si>
    <t>Мастерство заклинателя</t>
  </si>
  <si>
    <t>Master Transmuter</t>
  </si>
  <si>
    <t>Гений преобразования</t>
  </si>
  <si>
    <t>Expert Divination</t>
  </si>
  <si>
    <t>Эксперт прорицания</t>
  </si>
  <si>
    <t>Grim Harvest</t>
  </si>
  <si>
    <t>Мрачная жатва</t>
  </si>
  <si>
    <t>Перегрузка</t>
  </si>
  <si>
    <t>Inured to Undeath</t>
  </si>
  <si>
    <t>Единение с не-жизнью</t>
  </si>
  <si>
    <t>Projected Ward</t>
  </si>
  <si>
    <t>Проекция защиты</t>
  </si>
  <si>
    <t>Potent Cantrip</t>
  </si>
  <si>
    <t>Мощный заговор</t>
  </si>
  <si>
    <t>Undead Thralls</t>
  </si>
  <si>
    <t>Неживые рабы</t>
  </si>
  <si>
    <t>Фокусированный вызов</t>
  </si>
  <si>
    <t>The Third Eye</t>
  </si>
  <si>
    <t>Третий глаз</t>
  </si>
  <si>
    <t>Durable Summons</t>
  </si>
  <si>
    <t>Надёжный призыв</t>
  </si>
  <si>
    <t>ДРУИД</t>
  </si>
  <si>
    <t>Land’s Stride</t>
  </si>
  <si>
    <t>Тропами земли</t>
  </si>
  <si>
    <t>Timeless Body</t>
  </si>
  <si>
    <t>Безвременное тело</t>
  </si>
  <si>
    <t>Primal Strike</t>
  </si>
  <si>
    <t>Природный удар</t>
  </si>
  <si>
    <t>Natural Recovery</t>
  </si>
  <si>
    <t>Естественное восстановление</t>
  </si>
  <si>
    <t>Nature’s Sanctuary</t>
  </si>
  <si>
    <t>Природная благодать</t>
  </si>
  <si>
    <t>Nature’s Ward</t>
  </si>
  <si>
    <t>Покровительство природы</t>
  </si>
  <si>
    <t>Thousand Forms</t>
  </si>
  <si>
    <t>Тысяча лиц</t>
  </si>
  <si>
    <t>Circle Forms</t>
  </si>
  <si>
    <t>Облики круга</t>
  </si>
  <si>
    <t>ЖРЕЦ</t>
  </si>
  <si>
    <t>Avatar of Battle</t>
  </si>
  <si>
    <t>Воплощение битвы</t>
  </si>
  <si>
    <t>Blessings of Knowledge</t>
  </si>
  <si>
    <t>Благословение знаний</t>
  </si>
  <si>
    <t>Blessing of the Trickster</t>
  </si>
  <si>
    <t>Благословение обманщика</t>
  </si>
  <si>
    <t>Рождённый бурей</t>
  </si>
  <si>
    <t>Master of Nature</t>
  </si>
  <si>
    <t>Мастер природы</t>
  </si>
  <si>
    <t>Disciple of Life</t>
  </si>
  <si>
    <t>Поборник жизни</t>
  </si>
  <si>
    <t>Channel Divinity: Guided Strike</t>
  </si>
  <si>
    <t>Наведенный удар</t>
  </si>
  <si>
    <t>Направленный удар</t>
  </si>
  <si>
    <t>Corona of Light</t>
  </si>
  <si>
    <t>Корона света</t>
  </si>
  <si>
    <t>Channel Divinity: Invoke Duplicity</t>
  </si>
  <si>
    <t>Двуличность</t>
  </si>
  <si>
    <t>Channel Divinity</t>
  </si>
  <si>
    <t>Провидение энергии</t>
  </si>
  <si>
    <t>Божественный канал</t>
  </si>
  <si>
    <t>Potent Spellcasting</t>
  </si>
  <si>
    <t>Могущественное колдовство</t>
  </si>
  <si>
    <t>Channel Divinity: Radiance of the Dawn</t>
  </si>
  <si>
    <t>Сияние рассвета</t>
  </si>
  <si>
    <t>Dampen Elements</t>
  </si>
  <si>
    <t>Сдерживание стихий</t>
  </si>
  <si>
    <t>Acolyte of Nature</t>
  </si>
  <si>
    <t>Послушник природы</t>
  </si>
  <si>
    <t>Wrath of the Storm</t>
  </si>
  <si>
    <t>Гнев бури</t>
  </si>
  <si>
    <t>КОЛДУН</t>
  </si>
  <si>
    <t>Thirsting Blade</t>
  </si>
  <si>
    <t>Жаждущий клинок</t>
  </si>
  <si>
    <t>Dark One’s Blessing</t>
  </si>
  <si>
    <t>Благословение тёмного</t>
  </si>
  <si>
    <t>Благословение темнейшего</t>
  </si>
  <si>
    <t>Hurl Through Hell</t>
  </si>
  <si>
    <t>Бросок сквозь преисподнюю</t>
  </si>
  <si>
    <t>Бросок сквозь ад</t>
  </si>
  <si>
    <t>Gaze of Two Minds</t>
  </si>
  <si>
    <t>Взор двух умов</t>
  </si>
  <si>
    <t>Visions of Distant Realms</t>
  </si>
  <si>
    <t>Видения далеких миров</t>
  </si>
  <si>
    <t>Видения далеких королевств</t>
  </si>
  <si>
    <t>Voice of the Chain Master</t>
  </si>
  <si>
    <t>Глас цепного мастера</t>
  </si>
  <si>
    <t>Pact of the Tome</t>
  </si>
  <si>
    <t>Договор гримуара</t>
  </si>
  <si>
    <t>Devil’s Sight</t>
  </si>
  <si>
    <t>Дьявольский взгляд</t>
  </si>
  <si>
    <t>Beast Speech</t>
  </si>
  <si>
    <t>Животная речь</t>
  </si>
  <si>
    <t>Ascendant Step</t>
  </si>
  <si>
    <t>Восходящий шаг</t>
  </si>
  <si>
    <t>The Fiend</t>
  </si>
  <si>
    <t>Master of Myriad Forms</t>
  </si>
  <si>
    <t>Мастер бесчисленных обликов</t>
  </si>
  <si>
    <t>Pact Boon</t>
  </si>
  <si>
    <t>Предмет договора</t>
  </si>
  <si>
    <t>Mire the Mind</t>
  </si>
  <si>
    <t>Трясина разума</t>
  </si>
  <si>
    <t>Sign of Ill Omen</t>
  </si>
  <si>
    <t>Знак дурного предзнаменования</t>
  </si>
  <si>
    <t>One with Shadows</t>
  </si>
  <si>
    <t>Один среди теней</t>
  </si>
  <si>
    <t>Whispers of the Grave</t>
  </si>
  <si>
    <t>Загробный шепот</t>
  </si>
  <si>
    <t>Могильный шепот</t>
  </si>
  <si>
    <t>Beguiling Defenses</t>
  </si>
  <si>
    <t>Чарующая защита</t>
  </si>
  <si>
    <t>Book of Ancient Secrets</t>
  </si>
  <si>
    <t>Книга древних секретов</t>
  </si>
  <si>
    <t>Mystic Arcanum</t>
  </si>
  <si>
    <t>Таинственный арканум</t>
  </si>
  <si>
    <t>Mask of Many Faces</t>
  </si>
  <si>
    <t>Маска многих лиц</t>
  </si>
  <si>
    <t>Entropic Ward</t>
  </si>
  <si>
    <t>Энтропическая опека</t>
  </si>
  <si>
    <t>Repelling Blast</t>
  </si>
  <si>
    <t>Отталкивающий заряд</t>
  </si>
  <si>
    <t>Create Thrall</t>
  </si>
  <si>
    <t>Создать раба</t>
  </si>
  <si>
    <t>Eldritch Spear</t>
  </si>
  <si>
    <t>Мистическое копьё</t>
  </si>
  <si>
    <t>Eldritch Invocations</t>
  </si>
  <si>
    <t>Таинственные воззвания</t>
  </si>
  <si>
    <t>Eldritch Master</t>
  </si>
  <si>
    <t>Таинственный мастер</t>
  </si>
  <si>
    <t>Minions of Chaos</t>
  </si>
  <si>
    <t>Слуги хаоса</t>
  </si>
  <si>
    <t>Agonizing Blast</t>
  </si>
  <si>
    <t>Мучительный взрыв</t>
  </si>
  <si>
    <t>Otherwordly Patron</t>
  </si>
  <si>
    <t>Потусторонний покровитель</t>
  </si>
  <si>
    <t>Otherwordly Leap</t>
  </si>
  <si>
    <t>Потусторонний прыжок</t>
  </si>
  <si>
    <t>Fey Presence</t>
  </si>
  <si>
    <t>Сила фей</t>
  </si>
  <si>
    <t>Фейская внешность</t>
  </si>
  <si>
    <t>Fiendish Resilience</t>
  </si>
  <si>
    <t>Устойчивость исчадия</t>
  </si>
  <si>
    <t>Dark Deirium</t>
  </si>
  <si>
    <t>Темное безумие</t>
  </si>
  <si>
    <t>Темное исступление</t>
  </si>
  <si>
    <t>Misty Escape</t>
  </si>
  <si>
    <t>Туманное исчезновение</t>
  </si>
  <si>
    <t>Dark One’s Own luck</t>
  </si>
  <si>
    <t>Удача тёмного</t>
  </si>
  <si>
    <t>Удача темнейшего</t>
  </si>
  <si>
    <t>Обманчивое влияние</t>
  </si>
  <si>
    <t>Bewitching Whispers</t>
  </si>
  <si>
    <t>Чарующий шепот</t>
  </si>
  <si>
    <t>Завораживающий шепот</t>
  </si>
  <si>
    <t>Thought Shield</t>
  </si>
  <si>
    <t>Ментальный щит</t>
  </si>
  <si>
    <t>Fiendish Vigor</t>
  </si>
  <si>
    <t>Мощь исчадия</t>
  </si>
  <si>
    <t>МОНАХ</t>
  </si>
  <si>
    <t>Tranquility</t>
  </si>
  <si>
    <t>Осёдланный ветер</t>
  </si>
  <si>
    <t>Водяной кнут</t>
  </si>
  <si>
    <t>Perfect Self</t>
  </si>
  <si>
    <t>Совершенство</t>
  </si>
  <si>
    <t>Формирование текущей реки</t>
  </si>
  <si>
    <t>Прочность вечных гор</t>
  </si>
  <si>
    <t>Увертливость</t>
  </si>
  <si>
    <t>Shadow Arts</t>
  </si>
  <si>
    <t>Искусство тени</t>
  </si>
  <si>
    <t>Техника тени</t>
  </si>
  <si>
    <t>Fangs of the Fire Snake</t>
  </si>
  <si>
    <t>Зубы огненной змеи</t>
  </si>
  <si>
    <t>Объятия северного ветра</t>
  </si>
  <si>
    <t>Monastic Tradition</t>
  </si>
  <si>
    <t>Монастырская традиция</t>
  </si>
  <si>
    <t>Туманная стойка</t>
  </si>
  <si>
    <t>Deflect Missiles</t>
  </si>
  <si>
    <t>Отражение снарядов</t>
  </si>
  <si>
    <t>Purity of Body</t>
  </si>
  <si>
    <t>Чистота тела</t>
  </si>
  <si>
    <t>Unarmored Movement</t>
  </si>
  <si>
    <t>Движение без доспехов</t>
  </si>
  <si>
    <t>Stillness of Mind</t>
  </si>
  <si>
    <t>Спокойствие разума</t>
  </si>
  <si>
    <t>Disciple of the Elements</t>
  </si>
  <si>
    <t>Адепт стихий</t>
  </si>
  <si>
    <t>Натиск штормовых духов</t>
  </si>
  <si>
    <t>Elemental Disciplines</t>
  </si>
  <si>
    <t>Стихийные практики</t>
  </si>
  <si>
    <t>Испепеляющий удар</t>
  </si>
  <si>
    <t>Ki-Empowered Strikes</t>
  </si>
  <si>
    <t>Энергетический удар</t>
  </si>
  <si>
    <t>Wholeness of Body</t>
  </si>
  <si>
    <t>Исцеление тела</t>
  </si>
  <si>
    <t>Stunning Strike</t>
  </si>
  <si>
    <t>Ошеломляющий удар</t>
  </si>
  <si>
    <t>ПАЛАДИН</t>
  </si>
  <si>
    <t>Avenging Angel</t>
  </si>
  <si>
    <t>Мстящий ангел</t>
  </si>
  <si>
    <t>Aura of Warding</t>
  </si>
  <si>
    <t>Аура опеки</t>
  </si>
  <si>
    <t>Divine Sense</t>
  </si>
  <si>
    <t>Божественное чутье</t>
  </si>
  <si>
    <t>Божественное чувство</t>
  </si>
  <si>
    <t>Lay on Hands</t>
  </si>
  <si>
    <t>Наложение рук</t>
  </si>
  <si>
    <t>Elder Champion</t>
  </si>
  <si>
    <t>Древний чемпион</t>
  </si>
  <si>
    <t>Soul of Vengeance</t>
  </si>
  <si>
    <t>Душа мести</t>
  </si>
  <si>
    <t>Oath of Devotion</t>
  </si>
  <si>
    <t>Клятва преданности</t>
  </si>
  <si>
    <t>Relentless Avenger</t>
  </si>
  <si>
    <t>Неумолимый мститель</t>
  </si>
  <si>
    <t>Holy Nimbus</t>
  </si>
  <si>
    <t>Святой нимб</t>
  </si>
  <si>
    <t>ПЛУТ</t>
  </si>
  <si>
    <t>Убийца</t>
  </si>
  <si>
    <t>Fast Hands</t>
  </si>
  <si>
    <t>Быстрые руки</t>
  </si>
  <si>
    <t>Slippery Mind</t>
  </si>
  <si>
    <t>Скользкий ум</t>
  </si>
  <si>
    <t>Infiltration Expertise</t>
  </si>
  <si>
    <t>Мастер проникновения</t>
  </si>
  <si>
    <t>Stroke of Luck</t>
  </si>
  <si>
    <t>Mage Hand Legerdemain</t>
  </si>
  <si>
    <t>Улучшенная волшебная рука</t>
  </si>
  <si>
    <t>Мистический ловкач</t>
  </si>
  <si>
    <t>Ликвидация</t>
  </si>
  <si>
    <t>Слепое чутье</t>
  </si>
  <si>
    <t>Слепое зрение</t>
  </si>
  <si>
    <t>Feral Senses</t>
  </si>
  <si>
    <t>Дикое чутье</t>
  </si>
  <si>
    <t>Дикие чувства</t>
  </si>
  <si>
    <t>Favored Enemy</t>
  </si>
  <si>
    <t>Избранный враг</t>
  </si>
  <si>
    <t>Hide in Plain Sight</t>
  </si>
  <si>
    <t>Маскировка на виду</t>
  </si>
  <si>
    <t>Стоять против течения</t>
  </si>
  <si>
    <t>Exceptional Training</t>
  </si>
  <si>
    <t>Исключительная дрессировка</t>
  </si>
  <si>
    <t>Primeval Awareness</t>
  </si>
  <si>
    <t>Первобытное чутье</t>
  </si>
  <si>
    <t>Первозданная осведомленность</t>
  </si>
  <si>
    <t>ЧАРОДЕЙ</t>
  </si>
  <si>
    <t>Spell Bombardment</t>
  </si>
  <si>
    <t>Разрушительные заклинания</t>
  </si>
  <si>
    <t>Quickened Spell</t>
  </si>
  <si>
    <t>Ускоренное заклинание</t>
  </si>
  <si>
    <t>Bend Luck</t>
  </si>
  <si>
    <t>Подчинение удачи</t>
  </si>
  <si>
    <t>Sorcerous Restoration</t>
  </si>
  <si>
    <t>Чародейское восстановление</t>
  </si>
  <si>
    <t>Extended Spell</t>
  </si>
  <si>
    <t>Продленное заклинание</t>
  </si>
  <si>
    <t>Draconic Presence</t>
  </si>
  <si>
    <t>Образ дракона</t>
  </si>
  <si>
    <t>Draconic Bloodline</t>
  </si>
  <si>
    <t>Наследие драконьей крови</t>
  </si>
  <si>
    <t>Empowered Spell</t>
  </si>
  <si>
    <t>Усиленное заклинание</t>
  </si>
  <si>
    <t>Subtle Spell</t>
  </si>
  <si>
    <t>Неуловимое заклинание</t>
  </si>
  <si>
    <t>Careful Spell</t>
  </si>
  <si>
    <t>Аккуратное заклинание</t>
  </si>
  <si>
    <t>Heightened Spell</t>
  </si>
  <si>
    <t>Непреодолимое заклинание</t>
  </si>
  <si>
    <t>Wild Magic Surge</t>
  </si>
  <si>
    <t>Волна дикой магии</t>
  </si>
  <si>
    <t>Sorcerous Origin</t>
  </si>
  <si>
    <t>Происхождение чародея</t>
  </si>
  <si>
    <t>Elemental Affinity</t>
  </si>
  <si>
    <t>Родство со стихией</t>
  </si>
  <si>
    <t>Tides of Chaos</t>
  </si>
  <si>
    <t>Течение хаоса</t>
  </si>
  <si>
    <t>Поток хаоса</t>
  </si>
  <si>
    <t>Controlled Chaos</t>
  </si>
  <si>
    <t>Контролируемый хаос</t>
  </si>
  <si>
    <t>DUNGEONS RU2</t>
  </si>
  <si>
    <t>HOBBY WORLD3</t>
  </si>
  <si>
    <t>CYBORGS &amp; MAGES4</t>
  </si>
  <si>
    <t>Арканное заклинание</t>
  </si>
  <si>
    <t>Показатель опасности (ПО)</t>
  </si>
  <si>
    <t>Лист персонажа</t>
  </si>
  <si>
    <t>Темнозрение</t>
  </si>
  <si>
    <t>Спасбросок против смерти</t>
  </si>
  <si>
    <t>Столкновение</t>
  </si>
  <si>
    <t>Тяжёлый доспех</t>
  </si>
  <si>
    <t>Кости хитов (КХ)</t>
  </si>
  <si>
    <t>Максимум хитов</t>
  </si>
  <si>
    <t>Легкий доспех</t>
  </si>
  <si>
    <t>Длительный отдых</t>
  </si>
  <si>
    <t>Волшебный предмет</t>
  </si>
  <si>
    <t>Естественная защита</t>
  </si>
  <si>
    <t>Средний доспех</t>
  </si>
  <si>
    <t>Игровая сессия</t>
  </si>
  <si>
    <t>Социальное взаимодействие</t>
  </si>
  <si>
    <t>Блок статистики</t>
  </si>
  <si>
    <t>Сокровище</t>
  </si>
  <si>
    <t>X/день</t>
  </si>
  <si>
    <t>Превосходное темнозрение</t>
  </si>
  <si>
    <t>Бой двумя оружиями</t>
  </si>
  <si>
    <t>Бой большим оружием</t>
  </si>
  <si>
    <t>Вербальный (В)</t>
  </si>
  <si>
    <t>Соматический (С)</t>
  </si>
  <si>
    <t>Материальный (М)</t>
  </si>
  <si>
    <t>Арканическая магия</t>
  </si>
  <si>
    <t>убийственное облако</t>
  </si>
  <si>
    <t>Арканический заклинательный фокус</t>
  </si>
  <si>
    <t>Доспех для животного</t>
  </si>
  <si>
    <t>Игральные кости</t>
  </si>
  <si>
    <t>Друидический заклинательный фокус</t>
  </si>
  <si>
    <t>Фонарь, "бычий глаз"</t>
  </si>
  <si>
    <t>Походный рацион</t>
  </si>
  <si>
    <t>Поднятие мертвецов</t>
  </si>
  <si>
    <t>Анимация предметов</t>
  </si>
  <si>
    <t>Антимагическое поле</t>
  </si>
  <si>
    <t>Волшебные врата</t>
  </si>
  <si>
    <t>Арканический замок</t>
  </si>
  <si>
    <t>доспех агафиса</t>
  </si>
  <si>
    <t>Создание костра</t>
  </si>
  <si>
    <t>Создание еды и питья</t>
  </si>
  <si>
    <t>Магическая аура арканиста</t>
  </si>
  <si>
    <t>Планарное связывание</t>
  </si>
  <si>
    <t>Двуручная дубина</t>
  </si>
  <si>
    <t>Оригинал2</t>
  </si>
  <si>
    <t>застигнутый врасплох</t>
  </si>
  <si>
    <t>изумленный</t>
  </si>
  <si>
    <t>Неигровой персонаж (НИП)</t>
  </si>
  <si>
    <t>Двигаться накатом</t>
  </si>
  <si>
    <t>Благословение исчадия</t>
  </si>
  <si>
    <t>Доспех скакуна</t>
  </si>
  <si>
    <t>Ring mail</t>
  </si>
  <si>
    <t>Scale mail</t>
  </si>
  <si>
    <t>Expiorer's pack</t>
  </si>
  <si>
    <t>one sheet</t>
  </si>
  <si>
    <t>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</si>
</sst>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70" x14ac:knownFonts="1">
    <font>
      <sz val="11"/>
      <color theme="1"/>
      <name val="Calibri"/>
      <family val="2"/>
      <charset val="204"/>
      <scheme val="minor"/>
    </font>
    <font>
      <sz val="11"/>
      <color theme="1"/>
      <name val="Segoe U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2"/>
      <color theme="0"/>
      <name val="Bookinsanity"/>
      <family val="3"/>
    </font>
    <font>
      <u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trike/>
      <sz val="10"/>
      <color theme="1"/>
      <name val="Arial"/>
      <family val="2"/>
      <charset val="204"/>
    </font>
    <font>
      <sz val="10"/>
      <color rgb="FF000000"/>
      <name val="Helvetica Neue"/>
    </font>
    <font>
      <b/>
      <sz val="11"/>
      <color theme="0"/>
      <name val="Calibri"/>
      <family val="2"/>
      <charset val="204"/>
      <scheme val="minor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0"/>
      <color rgb="FF241F1F"/>
      <name val="Arial"/>
      <family val="2"/>
      <charset val="1"/>
    </font>
    <font>
      <sz val="10"/>
      <name val="Arial"/>
      <family val="2"/>
      <charset val="1"/>
    </font>
    <font>
      <i/>
      <sz val="10"/>
      <name val="Arial"/>
      <family val="2"/>
      <charset val="1"/>
    </font>
    <font>
      <i/>
      <sz val="10"/>
      <color rgb="FF241F1F"/>
      <name val="Arial"/>
      <family val="2"/>
      <charset val="1"/>
    </font>
    <font>
      <b/>
      <sz val="10"/>
      <color theme="0"/>
      <name val="Arial"/>
      <family val="2"/>
      <charset val="1"/>
    </font>
    <font>
      <sz val="8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Segoe UI"/>
      <family val="2"/>
      <charset val="204"/>
    </font>
    <font>
      <b/>
      <sz val="13"/>
      <color theme="3"/>
      <name val="Segoe UI"/>
      <family val="2"/>
      <charset val="204"/>
    </font>
    <font>
      <b/>
      <sz val="11"/>
      <color theme="3"/>
      <name val="Segoe UI"/>
      <family val="2"/>
      <charset val="204"/>
    </font>
    <font>
      <sz val="11"/>
      <color rgb="FF006100"/>
      <name val="Segoe UI"/>
      <family val="2"/>
      <charset val="204"/>
    </font>
    <font>
      <sz val="11"/>
      <color rgb="FF9C0006"/>
      <name val="Segoe UI"/>
      <family val="2"/>
      <charset val="204"/>
    </font>
    <font>
      <sz val="11"/>
      <color rgb="FF9C5700"/>
      <name val="Segoe UI"/>
      <family val="2"/>
      <charset val="204"/>
    </font>
    <font>
      <sz val="11"/>
      <color rgb="FF3F3F76"/>
      <name val="Segoe UI"/>
      <family val="2"/>
      <charset val="204"/>
    </font>
    <font>
      <b/>
      <sz val="11"/>
      <color rgb="FF3F3F3F"/>
      <name val="Segoe UI"/>
      <family val="2"/>
      <charset val="204"/>
    </font>
    <font>
      <b/>
      <sz val="11"/>
      <color rgb="FFFA7D00"/>
      <name val="Segoe UI"/>
      <family val="2"/>
      <charset val="204"/>
    </font>
    <font>
      <sz val="11"/>
      <color rgb="FFFA7D00"/>
      <name val="Segoe UI"/>
      <family val="2"/>
      <charset val="204"/>
    </font>
    <font>
      <b/>
      <sz val="11"/>
      <color theme="0"/>
      <name val="Segoe UI"/>
      <family val="2"/>
      <charset val="204"/>
    </font>
    <font>
      <sz val="11"/>
      <color rgb="FFFF0000"/>
      <name val="Segoe UI"/>
      <family val="2"/>
      <charset val="204"/>
    </font>
    <font>
      <i/>
      <sz val="11"/>
      <color rgb="FF7F7F7F"/>
      <name val="Segoe UI"/>
      <family val="2"/>
      <charset val="204"/>
    </font>
    <font>
      <b/>
      <sz val="11"/>
      <color theme="1"/>
      <name val="Segoe UI"/>
      <family val="2"/>
      <charset val="204"/>
    </font>
    <font>
      <sz val="11"/>
      <color theme="0"/>
      <name val="Segoe UI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FFFF00"/>
      <name val="Calibri"/>
      <family val="2"/>
      <charset val="204"/>
      <scheme val="minor"/>
    </font>
    <font>
      <b/>
      <sz val="15"/>
      <color theme="0"/>
      <name val="Segoe UI"/>
      <family val="2"/>
      <charset val="204"/>
    </font>
    <font>
      <b/>
      <sz val="13"/>
      <color theme="0"/>
      <name val="Segoe UI"/>
      <family val="2"/>
      <charset val="204"/>
    </font>
    <font>
      <sz val="10"/>
      <color indexed="8"/>
      <name val="Tahoma"/>
      <family val="2"/>
      <charset val="204"/>
    </font>
    <font>
      <b/>
      <sz val="10"/>
      <color indexed="22"/>
      <name val="Tahoma"/>
      <family val="2"/>
      <charset val="204"/>
    </font>
    <font>
      <sz val="10"/>
      <color indexed="8"/>
      <name val="Tahoma"/>
      <family val="2"/>
      <charset val="204"/>
    </font>
    <font>
      <sz val="10"/>
      <name val="Tahoma"/>
      <family val="2"/>
      <charset val="204"/>
    </font>
    <font>
      <sz val="10"/>
      <name val="Tahoma"/>
      <family val="2"/>
      <charset val="204"/>
    </font>
    <font>
      <sz val="10"/>
      <color rgb="FFFF0000"/>
      <name val="Tahoma"/>
      <family val="2"/>
      <charset val="204"/>
    </font>
    <font>
      <b/>
      <sz val="10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10"/>
      <color indexed="8"/>
      <name val="MentorStd"/>
    </font>
    <font>
      <sz val="10"/>
      <color indexed="8"/>
      <name val="Tahoma"/>
      <family val="2"/>
      <charset val="204"/>
    </font>
    <font>
      <sz val="10"/>
      <color indexed="10"/>
      <name val="Tahoma"/>
      <family val="2"/>
      <charset val="204"/>
    </font>
    <font>
      <sz val="10"/>
      <name val="Tahoma"/>
    </font>
    <font>
      <b/>
      <sz val="10"/>
      <name val="Tahoma"/>
    </font>
    <font>
      <b/>
      <sz val="10"/>
      <color indexed="22"/>
      <name val="Tahoma"/>
    </font>
    <font>
      <sz val="8"/>
      <color rgb="FF000000"/>
      <name val="Arial"/>
      <family val="2"/>
      <charset val="204"/>
    </font>
    <font>
      <b/>
      <sz val="9"/>
      <color theme="0"/>
      <name val="Calibri Light"/>
      <family val="2"/>
      <charset val="204"/>
      <scheme val="major"/>
    </font>
    <font>
      <sz val="9"/>
      <color rgb="FF000000"/>
      <name val="Calibri Light"/>
      <family val="2"/>
      <charset val="204"/>
      <scheme val="major"/>
    </font>
    <font>
      <sz val="9"/>
      <color theme="1"/>
      <name val="Calibri Light"/>
      <family val="2"/>
      <charset val="204"/>
      <scheme val="major"/>
    </font>
    <font>
      <sz val="9"/>
      <color rgb="FF241F1F"/>
      <name val="Calibri Light"/>
      <family val="2"/>
      <charset val="204"/>
      <scheme val="major"/>
    </font>
    <font>
      <sz val="9"/>
      <name val="Calibri Light"/>
      <family val="2"/>
      <charset val="204"/>
      <scheme val="major"/>
    </font>
    <font>
      <sz val="9"/>
      <color theme="0"/>
      <name val="Calibri Light"/>
      <family val="2"/>
      <charset val="204"/>
      <scheme val="major"/>
    </font>
    <font>
      <b/>
      <sz val="9"/>
      <name val="Calibri Light"/>
      <family val="2"/>
      <charset val="204"/>
      <scheme val="major"/>
    </font>
  </fonts>
  <fills count="5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-0.249977111117893"/>
        <bgColor theme="4" tint="-0.249977111117893"/>
      </patternFill>
    </fill>
  </fills>
  <borders count="5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/>
      <top style="dotted">
        <color indexed="64"/>
      </top>
      <bottom style="thick">
        <color theme="4" tint="0.499984740745262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14" fillId="0" borderId="0"/>
    <xf numFmtId="0" fontId="24" fillId="0" borderId="0" applyNumberFormat="0" applyFill="0" applyBorder="0" applyAlignment="0" applyProtection="0"/>
    <xf numFmtId="0" fontId="25" fillId="0" borderId="31" applyNumberFormat="0" applyFill="0" applyAlignment="0" applyProtection="0"/>
    <xf numFmtId="0" fontId="26" fillId="0" borderId="32" applyNumberFormat="0" applyFill="0" applyAlignment="0" applyProtection="0"/>
    <xf numFmtId="0" fontId="27" fillId="0" borderId="33" applyNumberFormat="0" applyFill="0" applyAlignment="0" applyProtection="0"/>
    <xf numFmtId="0" fontId="27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9" fillId="14" borderId="0" applyNumberFormat="0" applyBorder="0" applyAlignment="0" applyProtection="0"/>
    <xf numFmtId="0" fontId="30" fillId="15" borderId="0" applyNumberFormat="0" applyBorder="0" applyAlignment="0" applyProtection="0"/>
    <xf numFmtId="0" fontId="31" fillId="16" borderId="34" applyNumberFormat="0" applyAlignment="0" applyProtection="0"/>
    <xf numFmtId="0" fontId="32" fillId="17" borderId="35" applyNumberFormat="0" applyAlignment="0" applyProtection="0"/>
    <xf numFmtId="0" fontId="33" fillId="17" borderId="34" applyNumberFormat="0" applyAlignment="0" applyProtection="0"/>
    <xf numFmtId="0" fontId="34" fillId="0" borderId="36" applyNumberFormat="0" applyFill="0" applyAlignment="0" applyProtection="0"/>
    <xf numFmtId="0" fontId="35" fillId="18" borderId="37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39" applyNumberFormat="0" applyFill="0" applyAlignment="0" applyProtection="0"/>
    <xf numFmtId="0" fontId="39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9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9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9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9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9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0" borderId="0"/>
    <xf numFmtId="0" fontId="1" fillId="19" borderId="38" applyNumberFormat="0" applyFont="0" applyAlignment="0" applyProtection="0"/>
    <xf numFmtId="0" fontId="40" fillId="0" borderId="0"/>
    <xf numFmtId="0" fontId="48" fillId="0" borderId="0"/>
  </cellStyleXfs>
  <cellXfs count="249">
    <xf numFmtId="0" fontId="0" fillId="0" borderId="0" xfId="0"/>
    <xf numFmtId="0" fontId="3" fillId="3" borderId="1" xfId="0" applyFont="1" applyFill="1" applyBorder="1"/>
    <xf numFmtId="0" fontId="0" fillId="0" borderId="1" xfId="0" applyBorder="1"/>
    <xf numFmtId="0" fontId="0" fillId="0" borderId="5" xfId="0" applyBorder="1"/>
    <xf numFmtId="0" fontId="4" fillId="0" borderId="5" xfId="1" applyBorder="1"/>
    <xf numFmtId="0" fontId="3" fillId="3" borderId="1" xfId="0" applyFont="1" applyFill="1" applyBorder="1" applyAlignment="1">
      <alignment horizontal="left" vertical="center" wrapText="1"/>
    </xf>
    <xf numFmtId="0" fontId="4" fillId="0" borderId="1" xfId="1" applyBorder="1"/>
    <xf numFmtId="0" fontId="3" fillId="5" borderId="1" xfId="0" applyFont="1" applyFill="1" applyBorder="1"/>
    <xf numFmtId="0" fontId="0" fillId="6" borderId="0" xfId="0" applyFill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3" fillId="5" borderId="1" xfId="0" applyFont="1" applyFill="1" applyBorder="1" applyAlignment="1">
      <alignment horizontal="left"/>
    </xf>
    <xf numFmtId="0" fontId="0" fillId="7" borderId="1" xfId="0" applyFill="1" applyBorder="1"/>
    <xf numFmtId="0" fontId="0" fillId="9" borderId="1" xfId="0" applyFill="1" applyBorder="1"/>
    <xf numFmtId="0" fontId="3" fillId="3" borderId="0" xfId="0" applyFont="1" applyFill="1" applyAlignment="1">
      <alignment horizontal="left" vertical="center" wrapText="1"/>
    </xf>
    <xf numFmtId="0" fontId="8" fillId="0" borderId="5" xfId="1" applyFont="1" applyBorder="1"/>
    <xf numFmtId="0" fontId="9" fillId="0" borderId="5" xfId="1" applyFont="1" applyBorder="1"/>
    <xf numFmtId="0" fontId="2" fillId="9" borderId="1" xfId="0" applyFont="1" applyFill="1" applyBorder="1"/>
    <xf numFmtId="0" fontId="10" fillId="0" borderId="8" xfId="0" applyFont="1" applyBorder="1" applyAlignment="1">
      <alignment wrapText="1"/>
    </xf>
    <xf numFmtId="0" fontId="10" fillId="11" borderId="8" xfId="0" applyFont="1" applyFill="1" applyBorder="1" applyAlignment="1">
      <alignment wrapText="1"/>
    </xf>
    <xf numFmtId="0" fontId="10" fillId="11" borderId="9" xfId="0" applyFont="1" applyFill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7" xfId="0" applyFont="1" applyBorder="1" applyAlignment="1"/>
    <xf numFmtId="0" fontId="10" fillId="10" borderId="8" xfId="0" applyFont="1" applyFill="1" applyBorder="1" applyAlignment="1"/>
    <xf numFmtId="0" fontId="10" fillId="0" borderId="8" xfId="0" applyFont="1" applyBorder="1" applyAlignment="1"/>
    <xf numFmtId="0" fontId="10" fillId="11" borderId="8" xfId="0" applyFont="1" applyFill="1" applyBorder="1" applyAlignment="1"/>
    <xf numFmtId="0" fontId="11" fillId="0" borderId="7" xfId="0" applyFont="1" applyBorder="1" applyAlignment="1"/>
    <xf numFmtId="0" fontId="12" fillId="11" borderId="8" xfId="0" applyFont="1" applyFill="1" applyBorder="1" applyAlignment="1"/>
    <xf numFmtId="0" fontId="3" fillId="3" borderId="11" xfId="0" applyFont="1" applyFill="1" applyBorder="1"/>
    <xf numFmtId="0" fontId="0" fillId="0" borderId="4" xfId="0" applyBorder="1"/>
    <xf numFmtId="0" fontId="3" fillId="5" borderId="2" xfId="0" applyFont="1" applyFill="1" applyBorder="1"/>
    <xf numFmtId="0" fontId="0" fillId="0" borderId="2" xfId="0" applyBorder="1"/>
    <xf numFmtId="0" fontId="3" fillId="3" borderId="24" xfId="0" applyFont="1" applyFill="1" applyBorder="1"/>
    <xf numFmtId="0" fontId="3" fillId="5" borderId="11" xfId="0" applyFont="1" applyFill="1" applyBorder="1"/>
    <xf numFmtId="0" fontId="3" fillId="5" borderId="25" xfId="0" applyFont="1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3" fillId="4" borderId="6" xfId="0" applyFont="1" applyFill="1" applyBorder="1" applyAlignment="1"/>
    <xf numFmtId="0" fontId="3" fillId="4" borderId="0" xfId="0" applyFont="1" applyFill="1" applyAlignment="1"/>
    <xf numFmtId="0" fontId="21" fillId="0" borderId="15" xfId="2" applyFont="1" applyBorder="1" applyAlignment="1">
      <alignment horizontal="left"/>
    </xf>
    <xf numFmtId="0" fontId="22" fillId="0" borderId="18" xfId="2" applyFont="1" applyBorder="1" applyAlignment="1"/>
    <xf numFmtId="0" fontId="22" fillId="0" borderId="20" xfId="2" applyFont="1" applyBorder="1" applyAlignment="1"/>
    <xf numFmtId="0" fontId="14" fillId="0" borderId="0" xfId="2" applyAlignment="1"/>
    <xf numFmtId="0" fontId="19" fillId="0" borderId="16" xfId="2" applyFont="1" applyBorder="1" applyAlignment="1"/>
    <xf numFmtId="0" fontId="19" fillId="0" borderId="15" xfId="2" applyFont="1" applyBorder="1" applyAlignment="1"/>
    <xf numFmtId="0" fontId="19" fillId="0" borderId="17" xfId="2" applyFont="1" applyBorder="1" applyAlignment="1"/>
    <xf numFmtId="0" fontId="14" fillId="0" borderId="16" xfId="2" applyBorder="1" applyAlignment="1"/>
    <xf numFmtId="0" fontId="14" fillId="0" borderId="15" xfId="2" applyBorder="1" applyAlignment="1"/>
    <xf numFmtId="0" fontId="19" fillId="0" borderId="22" xfId="2" applyFont="1" applyBorder="1" applyAlignment="1"/>
    <xf numFmtId="0" fontId="19" fillId="0" borderId="0" xfId="2" applyFont="1" applyFill="1" applyAlignment="1"/>
    <xf numFmtId="0" fontId="14" fillId="0" borderId="17" xfId="2" applyBorder="1" applyAlignment="1"/>
    <xf numFmtId="0" fontId="18" fillId="0" borderId="15" xfId="2" applyFont="1" applyBorder="1" applyAlignment="1"/>
    <xf numFmtId="0" fontId="18" fillId="0" borderId="16" xfId="2" applyFont="1" applyBorder="1" applyAlignment="1"/>
    <xf numFmtId="0" fontId="14" fillId="0" borderId="21" xfId="2" applyBorder="1" applyAlignment="1"/>
    <xf numFmtId="0" fontId="14" fillId="0" borderId="22" xfId="2" applyBorder="1" applyAlignment="1"/>
    <xf numFmtId="0" fontId="14" fillId="0" borderId="23" xfId="2" applyBorder="1" applyAlignment="1"/>
    <xf numFmtId="0" fontId="20" fillId="0" borderId="15" xfId="2" applyFont="1" applyBorder="1" applyAlignment="1"/>
    <xf numFmtId="0" fontId="21" fillId="0" borderId="16" xfId="2" applyFont="1" applyBorder="1" applyAlignment="1"/>
    <xf numFmtId="0" fontId="21" fillId="0" borderId="15" xfId="2" applyFont="1" applyBorder="1" applyAlignment="1"/>
    <xf numFmtId="0" fontId="3" fillId="3" borderId="0" xfId="0" applyFont="1" applyFill="1" applyBorder="1" applyAlignment="1">
      <alignment horizontal="left" vertical="center" wrapText="1"/>
    </xf>
    <xf numFmtId="0" fontId="16" fillId="12" borderId="13" xfId="2" applyNumberFormat="1" applyFont="1" applyFill="1" applyBorder="1" applyAlignment="1"/>
    <xf numFmtId="0" fontId="16" fillId="12" borderId="14" xfId="2" applyNumberFormat="1" applyFont="1" applyFill="1" applyBorder="1" applyAlignment="1"/>
    <xf numFmtId="0" fontId="16" fillId="0" borderId="13" xfId="2" applyNumberFormat="1" applyFont="1" applyBorder="1" applyAlignment="1"/>
    <xf numFmtId="0" fontId="16" fillId="0" borderId="14" xfId="2" applyNumberFormat="1" applyFont="1" applyBorder="1" applyAlignment="1"/>
    <xf numFmtId="0" fontId="15" fillId="0" borderId="12" xfId="2" applyNumberFormat="1" applyFont="1" applyBorder="1" applyAlignment="1"/>
    <xf numFmtId="0" fontId="15" fillId="0" borderId="13" xfId="2" applyNumberFormat="1" applyFont="1" applyBorder="1" applyAlignment="1"/>
    <xf numFmtId="0" fontId="16" fillId="12" borderId="12" xfId="2" applyNumberFormat="1" applyFont="1" applyFill="1" applyBorder="1" applyAlignment="1"/>
    <xf numFmtId="0" fontId="17" fillId="12" borderId="12" xfId="2" applyNumberFormat="1" applyFont="1" applyFill="1" applyBorder="1" applyAlignment="1"/>
    <xf numFmtId="0" fontId="17" fillId="12" borderId="13" xfId="2" applyNumberFormat="1" applyFont="1" applyFill="1" applyBorder="1" applyAlignment="1"/>
    <xf numFmtId="0" fontId="13" fillId="3" borderId="1" xfId="0" applyFont="1" applyFill="1" applyBorder="1"/>
    <xf numFmtId="0" fontId="0" fillId="0" borderId="0" xfId="0" applyBorder="1"/>
    <xf numFmtId="0" fontId="16" fillId="0" borderId="29" xfId="2" applyNumberFormat="1" applyFont="1" applyBorder="1" applyAlignment="1"/>
    <xf numFmtId="0" fontId="16" fillId="0" borderId="30" xfId="2" applyNumberFormat="1" applyFont="1" applyBorder="1" applyAlignment="1"/>
    <xf numFmtId="0" fontId="16" fillId="12" borderId="30" xfId="2" applyNumberFormat="1" applyFont="1" applyFill="1" applyBorder="1" applyAlignment="1"/>
    <xf numFmtId="0" fontId="43" fillId="9" borderId="0" xfId="45" applyFont="1" applyFill="1" applyAlignment="1"/>
    <xf numFmtId="0" fontId="43" fillId="0" borderId="0" xfId="45" applyFont="1" applyAlignment="1"/>
    <xf numFmtId="0" fontId="42" fillId="0" borderId="0" xfId="45" applyFont="1" applyAlignment="1"/>
    <xf numFmtId="164" fontId="43" fillId="0" borderId="0" xfId="45" applyNumberFormat="1" applyFont="1" applyAlignment="1"/>
    <xf numFmtId="0" fontId="41" fillId="45" borderId="0" xfId="45" applyFont="1" applyFill="1" applyAlignment="1"/>
    <xf numFmtId="164" fontId="41" fillId="0" borderId="0" xfId="45" applyNumberFormat="1" applyFont="1" applyAlignment="1"/>
    <xf numFmtId="0" fontId="41" fillId="44" borderId="0" xfId="45" applyFont="1" applyFill="1" applyAlignment="1"/>
    <xf numFmtId="0" fontId="41" fillId="0" borderId="0" xfId="45" applyFont="1" applyAlignment="1"/>
    <xf numFmtId="0" fontId="1" fillId="0" borderId="0" xfId="43"/>
    <xf numFmtId="0" fontId="13" fillId="3" borderId="11" xfId="0" applyFont="1" applyFill="1" applyBorder="1"/>
    <xf numFmtId="0" fontId="44" fillId="0" borderId="0" xfId="45" applyFont="1"/>
    <xf numFmtId="0" fontId="40" fillId="0" borderId="0" xfId="45"/>
    <xf numFmtId="0" fontId="43" fillId="12" borderId="13" xfId="45" applyFont="1" applyFill="1" applyBorder="1"/>
    <xf numFmtId="0" fontId="43" fillId="0" borderId="13" xfId="45" applyFont="1" applyBorder="1"/>
    <xf numFmtId="0" fontId="40" fillId="0" borderId="1" xfId="45" applyBorder="1"/>
    <xf numFmtId="0" fontId="40" fillId="7" borderId="1" xfId="45" applyFill="1" applyBorder="1"/>
    <xf numFmtId="0" fontId="40" fillId="9" borderId="1" xfId="45" applyFill="1" applyBorder="1"/>
    <xf numFmtId="0" fontId="44" fillId="0" borderId="1" xfId="45" applyFont="1" applyBorder="1"/>
    <xf numFmtId="164" fontId="43" fillId="12" borderId="13" xfId="45" applyNumberFormat="1" applyFont="1" applyFill="1" applyBorder="1"/>
    <xf numFmtId="0" fontId="4" fillId="0" borderId="0" xfId="1"/>
    <xf numFmtId="0" fontId="45" fillId="46" borderId="1" xfId="0" applyFont="1" applyFill="1" applyBorder="1"/>
    <xf numFmtId="0" fontId="0" fillId="47" borderId="1" xfId="0" applyFill="1" applyBorder="1"/>
    <xf numFmtId="0" fontId="19" fillId="48" borderId="15" xfId="2" applyNumberFormat="1" applyFont="1" applyFill="1" applyBorder="1" applyAlignment="1"/>
    <xf numFmtId="0" fontId="14" fillId="48" borderId="15" xfId="2" applyNumberFormat="1" applyFont="1" applyFill="1" applyBorder="1" applyAlignment="1"/>
    <xf numFmtId="0" fontId="2" fillId="47" borderId="1" xfId="0" applyFont="1" applyFill="1" applyBorder="1"/>
    <xf numFmtId="0" fontId="0" fillId="0" borderId="13" xfId="0" applyFont="1" applyBorder="1"/>
    <xf numFmtId="0" fontId="0" fillId="12" borderId="13" xfId="0" applyFont="1" applyFill="1" applyBorder="1"/>
    <xf numFmtId="0" fontId="0" fillId="12" borderId="12" xfId="0" applyFont="1" applyFill="1" applyBorder="1"/>
    <xf numFmtId="0" fontId="0" fillId="0" borderId="12" xfId="0" applyFont="1" applyBorder="1"/>
    <xf numFmtId="0" fontId="0" fillId="47" borderId="4" xfId="0" applyFill="1" applyBorder="1"/>
    <xf numFmtId="0" fontId="0" fillId="47" borderId="2" xfId="0" applyFill="1" applyBorder="1"/>
    <xf numFmtId="0" fontId="0" fillId="47" borderId="26" xfId="0" applyFill="1" applyBorder="1"/>
    <xf numFmtId="0" fontId="0" fillId="47" borderId="27" xfId="0" applyFill="1" applyBorder="1"/>
    <xf numFmtId="0" fontId="0" fillId="47" borderId="28" xfId="0" applyFill="1" applyBorder="1"/>
    <xf numFmtId="0" fontId="0" fillId="47" borderId="40" xfId="0" applyFill="1" applyBorder="1"/>
    <xf numFmtId="0" fontId="16" fillId="47" borderId="0" xfId="2" applyFont="1" applyFill="1" applyAlignment="1"/>
    <xf numFmtId="0" fontId="0" fillId="0" borderId="42" xfId="0" applyFont="1" applyBorder="1"/>
    <xf numFmtId="0" fontId="0" fillId="0" borderId="29" xfId="0" applyFont="1" applyBorder="1"/>
    <xf numFmtId="0" fontId="49" fillId="0" borderId="0" xfId="46" applyFont="1" applyAlignment="1">
      <alignment horizontal="center" vertical="center" wrapText="1"/>
    </xf>
    <xf numFmtId="0" fontId="49" fillId="0" borderId="43" xfId="46" applyFont="1" applyBorder="1" applyAlignment="1">
      <alignment horizontal="center" vertical="center" wrapText="1"/>
    </xf>
    <xf numFmtId="0" fontId="50" fillId="0" borderId="0" xfId="46" applyFont="1" applyAlignment="1">
      <alignment vertical="center" wrapText="1"/>
    </xf>
    <xf numFmtId="0" fontId="51" fillId="0" borderId="44" xfId="46" applyFont="1" applyBorder="1" applyAlignment="1">
      <alignment horizontal="left" vertical="center" wrapText="1"/>
    </xf>
    <xf numFmtId="0" fontId="51" fillId="0" borderId="23" xfId="46" applyFont="1" applyBorder="1" applyAlignment="1">
      <alignment horizontal="left" vertical="center" wrapText="1"/>
    </xf>
    <xf numFmtId="0" fontId="52" fillId="0" borderId="44" xfId="46" applyFont="1" applyBorder="1" applyAlignment="1">
      <alignment horizontal="left" vertical="center" wrapText="1"/>
    </xf>
    <xf numFmtId="0" fontId="52" fillId="0" borderId="23" xfId="46" applyFont="1" applyBorder="1" applyAlignment="1">
      <alignment horizontal="left" vertical="center" wrapText="1"/>
    </xf>
    <xf numFmtId="0" fontId="53" fillId="0" borderId="23" xfId="46" applyFont="1" applyBorder="1" applyAlignment="1">
      <alignment horizontal="left" vertical="center" wrapText="1"/>
    </xf>
    <xf numFmtId="0" fontId="53" fillId="0" borderId="0" xfId="46" applyFont="1" applyAlignment="1">
      <alignment vertical="center" wrapText="1"/>
    </xf>
    <xf numFmtId="0" fontId="53" fillId="0" borderId="44" xfId="46" applyFont="1" applyBorder="1" applyAlignment="1">
      <alignment horizontal="left" vertical="center" wrapText="1"/>
    </xf>
    <xf numFmtId="0" fontId="54" fillId="0" borderId="0" xfId="46" applyFont="1" applyAlignment="1">
      <alignment horizontal="center" vertical="center" wrapText="1"/>
    </xf>
    <xf numFmtId="0" fontId="54" fillId="0" borderId="43" xfId="46" applyFont="1" applyBorder="1" applyAlignment="1">
      <alignment horizontal="center" vertical="center" wrapText="1"/>
    </xf>
    <xf numFmtId="0" fontId="55" fillId="0" borderId="0" xfId="46" applyFont="1" applyAlignment="1">
      <alignment vertical="center" wrapText="1"/>
    </xf>
    <xf numFmtId="0" fontId="50" fillId="0" borderId="15" xfId="46" applyFont="1" applyBorder="1"/>
    <xf numFmtId="0" fontId="50" fillId="0" borderId="23" xfId="46" applyFont="1" applyBorder="1"/>
    <xf numFmtId="0" fontId="51" fillId="0" borderId="15" xfId="46" applyFont="1" applyBorder="1" applyAlignment="1">
      <alignment horizontal="left" vertical="center" wrapText="1"/>
    </xf>
    <xf numFmtId="0" fontId="50" fillId="0" borderId="0" xfId="46" applyFont="1"/>
    <xf numFmtId="0" fontId="51" fillId="0" borderId="0" xfId="46" applyFont="1" applyAlignment="1">
      <alignment horizontal="left" vertical="center" wrapText="1"/>
    </xf>
    <xf numFmtId="0" fontId="50" fillId="0" borderId="15" xfId="46" applyFont="1" applyBorder="1" applyAlignment="1">
      <alignment vertical="top" wrapText="1"/>
    </xf>
    <xf numFmtId="0" fontId="52" fillId="0" borderId="15" xfId="46" applyFont="1" applyBorder="1" applyAlignment="1">
      <alignment horizontal="left" vertical="center" wrapText="1"/>
    </xf>
    <xf numFmtId="0" fontId="51" fillId="0" borderId="15" xfId="46" applyFont="1" applyBorder="1" applyAlignment="1">
      <alignment vertical="top" wrapText="1"/>
    </xf>
    <xf numFmtId="0" fontId="53" fillId="0" borderId="15" xfId="46" applyFont="1" applyBorder="1" applyAlignment="1">
      <alignment horizontal="left" vertical="center" wrapText="1"/>
    </xf>
    <xf numFmtId="0" fontId="50" fillId="0" borderId="15" xfId="46" applyFont="1" applyBorder="1" applyAlignment="1">
      <alignment vertical="top"/>
    </xf>
    <xf numFmtId="0" fontId="50" fillId="0" borderId="15" xfId="46" applyFont="1" applyBorder="1" applyAlignment="1">
      <alignment wrapText="1"/>
    </xf>
    <xf numFmtId="0" fontId="51" fillId="0" borderId="15" xfId="46" applyFont="1" applyBorder="1"/>
    <xf numFmtId="0" fontId="51" fillId="0" borderId="22" xfId="46" applyFont="1" applyBorder="1" applyAlignment="1">
      <alignment horizontal="left" vertical="center" wrapText="1"/>
    </xf>
    <xf numFmtId="0" fontId="50" fillId="0" borderId="22" xfId="46" applyFont="1" applyBorder="1"/>
    <xf numFmtId="0" fontId="52" fillId="0" borderId="22" xfId="46" applyFont="1" applyBorder="1" applyAlignment="1">
      <alignment horizontal="left" vertical="center" wrapText="1"/>
    </xf>
    <xf numFmtId="0" fontId="56" fillId="0" borderId="0" xfId="46" applyFont="1"/>
    <xf numFmtId="0" fontId="57" fillId="0" borderId="15" xfId="46" applyFont="1" applyBorder="1" applyAlignment="1">
      <alignment horizontal="left" vertical="center" wrapText="1"/>
    </xf>
    <xf numFmtId="0" fontId="48" fillId="0" borderId="0" xfId="46"/>
    <xf numFmtId="0" fontId="57" fillId="0" borderId="15" xfId="46" applyFont="1" applyBorder="1" applyAlignment="1">
      <alignment horizontal="right" vertical="center" wrapText="1"/>
    </xf>
    <xf numFmtId="0" fontId="50" fillId="0" borderId="15" xfId="46" applyFont="1" applyBorder="1" applyAlignment="1">
      <alignment horizontal="left" vertical="center" wrapText="1"/>
    </xf>
    <xf numFmtId="0" fontId="58" fillId="0" borderId="15" xfId="46" applyFont="1" applyBorder="1" applyAlignment="1">
      <alignment horizontal="left" vertical="center" wrapText="1"/>
    </xf>
    <xf numFmtId="0" fontId="41" fillId="0" borderId="0" xfId="45" applyFont="1" applyFill="1" applyAlignment="1"/>
    <xf numFmtId="0" fontId="42" fillId="0" borderId="0" xfId="45" applyFont="1" applyFill="1" applyAlignment="1"/>
    <xf numFmtId="0" fontId="14" fillId="0" borderId="16" xfId="2" applyFill="1" applyBorder="1" applyAlignment="1"/>
    <xf numFmtId="0" fontId="14" fillId="0" borderId="15" xfId="2" applyFill="1" applyBorder="1" applyAlignment="1"/>
    <xf numFmtId="0" fontId="14" fillId="0" borderId="17" xfId="2" applyFill="1" applyBorder="1" applyAlignment="1"/>
    <xf numFmtId="0" fontId="14" fillId="0" borderId="21" xfId="2" applyFill="1" applyBorder="1" applyAlignment="1"/>
    <xf numFmtId="0" fontId="14" fillId="0" borderId="22" xfId="2" applyFill="1" applyBorder="1" applyAlignment="1"/>
    <xf numFmtId="0" fontId="14" fillId="0" borderId="23" xfId="2" applyFill="1" applyBorder="1" applyAlignment="1"/>
    <xf numFmtId="0" fontId="0" fillId="50" borderId="45" xfId="0" applyFont="1" applyFill="1" applyBorder="1"/>
    <xf numFmtId="0" fontId="0" fillId="50" borderId="46" xfId="0" applyFont="1" applyFill="1" applyBorder="1"/>
    <xf numFmtId="0" fontId="0" fillId="50" borderId="47" xfId="0" applyFont="1" applyFill="1" applyBorder="1"/>
    <xf numFmtId="0" fontId="0" fillId="0" borderId="45" xfId="0" applyFont="1" applyBorder="1"/>
    <xf numFmtId="0" fontId="0" fillId="0" borderId="46" xfId="0" applyFont="1" applyBorder="1"/>
    <xf numFmtId="0" fontId="0" fillId="0" borderId="47" xfId="0" applyFont="1" applyBorder="1"/>
    <xf numFmtId="0" fontId="59" fillId="0" borderId="15" xfId="46" applyFont="1" applyFill="1" applyBorder="1" applyAlignment="1">
      <alignment horizontal="left" vertical="center" wrapText="1"/>
    </xf>
    <xf numFmtId="0" fontId="59" fillId="0" borderId="19" xfId="46" applyFont="1" applyFill="1" applyBorder="1" applyAlignment="1">
      <alignment horizontal="left" vertical="center" wrapText="1"/>
    </xf>
    <xf numFmtId="0" fontId="59" fillId="0" borderId="22" xfId="46" applyFont="1" applyFill="1" applyBorder="1" applyAlignment="1">
      <alignment horizontal="left" vertical="center" wrapText="1"/>
    </xf>
    <xf numFmtId="0" fontId="60" fillId="0" borderId="1" xfId="0" applyFont="1" applyFill="1" applyBorder="1" applyAlignment="1">
      <alignment horizontal="center" vertical="center" wrapText="1"/>
    </xf>
    <xf numFmtId="0" fontId="61" fillId="0" borderId="1" xfId="0" applyFont="1" applyFill="1" applyBorder="1" applyAlignment="1">
      <alignment horizontal="center" vertical="center" wrapText="1"/>
    </xf>
    <xf numFmtId="0" fontId="62" fillId="0" borderId="51" xfId="0" applyFont="1" applyBorder="1" applyAlignment="1">
      <alignment vertical="center" wrapText="1"/>
    </xf>
    <xf numFmtId="0" fontId="62" fillId="0" borderId="0" xfId="0" applyFont="1" applyBorder="1" applyAlignment="1">
      <alignment horizontal="justify" vertical="center" wrapText="1"/>
    </xf>
    <xf numFmtId="0" fontId="62" fillId="0" borderId="52" xfId="0" applyFont="1" applyBorder="1" applyAlignment="1">
      <alignment vertical="center" wrapText="1"/>
    </xf>
    <xf numFmtId="0" fontId="19" fillId="0" borderId="16" xfId="2" applyFont="1" applyFill="1" applyBorder="1" applyAlignment="1"/>
    <xf numFmtId="0" fontId="19" fillId="0" borderId="18" xfId="2" applyFont="1" applyFill="1" applyBorder="1" applyAlignment="1"/>
    <xf numFmtId="0" fontId="22" fillId="0" borderId="19" xfId="2" applyFont="1" applyFill="1" applyBorder="1" applyAlignment="1"/>
    <xf numFmtId="0" fontId="19" fillId="0" borderId="15" xfId="2" applyFont="1" applyFill="1" applyBorder="1" applyAlignment="1"/>
    <xf numFmtId="0" fontId="19" fillId="0" borderId="19" xfId="2" applyFont="1" applyFill="1" applyBorder="1" applyAlignment="1"/>
    <xf numFmtId="0" fontId="22" fillId="49" borderId="15" xfId="2" applyNumberFormat="1" applyFont="1" applyFill="1" applyBorder="1" applyAlignment="1"/>
    <xf numFmtId="0" fontId="22" fillId="49" borderId="49" xfId="2" applyNumberFormat="1" applyFont="1" applyFill="1" applyBorder="1" applyAlignment="1"/>
    <xf numFmtId="0" fontId="14" fillId="12" borderId="15" xfId="2" applyNumberFormat="1" applyFont="1" applyFill="1" applyBorder="1" applyAlignment="1"/>
    <xf numFmtId="0" fontId="18" fillId="12" borderId="15" xfId="2" applyNumberFormat="1" applyFont="1" applyFill="1" applyBorder="1" applyAlignment="1"/>
    <xf numFmtId="0" fontId="19" fillId="12" borderId="15" xfId="2" applyNumberFormat="1" applyFont="1" applyFill="1" applyBorder="1" applyAlignment="1"/>
    <xf numFmtId="0" fontId="14" fillId="0" borderId="15" xfId="2" applyNumberFormat="1" applyFont="1" applyBorder="1" applyAlignment="1"/>
    <xf numFmtId="0" fontId="18" fillId="0" borderId="15" xfId="2" applyNumberFormat="1" applyFont="1" applyBorder="1" applyAlignment="1"/>
    <xf numFmtId="0" fontId="19" fillId="0" borderId="15" xfId="2" applyNumberFormat="1" applyFont="1" applyBorder="1" applyAlignment="1"/>
    <xf numFmtId="0" fontId="18" fillId="0" borderId="22" xfId="2" applyFont="1" applyBorder="1" applyAlignment="1"/>
    <xf numFmtId="0" fontId="19" fillId="0" borderId="21" xfId="2" applyFont="1" applyFill="1" applyBorder="1" applyAlignment="1"/>
    <xf numFmtId="0" fontId="19" fillId="0" borderId="22" xfId="2" applyFont="1" applyFill="1" applyBorder="1" applyAlignment="1"/>
    <xf numFmtId="0" fontId="3" fillId="4" borderId="0" xfId="0" applyFont="1" applyFill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left" wrapText="1"/>
    </xf>
    <xf numFmtId="0" fontId="7" fillId="6" borderId="3" xfId="0" applyFont="1" applyFill="1" applyBorder="1" applyAlignment="1">
      <alignment horizontal="left" wrapText="1"/>
    </xf>
    <xf numFmtId="0" fontId="7" fillId="6" borderId="3" xfId="0" applyFont="1" applyFill="1" applyBorder="1" applyAlignment="1">
      <alignment horizontal="left"/>
    </xf>
    <xf numFmtId="0" fontId="7" fillId="6" borderId="4" xfId="0" applyFont="1" applyFill="1" applyBorder="1" applyAlignment="1">
      <alignment horizontal="left"/>
    </xf>
    <xf numFmtId="0" fontId="46" fillId="2" borderId="31" xfId="4" applyFont="1" applyFill="1" applyAlignment="1">
      <alignment horizontal="center"/>
    </xf>
    <xf numFmtId="0" fontId="47" fillId="4" borderId="41" xfId="5" applyFont="1" applyFill="1" applyBorder="1" applyAlignment="1">
      <alignment horizontal="center"/>
    </xf>
    <xf numFmtId="0" fontId="3" fillId="8" borderId="2" xfId="0" applyFont="1" applyFill="1" applyBorder="1" applyAlignment="1">
      <alignment horizontal="left"/>
    </xf>
    <xf numFmtId="0" fontId="3" fillId="8" borderId="3" xfId="0" applyFont="1" applyFill="1" applyBorder="1" applyAlignment="1">
      <alignment horizontal="left"/>
    </xf>
    <xf numFmtId="0" fontId="3" fillId="8" borderId="4" xfId="0" applyFont="1" applyFill="1" applyBorder="1" applyAlignment="1">
      <alignment horizontal="left"/>
    </xf>
    <xf numFmtId="0" fontId="47" fillId="4" borderId="32" xfId="5" applyFont="1" applyFill="1" applyAlignment="1">
      <alignment horizontal="center"/>
    </xf>
    <xf numFmtId="0" fontId="3" fillId="52" borderId="0" xfId="0" applyFont="1" applyFill="1"/>
    <xf numFmtId="0" fontId="3" fillId="51" borderId="0" xfId="0" applyFont="1" applyFill="1"/>
    <xf numFmtId="0" fontId="63" fillId="0" borderId="0" xfId="2" applyFont="1" applyFill="1" applyAlignment="1"/>
    <xf numFmtId="0" fontId="63" fillId="3" borderId="11" xfId="0" applyFont="1" applyFill="1" applyBorder="1" applyAlignment="1"/>
    <xf numFmtId="0" fontId="63" fillId="3" borderId="1" xfId="0" applyFont="1" applyFill="1" applyBorder="1" applyAlignment="1"/>
    <xf numFmtId="0" fontId="64" fillId="0" borderId="0" xfId="2" applyFont="1" applyAlignment="1"/>
    <xf numFmtId="0" fontId="63" fillId="0" borderId="18" xfId="2" applyFont="1" applyBorder="1" applyAlignment="1"/>
    <xf numFmtId="0" fontId="63" fillId="0" borderId="19" xfId="2" applyFont="1" applyBorder="1" applyAlignment="1"/>
    <xf numFmtId="0" fontId="63" fillId="0" borderId="20" xfId="2" applyFont="1" applyBorder="1" applyAlignment="1"/>
    <xf numFmtId="0" fontId="63" fillId="0" borderId="0" xfId="2" applyFont="1" applyBorder="1" applyAlignment="1"/>
    <xf numFmtId="0" fontId="63" fillId="0" borderId="19" xfId="2" applyFont="1" applyFill="1" applyBorder="1" applyAlignment="1"/>
    <xf numFmtId="0" fontId="63" fillId="3" borderId="48" xfId="0" applyFont="1" applyFill="1" applyBorder="1" applyAlignment="1"/>
    <xf numFmtId="0" fontId="65" fillId="0" borderId="0" xfId="0" applyFont="1" applyAlignment="1"/>
    <xf numFmtId="0" fontId="63" fillId="0" borderId="0" xfId="2" applyFont="1" applyAlignment="1"/>
    <xf numFmtId="0" fontId="66" fillId="0" borderId="0" xfId="2" applyFont="1" applyFill="1" applyAlignment="1"/>
    <xf numFmtId="0" fontId="67" fillId="0" borderId="0" xfId="2" applyFont="1" applyFill="1" applyAlignment="1"/>
    <xf numFmtId="0" fontId="67" fillId="0" borderId="16" xfId="2" applyFont="1" applyBorder="1" applyAlignment="1"/>
    <xf numFmtId="0" fontId="67" fillId="0" borderId="15" xfId="2" applyFont="1" applyBorder="1" applyAlignment="1"/>
    <xf numFmtId="0" fontId="67" fillId="0" borderId="17" xfId="2" applyFont="1" applyBorder="1" applyAlignment="1"/>
    <xf numFmtId="0" fontId="67" fillId="0" borderId="0" xfId="2" applyFont="1" applyBorder="1" applyAlignment="1"/>
    <xf numFmtId="0" fontId="64" fillId="0" borderId="16" xfId="2" applyFont="1" applyBorder="1" applyAlignment="1"/>
    <xf numFmtId="0" fontId="64" fillId="0" borderId="15" xfId="2" applyFont="1" applyBorder="1" applyAlignment="1"/>
    <xf numFmtId="0" fontId="64" fillId="0" borderId="17" xfId="2" applyFont="1" applyBorder="1" applyAlignment="1"/>
    <xf numFmtId="0" fontId="64" fillId="0" borderId="19" xfId="2" applyFont="1" applyFill="1" applyBorder="1" applyAlignment="1"/>
    <xf numFmtId="0" fontId="67" fillId="0" borderId="0" xfId="2" applyFont="1" applyAlignment="1"/>
    <xf numFmtId="0" fontId="64" fillId="0" borderId="15" xfId="2" applyFont="1" applyFill="1" applyBorder="1" applyAlignment="1"/>
    <xf numFmtId="0" fontId="64" fillId="0" borderId="21" xfId="2" applyFont="1" applyBorder="1" applyAlignment="1"/>
    <xf numFmtId="0" fontId="64" fillId="0" borderId="22" xfId="2" applyFont="1" applyBorder="1" applyAlignment="1"/>
    <xf numFmtId="0" fontId="64" fillId="0" borderId="23" xfId="2" applyFont="1" applyBorder="1" applyAlignment="1"/>
    <xf numFmtId="0" fontId="68" fillId="0" borderId="0" xfId="2" applyFont="1" applyAlignment="1"/>
    <xf numFmtId="0" fontId="67" fillId="0" borderId="0" xfId="2" applyFont="1" applyAlignment="1">
      <alignment vertical="top"/>
    </xf>
    <xf numFmtId="0" fontId="67" fillId="0" borderId="16" xfId="2" applyFont="1" applyFill="1" applyBorder="1" applyAlignment="1"/>
    <xf numFmtId="0" fontId="67" fillId="0" borderId="15" xfId="2" applyFont="1" applyFill="1" applyBorder="1" applyAlignment="1"/>
    <xf numFmtId="0" fontId="69" fillId="0" borderId="0" xfId="2" applyFont="1" applyAlignment="1"/>
    <xf numFmtId="0" fontId="65" fillId="0" borderId="1" xfId="0" applyFont="1" applyBorder="1" applyAlignment="1"/>
    <xf numFmtId="0" fontId="66" fillId="0" borderId="0" xfId="2" applyFont="1" applyAlignment="1"/>
    <xf numFmtId="0" fontId="64" fillId="0" borderId="0" xfId="0" applyFont="1" applyAlignment="1">
      <alignment vertical="center"/>
    </xf>
    <xf numFmtId="0" fontId="64" fillId="0" borderId="50" xfId="0" applyFont="1" applyBorder="1" applyAlignment="1">
      <alignment vertical="center"/>
    </xf>
    <xf numFmtId="0" fontId="64" fillId="0" borderId="50" xfId="0" applyFont="1" applyBorder="1" applyAlignment="1">
      <alignment horizontal="justify" vertical="center"/>
    </xf>
    <xf numFmtId="0" fontId="64" fillId="0" borderId="0" xfId="0" applyFont="1" applyAlignment="1">
      <alignment horizontal="justify" vertical="center"/>
    </xf>
    <xf numFmtId="0" fontId="64" fillId="0" borderId="0" xfId="0" applyFont="1" applyAlignment="1">
      <alignment horizontal="left" vertical="center"/>
    </xf>
    <xf numFmtId="0" fontId="64" fillId="0" borderId="0" xfId="2" applyFont="1" applyAlignment="1">
      <alignment vertical="top"/>
    </xf>
    <xf numFmtId="0" fontId="67" fillId="0" borderId="21" xfId="2" applyFont="1" applyBorder="1" applyAlignment="1"/>
    <xf numFmtId="0" fontId="67" fillId="0" borderId="22" xfId="2" applyFont="1" applyBorder="1" applyAlignment="1"/>
    <xf numFmtId="0" fontId="67" fillId="0" borderId="23" xfId="2" applyFont="1" applyBorder="1" applyAlignment="1"/>
    <xf numFmtId="0" fontId="67" fillId="0" borderId="16" xfId="2" applyFont="1" applyBorder="1" applyAlignment="1">
      <alignment vertical="top"/>
    </xf>
    <xf numFmtId="0" fontId="67" fillId="0" borderId="15" xfId="2" applyFont="1" applyBorder="1" applyAlignment="1">
      <alignment vertical="top"/>
    </xf>
    <xf numFmtId="0" fontId="67" fillId="0" borderId="17" xfId="2" applyFont="1" applyBorder="1" applyAlignment="1">
      <alignment vertical="top"/>
    </xf>
    <xf numFmtId="0" fontId="67" fillId="0" borderId="0" xfId="2" applyFont="1" applyBorder="1" applyAlignment="1">
      <alignment vertical="top"/>
    </xf>
    <xf numFmtId="0" fontId="63" fillId="49" borderId="19" xfId="2" applyNumberFormat="1" applyFont="1" applyFill="1" applyBorder="1" applyAlignment="1"/>
    <xf numFmtId="0" fontId="64" fillId="0" borderId="16" xfId="2" applyNumberFormat="1" applyFont="1" applyBorder="1" applyAlignment="1"/>
  </cellXfs>
  <cellStyles count="47">
    <cellStyle name="20% – колірна тема 1" xfId="20" builtinId="30" customBuiltin="1"/>
    <cellStyle name="20% – колірна тема 2" xfId="24" builtinId="34" customBuiltin="1"/>
    <cellStyle name="20% – колірна тема 3" xfId="28" builtinId="38" customBuiltin="1"/>
    <cellStyle name="20% – колірна тема 4" xfId="32" builtinId="42" customBuiltin="1"/>
    <cellStyle name="20% – колірна тема 5" xfId="36" builtinId="46" customBuiltin="1"/>
    <cellStyle name="20% – колірна тема 6" xfId="40" builtinId="50" customBuiltin="1"/>
    <cellStyle name="40% – колірна тема 1" xfId="21" builtinId="31" customBuiltin="1"/>
    <cellStyle name="40% – колірна тема 2" xfId="25" builtinId="35" customBuiltin="1"/>
    <cellStyle name="40% – колірна тема 3" xfId="29" builtinId="39" customBuiltin="1"/>
    <cellStyle name="40% – колірна тема 4" xfId="33" builtinId="43" customBuiltin="1"/>
    <cellStyle name="40% – колірна тема 5" xfId="37" builtinId="47" customBuiltin="1"/>
    <cellStyle name="40% – колірна тема 6" xfId="41" builtinId="51" customBuiltin="1"/>
    <cellStyle name="60% – колірна тема 1" xfId="22" builtinId="32" customBuiltin="1"/>
    <cellStyle name="60% – колірна тема 2" xfId="26" builtinId="36" customBuiltin="1"/>
    <cellStyle name="60% – колірна тема 3" xfId="30" builtinId="40" customBuiltin="1"/>
    <cellStyle name="60% – колірна тема 4" xfId="34" builtinId="44" customBuiltin="1"/>
    <cellStyle name="60% – колірна тема 5" xfId="38" builtinId="48" customBuiltin="1"/>
    <cellStyle name="60% – колірна тема 6" xfId="42" builtinId="52" customBuiltin="1"/>
    <cellStyle name="Ввід" xfId="11" builtinId="20" customBuiltin="1"/>
    <cellStyle name="Гарний" xfId="8" builtinId="26" customBuiltin="1"/>
    <cellStyle name="Гіперпосилання" xfId="1" builtinId="8"/>
    <cellStyle name="Заголовок 1" xfId="4" builtinId="16" customBuiltin="1"/>
    <cellStyle name="Заголовок 2" xfId="5" builtinId="17" customBuiltin="1"/>
    <cellStyle name="Заголовок 3" xfId="6" builtinId="18" customBuiltin="1"/>
    <cellStyle name="Заголовок 4" xfId="7" builtinId="19" customBuiltin="1"/>
    <cellStyle name="Звичайний" xfId="0" builtinId="0"/>
    <cellStyle name="Звичайний 2" xfId="2" xr:uid="{C4F99C7F-9B64-43F3-8EB8-F92E316C4C7F}"/>
    <cellStyle name="Звичайний 3" xfId="43" xr:uid="{6D4A00FC-7288-4583-BEB5-9D354EA0F4E8}"/>
    <cellStyle name="Звичайний 4" xfId="45" xr:uid="{5818FCE8-C593-45DC-AB82-A6A290298176}"/>
    <cellStyle name="Звичайний 5" xfId="46" xr:uid="{4DADFCA3-AF31-4B2D-9B2B-EA6AEE1BD164}"/>
    <cellStyle name="Зв'язана клітинка" xfId="14" builtinId="24" customBuiltin="1"/>
    <cellStyle name="Колірна тема 1" xfId="19" builtinId="29" customBuiltin="1"/>
    <cellStyle name="Колірна тема 2" xfId="23" builtinId="33" customBuiltin="1"/>
    <cellStyle name="Колірна тема 3" xfId="27" builtinId="37" customBuiltin="1"/>
    <cellStyle name="Колірна тема 4" xfId="31" builtinId="41" customBuiltin="1"/>
    <cellStyle name="Колірна тема 5" xfId="35" builtinId="45" customBuiltin="1"/>
    <cellStyle name="Колірна тема 6" xfId="39" builtinId="49" customBuiltin="1"/>
    <cellStyle name="Контрольна клітинка" xfId="15" builtinId="23" customBuiltin="1"/>
    <cellStyle name="Назва" xfId="3" builtinId="15" customBuiltin="1"/>
    <cellStyle name="Нейтральний" xfId="10" builtinId="28" customBuiltin="1"/>
    <cellStyle name="Обчислення" xfId="13" builtinId="22" customBuiltin="1"/>
    <cellStyle name="Підсумок" xfId="18" builtinId="25" customBuiltin="1"/>
    <cellStyle name="Поганий" xfId="9" builtinId="27" customBuiltin="1"/>
    <cellStyle name="Примітка 2" xfId="44" xr:uid="{B0E38BB6-FFF4-4AAE-A305-5C5845B0A37C}"/>
    <cellStyle name="Результат" xfId="12" builtinId="21" customBuiltin="1"/>
    <cellStyle name="Текст попередження" xfId="16" builtinId="11" customBuiltin="1"/>
    <cellStyle name="Текст пояснення" xfId="17" builtinId="53" customBuiltin="1"/>
  </cellStyles>
  <dxfs count="255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 Light"/>
        <family val="2"/>
        <charset val="204"/>
        <scheme val="major"/>
      </font>
      <fill>
        <patternFill patternType="solid">
          <fgColor indexed="64"/>
          <bgColor theme="9" tint="-0.499984740745262"/>
        </patternFill>
      </fill>
      <alignment horizontal="general" vertical="bottom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 Light"/>
        <family val="2"/>
        <charset val="204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 Light"/>
        <family val="2"/>
        <charset val="204"/>
        <scheme val="major"/>
      </font>
      <alignment horizontal="general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 Light"/>
        <family val="2"/>
        <charset val="204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 Light"/>
        <family val="2"/>
        <charset val="204"/>
        <scheme val="maj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 Light"/>
        <family val="2"/>
        <charset val="204"/>
        <scheme val="maj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 Light"/>
        <family val="2"/>
        <charset val="204"/>
        <scheme val="maj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 Light"/>
        <family val="2"/>
        <charset val="204"/>
        <scheme val="maj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 Light"/>
        <family val="2"/>
        <charset val="204"/>
        <scheme val="maj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 Light"/>
        <family val="2"/>
        <charset val="204"/>
        <scheme val="major"/>
      </font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 Light"/>
        <family val="2"/>
        <charset val="204"/>
        <scheme val="maj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Calibri Light"/>
        <family val="2"/>
        <charset val="204"/>
        <scheme val="maj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 Light"/>
        <family val="2"/>
        <charset val="204"/>
        <scheme val="major"/>
      </font>
      <numFmt numFmtId="0" formatCode="General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 Light"/>
        <family val="2"/>
        <charset val="204"/>
        <scheme val="maj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 Light"/>
        <family val="2"/>
        <charset val="204"/>
        <scheme val="maj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 Light"/>
        <family val="2"/>
        <charset val="204"/>
        <scheme val="maj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 Light"/>
        <family val="2"/>
        <charset val="204"/>
        <scheme val="maj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 Light"/>
        <family val="2"/>
        <charset val="204"/>
        <scheme val="major"/>
      </font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 Light"/>
        <family val="2"/>
        <charset val="204"/>
        <scheme val="maj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0"/>
        <name val="Calibri Light"/>
        <family val="2"/>
        <charset val="204"/>
        <scheme val="maj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 Light"/>
        <family val="2"/>
        <charset val="204"/>
        <scheme val="maj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 Light"/>
        <family val="2"/>
        <charset val="204"/>
        <scheme val="major"/>
      </font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 Light"/>
        <family val="2"/>
        <charset val="204"/>
        <scheme val="major"/>
      </font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Calibri Light"/>
        <family val="2"/>
        <charset val="204"/>
        <scheme val="major"/>
      </font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 Light"/>
        <family val="2"/>
        <charset val="204"/>
        <scheme val="major"/>
      </font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 Light"/>
        <family val="2"/>
        <charset val="204"/>
        <scheme val="major"/>
      </font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 Light"/>
        <family val="2"/>
        <charset val="204"/>
        <scheme val="major"/>
      </font>
      <alignment horizontal="general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 Light"/>
        <family val="2"/>
        <charset val="204"/>
        <scheme val="maj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alignment horizontal="general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alignment horizontal="general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alignment horizontal="general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 Light"/>
        <family val="2"/>
        <charset val="204"/>
        <scheme val="major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 Light"/>
        <family val="2"/>
        <charset val="204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family val="2"/>
        <charset val="204"/>
        <scheme val="maj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1F1F"/>
        <name val="Calibri Light"/>
        <family val="2"/>
        <charset val="204"/>
        <scheme val="maj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1F1F"/>
        <name val="Calibri Light"/>
        <family val="2"/>
        <charset val="204"/>
        <scheme val="major"/>
      </font>
      <alignment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22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charset val="204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border outline="0">
        <top style="dotted">
          <color indexed="64"/>
        </top>
      </border>
    </dxf>
    <dxf>
      <border outline="0">
        <bottom style="dotted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9" tint="-0.499984740745262"/>
        </patternFill>
      </fill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dotted">
          <color indexed="64"/>
        </top>
      </border>
    </dxf>
    <dxf>
      <border outline="0">
        <bottom style="dotted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9" tint="-0.499984740745262"/>
        </patternFill>
      </fill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border outline="0">
        <top style="dotted">
          <color indexed="64"/>
        </top>
      </border>
    </dxf>
    <dxf>
      <border outline="0">
        <bottom style="dotted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9" tint="-0.499984740745262"/>
        </patternFill>
      </fill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border outline="0">
        <top style="dotted">
          <color indexed="64"/>
        </top>
      </border>
    </dxf>
    <dxf>
      <border outline="0">
        <bottom style="dotted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9" tint="-0.499984740745262"/>
        </patternFill>
      </fill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fill>
        <patternFill patternType="solid">
          <fgColor indexed="64"/>
          <bgColor theme="7" tint="0.59999389629810485"/>
        </patternFill>
      </fill>
      <border diagonalUp="0" diagonalDown="0" outline="0">
        <left style="dotted">
          <color indexed="64"/>
        </left>
        <right/>
        <top style="dotted">
          <color indexed="64"/>
        </top>
        <bottom style="dotted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/>
      </border>
    </dxf>
    <dxf>
      <fill>
        <patternFill patternType="solid">
          <fgColor indexed="64"/>
          <bgColor theme="7" tint="0.59999389629810485"/>
        </patternFill>
      </fill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/>
      </border>
    </dxf>
    <dxf>
      <fill>
        <patternFill patternType="solid">
          <fgColor indexed="64"/>
          <bgColor theme="7" tint="0.59999389629810485"/>
        </patternFill>
      </fill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/>
      </border>
    </dxf>
    <dxf>
      <fill>
        <patternFill patternType="solid">
          <fgColor indexed="64"/>
          <bgColor theme="7" tint="0.59999389629810485"/>
        </patternFill>
      </fill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 outline="0">
        <left/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border outline="0">
        <top style="dotted">
          <color indexed="64"/>
        </top>
      </border>
    </dxf>
    <dxf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ill>
        <patternFill patternType="solid">
          <fgColor indexed="64"/>
          <bgColor theme="7" tint="0.59999389629810485"/>
        </patternFill>
      </fill>
    </dxf>
    <dxf>
      <border outline="0"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7" tint="-0.499984740745262"/>
        </patternFill>
      </fill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numFmt numFmtId="0" formatCode="General"/>
    </dxf>
    <dxf>
      <border outline="0">
        <top style="dotted">
          <color indexed="64"/>
        </top>
      </border>
    </dxf>
    <dxf>
      <border outline="0">
        <bottom style="dotted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9" tint="-0.499984740745262"/>
        </patternFill>
      </fill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numFmt numFmtId="0" formatCode="General"/>
    </dxf>
    <dxf>
      <numFmt numFmtId="0" formatCode="General"/>
    </dxf>
    <dxf>
      <border outline="0">
        <top style="dotted">
          <color indexed="64"/>
        </top>
      </border>
    </dxf>
    <dxf>
      <border outline="0">
        <bottom style="dotted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9" tint="-0.499984740745262"/>
        </patternFill>
      </fill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border outline="0">
        <top style="dotted">
          <color indexed="64"/>
        </top>
      </border>
    </dxf>
    <dxf>
      <border outline="0">
        <bottom style="dotted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9" tint="-0.499984740745262"/>
        </patternFill>
      </fill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dotted">
          <color indexed="64"/>
        </left>
        <right/>
        <top style="dotted">
          <color indexed="64"/>
        </top>
        <bottom style="dotted">
          <color indexed="64"/>
        </bottom>
        <vertical/>
        <horizontal/>
      </border>
    </dxf>
    <dxf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numFmt numFmtId="0" formatCode="General"/>
      <border diagonalUp="0" diagonalDown="0">
        <left/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border diagonalUp="0" diagonalDown="0">
        <left/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border diagonalUp="0" diagonalDown="0">
        <left/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border outline="0">
        <top style="dotted">
          <color indexed="64"/>
        </top>
      </border>
    </dxf>
    <dxf>
      <border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border outline="0"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7" tint="-0.499984740745262"/>
        </patternFill>
      </fill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numFmt numFmtId="0" formatCode="General"/>
    </dxf>
    <dxf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charset val="1"/>
        <scheme val="none"/>
      </font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right style="thin">
          <color theme="1"/>
        </right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justify" vertical="center" textRotation="0" wrapText="1" indent="0" justifyLastLine="0" shrinkToFit="0" readingOrder="0"/>
    </dxf>
    <dxf>
      <numFmt numFmtId="0" formatCode="General"/>
    </dxf>
    <dxf>
      <border outline="0">
        <top style="dotted">
          <color indexed="64"/>
        </top>
      </border>
    </dxf>
    <dxf>
      <border outline="0"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7" tint="-0.499984740745262"/>
        </patternFill>
      </fill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charset val="204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border outline="0"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9" tint="-0.499984740745262"/>
        </patternFill>
      </fill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border outline="0">
        <top style="dotted">
          <color indexed="64"/>
        </top>
      </border>
    </dxf>
    <dxf>
      <border outline="0">
        <bottom style="dotted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9" tint="-0.499984740745262"/>
        </patternFill>
      </fill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border outline="0">
        <top style="dotted">
          <color indexed="64"/>
        </top>
      </border>
    </dxf>
    <dxf>
      <border outline="0">
        <bottom style="dotted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9" tint="-0.499984740745262"/>
        </patternFill>
      </fill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9" tint="-0.499984740745262"/>
        </patternFill>
      </fill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border outline="0">
        <top style="dotted">
          <color indexed="64"/>
        </top>
      </border>
    </dxf>
    <dxf>
      <border outline="0">
        <bottom style="dotted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9" tint="-0.499984740745262"/>
        </patternFill>
      </fill>
      <border diagonalUp="0" diagonalDown="0" outline="0">
        <left style="dotted">
          <color indexed="64"/>
        </left>
        <right style="dotted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22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relativeIndent="0" justifyLastLine="0" shrinkToFit="0" readingOrder="0"/>
      <border diagonalUp="0" diagonalDown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</dxfs>
  <tableStyles count="1" defaultTableStyle="TableStyleMedium2" defaultPivotStyle="PivotStyleLight16">
    <tableStyle name="Стиль таблицы 2" pivot="0" count="3" xr9:uid="{99DDDDCF-705C-42FC-BED2-F0EB41AC3D33}">
      <tableStyleElement type="headerRow" dxfId="254"/>
      <tableStyleElement type="firstRowStripe" dxfId="253"/>
      <tableStyleElement type="secondRowStripe" dxfId="25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C983A7E-25C6-4F0E-B958-538E26264E45}" name="Таблица77" displayName="Таблица77" ref="B2:D217" totalsRowShown="0" headerRowDxfId="251">
  <autoFilter ref="B2:D217" xr:uid="{F267D056-D175-4072-BD62-BA8E650D4BFE}"/>
  <sortState xmlns:xlrd2="http://schemas.microsoft.com/office/spreadsheetml/2017/richdata2" ref="B3:D56">
    <sortCondition ref="B2:B56"/>
  </sortState>
  <tableColumns count="3">
    <tableColumn id="1" xr3:uid="{AC57C1DF-62AA-42DE-883E-3A01ED7F9FB1}" name="Английское название" dataDxfId="250"/>
    <tableColumn id="2" xr3:uid="{10C205F6-07AF-420F-8FDB-077F8DF64325}" name="Русское название" dataDxfId="249"/>
    <tableColumn id="3" xr3:uid="{1416FD2D-42BF-4D1F-9607-C01B14FC8AB6}" name="Примечания" dataDxfId="248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CA9ECDB-42D8-41E1-9FC0-CCBD13D5B22E}" name="Таблица5" displayName="Таблица5" ref="B2:D202" totalsRowShown="0" headerRowDxfId="247" tableBorderDxfId="246">
  <autoFilter ref="B2:D202" xr:uid="{28859E10-461C-4D08-9DB0-2BA940EBCFF5}"/>
  <sortState xmlns:xlrd2="http://schemas.microsoft.com/office/spreadsheetml/2017/richdata2" ref="B3:D147">
    <sortCondition ref="B3"/>
  </sortState>
  <tableColumns count="3">
    <tableColumn id="1" xr3:uid="{6A0BE9EB-1FBC-4E4E-9BBD-2EFF7822B10D}" name="Английское название" dataDxfId="245"/>
    <tableColumn id="2" xr3:uid="{E668CBF8-27A0-421F-9470-FBE835673814}" name="Русское название" dataDxfId="244"/>
    <tableColumn id="3" xr3:uid="{E18E72EC-A5E9-433B-B655-FE355015223F}" name="Примечания" dataDxfId="24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16DFD92-ACE0-4E85-AB89-4856C9A269A3}" name="Таблица7782" displayName="Таблица7782" ref="B2:D39" totalsRowShown="0" headerRowDxfId="242">
  <autoFilter ref="B2:D39" xr:uid="{FE9BBA46-1A46-4D2E-A0A7-A4AAE0681DE4}"/>
  <sortState xmlns:xlrd2="http://schemas.microsoft.com/office/spreadsheetml/2017/richdata2" ref="B3:D51">
    <sortCondition ref="B2:B51"/>
  </sortState>
  <tableColumns count="3">
    <tableColumn id="1" xr3:uid="{CB8EA223-380F-4CF9-8355-D1872B1FE747}" name="Английское название" dataDxfId="241"/>
    <tableColumn id="2" xr3:uid="{66CD2CB5-09D8-496D-A319-D93AD1E0E403}" name="Русское название" dataDxfId="240"/>
    <tableColumn id="3" xr3:uid="{8F67FB1C-5FBF-4820-BE82-E8A795D0298F}" name="Примечания" dataDxfId="239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FBAFF-9A89-4DE1-A227-CECCFE7DA24C}" name="Таблиця1" displayName="Таблиця1" ref="H1:J10" totalsRowShown="0" headerRowDxfId="238" headerRowBorderDxfId="237" tableBorderDxfId="236">
  <autoFilter ref="H1:J10" xr:uid="{977A4503-B5CD-442D-9445-AC15D66E4964}"/>
  <tableColumns count="3">
    <tableColumn id="1" xr3:uid="{C27C83FB-9F7E-4ACA-B9F8-9318878BA8A5}" name="Термин"/>
    <tableColumn id="2" xr3:uid="{B8E5942A-61D6-43AD-9B6E-DAAE6573642D}" name="Перевод"/>
    <tableColumn id="3" xr3:uid="{59AB0F5F-60A4-482F-8AAC-16DCB9787687}" name="Примечание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B847C19-C260-45AC-8432-FD2ECE71F86D}" name="Таблиця16" displayName="Таблиця16" ref="A1:F306" totalsRowShown="0" headerRowDxfId="235">
  <autoFilter ref="A1:F306" xr:uid="{4ED23D8A-AB87-494D-A684-CF804F624751}"/>
  <tableColumns count="6">
    <tableColumn id="1" xr3:uid="{2BB4B1AC-2552-497C-9509-C29C89A511B2}" name="Термин"/>
    <tableColumn id="6" xr3:uid="{1614A528-0430-4545-BC85-F0135D2B74E0}" name="DUNGEONS.RU"/>
    <tableColumn id="2" xr3:uid="{CBE82A79-D87C-4E14-B18B-625F3BFEB9B7}" name="HOBBY WORLD"/>
    <tableColumn id="3" xr3:uid="{D5CFC86B-EBEA-4978-BE7E-FB0C0B011CC3}" name="CYBORGS &amp; MAGES"/>
    <tableColumn id="4" xr3:uid="{BA8BFB68-DE10-4FD5-BA30-9ECB9AC74B87}" name="Категори\"/>
    <tableColumn id="5" xr3:uid="{65E0049A-EEC8-404F-BFE9-17A5EA3EBF99}" name="Стовпець1"/>
  </tableColumns>
  <tableStyleInfo name="TableStyleMedium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EE42CA9-7A56-4892-BFC9-A75D3D5B537F}" name="Таблиця34" displayName="Таблиця34" ref="O3:R20" totalsRowShown="0" headerRowDxfId="234" headerRowBorderDxfId="233" tableBorderDxfId="232">
  <autoFilter ref="O3:R20" xr:uid="{9EE42CA9-7A56-4892-BFC9-A75D3D5B537F}"/>
  <tableColumns count="4">
    <tableColumn id="1" xr3:uid="{9F36CEE0-D995-4B0F-99CA-913225368E5E}" name="Термин"/>
    <tableColumn id="2" xr3:uid="{36E9FDB8-B6AC-4704-9D84-035610A725D4}" name="DUNGEONS.RU"/>
    <tableColumn id="3" xr3:uid="{82221C2C-CE34-43BA-977B-73F9BDE8FDA1}" name="HOBBY WORLD"/>
    <tableColumn id="4" xr3:uid="{39C0E1B3-5D31-4C2D-8348-D4A600BE614D}" name="CYBORGS &amp; MAG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257FB2F-543E-425C-9AC0-47E7AFF2FF29}" name="Таблиця35" displayName="Таблиця35" ref="V1:Y55" totalsRowShown="0" headerRowDxfId="231" headerRowBorderDxfId="230" tableBorderDxfId="229">
  <autoFilter ref="V1:Y55" xr:uid="{3257FB2F-543E-425C-9AC0-47E7AFF2FF29}"/>
  <tableColumns count="4">
    <tableColumn id="1" xr3:uid="{B81201E2-739A-42DA-8A19-455D5325AB72}" name="Термин"/>
    <tableColumn id="2" xr3:uid="{4AE28BA4-F526-41F5-A314-6A2A50F59AF3}" name="DUNGEONS.RU"/>
    <tableColumn id="3" xr3:uid="{D6AAD142-38C6-44B1-8F11-5EB74A9C3EC4}" name="HOBBY WORLD"/>
    <tableColumn id="4" xr3:uid="{4A41A1B5-E52C-4A4F-A92A-0869DF837AEB}" name="CYBORGS &amp; MAG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765333C-D9B5-4006-BA62-076061EB3189}" name="Таблиця15" displayName="Таблиця15" ref="A1:F407" totalsRowShown="0" headerRowDxfId="228" dataDxfId="226" headerRowBorderDxfId="227" tableBorderDxfId="225" totalsRowBorderDxfId="224" dataCellStyle="Звичайний 2">
  <autoFilter ref="A1:F407" xr:uid="{43E5EDEC-27B3-4789-9B08-857D333BEA9C}"/>
  <tableColumns count="6">
    <tableColumn id="1" xr3:uid="{E287EC46-BB30-438C-B936-E81AB47A6803}" name="Термин" dataDxfId="223" dataCellStyle="Звичайний 2"/>
    <tableColumn id="5" xr3:uid="{4AABEA8A-61D1-4983-9E9D-8C968EE1E055}" name="DUNGEONS.RU" dataDxfId="222"/>
    <tableColumn id="2" xr3:uid="{2538B1F8-482A-4624-AEA1-D6D2EB611221}" name="HOBBY WORLD" dataDxfId="221" dataCellStyle="Звичайний 2"/>
    <tableColumn id="7" xr3:uid="{2C470022-101F-4F9E-B13F-81D5638008CD}" name="CYBORGS &amp; MAGES" dataDxfId="220" dataCellStyle="Звичайний 2"/>
    <tableColumn id="3" xr3:uid="{250BA495-CDEF-4BAD-A743-2DDBC071BDAF}" name="Тип" dataDxfId="219" dataCellStyle="Звичайний 2"/>
    <tableColumn id="4" xr3:uid="{C057DEB6-63D3-4442-86B5-5B08B2FF1556}" name="Комментарий" dataDxfId="218" dataCellStyle="Звичайний 2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C8BDB9-83D3-42F7-AEED-8964F966CF81}" name="Таблиця2" displayName="Таблиця2" ref="A1:G1669" totalsRowShown="0" headerRowCellStyle="Звичайний 3" dataCellStyle="Звичайний 3">
  <autoFilter ref="A1:G1669" xr:uid="{09CFC3BB-3DD8-4560-9819-74F6F7536BFA}"/>
  <sortState xmlns:xlrd2="http://schemas.microsoft.com/office/spreadsheetml/2017/richdata2" ref="A2:G1669">
    <sortCondition ref="F1:F3266"/>
  </sortState>
  <tableColumns count="7">
    <tableColumn id="1" xr3:uid="{F94CF3BC-30A5-48B1-949D-EB55F69E10B7}" name="Comments" dataCellStyle="Звичайний 3"/>
    <tableColumn id="2" xr3:uid="{78FD172D-D887-477C-9CAA-8D6F697DA080}" name="CreationDate" dataCellStyle="Звичайний 3"/>
    <tableColumn id="3" xr3:uid="{3AAF27C2-6410-4AC6-88A3-76516F50749B}" name="Author" dataCellStyle="Звичайний 3"/>
    <tableColumn id="4" xr3:uid="{8187C2B0-F931-4E69-A2C0-C8F45508F439}" name="LastModifiedDate" dataCellStyle="Звичайний 3"/>
    <tableColumn id="5" xr3:uid="{6550060D-800E-42C8-966A-7949287557D5}" name="LastModifiedBy" dataCellStyle="Звичайний 3"/>
    <tableColumn id="6" xr3:uid="{19F81944-EC18-4BEE-A623-9B0D20441F73}" name="en Term1" dataCellStyle="Звичайний 3"/>
    <tableColumn id="7" xr3:uid="{5E4B17E4-37EA-4D3B-B726-3C911358EE5F}" name="ru Term1" dataCellStyle="Звичайний 3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662E5E0-25A7-4235-AB81-8605FE06A4E2}" name="Таблиця17" displayName="Таблиця17" ref="A1:U460" totalsRowShown="0" headerRowDxfId="217" dataDxfId="216" headerRowCellStyle="Звичайний 4" dataCellStyle="Звичайний 4">
  <autoFilter ref="A1:U460" xr:uid="{832D67E1-2F24-4405-B19E-163FD7F3F6BC}">
    <filterColumn colId="2">
      <filters>
        <filter val="yes"/>
      </filters>
    </filterColumn>
  </autoFilter>
  <tableColumns count="21">
    <tableColumn id="1" xr3:uid="{877B23F6-0790-45BA-9A5A-25B155B6819C}" name="Level" dataDxfId="215" dataCellStyle="Звичайний 4"/>
    <tableColumn id="2" xr3:uid="{FCBC8B86-61BE-4053-A525-8B7BCD67517C}" name="Name" dataDxfId="214" dataCellStyle="Звичайний 4"/>
    <tableColumn id="3" xr3:uid="{5A51A54E-9239-40D1-A413-A115045B4CA6}" name="SRD+" dataDxfId="213" dataCellStyle="Звичайний 4"/>
    <tableColumn id="4" xr3:uid="{147FB2B9-5BAE-4EBE-B4E4-DAA7C2908ECA}" name="SRD Name" dataDxfId="212" dataCellStyle="Звичайний 4"/>
    <tableColumn id="18" xr3:uid="{2820CF97-EAC4-4BD2-903A-51831CA36302}" name="DUNGEONS RU" dataDxfId="211" dataCellStyle="Звичайний 4"/>
    <tableColumn id="19" xr3:uid="{317B4D3F-5154-4EDD-ACA8-B222EA554E5F}" name="HOBBY WORLD" dataDxfId="210" dataCellStyle="Звичайний 4">
      <calculatedColumnFormula>INDEX(Таблиця5[[#All],[HOBBY WORLD]],MATCH(Таблиця17[[#This Row],[Name]],Таблиця5[[#All],[Оригинал]],0),1)</calculatedColumnFormula>
    </tableColumn>
    <tableColumn id="5" xr3:uid="{6B23CFE4-9B54-4FEC-BFC2-D0D4D3610CE4}" name="CYBORGS &amp; MAGES" dataDxfId="209" dataCellStyle="Звичайний 4"/>
    <tableColumn id="6" xr3:uid="{8BC7B419-3FE7-40B3-A6FC-D8A99809AA27}" name="School" dataDxfId="208" dataCellStyle="Звичайний 4"/>
    <tableColumn id="7" xr3:uid="{C39689CF-3321-4C81-97CA-3692388E6075}" name="Ritual" dataDxfId="207" dataCellStyle="Звичайний 4"/>
    <tableColumn id="8" xr3:uid="{9FAB6C9A-4A0A-4B89-B23B-D857B1C4D260}" name="Book" dataDxfId="206" dataCellStyle="Звичайний 4"/>
    <tableColumn id="9" xr3:uid="{0732D3CE-3AD0-4A0D-BADA-5FCB68C24DA9}" name="Page" dataDxfId="205" dataCellStyle="Звичайний 4"/>
    <tableColumn id="10" xr3:uid="{24E1B93A-F53C-4EF3-B5C0-84539DCF1F54}" name="Bard" dataDxfId="204" dataCellStyle="Звичайний 4"/>
    <tableColumn id="11" xr3:uid="{49580007-0523-4EFB-9DFF-FD3D653304A5}" name="Cleric" dataDxfId="203" dataCellStyle="Звичайний 4"/>
    <tableColumn id="12" xr3:uid="{B066076A-601E-4CD4-BFFB-A5AE125780C1}" name="Druid" dataDxfId="202" dataCellStyle="Звичайний 4"/>
    <tableColumn id="13" xr3:uid="{FE1DC514-BA91-4EFD-8AEC-B86C6F3D96CD}" name="Paladin" dataDxfId="201" dataCellStyle="Звичайний 4"/>
    <tableColumn id="14" xr3:uid="{213BA1D7-ADFD-468B-B118-15AB447CE888}" name="Ranger" dataDxfId="200" dataCellStyle="Звичайний 4"/>
    <tableColumn id="15" xr3:uid="{C562928D-8951-4C50-A6BA-D96D16A6621E}" name="Sorcerer" dataDxfId="199" dataCellStyle="Звичайний 4"/>
    <tableColumn id="16" xr3:uid="{8FCB3A83-8015-45FB-8CED-04E289440E83}" name="Warlock" dataDxfId="198" dataCellStyle="Звичайний 4"/>
    <tableColumn id="17" xr3:uid="{0CD492AA-28BA-4438-AEB7-C324CC9BDA9C}" name="Wizard" dataDxfId="197" dataCellStyle="Звичайний 4"/>
    <tableColumn id="20" xr3:uid="{F4821B1C-58D1-40E9-9D5C-ECF6E6350A80}" name="Arcane Trickster" dataDxfId="196" dataCellStyle="Звичайний 4"/>
    <tableColumn id="21" xr3:uid="{CA65285A-86F2-4F72-8C9F-61950C9D3BCB}" name="Eldritch Knight" dataDxfId="195" dataCellStyle="Звичайний 4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D1E0228-C60C-4827-900A-9D4C9A98D013}" name="Таблиця14" displayName="Таблиця14" ref="A2:R1007" totalsRowShown="0" headerRowDxfId="194" headerRowBorderDxfId="193" tableBorderDxfId="192">
  <autoFilter ref="A2:R1007" xr:uid="{E2A27884-9358-41AA-A504-47CAA1A81839}"/>
  <tableColumns count="18">
    <tableColumn id="1" xr3:uid="{6FF59500-D9A4-4C50-AF99-AA87BFED5A78}" name="Книга"/>
    <tableColumn id="9" xr3:uid="{A7CA5089-C8DC-4EAF-B192-57FBE0A32E75}" name="DUNGEONS RU"/>
    <tableColumn id="8" xr3:uid="{BA004549-5DBF-4DE6-913C-418BD56E67FE}" name="HOBBY WORLD" dataDxfId="191">
      <calculatedColumnFormula>INDEX(Таблиця5[HOBBY WORLD],MATCH(Таблиця14[[#This Row],[Книга]],Таблиця5[Оригинал],0),1)</calculatedColumnFormula>
    </tableColumn>
    <tableColumn id="2" xr3:uid="{490C565B-F2ED-4B3F-AD3C-6EFDF67289FD}" name="CYBORGS &amp; MAGES"/>
    <tableColumn id="3" xr3:uid="{4D01BF5D-938D-41E2-A269-1E232D506FAA}" name="Примечание"/>
    <tableColumn id="4" xr3:uid="{4BC1128A-7B7F-4C53-A131-45CE07245B84}" name="Spell/Заклинание"/>
    <tableColumn id="5" xr3:uid="{08F754E7-92FA-4E0D-941D-7335E1018B0D}" name="Страница"/>
    <tableColumn id="6" xr3:uid="{4160D993-614B-43E7-B47C-8FCA81B2D48D}" name="(перевод)"/>
    <tableColumn id="7" xr3:uid="{7E00116C-9CC4-4F05-967E-90972C44AFF6}" name="Страница2"/>
    <tableColumn id="10" xr3:uid="{F823611E-41DF-43F8-A7F7-FC2E2195EECD}" name="Bard"/>
    <tableColumn id="11" xr3:uid="{A90CD27B-A528-41E5-9CBD-28E0C93B0F29}" name="Cleric"/>
    <tableColumn id="12" xr3:uid="{E5383F7E-0DBF-4A00-B115-A54CD4C70C69}" name="Druid"/>
    <tableColumn id="13" xr3:uid="{26B63563-2E3E-4B9D-A71A-35286361E688}" name="Fighter"/>
    <tableColumn id="14" xr3:uid="{DA4267E5-C12B-423D-8BB7-74E98EAC1B9B}" name="Paladin"/>
    <tableColumn id="15" xr3:uid="{CABEDDAA-4B25-4A75-8880-6EC1024E182B}" name="Ranger"/>
    <tableColumn id="16" xr3:uid="{D38B98A4-FB93-4854-85A2-4A15973AC0BE}" name="Sorcerer"/>
    <tableColumn id="17" xr3:uid="{86304870-B3BB-4B05-B567-63ED9B152237}" name="Warlock"/>
    <tableColumn id="18" xr3:uid="{C398D1FA-0292-4E00-A95B-CB2D7095B04D}" name="Wizard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FC8506B-B623-44B8-A564-48804B0EE86B}" name="Таблиця39" displayName="Таблиця39" ref="T82:Y97" totalsRowShown="0" headerRowDxfId="190" tableBorderDxfId="189">
  <autoFilter ref="T82:Y97" xr:uid="{EFC8506B-B623-44B8-A564-48804B0EE86B}"/>
  <tableColumns count="6">
    <tableColumn id="1" xr3:uid="{F3AF1F99-2B5C-4A1B-AF34-8C20D9F9D057}" name="Підпис: Версия: 1.3.1"/>
    <tableColumn id="2" xr3:uid="{9C47A2E6-F68B-4461-A38A-13B2ECC0C123}" name="Стовпець1"/>
    <tableColumn id="3" xr3:uid="{68493AFD-9D09-436C-84EF-ACD5A7BD938A}" name="Стовпець2"/>
    <tableColumn id="4" xr3:uid="{75374DB1-BBBD-4008-AFBD-0B4EE36B07B1}" name="Стовпець3"/>
    <tableColumn id="5" xr3:uid="{EBDE310F-EC54-40A9-A095-13DB32BB6C97}" name="Стовпець4"/>
    <tableColumn id="6" xr3:uid="{914D8807-C04E-455B-97A0-1D3E2AF17B78}" name="Стовпець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51984A22-9A00-4BCE-8B70-D22954E80924}" name="Таблиця40" displayName="Таблиця40" ref="AS2:AX85" totalsRowShown="0">
  <autoFilter ref="AS2:AX85" xr:uid="{51984A22-9A00-4BCE-8B70-D22954E80924}"/>
  <tableColumns count="6">
    <tableColumn id="1" xr3:uid="{6EA50F48-98F9-4547-A528-CB0FE4AFFFF5}" name="Оригинал"/>
    <tableColumn id="2" xr3:uid="{ABC19F8E-DCCC-4470-93F6-41BFD93C5D8F}" name="Перевод"/>
    <tableColumn id="3" xr3:uid="{81A8959E-6CD4-4CB0-934A-A3AEC889BC76}" name="(оригинал)"/>
    <tableColumn id="4" xr3:uid="{3F9C17A9-D6C4-47A4-A130-5EE5526099ED}" name="Страница 195"/>
    <tableColumn id="5" xr3:uid="{BD2F6877-FE27-44FF-A470-2B873DCD9FCB}" name="(перевод)"/>
    <tableColumn id="6" xr3:uid="{1FBFFB69-6C88-4A4C-A6C6-78D4FACE369B}" name="Страница 16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F3BD744-7587-4679-843D-447CDD73DED1}" name="Таблиця18" displayName="Таблиця18" ref="H1:O587" totalsRowShown="0" headerRowDxfId="188" dataDxfId="187" tableBorderDxfId="186">
  <autoFilter ref="H1:O587" xr:uid="{1DC4A81C-2A9D-4310-AECE-7F2C42C50A74}"/>
  <tableColumns count="8">
    <tableColumn id="1" xr3:uid="{2E69B34B-3515-4CBE-868B-6F8B7011B8BA}" name="Термин" dataDxfId="185"/>
    <tableColumn id="2" xr3:uid="{C1C730AC-F7C2-4C7C-B891-0FFEC92CAED2}" name="DUNGEONS RU" dataDxfId="184"/>
    <tableColumn id="3" xr3:uid="{50D510FC-30E1-414C-B80A-66803894B7F0}" name="HOBBY WORLD" dataDxfId="183"/>
    <tableColumn id="4" xr3:uid="{4D6CAC97-05FD-4E01-B9FA-6579B7DED5FE}" name="CYBORGS &amp; MAGES" dataDxfId="182"/>
    <tableColumn id="5" xr3:uid="{8064F9DF-FA10-46BD-965E-91A0B3118E51}" name="(оригинал)" dataDxfId="181"/>
    <tableColumn id="6" xr3:uid="{AC6C0B50-2881-40EA-B418-5BCA6D0C96FF}" name="Страница" dataDxfId="180"/>
    <tableColumn id="7" xr3:uid="{D29F3CF7-A0FB-41AC-9E80-1625B2F6607F}" name="(перевод)" dataDxfId="179"/>
    <tableColumn id="8" xr3:uid="{C9B1114F-782C-4D2B-A3D5-2D94E87CC17C}" name="Страница2" dataDxfId="178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551EC71-1C16-4FEC-9BF8-ACCC82849E03}" name="Таблиця1033" displayName="Таблиця1033" ref="Q1:U41" totalsRowShown="0" headerRowDxfId="177" dataDxfId="175" headerRowBorderDxfId="176" tableBorderDxfId="174" totalsRowBorderDxfId="173" headerRowCellStyle="Звичайний 2">
  <autoFilter ref="Q1:U41" xr:uid="{B11FC73B-8885-420E-BE06-86CF045380FD}"/>
  <tableColumns count="5">
    <tableColumn id="1" xr3:uid="{7DAE4D57-4070-4B55-AE61-175A6720C3C8}" name="Оригинал" dataDxfId="172" dataCellStyle="Звичайний 2"/>
    <tableColumn id="4" xr3:uid="{5AE152F1-E83A-4054-8119-F3DB022291F5}" name="DUNGEONS RU" dataDxfId="171" dataCellStyle="Звичайний 2"/>
    <tableColumn id="2" xr3:uid="{FEFA5D10-2DFF-4FBD-86CA-A937C2E834D1}" name="HOBBY WORLD" dataDxfId="170" dataCellStyle="Звичайний 2"/>
    <tableColumn id="6" xr3:uid="{E60E0F00-66C9-4F57-ACCA-4C38DEE7658B}" name="CYBORGS &amp; MAGES" dataDxfId="169" dataCellStyle="Звичайний 2"/>
    <tableColumn id="3" xr3:uid="{1401BED0-79E4-4B41-BF88-1C61A25F1976}" name="Тип" dataDxfId="168" dataCellStyle="Звичайний 2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A611EFA-9B07-49D6-BFFE-D198D48E3BA1}" name="Таблиця33" displayName="Таблиця33" ref="W1:AA9" totalsRowShown="0">
  <autoFilter ref="W1:AA9" xr:uid="{0747E69D-12A9-429F-B8A7-3A9F67409EF9}"/>
  <tableColumns count="5">
    <tableColumn id="1" xr3:uid="{300F7D22-9EEF-419C-AC7F-48B1D4E36638}" name="Оригинал"/>
    <tableColumn id="2" xr3:uid="{FEEB3713-4788-4A2F-8EEB-76636C05F9CB}" name="DUNGEONS RU"/>
    <tableColumn id="3" xr3:uid="{9528106F-5290-4AC1-8499-1AE49798EA10}" name="HOBBY WORLD"/>
    <tableColumn id="4" xr3:uid="{41C1398E-0F24-4EAD-9E85-B4A9D9B26033}" name="CYBORGS &amp; MAGES" dataDxfId="167">
      <calculatedColumnFormula>Таблиця33[[#This Row],[HOBBY WORLD]]</calculatedColumnFormula>
    </tableColumn>
    <tableColumn id="5" xr3:uid="{7943AA16-9834-4C30-B1E5-9B4B4207B59D}" name="Тип"/>
  </tableColumns>
  <tableStyleInfo name="TableStyleDark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6BB50F0-C4E9-4AE9-87BB-41DD38CEF21C}" name="Таблиця13" displayName="Таблиця13" ref="A2:I329" totalsRowShown="0" headerRowDxfId="166" headerRowBorderDxfId="165" tableBorderDxfId="164" totalsRowBorderDxfId="163">
  <autoFilter ref="A2:I329" xr:uid="{AE6550F2-E860-4A03-B71C-C59738DD8E69}"/>
  <tableColumns count="9">
    <tableColumn id="1" xr3:uid="{8F1D3B61-8135-489E-9F88-DB514DB02BAF}" name="Термин" dataDxfId="162"/>
    <tableColumn id="9" xr3:uid="{F1F9758B-6D2C-42B4-AAA2-8F6558372B9A}" name="DUNGEONS RU" dataDxfId="161"/>
    <tableColumn id="8" xr3:uid="{6BC446C5-BC7E-419A-B31D-47A7AE592D47}" name="HOBBY WORLD" dataDxfId="160">
      <calculatedColumnFormula array="1">INDEX($N$16:$N$20,MATCH(Таблиця13[[#This Row],[Термин]],$M$16:$M$20,0),,1)</calculatedColumnFormula>
    </tableColumn>
    <tableColumn id="2" xr3:uid="{F390C0C4-30B4-48DF-911C-76908978FCA4}" name="CYBORGS &amp; MAGES" dataDxfId="159"/>
    <tableColumn id="3" xr3:uid="{8118E3AA-8F10-4071-9D69-A37E3D907554}" name="Примечание" dataDxfId="158"/>
    <tableColumn id="4" xr3:uid="{0A5C3EB9-16D3-4A7E-8F3E-9787D3F1C900}" name="(оригинал)" dataDxfId="157"/>
    <tableColumn id="5" xr3:uid="{1123AEC7-7626-4D8E-A09D-781C33F4F3CD}" name="Страница" dataDxfId="156"/>
    <tableColumn id="6" xr3:uid="{E9A246A1-08EA-4D85-8EEA-9C8443D41325}" name="(перевод)" dataDxfId="155"/>
    <tableColumn id="7" xr3:uid="{9E4EBC7E-5F2B-4B4C-AD19-4E4FA02B87C6}" name="Страница2" dataDxfId="154"/>
  </tableColumns>
  <tableStyleInfo name="TableStyleMedium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83DF861-9057-4CEE-80AE-D1D08AF47FE7}" name="Таблиця8" displayName="Таблиця8" ref="M3:P8" totalsRowShown="0" headerRowDxfId="153" dataDxfId="151" headerRowBorderDxfId="152" tableBorderDxfId="150" totalsRowBorderDxfId="149" headerRowCellStyle="Звичайний 2">
  <autoFilter ref="M3:P8" xr:uid="{F9DB98E8-9223-446C-8D89-6A85F9756FFB}"/>
  <tableColumns count="4">
    <tableColumn id="1" xr3:uid="{B6B7176A-C36E-4960-AE92-9BF1E01F5C7C}" name="Стовпець1" dataDxfId="148" dataCellStyle="Звичайний 2"/>
    <tableColumn id="2" xr3:uid="{235C4627-1D81-4479-8AE3-62FC744B0584}" name="Стовпець2" dataDxfId="147" dataCellStyle="Звичайний 2"/>
    <tableColumn id="3" xr3:uid="{2BCAA2E4-AAE2-4705-9628-BEAEB9705026}" name="Стовпець3" dataDxfId="146" dataCellStyle="Звичайний 2"/>
    <tableColumn id="4" xr3:uid="{A93B5464-2766-4C78-B61B-A56D057F4F31}" name="Комментарий" dataDxfId="145" dataCellStyle="Звичайний 2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6CBDB42-3C20-4AF1-8194-3CE5D7B1BA8E}" name="Таблиця41" displayName="Таблиця41" ref="AB4:AE543" totalsRowShown="0">
  <autoFilter ref="AB4:AE543" xr:uid="{66CBDB42-3C20-4AF1-8194-3CE5D7B1BA8E}"/>
  <tableColumns count="4">
    <tableColumn id="1" xr3:uid="{73A4F84E-FCFF-40B2-9AAF-5702895BF7EE}" name="Оригинал"/>
    <tableColumn id="2" xr3:uid="{EF0F423B-C154-4A32-BA3A-20ABA6B00706}" name="DUNGEONS RU"/>
    <tableColumn id="3" xr3:uid="{647A2442-F610-4AEA-9337-3C82ACD86ADB}" name="HOBBY WORLD"/>
    <tableColumn id="4" xr3:uid="{8A5820BF-E7BB-4D15-BB11-88657409FC62}" name="CYBORGS &amp; MAGE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F751628-6FE5-4513-BA49-DA9CF01B4446}" name="Таблиця19" displayName="Таблиця19" ref="A4:D30" totalsRowShown="0">
  <autoFilter ref="A4:D30" xr:uid="{2589E7F8-B18B-4CF9-8DC8-5EDF92C608DE}"/>
  <tableColumns count="4">
    <tableColumn id="1" xr3:uid="{6C7D9F46-F0C1-4005-B16A-6489012AE222}" name="Языки"/>
    <tableColumn id="2" xr3:uid="{FF3C5981-9905-425E-8A1F-EDA9130E46BB}" name="DUNGEONS RU"/>
    <tableColumn id="3" xr3:uid="{A3DE7696-4626-44FC-9737-7BE66B18A133}" name="HOBBY WORLD"/>
    <tableColumn id="4" xr3:uid="{D82351E6-9801-421B-A944-47F6AF56AB2C}" name="CYBORGS &amp; MAGES"/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7D2927B-8F68-477A-88F8-BDA605BA2755}" name="Таблиця29" displayName="Таблиця29" ref="AR2:AV15" totalsRowShown="0" headerRowDxfId="144" headerRowBorderDxfId="143" tableBorderDxfId="142">
  <autoFilter ref="AR2:AV15" xr:uid="{0D23CD82-1146-43FA-AA27-0FE8A8C27ED4}"/>
  <tableColumns count="5">
    <tableColumn id="1" xr3:uid="{D37DDC7F-53ED-4037-80BC-C7577AF36718}" name="Термин"/>
    <tableColumn id="2" xr3:uid="{9C570620-D7F5-4B6C-9786-9A65E96A0DA0}" name="DUNGEONS RU"/>
    <tableColumn id="3" xr3:uid="{D5D25D88-5561-4868-8DDF-FFFD6D4DDE71}" name="HOBBY WORLD"/>
    <tableColumn id="4" xr3:uid="{690D6E64-0FC8-4136-A9D6-12BB2DB896B8}" name="CYBORGS &amp; MAGES"/>
    <tableColumn id="5" xr3:uid="{E0045A4C-D28A-43C7-9AFE-18CDD456C096}" name="Примечание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EDB3C2EE-C508-4D4A-9BEE-F9FCC4D93876}" name="Таблиця30" displayName="Таблиця30" ref="AX2:BB44" totalsRowShown="0" headerRowDxfId="141" headerRowBorderDxfId="140" tableBorderDxfId="139">
  <autoFilter ref="AX2:BB44" xr:uid="{F46C0DE2-6134-4DD7-A8A4-3995EE33F32B}"/>
  <tableColumns count="5">
    <tableColumn id="1" xr3:uid="{085C4508-651F-4AE8-B16D-A0BFDCCEB44D}" name="Термин"/>
    <tableColumn id="2" xr3:uid="{438DC204-2204-4310-A602-93BF59322041}" name="DUNGEONS RU" dataDxfId="138">
      <calculatedColumnFormula>INDEX($AS$22:$AS$58,MATCH(Таблиця30[[#This Row],[Термин]],$AR$22:$AR$58,0),1)</calculatedColumnFormula>
    </tableColumn>
    <tableColumn id="3" xr3:uid="{65AD3907-1715-4401-BAC7-014A0666F4F2}" name="HOBBY WORLD"/>
    <tableColumn id="4" xr3:uid="{7DCE544B-3A94-41B3-8F21-086ADA8A404E}" name="CYBORGS &amp; MAGES" dataDxfId="137">
      <calculatedColumnFormula>Таблиця30[[#This Row],[HOBBY WORLD]]</calculatedColumnFormula>
    </tableColumn>
    <tableColumn id="5" xr3:uid="{BE759F43-EA06-438A-B2BD-F50F93B90145}" name="Примечание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49F0FA6-6A25-4253-AAC8-7F1CF11CCC92}" name="Таблиця31" displayName="Таблиця31" ref="BD2:BH20" totalsRowShown="0" headerRowDxfId="136" headerRowBorderDxfId="135" tableBorderDxfId="134">
  <autoFilter ref="BD2:BH20" xr:uid="{E9B3ABBF-E7D5-4E22-A17F-91F6150A2818}"/>
  <tableColumns count="5">
    <tableColumn id="1" xr3:uid="{25942ED5-57D7-43FD-8D3E-1BC3623DA0D0}" name="Термин"/>
    <tableColumn id="2" xr3:uid="{368201B7-3D99-4144-A6BC-5BA23B86D2C7}" name="DUNGEONS RU"/>
    <tableColumn id="3" xr3:uid="{47EA5E65-CF58-4EBA-B184-A4FBA9800AE6}" name="HOBBY WORLD"/>
    <tableColumn id="4" xr3:uid="{7156599E-194E-41E3-8C46-2C8BA8157375}" name="CYBORGS &amp; MAGES" dataDxfId="133">
      <calculatedColumnFormula>Таблиця31[[#This Row],[HOBBY WORLD]]</calculatedColumnFormula>
    </tableColumn>
    <tableColumn id="5" xr3:uid="{945BF819-FED4-450D-A0BE-C2199D392A54}" name="Примечание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4CE2D4-947E-4EBB-B098-AA099812D7C8}" name="Таблиця6" displayName="Таблиця6" ref="A2:J20" totalsRowShown="0" headerRowDxfId="132" dataDxfId="130" headerRowBorderDxfId="131" tableBorderDxfId="129" totalsRowBorderDxfId="128">
  <autoFilter ref="A2:J20" xr:uid="{C3216D49-A576-4118-828B-AD07AFC03499}"/>
  <tableColumns count="10">
    <tableColumn id="1" xr3:uid="{9911685D-3458-4D37-A7AC-57E52E45D1DA}" name="Термин" dataDxfId="127"/>
    <tableColumn id="2" xr3:uid="{C00DCDDB-B8F0-4703-A77F-4D44C5B7F9E9}" name="DUNGEONS RU" dataDxfId="126"/>
    <tableColumn id="9" xr3:uid="{02C20958-1629-45DA-B4D6-50BB3619FF57}" name="HOBBY WORLD" dataDxfId="125"/>
    <tableColumn id="10" xr3:uid="{FC509478-E832-43DD-B8D8-1147BD1AA62A}" name="CYBORGS &amp; MAGES" dataDxfId="124"/>
    <tableColumn id="8" xr3:uid="{88395C05-8947-4FAF-AAE8-0181E1EF2149}" name="Стовпець1" dataDxfId="123"/>
    <tableColumn id="3" xr3:uid="{69B8C577-98EE-48F9-97E3-176D01FA0900}" name="Примечание" dataDxfId="122"/>
    <tableColumn id="4" xr3:uid="{9EDD036D-6780-4E3A-9484-64E587778A2D}" name="Книга (оригинал)" dataDxfId="121"/>
    <tableColumn id="5" xr3:uid="{259CD357-53DC-4691-91EA-A8BCD95BD023}" name="Страница (" dataDxfId="120"/>
    <tableColumn id="6" xr3:uid="{3F730376-5F87-46DD-B06C-706A1C8E6406}" name="(Книга перевод)" dataDxfId="119"/>
    <tableColumn id="7" xr3:uid="{6CD09854-2ACB-4712-AED6-2E7F4C57A4C4}" name="Страница" dataDxfId="118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6CDF273A-49C7-4729-A66D-086AC1C85534}" name="Таблиця36" displayName="Таблиця36" ref="A25:D39" totalsRowShown="0" headerRowDxfId="117" headerRowBorderDxfId="116" tableBorderDxfId="115">
  <autoFilter ref="A25:D39" xr:uid="{6CDF273A-49C7-4729-A66D-086AC1C85534}"/>
  <tableColumns count="4">
    <tableColumn id="1" xr3:uid="{E8457ADE-9EA6-4B7F-8B95-1FABD0EED8EA}" name="Термин"/>
    <tableColumn id="2" xr3:uid="{025D42A8-062E-4DD8-9831-3A552C6BE5A5}" name="DUNGEONS RU"/>
    <tableColumn id="3" xr3:uid="{725F3B12-907E-4825-9607-C44ED16A72EE}" name="HOBBY WORLD" dataDxfId="59">
      <calculatedColumnFormula>_xlfn.XLOOKUP(Таблиця36[[#This Row],[Термин]],'Перевод (Hobby World)'!$W$2:$W$510,'Перевод (Hobby World)'!$X$2:$X$510,"",0)</calculatedColumnFormula>
    </tableColumn>
    <tableColumn id="4" xr3:uid="{83A9F4AF-9412-4261-AEE2-01800A6C7105}" name="CYBORGS &amp; MAGE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F152F06-B9F2-4FF2-A1D7-A463C02DF680}" name="Таблиця37" displayName="Таблиця37" ref="A41:D50" totalsRowShown="0" headerRowDxfId="114" headerRowBorderDxfId="113" tableBorderDxfId="112">
  <autoFilter ref="A41:D50" xr:uid="{5F152F06-B9F2-4FF2-A1D7-A463C02DF680}"/>
  <tableColumns count="4">
    <tableColumn id="1" xr3:uid="{70E94CE8-F463-4894-AA6E-0FDD6D502E90}" name="Термин"/>
    <tableColumn id="2" xr3:uid="{C5272BFA-461E-471D-BC6D-5449C7D88E96}" name="DUNGEONS RU"/>
    <tableColumn id="3" xr3:uid="{27105E50-E19B-4974-85DD-D4D237C340B8}" name="HOBBY WORLD" dataDxfId="58">
      <calculatedColumnFormula>_xlfn.XLOOKUP(Таблиця36[[#This Row],[Термин]],'Перевод (Hobby World)'!$W$2:$W$510,'Перевод (Hobby World)'!$X$2:$X$510,"",0)</calculatedColumnFormula>
    </tableColumn>
    <tableColumn id="4" xr3:uid="{07FAE06E-D7FA-40EB-891D-678CFBBEA6A7}" name="CYBORGS &amp; MAGE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E82BA7A-0C36-4EC3-A3EA-ED645CE9D03D}" name="Таблиця38" displayName="Таблиця38" ref="A52:D58" totalsRowShown="0" headerRowDxfId="111" headerRowBorderDxfId="110" tableBorderDxfId="109">
  <autoFilter ref="A52:D58" xr:uid="{8E82BA7A-0C36-4EC3-A3EA-ED645CE9D03D}"/>
  <tableColumns count="4">
    <tableColumn id="1" xr3:uid="{74C96935-2057-492C-BBE7-4863963146B1}" name="Термин"/>
    <tableColumn id="2" xr3:uid="{3EFECDFE-885C-4D8E-AC7D-983540542F94}" name="DUNGEONS RU"/>
    <tableColumn id="3" xr3:uid="{E5C5D20B-CD5E-43B0-9329-890F2906ECB6}" name="HOBBY WORLD" dataDxfId="57">
      <calculatedColumnFormula>_xlfn.XLOOKUP(Таблиця36[[#This Row],[Термин]],'Перевод (Hobby World)'!$W$2:$W$510,'Перевод (Hobby World)'!$X$2:$X$510,"",0)</calculatedColumnFormula>
    </tableColumn>
    <tableColumn id="4" xr3:uid="{290EC051-3C41-42B6-AE5D-B62CA0324D59}" name="CYBORGS &amp; MAGES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F390DF-3011-4B65-A3E3-7593DE6655F8}" name="Таблиця3" displayName="Таблиця3" ref="A1:F299" totalsRowShown="0" headerRowDxfId="50" dataDxfId="49" headerRowCellStyle="Звичайний 2" dataCellStyle="Звичайний 2">
  <autoFilter ref="A1:F299" xr:uid="{F01A4354-3D1C-447B-B8A1-F44AFC934056}"/>
  <tableColumns count="6">
    <tableColumn id="1" xr3:uid="{BB4C93C3-DF28-4F87-8D1E-AFDA81627D3A}" name="Оригинал" dataDxfId="56" dataCellStyle="Звичайний 2"/>
    <tableColumn id="5" xr3:uid="{570CA1DF-616B-4AE9-A287-8BF49F92085F}" name="DUNGEONS RU" dataDxfId="55" dataCellStyle="Звичайний 2"/>
    <tableColumn id="2" xr3:uid="{5FA7EA33-DBF4-4BE6-9217-FBDA10C28F9E}" name="Перевод (Hobby World)" dataDxfId="54" dataCellStyle="Звичайний 2"/>
    <tableColumn id="6" xr3:uid="{98FF97D3-0556-4945-A057-8B3E7F98AB94}" name="CYBORGS &amp; MAGES" dataDxfId="53" dataCellStyle="Звичайний 2">
      <calculatedColumnFormula>Таблиця3[[#This Row],[Перевод (Hobby World)]]</calculatedColumnFormula>
    </tableColumn>
    <tableColumn id="3" xr3:uid="{177BD5E5-760D-413A-8B0D-A2554D2FF167}" name="Тип" dataDxfId="52" dataCellStyle="Звичайний 2"/>
    <tableColumn id="4" xr3:uid="{F41FC43F-9764-470B-9AB0-ACE7656C6E3C}" name="Комментарий" dataDxfId="51" dataCellStyle="Звичайний 2"/>
  </tableColumns>
  <tableStyleInfo name="TableStyleMedium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404FBA-222D-4B83-B1A3-23432815B9F4}" name="Таблиця4" displayName="Таблиця4" ref="H1:M751" totalsRowShown="0" headerRowDxfId="44" dataDxfId="43" headerRowCellStyle="Звичайний 2" dataCellStyle="Звичайний 2">
  <autoFilter ref="H1:M751" xr:uid="{F53EE58F-B7C8-4E25-8D01-E45896E44210}"/>
  <tableColumns count="6">
    <tableColumn id="1" xr3:uid="{8F77A845-8C5F-4BDA-A9BD-F012E65393F2}" name="Оригинал" dataDxfId="4" dataCellStyle="Звичайний 2"/>
    <tableColumn id="5" xr3:uid="{98EB0C3E-2270-45A8-AEF8-D0260776CED8}" name="DUNGEONS RU" dataDxfId="48" dataCellStyle="Звичайний 2"/>
    <tableColumn id="2" xr3:uid="{2AB10708-C0B3-4C32-B7FF-347B18B9F8B8}" name="HOBBY WORLD" dataDxfId="47" dataCellStyle="Звичайний 2"/>
    <tableColumn id="6" xr3:uid="{40BBA826-0F14-440C-8839-C4B1CAC7BCE2}" name="CYBORGS &amp; MAGES" dataDxfId="5" dataCellStyle="Звичайний 2">
      <calculatedColumnFormula>Таблиця4[[#This Row],[HOBBY WORLD]]</calculatedColumnFormula>
    </tableColumn>
    <tableColumn id="3" xr3:uid="{20322760-3CD0-4006-AD51-280A5E9BC63B}" name="Тип" dataDxfId="46" dataCellStyle="Звичайний 2"/>
    <tableColumn id="4" xr3:uid="{38BFA2E5-B6DA-49F1-9657-D484DF46C769}" name="Комментарий" dataDxfId="45" dataCellStyle="Звичайний 2"/>
  </tableColumns>
  <tableStyleInfo name="TableStyleMedium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2180EA-CA86-4E1D-9041-8C0F36F3F89D}" name="Таблиця5" displayName="Таблиця5" ref="O1:T489" totalsRowShown="0" headerRowDxfId="36" dataDxfId="35" headerRowBorderDxfId="108" tableBorderDxfId="107" totalsRowBorderDxfId="106" headerRowCellStyle="Звичайний 2">
  <autoFilter ref="O1:T489" xr:uid="{CC1E8CC7-CEDE-4615-BE5D-79A4E9256581}"/>
  <tableColumns count="6">
    <tableColumn id="1" xr3:uid="{9E3E1D92-D2EA-4569-B046-3FCF2B6B21C5}" name="Оригинал" dataDxfId="42" dataCellStyle="Звичайний 2"/>
    <tableColumn id="5" xr3:uid="{6A6D1B90-D38A-4C2E-9567-4E78B8A7A3A4}" name="DUNGEONS RU" dataDxfId="41" dataCellStyle="Звичайний 2"/>
    <tableColumn id="2" xr3:uid="{C7F5AA51-3C9F-4E6A-804F-F87535C48ACC}" name="HOBBY WORLD" dataDxfId="40" dataCellStyle="Звичайний 2"/>
    <tableColumn id="6" xr3:uid="{36905AF2-8DEB-4DD3-8E9E-995339E660C1}" name="CYBORGS &amp; MAGES" dataDxfId="39" dataCellStyle="Звичайний 2">
      <calculatedColumnFormula>Таблиця5[[#This Row],[HOBBY WORLD]]</calculatedColumnFormula>
    </tableColumn>
    <tableColumn id="3" xr3:uid="{C262B89B-4EE5-433B-8C96-DE6788C9AF5C}" name="Тип" dataDxfId="38" dataCellStyle="Звичайний 2"/>
    <tableColumn id="4" xr3:uid="{444E7939-6132-4D6A-AF6C-ADFD3F33D086}" name="Комментарий" dataDxfId="37" dataCellStyle="Звичайний 2"/>
  </tableColumns>
  <tableStyleInfo name="TableStyleMedium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9AC7F3-F9CA-472F-9134-5357FB76C84E}" name="Таблиця10" displayName="Таблиця10" ref="W1:Y15" totalsRowShown="0" headerRowDxfId="31" dataDxfId="30" headerRowBorderDxfId="105" tableBorderDxfId="104" totalsRowBorderDxfId="103" headerRowCellStyle="Звичайний 2">
  <autoFilter ref="W1:Y15" xr:uid="{0F738D71-7767-4188-A3FF-ECF2DDBE11DA}"/>
  <tableColumns count="3">
    <tableColumn id="1" xr3:uid="{56A2EF35-510A-4339-8951-E340D36727B7}" name="HOBBY WORLD" dataDxfId="34" dataCellStyle="Звичайний 2"/>
    <tableColumn id="2" xr3:uid="{50271736-B35B-4E79-A243-2016BA372705}" name="CYBORGS &amp; MAGES" dataDxfId="33" dataCellStyle="Звичайний 2"/>
    <tableColumn id="3" xr3:uid="{AE3F5F0A-DA02-46FA-8E50-324D66E39E3E}" name="Тип" dataDxfId="32" dataCellStyle="Звичайний 2"/>
  </tableColumns>
  <tableStyleInfo name="TableStyleMedium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797253D-9263-4AD3-9A08-C8C09F9EFB05}" name="Таблиця11" displayName="Таблиця11" ref="W18:Y510" totalsRowShown="0" headerRowDxfId="26" dataDxfId="25">
  <autoFilter ref="W18:Y510" xr:uid="{6A89DA6B-6A1B-4EE7-AF4A-0EE873D1B343}"/>
  <tableColumns count="3">
    <tableColumn id="1" xr3:uid="{70033B8B-01BA-4732-800E-C85F64447D8C}" name="Aarakocra" dataDxfId="29" dataCellStyle="Звичайний 2"/>
    <tableColumn id="2" xr3:uid="{374148B2-B7C0-4431-8E3A-3BD0169318B7}" name="ааракокра" dataDxfId="28" dataCellStyle="Звичайний 2"/>
    <tableColumn id="3" xr3:uid="{CFD09B36-A410-4EEE-8E1F-105EB41FCB02}" name="Стовпець1" dataDxfId="27" dataCellStyle="Звичайний 2"/>
  </tableColumns>
  <tableStyleInfo name="TableStyleMedium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BFD1B0-F224-4B80-A768-177955B697E2}" name="Таблиця9" displayName="Таблиця9" ref="AA1:AJ339" totalsRowShown="0" headerRowDxfId="14" dataDxfId="13" headerRowBorderDxfId="102" tableBorderDxfId="101" totalsRowBorderDxfId="100" headerRowCellStyle="Звичайний 2">
  <autoFilter ref="AA1:AJ339" xr:uid="{A9886D3C-D2BB-4441-A014-43C8C0C8707F}"/>
  <tableColumns count="10">
    <tableColumn id="1" xr3:uid="{1ECD290E-D61C-4302-AF6A-4C53CFD55B59}" name="Оригинал" dataDxfId="24" dataCellStyle="Звичайний 2"/>
    <tableColumn id="2" xr3:uid="{89AE659E-6FAF-47F7-BEAC-6134FD5F15CF}" name="DUNGEONS RU" dataDxfId="23" dataCellStyle="Звичайний 2"/>
    <tableColumn id="3" xr3:uid="{27CA482A-5770-4D9A-97C2-56F0226C7ED8}" name="HOBBY WORLD" dataDxfId="22" dataCellStyle="Звичайний 2"/>
    <tableColumn id="4" xr3:uid="{B84281DB-439D-4825-835D-C34B5B20638C}" name="CYBORGS &amp; MAGES" dataDxfId="21" dataCellStyle="Звичайний 2"/>
    <tableColumn id="5" xr3:uid="{5FB05815-C326-4C41-846E-5178268B7469}" name="Стовпець5" dataDxfId="20"/>
    <tableColumn id="6" xr3:uid="{7B682E0A-E827-40DE-9941-6ADE4FB9046A}" name="Оригинал2" dataDxfId="19"/>
    <tableColumn id="7" xr3:uid="{3A05579C-A1F8-4576-B358-8AF43E60CA26}" name="DUNGEONS RU2" dataDxfId="18"/>
    <tableColumn id="8" xr3:uid="{713E7C89-28D0-4988-BC3D-B69EFEA7AFA7}" name="HOBBY WORLD3" dataDxfId="17"/>
    <tableColumn id="9" xr3:uid="{13B4593B-BB36-4F70-91DE-066B74C2269C}" name="CYBORGS &amp; MAGES4" dataDxfId="16">
      <calculatedColumnFormula>Таблиця9[[#This Row],[HOBBY WORLD3]]</calculatedColumnFormula>
    </tableColumn>
    <tableColumn id="10" xr3:uid="{2D28951F-9185-4EC7-95DE-94EE193751E4}" name="Стовпець2" dataDxfId="15"/>
  </tableColumns>
  <tableStyleInfo name="TableStyleMedium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657A00-0B10-4BA2-BC8C-64BD05CDE3C5}" name="Таблиця7" displayName="Таблиця7" ref="AK1:AO270" totalsRowShown="0" headerRowDxfId="7" dataDxfId="6" headerRowCellStyle="Звичайний 2" dataCellStyle="Звичайний 2">
  <autoFilter ref="AK1:AO270" xr:uid="{67AA985C-9C1A-412F-9474-13D709D63927}"/>
  <tableColumns count="5">
    <tableColumn id="1" xr3:uid="{F7DDB23D-45DC-49AA-949A-BCD5B104E467}" name="Стовпець1" dataDxfId="12"/>
    <tableColumn id="2" xr3:uid="{AB9491A7-10DD-4575-9AD9-570386E8A468}" name="Стовпець2" dataDxfId="11"/>
    <tableColumn id="3" xr3:uid="{898BBB1A-355D-4583-B468-F93D6D7A1FF6}" name="Стовпець3" dataDxfId="10"/>
    <tableColumn id="4" xr3:uid="{1083B757-7838-443C-A421-BEEB643697F5}" name="Коммент" dataDxfId="9" dataCellStyle="Звичайний 2"/>
    <tableColumn id="5" xr3:uid="{5C5A3750-DA04-4586-8E78-4C9E203085A2}" name="Вариант" dataDxfId="8" dataCellStyle="Звичайний 2"/>
  </tableColumns>
  <tableStyleInfo name="TableStyleMedium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B5BBD53-C385-419C-A5BD-BC378AF57C27}" name="Таблиця12" displayName="Таблиця12" ref="AR1:AU407" totalsRowShown="0" headerRowDxfId="0" tableBorderDxfId="3">
  <autoFilter ref="AR1:AU407" xr:uid="{0B5BBD53-C385-419C-A5BD-BC378AF57C27}"/>
  <tableColumns count="4">
    <tableColumn id="1" xr3:uid="{9E8DDD0A-55AB-4F70-BB3D-C04677337CF5}" name="Оригинал"/>
    <tableColumn id="2" xr3:uid="{DBC698A1-E168-407A-8E5F-DA584E83075A}" name="DUNGEONS RU2"/>
    <tableColumn id="3" xr3:uid="{45F2BEF0-EA9F-4DF5-9DA3-978275DEFECF}" name="HOBBY WORLD3" dataDxfId="2" dataCellStyle="Звичайний 2">
      <calculatedColumnFormula>_xlfn.XLOOKUP(AR2,Таблиця15[Термин],Таблиця15[HOBBY WORLD],"")</calculatedColumnFormula>
    </tableColumn>
    <tableColumn id="4" xr3:uid="{09FAB98E-0227-4001-B04F-97379D4DC69C}" name="CYBORGS &amp; MAGES4" dataDxfId="1" dataCellStyle="Звичайний 2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1821C61B-6389-4E09-A317-4AF6903D3F74}" name="Таблиця42" displayName="Таблиця42" ref="K3:N155" totalsRowShown="0">
  <autoFilter ref="K3:N155" xr:uid="{1821C61B-6389-4E09-A317-4AF6903D3F74}"/>
  <tableColumns count="4">
    <tableColumn id="1" xr3:uid="{065EDB5D-8368-4807-8B50-ADFB9DA8849A}" name="Оригинал"/>
    <tableColumn id="2" xr3:uid="{F6EBFF70-6AA0-4463-AB86-914AF2B9C855}" name="DUNGEONS RU2"/>
    <tableColumn id="3" xr3:uid="{0EFCF5C4-A1E5-4128-ADF5-BD4CF96B8209}" name="HOBBY WORLD3"/>
    <tableColumn id="4" xr3:uid="{4E74E457-A79A-4982-AAA7-854E42F9A706}" name="CYBORGS &amp; MAGES4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D5D6F2D1-BF9D-47C2-BCA6-EE3CCFED9FF2}" name="Таблиця43" displayName="Таблиця43" ref="D4:H272" totalsRowShown="0">
  <autoFilter ref="D4:H272" xr:uid="{D5D6F2D1-BF9D-47C2-BCA6-EE3CCFED9FF2}"/>
  <tableColumns count="5">
    <tableColumn id="1" xr3:uid="{E4450E66-E770-48AC-A3BD-B15E6D19A426}" name="Оригинал"/>
    <tableColumn id="2" xr3:uid="{63876151-8448-4810-9763-C6EE296F516F}" name="DUNGEONS RU2"/>
    <tableColumn id="3" xr3:uid="{FD66C2B8-07DE-476C-97F8-25656DA54519}" name="HOBBY WORLD3"/>
    <tableColumn id="4" xr3:uid="{C08813D5-07E5-41F9-AF7A-0A342AE8071F}" name="CYBORGS &amp; MAGES4"/>
    <tableColumn id="5" xr3:uid="{688FA4E9-5AE4-4A34-BEDB-AFF5DE91C072}" name="Стовпець1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25D2F58-612C-4CB3-9202-312CEB2C8224}" name="Таблиця20" displayName="Таблиця20" ref="A3:D292" totalsRowShown="0" headerRowDxfId="99" headerRowBorderDxfId="98" tableBorderDxfId="97">
  <autoFilter ref="A3:D292" xr:uid="{4645FF3B-0951-4196-A091-62526F98A44D}"/>
  <tableColumns count="4">
    <tableColumn id="1" xr3:uid="{F4CEB0C3-3BA0-4A5D-9CD3-51421033A907}" name="Книга"/>
    <tableColumn id="2" xr3:uid="{853813DE-BB66-4387-BEFB-A5B587E1D276}" name="DUNGEONS RU"/>
    <tableColumn id="3" xr3:uid="{FA1286A7-165A-4301-ACB3-B3908C38DA74}" name="HOBBY WORLD"/>
    <tableColumn id="4" xr3:uid="{4306BD31-E6D1-4BF0-B0CF-9C477D380F39}" name="CYBORGS &amp; MAGES"/>
  </tableColumns>
  <tableStyleInfo name="TableStyleMedium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E7AE8D1-7688-45AC-BF80-93CB8C300D9A}" name="Таблица54" displayName="Таблица54" ref="B2:H254" totalsRowShown="0" headerRowDxfId="96" dataDxfId="95">
  <autoFilter ref="B2:H254" xr:uid="{838892B9-EE8F-42E2-9AA2-0A5FF45C50B2}"/>
  <sortState xmlns:xlrd2="http://schemas.microsoft.com/office/spreadsheetml/2017/richdata2" ref="B3:E206">
    <sortCondition ref="B2:B206"/>
  </sortState>
  <tableColumns count="7">
    <tableColumn id="1" xr3:uid="{CBCF9F68-DDC7-4561-9C20-A547388254DC}" name="Английское название" dataDxfId="94"/>
    <tableColumn id="7" xr3:uid="{7EB67C30-F9D3-4C3B-B2F1-94B8437C8598}" name="Стовпець1" dataDxfId="93" dataCellStyle="Звичайний 5"/>
    <tableColumn id="2" xr3:uid="{F0C5A981-DF0D-43CB-8AAE-08CCF06A4E9D}" name="Русское название" dataDxfId="92"/>
    <tableColumn id="3" xr3:uid="{EDAC73AA-9969-42E3-9B56-3A735919BCA6}" name="Примечания" dataDxfId="91"/>
    <tableColumn id="4" xr3:uid="{7CC1140F-0DD7-463F-8F50-86543497E284}" name="DUNGEONS RU" dataDxfId="90"/>
    <tableColumn id="5" xr3:uid="{FDBFF66A-EA0D-4FE0-BF9E-0854052D1D07}" name="HOBBY WORLD" dataDxfId="89"/>
    <tableColumn id="6" xr3:uid="{4AFA8B2A-4B5F-42AD-B2D9-D77B23BA4AD8}" name="CYBORGS &amp; MAGES" dataDxfId="88"/>
  </tableColumns>
  <tableStyleInfo name="TableStyleMedium10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BD2F052-7862-4034-80F0-7638B1C737E3}" name="Таблица76" displayName="Таблица76" ref="B2:G209" totalsRowShown="0" headerRowDxfId="87">
  <autoFilter ref="B2:G209" xr:uid="{0058988E-6EF3-4192-B6C2-F968B73EBAD5}"/>
  <sortState xmlns:xlrd2="http://schemas.microsoft.com/office/spreadsheetml/2017/richdata2" ref="B3:D62">
    <sortCondition ref="B2:B62"/>
  </sortState>
  <tableColumns count="6">
    <tableColumn id="1" xr3:uid="{D4FDC8AC-F5D4-465F-AC5E-F63825A05489}" name="Английское название" dataDxfId="86"/>
    <tableColumn id="2" xr3:uid="{D256D04B-643F-4780-BB58-B68197430B29}" name="Русское название" dataDxfId="85"/>
    <tableColumn id="3" xr3:uid="{02637A0B-61BB-4A3B-A975-913C756520DB}" name="Примечания" dataDxfId="84"/>
    <tableColumn id="4" xr3:uid="{A653A7FA-CC2A-411B-985F-66AC37FEC383}" name="DUNGEONS RU" dataDxfId="83" dataCellStyle="Звичайний 5"/>
    <tableColumn id="5" xr3:uid="{D3D4EF70-B100-4D67-9C8B-35629151B85C}" name="HOBBY WORLD" dataDxfId="82" dataCellStyle="Звичайний 5"/>
    <tableColumn id="6" xr3:uid="{1D823B2E-3BBA-46CC-B774-2D6F5BA00121}" name="CYBORGS &amp; MAGES" dataDxfId="81" dataCellStyle="Звичайний 5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2D9F850-E4BE-43A3-8D08-F61A2DF06D31}" name="Таблица711" displayName="Таблица711" ref="B2:G34" totalsRowShown="0" headerRowDxfId="80">
  <autoFilter ref="B2:G34" xr:uid="{B62ACB21-D282-4EA4-A870-D55A48040F06}"/>
  <sortState xmlns:xlrd2="http://schemas.microsoft.com/office/spreadsheetml/2017/richdata2" ref="B3:D48">
    <sortCondition ref="B2:B48"/>
  </sortState>
  <tableColumns count="6">
    <tableColumn id="1" xr3:uid="{0A359246-F26E-448C-A02E-CC752B098B1D}" name="Английское название" dataDxfId="79"/>
    <tableColumn id="2" xr3:uid="{240E9454-C852-42F5-8612-40EFB46921E1}" name="Русское название" dataDxfId="78"/>
    <tableColumn id="3" xr3:uid="{CF19D112-432C-4DD0-9D55-B07921F57226}" name="Примечания" dataDxfId="77"/>
    <tableColumn id="4" xr3:uid="{B4F1E57A-E70A-47E1-922B-0C41CE5AA5FA}" name="DUNGEONS RU" dataDxfId="76" dataCellStyle="Звичайний 5"/>
    <tableColumn id="5" xr3:uid="{17CE7F00-D34B-47B2-8204-1C5676DD595D}" name="HOBBY WORLD" dataDxfId="75" dataCellStyle="Звичайний 5"/>
    <tableColumn id="6" xr3:uid="{3A4A16B7-293F-4B55-9044-63ED04B4DF8E}" name="CYBORGS &amp; MAGES" dataDxfId="74" dataCellStyle="Звичайний 5"/>
  </tableColumns>
  <tableStyleInfo name="Стиль таблицы 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DFD4E38-778D-45F4-BD9B-0DE4CCE52669}" name="Таблица7" displayName="Таблица7" ref="B2:G91" totalsRowShown="0" headerRowDxfId="73">
  <autoFilter ref="B2:G91" xr:uid="{95808F10-148D-4416-9690-4987F744E87B}"/>
  <sortState xmlns:xlrd2="http://schemas.microsoft.com/office/spreadsheetml/2017/richdata2" ref="B3:D48">
    <sortCondition ref="B2:B48"/>
  </sortState>
  <tableColumns count="6">
    <tableColumn id="1" xr3:uid="{C4E18ACF-1177-404B-85E2-C185099093E6}" name="Английское название" dataDxfId="72"/>
    <tableColumn id="2" xr3:uid="{71CA1FDE-DB39-458F-8C9B-E3B8A02BA395}" name="Русское название" dataDxfId="71"/>
    <tableColumn id="3" xr3:uid="{8EA132FE-0A1F-4542-826E-389BEA7CB93B}" name="Примечания" dataDxfId="70"/>
    <tableColumn id="4" xr3:uid="{CC21EF10-717B-4802-B81E-3A33F7B3F065}" name="DUNGEONS RU" dataDxfId="69" dataCellStyle="Звичайний 5"/>
    <tableColumn id="5" xr3:uid="{1390CD20-5B0B-4EB2-98C3-4C8CB8D16912}" name="HOBBY WORLD" dataDxfId="68" dataCellStyle="Звичайний 5"/>
    <tableColumn id="6" xr3:uid="{CA9A1D11-8202-4B63-BCC7-9158353661E8}" name="CYBORGS &amp; MAGES" dataDxfId="67" dataCellStyle="Звичайний 5"/>
  </tableColumns>
  <tableStyleInfo name="TableStyleMedium1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A648116-80CF-489B-BEFD-823610C0BE13}" name="Таблица778" displayName="Таблица778" ref="B2:G279" totalsRowShown="0" headerRowDxfId="66">
  <autoFilter ref="B2:G279" xr:uid="{91599451-3C1E-4E4E-A3F4-53BD2768168D}"/>
  <sortState xmlns:xlrd2="http://schemas.microsoft.com/office/spreadsheetml/2017/richdata2" ref="B3:D51">
    <sortCondition ref="B2:B51"/>
  </sortState>
  <tableColumns count="6">
    <tableColumn id="1" xr3:uid="{9C2CEE5E-5581-492E-A672-7CF9C473ABB4}" name="Английское название" dataDxfId="65"/>
    <tableColumn id="2" xr3:uid="{551CC43B-5CBB-48DB-8628-BF8EB8AC31FF}" name="Русское название" dataDxfId="64"/>
    <tableColumn id="3" xr3:uid="{C2C5F779-9745-496D-AE09-11B1E77ECC79}" name="Примечания" dataDxfId="63"/>
    <tableColumn id="4" xr3:uid="{15577D75-3A5D-4AF9-8F9B-64661E9637AE}" name="DUNGEONS RU" dataDxfId="62" dataCellStyle="Звичайний 5"/>
    <tableColumn id="5" xr3:uid="{E6C22B00-FE92-4ED2-8854-519378FB40C3}" name="HOBBY WORLD" dataDxfId="61" dataCellStyle="Звичайний 5"/>
    <tableColumn id="6" xr3:uid="{1A5F8490-44B2-4ECB-8484-E3BBE72FB060}" name="CYBORGS &amp; MAGES" dataDxfId="60" dataCellStyle="Звичайний 5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4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Relationship Id="rId6" Type="http://schemas.openxmlformats.org/officeDocument/2006/relationships/comments" Target="../comments3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Relationship Id="rId6" Type="http://schemas.openxmlformats.org/officeDocument/2006/relationships/comments" Target="../comments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7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4.xml"/><Relationship Id="rId3" Type="http://schemas.openxmlformats.org/officeDocument/2006/relationships/table" Target="../tables/table29.xml"/><Relationship Id="rId7" Type="http://schemas.openxmlformats.org/officeDocument/2006/relationships/table" Target="../tables/table33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Relationship Id="rId9" Type="http://schemas.openxmlformats.org/officeDocument/2006/relationships/table" Target="../tables/table3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table" Target="../tables/table3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://notabenoid.org/book/71431" TargetMode="External"/><Relationship Id="rId18" Type="http://schemas.openxmlformats.org/officeDocument/2006/relationships/hyperlink" Target="https://www.babla.ru/" TargetMode="External"/><Relationship Id="rId26" Type="http://schemas.openxmlformats.org/officeDocument/2006/relationships/hyperlink" Target="http://notabenoid.org/book/71860" TargetMode="External"/><Relationship Id="rId3" Type="http://schemas.openxmlformats.org/officeDocument/2006/relationships/hyperlink" Target="http://notabenoid.org/book/63543" TargetMode="External"/><Relationship Id="rId21" Type="http://schemas.openxmlformats.org/officeDocument/2006/relationships/hyperlink" Target="https://www.dungeonsanddragons.ru/5e-monster-manual-%D0%B1%D0%B5%D1%81%D1%82%D0%B8%D0%B0%D1%80%D0%B8%D0%B9/" TargetMode="External"/><Relationship Id="rId34" Type="http://schemas.openxmlformats.org/officeDocument/2006/relationships/hyperlink" Target="https://1drv.ms/x/s!Atcrhwwo1lBA15tYwjwV5eEU0W3Pww?e=agSqhe" TargetMode="External"/><Relationship Id="rId7" Type="http://schemas.openxmlformats.org/officeDocument/2006/relationships/hyperlink" Target="http://notabenoid.org/book/69150/381086" TargetMode="External"/><Relationship Id="rId12" Type="http://schemas.openxmlformats.org/officeDocument/2006/relationships/hyperlink" Target="http://shadowdale.ru/forum/503-ubiistvo-vo-vratakh-baldura/" TargetMode="External"/><Relationship Id="rId17" Type="http://schemas.openxmlformats.org/officeDocument/2006/relationships/hyperlink" Target="http://notabenoid.org/book/68704" TargetMode="External"/><Relationship Id="rId25" Type="http://schemas.openxmlformats.org/officeDocument/2006/relationships/hyperlink" Target="https://www.dungeonsanddragons.ru/%d1%80%d1%83%d0%ba%d0%be%d0%b2%d0%be%d0%b4%d1%81%d1%82%d0%b2%d0%be-%d0%b2%d0%be%d0%bb%d0%be-%d0%bf%d0%be-%d0%bc%d0%be%d0%bd%d1%81%d1%82%d1%80%d0%b0%d0%bc-volos-guide-to-monsters" TargetMode="External"/><Relationship Id="rId33" Type="http://schemas.openxmlformats.org/officeDocument/2006/relationships/hyperlink" Target="https://www.google.com.ua/" TargetMode="External"/><Relationship Id="rId2" Type="http://schemas.openxmlformats.org/officeDocument/2006/relationships/hyperlink" Target="http://notabenoid.org/book/68108" TargetMode="External"/><Relationship Id="rId16" Type="http://schemas.openxmlformats.org/officeDocument/2006/relationships/hyperlink" Target="http://notabenoid.org/book/71229" TargetMode="External"/><Relationship Id="rId20" Type="http://schemas.openxmlformats.org/officeDocument/2006/relationships/hyperlink" Target="https://docs.google.com/spreadsheets/d/11f0Y32W9Q15dWFcFeBmQcjOCWYbE-a_iEhKbWq5SZuQ/edit" TargetMode="External"/><Relationship Id="rId29" Type="http://schemas.openxmlformats.org/officeDocument/2006/relationships/hyperlink" Target="https://drive.google.com/open?id=1hebuygvXc0yp7_IPR2rQ42lIkC15mpq7892DO_dIUXY" TargetMode="External"/><Relationship Id="rId1" Type="http://schemas.openxmlformats.org/officeDocument/2006/relationships/hyperlink" Target="http://notabenoid.org/book/68063" TargetMode="External"/><Relationship Id="rId6" Type="http://schemas.openxmlformats.org/officeDocument/2006/relationships/hyperlink" Target="http://notabenoid.org/book/69150/380908" TargetMode="External"/><Relationship Id="rId11" Type="http://schemas.openxmlformats.org/officeDocument/2006/relationships/hyperlink" Target="https://www.multitran.ru/c/m.exe?a=1&amp;a=1" TargetMode="External"/><Relationship Id="rId24" Type="http://schemas.openxmlformats.org/officeDocument/2006/relationships/hyperlink" Target="https://www.dungeonsanddragons.ru/sword-coast-adventurers-guide/" TargetMode="External"/><Relationship Id="rId32" Type="http://schemas.openxmlformats.org/officeDocument/2006/relationships/hyperlink" Target="http://www.dictionary.com/" TargetMode="External"/><Relationship Id="rId5" Type="http://schemas.openxmlformats.org/officeDocument/2006/relationships/hyperlink" Target="http://notabenoid.org/book/69150/380906" TargetMode="External"/><Relationship Id="rId15" Type="http://schemas.openxmlformats.org/officeDocument/2006/relationships/hyperlink" Target="http://notabenoid.org/book/71580" TargetMode="External"/><Relationship Id="rId23" Type="http://schemas.openxmlformats.org/officeDocument/2006/relationships/hyperlink" Target="http://phantom-studio.ru/book/117-dmg5" TargetMode="External"/><Relationship Id="rId28" Type="http://schemas.openxmlformats.org/officeDocument/2006/relationships/hyperlink" Target="https://drive.google.com/open?id=16G-zKYH0Qm4vVCSFjPb4ZPUQ4dC14b7Mqs05RiBaBZQ" TargetMode="External"/><Relationship Id="rId36" Type="http://schemas.openxmlformats.org/officeDocument/2006/relationships/comments" Target="../comments7.xml"/><Relationship Id="rId10" Type="http://schemas.openxmlformats.org/officeDocument/2006/relationships/hyperlink" Target="https://vk.com/doc-12678596_441743961?dl=3cfcb834524727db08" TargetMode="External"/><Relationship Id="rId19" Type="http://schemas.openxmlformats.org/officeDocument/2006/relationships/hyperlink" Target="https://www.linguee.ru/" TargetMode="External"/><Relationship Id="rId31" Type="http://schemas.openxmlformats.org/officeDocument/2006/relationships/hyperlink" Target="https://www.merriam-webster.com/" TargetMode="External"/><Relationship Id="rId4" Type="http://schemas.openxmlformats.org/officeDocument/2006/relationships/hyperlink" Target="http://notabenoid.org/book/71327" TargetMode="External"/><Relationship Id="rId9" Type="http://schemas.openxmlformats.org/officeDocument/2006/relationships/hyperlink" Target="http://notabenoid.org/book/69664" TargetMode="External"/><Relationship Id="rId14" Type="http://schemas.openxmlformats.org/officeDocument/2006/relationships/hyperlink" Target="https://trans.dungeons.su/" TargetMode="External"/><Relationship Id="rId22" Type="http://schemas.openxmlformats.org/officeDocument/2006/relationships/hyperlink" Target="http://phantom-studio.ru/book/108-phb5" TargetMode="External"/><Relationship Id="rId27" Type="http://schemas.openxmlformats.org/officeDocument/2006/relationships/hyperlink" Target="http://notabenoid.org/book/71019" TargetMode="External"/><Relationship Id="rId30" Type="http://schemas.openxmlformats.org/officeDocument/2006/relationships/hyperlink" Target="https://drive.google.com/open?id=1g25KgtvHzfmMxbVmG-buCRM_CiR4WzMso_bNOWaOip8" TargetMode="External"/><Relationship Id="rId35" Type="http://schemas.openxmlformats.org/officeDocument/2006/relationships/vmlDrawing" Target="../drawings/vmlDrawing7.vml"/><Relationship Id="rId8" Type="http://schemas.openxmlformats.org/officeDocument/2006/relationships/hyperlink" Target="http://notabenoid.org/book/68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0CE0-17BC-4608-937B-BCA4161A8217}">
  <sheetPr>
    <tabColor theme="9"/>
  </sheetPr>
  <dimension ref="B2:E217"/>
  <sheetViews>
    <sheetView zoomScaleNormal="100" workbookViewId="0">
      <selection activeCell="C5" sqref="C5"/>
    </sheetView>
  </sheetViews>
  <sheetFormatPr defaultColWidth="11.5703125" defaultRowHeight="12.75" x14ac:dyDescent="0.25"/>
  <cols>
    <col min="1" max="1" width="3.7109375" style="115" customWidth="1"/>
    <col min="2" max="2" width="50.7109375" style="115" customWidth="1"/>
    <col min="3" max="3" width="54.42578125" style="115" customWidth="1"/>
    <col min="4" max="4" width="78.28515625" style="115" customWidth="1"/>
    <col min="5" max="5" width="20.140625" style="115" customWidth="1"/>
    <col min="6" max="256" width="11.5703125" style="115"/>
    <col min="257" max="257" width="3.7109375" style="115" customWidth="1"/>
    <col min="258" max="258" width="50.7109375" style="115" customWidth="1"/>
    <col min="259" max="259" width="54.42578125" style="115" customWidth="1"/>
    <col min="260" max="260" width="78.28515625" style="115" customWidth="1"/>
    <col min="261" max="261" width="20.140625" style="115" customWidth="1"/>
    <col min="262" max="512" width="11.5703125" style="115"/>
    <col min="513" max="513" width="3.7109375" style="115" customWidth="1"/>
    <col min="514" max="514" width="50.7109375" style="115" customWidth="1"/>
    <col min="515" max="515" width="54.42578125" style="115" customWidth="1"/>
    <col min="516" max="516" width="78.28515625" style="115" customWidth="1"/>
    <col min="517" max="517" width="20.140625" style="115" customWidth="1"/>
    <col min="518" max="768" width="11.5703125" style="115"/>
    <col min="769" max="769" width="3.7109375" style="115" customWidth="1"/>
    <col min="770" max="770" width="50.7109375" style="115" customWidth="1"/>
    <col min="771" max="771" width="54.42578125" style="115" customWidth="1"/>
    <col min="772" max="772" width="78.28515625" style="115" customWidth="1"/>
    <col min="773" max="773" width="20.140625" style="115" customWidth="1"/>
    <col min="774" max="1024" width="11.5703125" style="115"/>
    <col min="1025" max="1025" width="3.7109375" style="115" customWidth="1"/>
    <col min="1026" max="1026" width="50.7109375" style="115" customWidth="1"/>
    <col min="1027" max="1027" width="54.42578125" style="115" customWidth="1"/>
    <col min="1028" max="1028" width="78.28515625" style="115" customWidth="1"/>
    <col min="1029" max="1029" width="20.140625" style="115" customWidth="1"/>
    <col min="1030" max="1280" width="11.5703125" style="115"/>
    <col min="1281" max="1281" width="3.7109375" style="115" customWidth="1"/>
    <col min="1282" max="1282" width="50.7109375" style="115" customWidth="1"/>
    <col min="1283" max="1283" width="54.42578125" style="115" customWidth="1"/>
    <col min="1284" max="1284" width="78.28515625" style="115" customWidth="1"/>
    <col min="1285" max="1285" width="20.140625" style="115" customWidth="1"/>
    <col min="1286" max="1536" width="11.5703125" style="115"/>
    <col min="1537" max="1537" width="3.7109375" style="115" customWidth="1"/>
    <col min="1538" max="1538" width="50.7109375" style="115" customWidth="1"/>
    <col min="1539" max="1539" width="54.42578125" style="115" customWidth="1"/>
    <col min="1540" max="1540" width="78.28515625" style="115" customWidth="1"/>
    <col min="1541" max="1541" width="20.140625" style="115" customWidth="1"/>
    <col min="1542" max="1792" width="11.5703125" style="115"/>
    <col min="1793" max="1793" width="3.7109375" style="115" customWidth="1"/>
    <col min="1794" max="1794" width="50.7109375" style="115" customWidth="1"/>
    <col min="1795" max="1795" width="54.42578125" style="115" customWidth="1"/>
    <col min="1796" max="1796" width="78.28515625" style="115" customWidth="1"/>
    <col min="1797" max="1797" width="20.140625" style="115" customWidth="1"/>
    <col min="1798" max="2048" width="11.5703125" style="115"/>
    <col min="2049" max="2049" width="3.7109375" style="115" customWidth="1"/>
    <col min="2050" max="2050" width="50.7109375" style="115" customWidth="1"/>
    <col min="2051" max="2051" width="54.42578125" style="115" customWidth="1"/>
    <col min="2052" max="2052" width="78.28515625" style="115" customWidth="1"/>
    <col min="2053" max="2053" width="20.140625" style="115" customWidth="1"/>
    <col min="2054" max="2304" width="11.5703125" style="115"/>
    <col min="2305" max="2305" width="3.7109375" style="115" customWidth="1"/>
    <col min="2306" max="2306" width="50.7109375" style="115" customWidth="1"/>
    <col min="2307" max="2307" width="54.42578125" style="115" customWidth="1"/>
    <col min="2308" max="2308" width="78.28515625" style="115" customWidth="1"/>
    <col min="2309" max="2309" width="20.140625" style="115" customWidth="1"/>
    <col min="2310" max="2560" width="11.5703125" style="115"/>
    <col min="2561" max="2561" width="3.7109375" style="115" customWidth="1"/>
    <col min="2562" max="2562" width="50.7109375" style="115" customWidth="1"/>
    <col min="2563" max="2563" width="54.42578125" style="115" customWidth="1"/>
    <col min="2564" max="2564" width="78.28515625" style="115" customWidth="1"/>
    <col min="2565" max="2565" width="20.140625" style="115" customWidth="1"/>
    <col min="2566" max="2816" width="11.5703125" style="115"/>
    <col min="2817" max="2817" width="3.7109375" style="115" customWidth="1"/>
    <col min="2818" max="2818" width="50.7109375" style="115" customWidth="1"/>
    <col min="2819" max="2819" width="54.42578125" style="115" customWidth="1"/>
    <col min="2820" max="2820" width="78.28515625" style="115" customWidth="1"/>
    <col min="2821" max="2821" width="20.140625" style="115" customWidth="1"/>
    <col min="2822" max="3072" width="11.5703125" style="115"/>
    <col min="3073" max="3073" width="3.7109375" style="115" customWidth="1"/>
    <col min="3074" max="3074" width="50.7109375" style="115" customWidth="1"/>
    <col min="3075" max="3075" width="54.42578125" style="115" customWidth="1"/>
    <col min="3076" max="3076" width="78.28515625" style="115" customWidth="1"/>
    <col min="3077" max="3077" width="20.140625" style="115" customWidth="1"/>
    <col min="3078" max="3328" width="11.5703125" style="115"/>
    <col min="3329" max="3329" width="3.7109375" style="115" customWidth="1"/>
    <col min="3330" max="3330" width="50.7109375" style="115" customWidth="1"/>
    <col min="3331" max="3331" width="54.42578125" style="115" customWidth="1"/>
    <col min="3332" max="3332" width="78.28515625" style="115" customWidth="1"/>
    <col min="3333" max="3333" width="20.140625" style="115" customWidth="1"/>
    <col min="3334" max="3584" width="11.5703125" style="115"/>
    <col min="3585" max="3585" width="3.7109375" style="115" customWidth="1"/>
    <col min="3586" max="3586" width="50.7109375" style="115" customWidth="1"/>
    <col min="3587" max="3587" width="54.42578125" style="115" customWidth="1"/>
    <col min="3588" max="3588" width="78.28515625" style="115" customWidth="1"/>
    <col min="3589" max="3589" width="20.140625" style="115" customWidth="1"/>
    <col min="3590" max="3840" width="11.5703125" style="115"/>
    <col min="3841" max="3841" width="3.7109375" style="115" customWidth="1"/>
    <col min="3842" max="3842" width="50.7109375" style="115" customWidth="1"/>
    <col min="3843" max="3843" width="54.42578125" style="115" customWidth="1"/>
    <col min="3844" max="3844" width="78.28515625" style="115" customWidth="1"/>
    <col min="3845" max="3845" width="20.140625" style="115" customWidth="1"/>
    <col min="3846" max="4096" width="11.5703125" style="115"/>
    <col min="4097" max="4097" width="3.7109375" style="115" customWidth="1"/>
    <col min="4098" max="4098" width="50.7109375" style="115" customWidth="1"/>
    <col min="4099" max="4099" width="54.42578125" style="115" customWidth="1"/>
    <col min="4100" max="4100" width="78.28515625" style="115" customWidth="1"/>
    <col min="4101" max="4101" width="20.140625" style="115" customWidth="1"/>
    <col min="4102" max="4352" width="11.5703125" style="115"/>
    <col min="4353" max="4353" width="3.7109375" style="115" customWidth="1"/>
    <col min="4354" max="4354" width="50.7109375" style="115" customWidth="1"/>
    <col min="4355" max="4355" width="54.42578125" style="115" customWidth="1"/>
    <col min="4356" max="4356" width="78.28515625" style="115" customWidth="1"/>
    <col min="4357" max="4357" width="20.140625" style="115" customWidth="1"/>
    <col min="4358" max="4608" width="11.5703125" style="115"/>
    <col min="4609" max="4609" width="3.7109375" style="115" customWidth="1"/>
    <col min="4610" max="4610" width="50.7109375" style="115" customWidth="1"/>
    <col min="4611" max="4611" width="54.42578125" style="115" customWidth="1"/>
    <col min="4612" max="4612" width="78.28515625" style="115" customWidth="1"/>
    <col min="4613" max="4613" width="20.140625" style="115" customWidth="1"/>
    <col min="4614" max="4864" width="11.5703125" style="115"/>
    <col min="4865" max="4865" width="3.7109375" style="115" customWidth="1"/>
    <col min="4866" max="4866" width="50.7109375" style="115" customWidth="1"/>
    <col min="4867" max="4867" width="54.42578125" style="115" customWidth="1"/>
    <col min="4868" max="4868" width="78.28515625" style="115" customWidth="1"/>
    <col min="4869" max="4869" width="20.140625" style="115" customWidth="1"/>
    <col min="4870" max="5120" width="11.5703125" style="115"/>
    <col min="5121" max="5121" width="3.7109375" style="115" customWidth="1"/>
    <col min="5122" max="5122" width="50.7109375" style="115" customWidth="1"/>
    <col min="5123" max="5123" width="54.42578125" style="115" customWidth="1"/>
    <col min="5124" max="5124" width="78.28515625" style="115" customWidth="1"/>
    <col min="5125" max="5125" width="20.140625" style="115" customWidth="1"/>
    <col min="5126" max="5376" width="11.5703125" style="115"/>
    <col min="5377" max="5377" width="3.7109375" style="115" customWidth="1"/>
    <col min="5378" max="5378" width="50.7109375" style="115" customWidth="1"/>
    <col min="5379" max="5379" width="54.42578125" style="115" customWidth="1"/>
    <col min="5380" max="5380" width="78.28515625" style="115" customWidth="1"/>
    <col min="5381" max="5381" width="20.140625" style="115" customWidth="1"/>
    <col min="5382" max="5632" width="11.5703125" style="115"/>
    <col min="5633" max="5633" width="3.7109375" style="115" customWidth="1"/>
    <col min="5634" max="5634" width="50.7109375" style="115" customWidth="1"/>
    <col min="5635" max="5635" width="54.42578125" style="115" customWidth="1"/>
    <col min="5636" max="5636" width="78.28515625" style="115" customWidth="1"/>
    <col min="5637" max="5637" width="20.140625" style="115" customWidth="1"/>
    <col min="5638" max="5888" width="11.5703125" style="115"/>
    <col min="5889" max="5889" width="3.7109375" style="115" customWidth="1"/>
    <col min="5890" max="5890" width="50.7109375" style="115" customWidth="1"/>
    <col min="5891" max="5891" width="54.42578125" style="115" customWidth="1"/>
    <col min="5892" max="5892" width="78.28515625" style="115" customWidth="1"/>
    <col min="5893" max="5893" width="20.140625" style="115" customWidth="1"/>
    <col min="5894" max="6144" width="11.5703125" style="115"/>
    <col min="6145" max="6145" width="3.7109375" style="115" customWidth="1"/>
    <col min="6146" max="6146" width="50.7109375" style="115" customWidth="1"/>
    <col min="6147" max="6147" width="54.42578125" style="115" customWidth="1"/>
    <col min="6148" max="6148" width="78.28515625" style="115" customWidth="1"/>
    <col min="6149" max="6149" width="20.140625" style="115" customWidth="1"/>
    <col min="6150" max="6400" width="11.5703125" style="115"/>
    <col min="6401" max="6401" width="3.7109375" style="115" customWidth="1"/>
    <col min="6402" max="6402" width="50.7109375" style="115" customWidth="1"/>
    <col min="6403" max="6403" width="54.42578125" style="115" customWidth="1"/>
    <col min="6404" max="6404" width="78.28515625" style="115" customWidth="1"/>
    <col min="6405" max="6405" width="20.140625" style="115" customWidth="1"/>
    <col min="6406" max="6656" width="11.5703125" style="115"/>
    <col min="6657" max="6657" width="3.7109375" style="115" customWidth="1"/>
    <col min="6658" max="6658" width="50.7109375" style="115" customWidth="1"/>
    <col min="6659" max="6659" width="54.42578125" style="115" customWidth="1"/>
    <col min="6660" max="6660" width="78.28515625" style="115" customWidth="1"/>
    <col min="6661" max="6661" width="20.140625" style="115" customWidth="1"/>
    <col min="6662" max="6912" width="11.5703125" style="115"/>
    <col min="6913" max="6913" width="3.7109375" style="115" customWidth="1"/>
    <col min="6914" max="6914" width="50.7109375" style="115" customWidth="1"/>
    <col min="6915" max="6915" width="54.42578125" style="115" customWidth="1"/>
    <col min="6916" max="6916" width="78.28515625" style="115" customWidth="1"/>
    <col min="6917" max="6917" width="20.140625" style="115" customWidth="1"/>
    <col min="6918" max="7168" width="11.5703125" style="115"/>
    <col min="7169" max="7169" width="3.7109375" style="115" customWidth="1"/>
    <col min="7170" max="7170" width="50.7109375" style="115" customWidth="1"/>
    <col min="7171" max="7171" width="54.42578125" style="115" customWidth="1"/>
    <col min="7172" max="7172" width="78.28515625" style="115" customWidth="1"/>
    <col min="7173" max="7173" width="20.140625" style="115" customWidth="1"/>
    <col min="7174" max="7424" width="11.5703125" style="115"/>
    <col min="7425" max="7425" width="3.7109375" style="115" customWidth="1"/>
    <col min="7426" max="7426" width="50.7109375" style="115" customWidth="1"/>
    <col min="7427" max="7427" width="54.42578125" style="115" customWidth="1"/>
    <col min="7428" max="7428" width="78.28515625" style="115" customWidth="1"/>
    <col min="7429" max="7429" width="20.140625" style="115" customWidth="1"/>
    <col min="7430" max="7680" width="11.5703125" style="115"/>
    <col min="7681" max="7681" width="3.7109375" style="115" customWidth="1"/>
    <col min="7682" max="7682" width="50.7109375" style="115" customWidth="1"/>
    <col min="7683" max="7683" width="54.42578125" style="115" customWidth="1"/>
    <col min="7684" max="7684" width="78.28515625" style="115" customWidth="1"/>
    <col min="7685" max="7685" width="20.140625" style="115" customWidth="1"/>
    <col min="7686" max="7936" width="11.5703125" style="115"/>
    <col min="7937" max="7937" width="3.7109375" style="115" customWidth="1"/>
    <col min="7938" max="7938" width="50.7109375" style="115" customWidth="1"/>
    <col min="7939" max="7939" width="54.42578125" style="115" customWidth="1"/>
    <col min="7940" max="7940" width="78.28515625" style="115" customWidth="1"/>
    <col min="7941" max="7941" width="20.140625" style="115" customWidth="1"/>
    <col min="7942" max="8192" width="11.5703125" style="115"/>
    <col min="8193" max="8193" width="3.7109375" style="115" customWidth="1"/>
    <col min="8194" max="8194" width="50.7109375" style="115" customWidth="1"/>
    <col min="8195" max="8195" width="54.42578125" style="115" customWidth="1"/>
    <col min="8196" max="8196" width="78.28515625" style="115" customWidth="1"/>
    <col min="8197" max="8197" width="20.140625" style="115" customWidth="1"/>
    <col min="8198" max="8448" width="11.5703125" style="115"/>
    <col min="8449" max="8449" width="3.7109375" style="115" customWidth="1"/>
    <col min="8450" max="8450" width="50.7109375" style="115" customWidth="1"/>
    <col min="8451" max="8451" width="54.42578125" style="115" customWidth="1"/>
    <col min="8452" max="8452" width="78.28515625" style="115" customWidth="1"/>
    <col min="8453" max="8453" width="20.140625" style="115" customWidth="1"/>
    <col min="8454" max="8704" width="11.5703125" style="115"/>
    <col min="8705" max="8705" width="3.7109375" style="115" customWidth="1"/>
    <col min="8706" max="8706" width="50.7109375" style="115" customWidth="1"/>
    <col min="8707" max="8707" width="54.42578125" style="115" customWidth="1"/>
    <col min="8708" max="8708" width="78.28515625" style="115" customWidth="1"/>
    <col min="8709" max="8709" width="20.140625" style="115" customWidth="1"/>
    <col min="8710" max="8960" width="11.5703125" style="115"/>
    <col min="8961" max="8961" width="3.7109375" style="115" customWidth="1"/>
    <col min="8962" max="8962" width="50.7109375" style="115" customWidth="1"/>
    <col min="8963" max="8963" width="54.42578125" style="115" customWidth="1"/>
    <col min="8964" max="8964" width="78.28515625" style="115" customWidth="1"/>
    <col min="8965" max="8965" width="20.140625" style="115" customWidth="1"/>
    <col min="8966" max="9216" width="11.5703125" style="115"/>
    <col min="9217" max="9217" width="3.7109375" style="115" customWidth="1"/>
    <col min="9218" max="9218" width="50.7109375" style="115" customWidth="1"/>
    <col min="9219" max="9219" width="54.42578125" style="115" customWidth="1"/>
    <col min="9220" max="9220" width="78.28515625" style="115" customWidth="1"/>
    <col min="9221" max="9221" width="20.140625" style="115" customWidth="1"/>
    <col min="9222" max="9472" width="11.5703125" style="115"/>
    <col min="9473" max="9473" width="3.7109375" style="115" customWidth="1"/>
    <col min="9474" max="9474" width="50.7109375" style="115" customWidth="1"/>
    <col min="9475" max="9475" width="54.42578125" style="115" customWidth="1"/>
    <col min="9476" max="9476" width="78.28515625" style="115" customWidth="1"/>
    <col min="9477" max="9477" width="20.140625" style="115" customWidth="1"/>
    <col min="9478" max="9728" width="11.5703125" style="115"/>
    <col min="9729" max="9729" width="3.7109375" style="115" customWidth="1"/>
    <col min="9730" max="9730" width="50.7109375" style="115" customWidth="1"/>
    <col min="9731" max="9731" width="54.42578125" style="115" customWidth="1"/>
    <col min="9732" max="9732" width="78.28515625" style="115" customWidth="1"/>
    <col min="9733" max="9733" width="20.140625" style="115" customWidth="1"/>
    <col min="9734" max="9984" width="11.5703125" style="115"/>
    <col min="9985" max="9985" width="3.7109375" style="115" customWidth="1"/>
    <col min="9986" max="9986" width="50.7109375" style="115" customWidth="1"/>
    <col min="9987" max="9987" width="54.42578125" style="115" customWidth="1"/>
    <col min="9988" max="9988" width="78.28515625" style="115" customWidth="1"/>
    <col min="9989" max="9989" width="20.140625" style="115" customWidth="1"/>
    <col min="9990" max="10240" width="11.5703125" style="115"/>
    <col min="10241" max="10241" width="3.7109375" style="115" customWidth="1"/>
    <col min="10242" max="10242" width="50.7109375" style="115" customWidth="1"/>
    <col min="10243" max="10243" width="54.42578125" style="115" customWidth="1"/>
    <col min="10244" max="10244" width="78.28515625" style="115" customWidth="1"/>
    <col min="10245" max="10245" width="20.140625" style="115" customWidth="1"/>
    <col min="10246" max="10496" width="11.5703125" style="115"/>
    <col min="10497" max="10497" width="3.7109375" style="115" customWidth="1"/>
    <col min="10498" max="10498" width="50.7109375" style="115" customWidth="1"/>
    <col min="10499" max="10499" width="54.42578125" style="115" customWidth="1"/>
    <col min="10500" max="10500" width="78.28515625" style="115" customWidth="1"/>
    <col min="10501" max="10501" width="20.140625" style="115" customWidth="1"/>
    <col min="10502" max="10752" width="11.5703125" style="115"/>
    <col min="10753" max="10753" width="3.7109375" style="115" customWidth="1"/>
    <col min="10754" max="10754" width="50.7109375" style="115" customWidth="1"/>
    <col min="10755" max="10755" width="54.42578125" style="115" customWidth="1"/>
    <col min="10756" max="10756" width="78.28515625" style="115" customWidth="1"/>
    <col min="10757" max="10757" width="20.140625" style="115" customWidth="1"/>
    <col min="10758" max="11008" width="11.5703125" style="115"/>
    <col min="11009" max="11009" width="3.7109375" style="115" customWidth="1"/>
    <col min="11010" max="11010" width="50.7109375" style="115" customWidth="1"/>
    <col min="11011" max="11011" width="54.42578125" style="115" customWidth="1"/>
    <col min="11012" max="11012" width="78.28515625" style="115" customWidth="1"/>
    <col min="11013" max="11013" width="20.140625" style="115" customWidth="1"/>
    <col min="11014" max="11264" width="11.5703125" style="115"/>
    <col min="11265" max="11265" width="3.7109375" style="115" customWidth="1"/>
    <col min="11266" max="11266" width="50.7109375" style="115" customWidth="1"/>
    <col min="11267" max="11267" width="54.42578125" style="115" customWidth="1"/>
    <col min="11268" max="11268" width="78.28515625" style="115" customWidth="1"/>
    <col min="11269" max="11269" width="20.140625" style="115" customWidth="1"/>
    <col min="11270" max="11520" width="11.5703125" style="115"/>
    <col min="11521" max="11521" width="3.7109375" style="115" customWidth="1"/>
    <col min="11522" max="11522" width="50.7109375" style="115" customWidth="1"/>
    <col min="11523" max="11523" width="54.42578125" style="115" customWidth="1"/>
    <col min="11524" max="11524" width="78.28515625" style="115" customWidth="1"/>
    <col min="11525" max="11525" width="20.140625" style="115" customWidth="1"/>
    <col min="11526" max="11776" width="11.5703125" style="115"/>
    <col min="11777" max="11777" width="3.7109375" style="115" customWidth="1"/>
    <col min="11778" max="11778" width="50.7109375" style="115" customWidth="1"/>
    <col min="11779" max="11779" width="54.42578125" style="115" customWidth="1"/>
    <col min="11780" max="11780" width="78.28515625" style="115" customWidth="1"/>
    <col min="11781" max="11781" width="20.140625" style="115" customWidth="1"/>
    <col min="11782" max="12032" width="11.5703125" style="115"/>
    <col min="12033" max="12033" width="3.7109375" style="115" customWidth="1"/>
    <col min="12034" max="12034" width="50.7109375" style="115" customWidth="1"/>
    <col min="12035" max="12035" width="54.42578125" style="115" customWidth="1"/>
    <col min="12036" max="12036" width="78.28515625" style="115" customWidth="1"/>
    <col min="12037" max="12037" width="20.140625" style="115" customWidth="1"/>
    <col min="12038" max="12288" width="11.5703125" style="115"/>
    <col min="12289" max="12289" width="3.7109375" style="115" customWidth="1"/>
    <col min="12290" max="12290" width="50.7109375" style="115" customWidth="1"/>
    <col min="12291" max="12291" width="54.42578125" style="115" customWidth="1"/>
    <col min="12292" max="12292" width="78.28515625" style="115" customWidth="1"/>
    <col min="12293" max="12293" width="20.140625" style="115" customWidth="1"/>
    <col min="12294" max="12544" width="11.5703125" style="115"/>
    <col min="12545" max="12545" width="3.7109375" style="115" customWidth="1"/>
    <col min="12546" max="12546" width="50.7109375" style="115" customWidth="1"/>
    <col min="12547" max="12547" width="54.42578125" style="115" customWidth="1"/>
    <col min="12548" max="12548" width="78.28515625" style="115" customWidth="1"/>
    <col min="12549" max="12549" width="20.140625" style="115" customWidth="1"/>
    <col min="12550" max="12800" width="11.5703125" style="115"/>
    <col min="12801" max="12801" width="3.7109375" style="115" customWidth="1"/>
    <col min="12802" max="12802" width="50.7109375" style="115" customWidth="1"/>
    <col min="12803" max="12803" width="54.42578125" style="115" customWidth="1"/>
    <col min="12804" max="12804" width="78.28515625" style="115" customWidth="1"/>
    <col min="12805" max="12805" width="20.140625" style="115" customWidth="1"/>
    <col min="12806" max="13056" width="11.5703125" style="115"/>
    <col min="13057" max="13057" width="3.7109375" style="115" customWidth="1"/>
    <col min="13058" max="13058" width="50.7109375" style="115" customWidth="1"/>
    <col min="13059" max="13059" width="54.42578125" style="115" customWidth="1"/>
    <col min="13060" max="13060" width="78.28515625" style="115" customWidth="1"/>
    <col min="13061" max="13061" width="20.140625" style="115" customWidth="1"/>
    <col min="13062" max="13312" width="11.5703125" style="115"/>
    <col min="13313" max="13313" width="3.7109375" style="115" customWidth="1"/>
    <col min="13314" max="13314" width="50.7109375" style="115" customWidth="1"/>
    <col min="13315" max="13315" width="54.42578125" style="115" customWidth="1"/>
    <col min="13316" max="13316" width="78.28515625" style="115" customWidth="1"/>
    <col min="13317" max="13317" width="20.140625" style="115" customWidth="1"/>
    <col min="13318" max="13568" width="11.5703125" style="115"/>
    <col min="13569" max="13569" width="3.7109375" style="115" customWidth="1"/>
    <col min="13570" max="13570" width="50.7109375" style="115" customWidth="1"/>
    <col min="13571" max="13571" width="54.42578125" style="115" customWidth="1"/>
    <col min="13572" max="13572" width="78.28515625" style="115" customWidth="1"/>
    <col min="13573" max="13573" width="20.140625" style="115" customWidth="1"/>
    <col min="13574" max="13824" width="11.5703125" style="115"/>
    <col min="13825" max="13825" width="3.7109375" style="115" customWidth="1"/>
    <col min="13826" max="13826" width="50.7109375" style="115" customWidth="1"/>
    <col min="13827" max="13827" width="54.42578125" style="115" customWidth="1"/>
    <col min="13828" max="13828" width="78.28515625" style="115" customWidth="1"/>
    <col min="13829" max="13829" width="20.140625" style="115" customWidth="1"/>
    <col min="13830" max="14080" width="11.5703125" style="115"/>
    <col min="14081" max="14081" width="3.7109375" style="115" customWidth="1"/>
    <col min="14082" max="14082" width="50.7109375" style="115" customWidth="1"/>
    <col min="14083" max="14083" width="54.42578125" style="115" customWidth="1"/>
    <col min="14084" max="14084" width="78.28515625" style="115" customWidth="1"/>
    <col min="14085" max="14085" width="20.140625" style="115" customWidth="1"/>
    <col min="14086" max="14336" width="11.5703125" style="115"/>
    <col min="14337" max="14337" width="3.7109375" style="115" customWidth="1"/>
    <col min="14338" max="14338" width="50.7109375" style="115" customWidth="1"/>
    <col min="14339" max="14339" width="54.42578125" style="115" customWidth="1"/>
    <col min="14340" max="14340" width="78.28515625" style="115" customWidth="1"/>
    <col min="14341" max="14341" width="20.140625" style="115" customWidth="1"/>
    <col min="14342" max="14592" width="11.5703125" style="115"/>
    <col min="14593" max="14593" width="3.7109375" style="115" customWidth="1"/>
    <col min="14594" max="14594" width="50.7109375" style="115" customWidth="1"/>
    <col min="14595" max="14595" width="54.42578125" style="115" customWidth="1"/>
    <col min="14596" max="14596" width="78.28515625" style="115" customWidth="1"/>
    <col min="14597" max="14597" width="20.140625" style="115" customWidth="1"/>
    <col min="14598" max="14848" width="11.5703125" style="115"/>
    <col min="14849" max="14849" width="3.7109375" style="115" customWidth="1"/>
    <col min="14850" max="14850" width="50.7109375" style="115" customWidth="1"/>
    <col min="14851" max="14851" width="54.42578125" style="115" customWidth="1"/>
    <col min="14852" max="14852" width="78.28515625" style="115" customWidth="1"/>
    <col min="14853" max="14853" width="20.140625" style="115" customWidth="1"/>
    <col min="14854" max="15104" width="11.5703125" style="115"/>
    <col min="15105" max="15105" width="3.7109375" style="115" customWidth="1"/>
    <col min="15106" max="15106" width="50.7109375" style="115" customWidth="1"/>
    <col min="15107" max="15107" width="54.42578125" style="115" customWidth="1"/>
    <col min="15108" max="15108" width="78.28515625" style="115" customWidth="1"/>
    <col min="15109" max="15109" width="20.140625" style="115" customWidth="1"/>
    <col min="15110" max="15360" width="11.5703125" style="115"/>
    <col min="15361" max="15361" width="3.7109375" style="115" customWidth="1"/>
    <col min="15362" max="15362" width="50.7109375" style="115" customWidth="1"/>
    <col min="15363" max="15363" width="54.42578125" style="115" customWidth="1"/>
    <col min="15364" max="15364" width="78.28515625" style="115" customWidth="1"/>
    <col min="15365" max="15365" width="20.140625" style="115" customWidth="1"/>
    <col min="15366" max="15616" width="11.5703125" style="115"/>
    <col min="15617" max="15617" width="3.7109375" style="115" customWidth="1"/>
    <col min="15618" max="15618" width="50.7109375" style="115" customWidth="1"/>
    <col min="15619" max="15619" width="54.42578125" style="115" customWidth="1"/>
    <col min="15620" max="15620" width="78.28515625" style="115" customWidth="1"/>
    <col min="15621" max="15621" width="20.140625" style="115" customWidth="1"/>
    <col min="15622" max="15872" width="11.5703125" style="115"/>
    <col min="15873" max="15873" width="3.7109375" style="115" customWidth="1"/>
    <col min="15874" max="15874" width="50.7109375" style="115" customWidth="1"/>
    <col min="15875" max="15875" width="54.42578125" style="115" customWidth="1"/>
    <col min="15876" max="15876" width="78.28515625" style="115" customWidth="1"/>
    <col min="15877" max="15877" width="20.140625" style="115" customWidth="1"/>
    <col min="15878" max="16128" width="11.5703125" style="115"/>
    <col min="16129" max="16129" width="3.7109375" style="115" customWidth="1"/>
    <col min="16130" max="16130" width="50.7109375" style="115" customWidth="1"/>
    <col min="16131" max="16131" width="54.42578125" style="115" customWidth="1"/>
    <col min="16132" max="16132" width="78.28515625" style="115" customWidth="1"/>
    <col min="16133" max="16133" width="20.140625" style="115" customWidth="1"/>
    <col min="16134" max="16384" width="11.5703125" style="115"/>
  </cols>
  <sheetData>
    <row r="2" spans="2:5" ht="25.5" customHeight="1" x14ac:dyDescent="0.25">
      <c r="B2" s="123" t="s">
        <v>12380</v>
      </c>
      <c r="C2" s="124" t="s">
        <v>12381</v>
      </c>
      <c r="D2" s="124" t="s">
        <v>12382</v>
      </c>
    </row>
    <row r="3" spans="2:5" x14ac:dyDescent="0.25">
      <c r="B3" s="118" t="s">
        <v>10520</v>
      </c>
      <c r="C3" s="119" t="s">
        <v>10521</v>
      </c>
      <c r="D3" s="119" t="s">
        <v>13573</v>
      </c>
    </row>
    <row r="4" spans="2:5" s="125" customFormat="1" x14ac:dyDescent="0.25">
      <c r="B4" s="116" t="s">
        <v>10522</v>
      </c>
      <c r="C4" s="117" t="s">
        <v>10523</v>
      </c>
      <c r="D4" s="117"/>
      <c r="E4" s="115"/>
    </row>
    <row r="5" spans="2:5" x14ac:dyDescent="0.25">
      <c r="B5" s="116" t="s">
        <v>10524</v>
      </c>
      <c r="C5" s="117" t="s">
        <v>10525</v>
      </c>
      <c r="D5" s="117"/>
    </row>
    <row r="6" spans="2:5" x14ac:dyDescent="0.25">
      <c r="B6" s="118" t="s">
        <v>10529</v>
      </c>
      <c r="C6" s="119" t="s">
        <v>10530</v>
      </c>
      <c r="D6" s="119"/>
    </row>
    <row r="7" spans="2:5" x14ac:dyDescent="0.25">
      <c r="B7" s="118" t="s">
        <v>10531</v>
      </c>
      <c r="C7" s="119" t="s">
        <v>10532</v>
      </c>
      <c r="D7" s="119"/>
    </row>
    <row r="8" spans="2:5" x14ac:dyDescent="0.25">
      <c r="B8" s="116" t="s">
        <v>10533</v>
      </c>
      <c r="C8" s="117" t="s">
        <v>10534</v>
      </c>
      <c r="D8" s="117" t="s">
        <v>13574</v>
      </c>
    </row>
    <row r="9" spans="2:5" x14ac:dyDescent="0.25">
      <c r="B9" s="116" t="s">
        <v>10547</v>
      </c>
      <c r="C9" s="117" t="s">
        <v>10548</v>
      </c>
      <c r="D9" s="117" t="s">
        <v>13575</v>
      </c>
    </row>
    <row r="10" spans="2:5" x14ac:dyDescent="0.25">
      <c r="B10" s="116" t="s">
        <v>10549</v>
      </c>
      <c r="C10" s="116" t="s">
        <v>10550</v>
      </c>
      <c r="D10" s="117" t="s">
        <v>13576</v>
      </c>
    </row>
    <row r="11" spans="2:5" x14ac:dyDescent="0.25">
      <c r="B11" s="116" t="s">
        <v>13577</v>
      </c>
      <c r="C11" s="116" t="s">
        <v>13578</v>
      </c>
      <c r="D11" s="117"/>
    </row>
    <row r="12" spans="2:5" x14ac:dyDescent="0.25">
      <c r="B12" s="118" t="s">
        <v>10571</v>
      </c>
      <c r="C12" s="119" t="s">
        <v>10572</v>
      </c>
      <c r="D12" s="119" t="s">
        <v>13579</v>
      </c>
    </row>
    <row r="13" spans="2:5" x14ac:dyDescent="0.25">
      <c r="B13" s="118" t="s">
        <v>10535</v>
      </c>
      <c r="C13" s="119" t="s">
        <v>10536</v>
      </c>
      <c r="D13" s="117" t="s">
        <v>13580</v>
      </c>
    </row>
    <row r="14" spans="2:5" x14ac:dyDescent="0.25">
      <c r="B14" s="118" t="s">
        <v>13581</v>
      </c>
      <c r="C14" s="119" t="s">
        <v>10538</v>
      </c>
      <c r="D14" s="119" t="s">
        <v>13582</v>
      </c>
    </row>
    <row r="15" spans="2:5" x14ac:dyDescent="0.25">
      <c r="B15" s="118" t="s">
        <v>10543</v>
      </c>
      <c r="C15" s="119" t="s">
        <v>10544</v>
      </c>
      <c r="D15" s="119"/>
    </row>
    <row r="16" spans="2:5" x14ac:dyDescent="0.25">
      <c r="B16" s="118" t="s">
        <v>10545</v>
      </c>
      <c r="C16" s="119" t="s">
        <v>10546</v>
      </c>
      <c r="D16" s="119"/>
    </row>
    <row r="17" spans="2:4" x14ac:dyDescent="0.25">
      <c r="B17" s="128" t="s">
        <v>10557</v>
      </c>
      <c r="C17" s="128" t="s">
        <v>10558</v>
      </c>
      <c r="D17" s="117" t="s">
        <v>13583</v>
      </c>
    </row>
    <row r="18" spans="2:4" x14ac:dyDescent="0.25">
      <c r="B18" s="118" t="s">
        <v>10559</v>
      </c>
      <c r="C18" s="119" t="s">
        <v>10560</v>
      </c>
      <c r="D18" s="117" t="s">
        <v>13584</v>
      </c>
    </row>
    <row r="19" spans="2:4" x14ac:dyDescent="0.25">
      <c r="B19" s="118" t="s">
        <v>10562</v>
      </c>
      <c r="C19" s="119" t="s">
        <v>10563</v>
      </c>
      <c r="D19" s="117" t="s">
        <v>13583</v>
      </c>
    </row>
    <row r="20" spans="2:4" x14ac:dyDescent="0.25">
      <c r="B20" s="118" t="s">
        <v>13585</v>
      </c>
      <c r="C20" s="119" t="s">
        <v>13586</v>
      </c>
      <c r="D20" s="119" t="s">
        <v>13587</v>
      </c>
    </row>
    <row r="21" spans="2:4" x14ac:dyDescent="0.25">
      <c r="B21" s="118" t="s">
        <v>10573</v>
      </c>
      <c r="C21" s="119" t="s">
        <v>10574</v>
      </c>
      <c r="D21" s="119" t="s">
        <v>13588</v>
      </c>
    </row>
    <row r="22" spans="2:4" x14ac:dyDescent="0.25">
      <c r="B22" s="116" t="s">
        <v>13589</v>
      </c>
      <c r="C22" s="117" t="s">
        <v>10576</v>
      </c>
      <c r="D22" s="117" t="s">
        <v>13590</v>
      </c>
    </row>
    <row r="23" spans="2:4" x14ac:dyDescent="0.25">
      <c r="B23" s="116" t="s">
        <v>10579</v>
      </c>
      <c r="C23" s="117" t="s">
        <v>10580</v>
      </c>
      <c r="D23" s="117" t="s">
        <v>13591</v>
      </c>
    </row>
    <row r="24" spans="2:4" x14ac:dyDescent="0.25">
      <c r="B24" s="116" t="s">
        <v>10586</v>
      </c>
      <c r="C24" s="117" t="s">
        <v>10587</v>
      </c>
      <c r="D24" s="117" t="s">
        <v>13592</v>
      </c>
    </row>
    <row r="25" spans="2:4" x14ac:dyDescent="0.25">
      <c r="B25" s="118" t="s">
        <v>10589</v>
      </c>
      <c r="C25" s="119" t="s">
        <v>10590</v>
      </c>
      <c r="D25" s="119"/>
    </row>
    <row r="26" spans="2:4" x14ac:dyDescent="0.25">
      <c r="B26" s="118" t="s">
        <v>10594</v>
      </c>
      <c r="C26" s="119" t="s">
        <v>10595</v>
      </c>
      <c r="D26" s="119"/>
    </row>
    <row r="27" spans="2:4" x14ac:dyDescent="0.25">
      <c r="B27" s="118" t="s">
        <v>10603</v>
      </c>
      <c r="C27" s="119" t="s">
        <v>10604</v>
      </c>
      <c r="D27" s="119" t="s">
        <v>13593</v>
      </c>
    </row>
    <row r="28" spans="2:4" x14ac:dyDescent="0.25">
      <c r="B28" s="116" t="s">
        <v>10605</v>
      </c>
      <c r="C28" s="117" t="s">
        <v>10606</v>
      </c>
      <c r="D28" s="117" t="s">
        <v>13594</v>
      </c>
    </row>
    <row r="29" spans="2:4" x14ac:dyDescent="0.25">
      <c r="B29" s="128" t="s">
        <v>10608</v>
      </c>
      <c r="C29" s="128" t="s">
        <v>10609</v>
      </c>
      <c r="D29" s="117"/>
    </row>
    <row r="30" spans="2:4" x14ac:dyDescent="0.25">
      <c r="B30" s="118" t="s">
        <v>10612</v>
      </c>
      <c r="C30" s="119" t="s">
        <v>10613</v>
      </c>
      <c r="D30" s="119"/>
    </row>
    <row r="31" spans="2:4" x14ac:dyDescent="0.25">
      <c r="B31" s="118" t="s">
        <v>10627</v>
      </c>
      <c r="C31" s="119" t="s">
        <v>10628</v>
      </c>
      <c r="D31" s="117" t="s">
        <v>13595</v>
      </c>
    </row>
    <row r="32" spans="2:4" x14ac:dyDescent="0.25">
      <c r="B32" s="118" t="s">
        <v>9227</v>
      </c>
      <c r="C32" s="119" t="s">
        <v>10629</v>
      </c>
      <c r="D32" s="117" t="s">
        <v>13583</v>
      </c>
    </row>
    <row r="33" spans="2:4" x14ac:dyDescent="0.25">
      <c r="B33" s="116" t="s">
        <v>10630</v>
      </c>
      <c r="C33" s="117" t="s">
        <v>10631</v>
      </c>
      <c r="D33" s="117" t="s">
        <v>13583</v>
      </c>
    </row>
    <row r="34" spans="2:4" x14ac:dyDescent="0.25">
      <c r="B34" s="116" t="s">
        <v>10632</v>
      </c>
      <c r="C34" s="117" t="s">
        <v>13596</v>
      </c>
      <c r="D34" s="117"/>
    </row>
    <row r="35" spans="2:4" x14ac:dyDescent="0.25">
      <c r="B35" s="116" t="s">
        <v>13597</v>
      </c>
      <c r="C35" s="117" t="s">
        <v>10635</v>
      </c>
      <c r="D35" s="117" t="s">
        <v>13598</v>
      </c>
    </row>
    <row r="36" spans="2:4" x14ac:dyDescent="0.25">
      <c r="B36" s="116" t="s">
        <v>10643</v>
      </c>
      <c r="C36" s="117" t="s">
        <v>10644</v>
      </c>
      <c r="D36" s="117" t="s">
        <v>13583</v>
      </c>
    </row>
    <row r="37" spans="2:4" x14ac:dyDescent="0.25">
      <c r="B37" s="116" t="s">
        <v>10656</v>
      </c>
      <c r="C37" s="117" t="s">
        <v>10657</v>
      </c>
      <c r="D37" s="117"/>
    </row>
    <row r="38" spans="2:4" x14ac:dyDescent="0.25">
      <c r="B38" s="116" t="s">
        <v>10662</v>
      </c>
      <c r="C38" s="117" t="s">
        <v>10663</v>
      </c>
      <c r="D38" s="117" t="s">
        <v>13599</v>
      </c>
    </row>
    <row r="39" spans="2:4" x14ac:dyDescent="0.25">
      <c r="B39" s="118" t="s">
        <v>10673</v>
      </c>
      <c r="C39" s="119" t="s">
        <v>10674</v>
      </c>
      <c r="D39" s="119" t="s">
        <v>13600</v>
      </c>
    </row>
    <row r="40" spans="2:4" x14ac:dyDescent="0.25">
      <c r="B40" s="116" t="s">
        <v>10680</v>
      </c>
      <c r="C40" s="117" t="s">
        <v>10681</v>
      </c>
      <c r="D40" s="117" t="s">
        <v>13601</v>
      </c>
    </row>
    <row r="41" spans="2:4" x14ac:dyDescent="0.25">
      <c r="B41" s="116" t="s">
        <v>10682</v>
      </c>
      <c r="C41" s="117" t="s">
        <v>10683</v>
      </c>
      <c r="D41" s="117"/>
    </row>
    <row r="42" spans="2:4" x14ac:dyDescent="0.25">
      <c r="B42" s="116" t="s">
        <v>10712</v>
      </c>
      <c r="C42" s="117" t="s">
        <v>10713</v>
      </c>
      <c r="D42" s="117" t="s">
        <v>13602</v>
      </c>
    </row>
    <row r="43" spans="2:4" x14ac:dyDescent="0.25">
      <c r="B43" s="116" t="s">
        <v>13603</v>
      </c>
      <c r="C43" s="117" t="s">
        <v>13604</v>
      </c>
      <c r="D43" s="117"/>
    </row>
    <row r="44" spans="2:4" x14ac:dyDescent="0.25">
      <c r="B44" s="116" t="s">
        <v>10714</v>
      </c>
      <c r="C44" s="117" t="s">
        <v>10715</v>
      </c>
      <c r="D44" s="117" t="s">
        <v>13583</v>
      </c>
    </row>
    <row r="45" spans="2:4" x14ac:dyDescent="0.25">
      <c r="B45" s="116" t="s">
        <v>10722</v>
      </c>
      <c r="C45" s="117" t="s">
        <v>10723</v>
      </c>
      <c r="D45" s="117" t="s">
        <v>13583</v>
      </c>
    </row>
    <row r="46" spans="2:4" x14ac:dyDescent="0.25">
      <c r="B46" s="116" t="s">
        <v>10726</v>
      </c>
      <c r="C46" s="117" t="s">
        <v>10727</v>
      </c>
      <c r="D46" s="117" t="s">
        <v>13591</v>
      </c>
    </row>
    <row r="47" spans="2:4" x14ac:dyDescent="0.25">
      <c r="B47" s="116" t="s">
        <v>13605</v>
      </c>
      <c r="C47" s="117" t="s">
        <v>13606</v>
      </c>
      <c r="D47" s="117"/>
    </row>
    <row r="48" spans="2:4" x14ac:dyDescent="0.25">
      <c r="B48" s="122" t="s">
        <v>13607</v>
      </c>
      <c r="C48" s="120" t="s">
        <v>10729</v>
      </c>
      <c r="D48" s="119"/>
    </row>
    <row r="49" spans="2:4" x14ac:dyDescent="0.25">
      <c r="B49" s="116" t="s">
        <v>13608</v>
      </c>
      <c r="C49" s="117" t="s">
        <v>10738</v>
      </c>
      <c r="D49" s="117" t="s">
        <v>13609</v>
      </c>
    </row>
    <row r="50" spans="2:4" x14ac:dyDescent="0.25">
      <c r="B50" s="116" t="s">
        <v>10741</v>
      </c>
      <c r="C50" s="117" t="s">
        <v>10742</v>
      </c>
      <c r="D50" s="117" t="s">
        <v>13584</v>
      </c>
    </row>
    <row r="51" spans="2:4" x14ac:dyDescent="0.25">
      <c r="B51" s="118" t="s">
        <v>13610</v>
      </c>
      <c r="C51" s="119" t="s">
        <v>10746</v>
      </c>
      <c r="D51" s="119" t="s">
        <v>13611</v>
      </c>
    </row>
    <row r="52" spans="2:4" x14ac:dyDescent="0.25">
      <c r="B52" s="116" t="s">
        <v>10747</v>
      </c>
      <c r="C52" s="117" t="s">
        <v>10748</v>
      </c>
      <c r="D52" s="117" t="s">
        <v>13584</v>
      </c>
    </row>
    <row r="53" spans="2:4" x14ac:dyDescent="0.25">
      <c r="B53" s="118" t="s">
        <v>10749</v>
      </c>
      <c r="C53" s="119" t="s">
        <v>13612</v>
      </c>
      <c r="D53" s="119" t="s">
        <v>13613</v>
      </c>
    </row>
    <row r="54" spans="2:4" x14ac:dyDescent="0.25">
      <c r="B54" s="116" t="s">
        <v>10754</v>
      </c>
      <c r="C54" s="117" t="s">
        <v>10755</v>
      </c>
      <c r="D54" s="117" t="s">
        <v>13614</v>
      </c>
    </row>
    <row r="55" spans="2:4" x14ac:dyDescent="0.25">
      <c r="B55" s="116" t="s">
        <v>10762</v>
      </c>
      <c r="C55" s="117" t="s">
        <v>10763</v>
      </c>
      <c r="D55" s="117"/>
    </row>
    <row r="56" spans="2:4" x14ac:dyDescent="0.25">
      <c r="B56" s="116" t="s">
        <v>9237</v>
      </c>
      <c r="C56" s="117" t="s">
        <v>10764</v>
      </c>
      <c r="D56" s="117" t="s">
        <v>13583</v>
      </c>
    </row>
    <row r="57" spans="2:4" x14ac:dyDescent="0.25">
      <c r="B57" s="116" t="s">
        <v>10780</v>
      </c>
      <c r="C57" s="117" t="s">
        <v>10781</v>
      </c>
      <c r="D57" s="117" t="s">
        <v>13615</v>
      </c>
    </row>
    <row r="58" spans="2:4" x14ac:dyDescent="0.25">
      <c r="B58" s="116" t="s">
        <v>13616</v>
      </c>
      <c r="C58" s="117" t="s">
        <v>13617</v>
      </c>
      <c r="D58" s="117"/>
    </row>
    <row r="59" spans="2:4" x14ac:dyDescent="0.25">
      <c r="B59" s="118" t="s">
        <v>10791</v>
      </c>
      <c r="C59" s="119" t="s">
        <v>10792</v>
      </c>
      <c r="D59" s="117" t="s">
        <v>13618</v>
      </c>
    </row>
    <row r="60" spans="2:4" x14ac:dyDescent="0.25">
      <c r="B60" s="116" t="s">
        <v>10793</v>
      </c>
      <c r="C60" s="117" t="s">
        <v>10794</v>
      </c>
      <c r="D60" s="119"/>
    </row>
    <row r="61" spans="2:4" x14ac:dyDescent="0.25">
      <c r="B61" s="116" t="s">
        <v>13619</v>
      </c>
      <c r="C61" s="117" t="s">
        <v>13620</v>
      </c>
      <c r="D61" s="117"/>
    </row>
    <row r="62" spans="2:4" x14ac:dyDescent="0.25">
      <c r="B62" s="116" t="s">
        <v>13621</v>
      </c>
      <c r="C62" s="117" t="s">
        <v>13622</v>
      </c>
      <c r="D62" s="117"/>
    </row>
    <row r="63" spans="2:4" x14ac:dyDescent="0.25">
      <c r="B63" s="116" t="s">
        <v>10797</v>
      </c>
      <c r="C63" s="117" t="s">
        <v>10798</v>
      </c>
      <c r="D63" s="117" t="s">
        <v>13623</v>
      </c>
    </row>
    <row r="64" spans="2:4" x14ac:dyDescent="0.25">
      <c r="B64" s="116" t="s">
        <v>10812</v>
      </c>
      <c r="C64" s="117" t="s">
        <v>10813</v>
      </c>
      <c r="D64" s="117" t="s">
        <v>13624</v>
      </c>
    </row>
    <row r="65" spans="2:4" x14ac:dyDescent="0.25">
      <c r="B65" s="116" t="s">
        <v>13625</v>
      </c>
      <c r="C65" s="117" t="s">
        <v>13626</v>
      </c>
      <c r="D65" s="117"/>
    </row>
    <row r="66" spans="2:4" x14ac:dyDescent="0.25">
      <c r="B66" s="118" t="s">
        <v>10815</v>
      </c>
      <c r="C66" s="119" t="s">
        <v>10816</v>
      </c>
      <c r="D66" s="119" t="s">
        <v>13627</v>
      </c>
    </row>
    <row r="67" spans="2:4" x14ac:dyDescent="0.25">
      <c r="B67" s="116" t="s">
        <v>10820</v>
      </c>
      <c r="C67" s="117" t="s">
        <v>10821</v>
      </c>
      <c r="D67" s="117" t="s">
        <v>13628</v>
      </c>
    </row>
    <row r="68" spans="2:4" x14ac:dyDescent="0.25">
      <c r="B68" s="116" t="s">
        <v>10827</v>
      </c>
      <c r="C68" s="117" t="s">
        <v>10828</v>
      </c>
      <c r="D68" s="119" t="s">
        <v>13629</v>
      </c>
    </row>
    <row r="69" spans="2:4" x14ac:dyDescent="0.25">
      <c r="B69" s="116" t="s">
        <v>13630</v>
      </c>
      <c r="C69" s="117" t="s">
        <v>13631</v>
      </c>
      <c r="D69" s="117"/>
    </row>
    <row r="70" spans="2:4" x14ac:dyDescent="0.25">
      <c r="B70" s="116" t="s">
        <v>13632</v>
      </c>
      <c r="C70" s="117" t="s">
        <v>10832</v>
      </c>
      <c r="D70" s="117" t="s">
        <v>13633</v>
      </c>
    </row>
    <row r="71" spans="2:4" x14ac:dyDescent="0.25">
      <c r="B71" s="118" t="s">
        <v>10856</v>
      </c>
      <c r="C71" s="119" t="s">
        <v>13634</v>
      </c>
      <c r="D71" s="119" t="s">
        <v>13635</v>
      </c>
    </row>
    <row r="72" spans="2:4" x14ac:dyDescent="0.25">
      <c r="B72" s="116" t="s">
        <v>10873</v>
      </c>
      <c r="C72" s="117" t="s">
        <v>10874</v>
      </c>
      <c r="D72" s="117" t="s">
        <v>13636</v>
      </c>
    </row>
    <row r="73" spans="2:4" x14ac:dyDescent="0.25">
      <c r="B73" s="116" t="s">
        <v>13637</v>
      </c>
      <c r="C73" s="117" t="s">
        <v>10877</v>
      </c>
      <c r="D73" s="117" t="s">
        <v>13638</v>
      </c>
    </row>
    <row r="74" spans="2:4" x14ac:dyDescent="0.25">
      <c r="B74" s="116" t="s">
        <v>10880</v>
      </c>
      <c r="C74" s="117" t="s">
        <v>10881</v>
      </c>
      <c r="D74" s="117"/>
    </row>
    <row r="75" spans="2:4" x14ac:dyDescent="0.25">
      <c r="B75" s="116" t="s">
        <v>10884</v>
      </c>
      <c r="C75" s="117" t="s">
        <v>10885</v>
      </c>
      <c r="D75" s="117" t="s">
        <v>13639</v>
      </c>
    </row>
    <row r="76" spans="2:4" x14ac:dyDescent="0.25">
      <c r="B76" s="116" t="s">
        <v>13640</v>
      </c>
      <c r="C76" s="117" t="s">
        <v>10890</v>
      </c>
      <c r="D76" s="117" t="s">
        <v>13641</v>
      </c>
    </row>
    <row r="77" spans="2:4" x14ac:dyDescent="0.25">
      <c r="B77" s="116" t="s">
        <v>13642</v>
      </c>
      <c r="C77" s="117" t="s">
        <v>10892</v>
      </c>
      <c r="D77" s="117" t="s">
        <v>13643</v>
      </c>
    </row>
    <row r="78" spans="2:4" x14ac:dyDescent="0.25">
      <c r="B78" s="116" t="s">
        <v>10893</v>
      </c>
      <c r="C78" s="117" t="s">
        <v>10894</v>
      </c>
      <c r="D78" s="117"/>
    </row>
    <row r="79" spans="2:4" x14ac:dyDescent="0.25">
      <c r="B79" s="116" t="s">
        <v>10895</v>
      </c>
      <c r="C79" s="117" t="s">
        <v>10896</v>
      </c>
      <c r="D79" s="117"/>
    </row>
    <row r="80" spans="2:4" x14ac:dyDescent="0.25">
      <c r="B80" s="116" t="s">
        <v>10924</v>
      </c>
      <c r="C80" s="117" t="s">
        <v>10925</v>
      </c>
      <c r="D80" s="117"/>
    </row>
    <row r="81" spans="2:4" x14ac:dyDescent="0.25">
      <c r="B81" s="116" t="s">
        <v>10943</v>
      </c>
      <c r="C81" s="117" t="s">
        <v>10944</v>
      </c>
      <c r="D81" s="117" t="s">
        <v>13644</v>
      </c>
    </row>
    <row r="82" spans="2:4" x14ac:dyDescent="0.25">
      <c r="B82" s="116" t="s">
        <v>10945</v>
      </c>
      <c r="C82" s="117" t="s">
        <v>10946</v>
      </c>
      <c r="D82" s="117" t="s">
        <v>13645</v>
      </c>
    </row>
    <row r="83" spans="2:4" x14ac:dyDescent="0.25">
      <c r="B83" s="116" t="s">
        <v>13646</v>
      </c>
      <c r="C83" s="117" t="s">
        <v>13647</v>
      </c>
      <c r="D83" s="117"/>
    </row>
    <row r="84" spans="2:4" x14ac:dyDescent="0.25">
      <c r="B84" s="116" t="s">
        <v>10950</v>
      </c>
      <c r="C84" s="117" t="s">
        <v>10951</v>
      </c>
      <c r="D84" s="117" t="s">
        <v>13645</v>
      </c>
    </row>
    <row r="85" spans="2:4" x14ac:dyDescent="0.25">
      <c r="B85" s="116" t="s">
        <v>10952</v>
      </c>
      <c r="C85" s="117" t="s">
        <v>10953</v>
      </c>
      <c r="D85" s="117" t="s">
        <v>13591</v>
      </c>
    </row>
    <row r="86" spans="2:4" x14ac:dyDescent="0.25">
      <c r="B86" s="116" t="s">
        <v>10954</v>
      </c>
      <c r="C86" s="117" t="s">
        <v>10955</v>
      </c>
      <c r="D86" s="117" t="s">
        <v>13648</v>
      </c>
    </row>
    <row r="87" spans="2:4" x14ac:dyDescent="0.25">
      <c r="B87" s="116" t="s">
        <v>10957</v>
      </c>
      <c r="C87" s="117" t="s">
        <v>10958</v>
      </c>
      <c r="D87" s="117"/>
    </row>
    <row r="88" spans="2:4" x14ac:dyDescent="0.25">
      <c r="B88" s="116" t="s">
        <v>13649</v>
      </c>
      <c r="C88" s="117" t="s">
        <v>13650</v>
      </c>
      <c r="D88" s="117"/>
    </row>
    <row r="89" spans="2:4" x14ac:dyDescent="0.25">
      <c r="B89" s="116" t="s">
        <v>10966</v>
      </c>
      <c r="C89" s="117" t="s">
        <v>10967</v>
      </c>
      <c r="D89" s="117" t="s">
        <v>13651</v>
      </c>
    </row>
    <row r="90" spans="2:4" x14ac:dyDescent="0.25">
      <c r="B90" s="116" t="s">
        <v>6741</v>
      </c>
      <c r="C90" s="117" t="s">
        <v>6742</v>
      </c>
      <c r="D90" s="117" t="s">
        <v>13652</v>
      </c>
    </row>
    <row r="91" spans="2:4" x14ac:dyDescent="0.25">
      <c r="B91" s="118" t="s">
        <v>10976</v>
      </c>
      <c r="C91" s="119" t="s">
        <v>10977</v>
      </c>
      <c r="D91" s="119" t="s">
        <v>13653</v>
      </c>
    </row>
    <row r="92" spans="2:4" x14ac:dyDescent="0.25">
      <c r="B92" s="116" t="s">
        <v>10986</v>
      </c>
      <c r="C92" s="117" t="s">
        <v>10987</v>
      </c>
      <c r="D92" s="117" t="s">
        <v>13654</v>
      </c>
    </row>
    <row r="93" spans="2:4" x14ac:dyDescent="0.25">
      <c r="B93" s="116" t="s">
        <v>13655</v>
      </c>
      <c r="C93" s="117" t="s">
        <v>13656</v>
      </c>
      <c r="D93" s="117"/>
    </row>
    <row r="94" spans="2:4" x14ac:dyDescent="0.25">
      <c r="B94" s="116" t="s">
        <v>11013</v>
      </c>
      <c r="C94" s="117" t="s">
        <v>11014</v>
      </c>
      <c r="D94" s="117"/>
    </row>
    <row r="95" spans="2:4" x14ac:dyDescent="0.25">
      <c r="B95" s="118" t="s">
        <v>13657</v>
      </c>
      <c r="C95" s="119" t="s">
        <v>11016</v>
      </c>
      <c r="D95" s="119" t="s">
        <v>13658</v>
      </c>
    </row>
    <row r="96" spans="2:4" x14ac:dyDescent="0.25">
      <c r="B96" s="116" t="s">
        <v>11017</v>
      </c>
      <c r="C96" s="117" t="s">
        <v>11018</v>
      </c>
      <c r="D96" s="117"/>
    </row>
    <row r="97" spans="2:4" x14ac:dyDescent="0.25">
      <c r="B97" s="116" t="s">
        <v>11023</v>
      </c>
      <c r="C97" s="117" t="s">
        <v>11024</v>
      </c>
      <c r="D97" s="117" t="s">
        <v>13659</v>
      </c>
    </row>
    <row r="98" spans="2:4" x14ac:dyDescent="0.25">
      <c r="B98" s="116" t="s">
        <v>13660</v>
      </c>
      <c r="C98" s="119" t="s">
        <v>13661</v>
      </c>
      <c r="D98" s="119"/>
    </row>
    <row r="99" spans="2:4" x14ac:dyDescent="0.25">
      <c r="B99" s="116" t="s">
        <v>11025</v>
      </c>
      <c r="C99" s="117" t="s">
        <v>11026</v>
      </c>
      <c r="D99" s="117"/>
    </row>
    <row r="100" spans="2:4" x14ac:dyDescent="0.25">
      <c r="B100" s="116" t="s">
        <v>13662</v>
      </c>
      <c r="C100" s="116" t="s">
        <v>13663</v>
      </c>
      <c r="D100" s="117"/>
    </row>
    <row r="101" spans="2:4" x14ac:dyDescent="0.25">
      <c r="B101" s="116" t="s">
        <v>11027</v>
      </c>
      <c r="C101" s="117" t="s">
        <v>11028</v>
      </c>
      <c r="D101" s="117" t="s">
        <v>13583</v>
      </c>
    </row>
    <row r="102" spans="2:4" x14ac:dyDescent="0.25">
      <c r="B102" s="116" t="s">
        <v>11029</v>
      </c>
      <c r="C102" s="117" t="s">
        <v>11030</v>
      </c>
      <c r="D102" s="117"/>
    </row>
    <row r="103" spans="2:4" x14ac:dyDescent="0.25">
      <c r="B103" s="118" t="s">
        <v>11031</v>
      </c>
      <c r="C103" s="119" t="s">
        <v>13664</v>
      </c>
      <c r="D103" s="119" t="s">
        <v>13665</v>
      </c>
    </row>
    <row r="104" spans="2:4" x14ac:dyDescent="0.25">
      <c r="B104" s="116" t="s">
        <v>11035</v>
      </c>
      <c r="C104" s="117" t="s">
        <v>11036</v>
      </c>
      <c r="D104" s="117" t="s">
        <v>13591</v>
      </c>
    </row>
    <row r="105" spans="2:4" x14ac:dyDescent="0.25">
      <c r="B105" s="116" t="s">
        <v>11039</v>
      </c>
      <c r="C105" s="117" t="s">
        <v>11040</v>
      </c>
      <c r="D105" s="117"/>
    </row>
    <row r="106" spans="2:4" x14ac:dyDescent="0.25">
      <c r="B106" s="116" t="s">
        <v>11041</v>
      </c>
      <c r="C106" s="117" t="s">
        <v>11042</v>
      </c>
      <c r="D106" s="117" t="s">
        <v>8048</v>
      </c>
    </row>
    <row r="107" spans="2:4" x14ac:dyDescent="0.25">
      <c r="B107" s="116" t="s">
        <v>11043</v>
      </c>
      <c r="C107" s="117" t="s">
        <v>11044</v>
      </c>
      <c r="D107" s="117" t="s">
        <v>13666</v>
      </c>
    </row>
    <row r="108" spans="2:4" x14ac:dyDescent="0.25">
      <c r="B108" s="116" t="s">
        <v>13667</v>
      </c>
      <c r="C108" s="117" t="s">
        <v>13668</v>
      </c>
      <c r="D108" s="117"/>
    </row>
    <row r="109" spans="2:4" x14ac:dyDescent="0.25">
      <c r="B109" s="116" t="s">
        <v>11045</v>
      </c>
      <c r="C109" s="117" t="s">
        <v>11046</v>
      </c>
      <c r="D109" s="117" t="s">
        <v>13669</v>
      </c>
    </row>
    <row r="110" spans="2:4" x14ac:dyDescent="0.25">
      <c r="B110" s="116" t="s">
        <v>11047</v>
      </c>
      <c r="C110" s="117" t="s">
        <v>11048</v>
      </c>
      <c r="D110" s="117" t="s">
        <v>13670</v>
      </c>
    </row>
    <row r="111" spans="2:4" x14ac:dyDescent="0.25">
      <c r="B111" s="116" t="s">
        <v>11049</v>
      </c>
      <c r="C111" s="117" t="s">
        <v>11050</v>
      </c>
      <c r="D111" s="117" t="s">
        <v>13671</v>
      </c>
    </row>
    <row r="112" spans="2:4" x14ac:dyDescent="0.25">
      <c r="B112" s="116" t="s">
        <v>13672</v>
      </c>
      <c r="C112" s="117" t="s">
        <v>13673</v>
      </c>
      <c r="D112" s="117"/>
    </row>
    <row r="113" spans="2:4" x14ac:dyDescent="0.25">
      <c r="B113" s="116" t="s">
        <v>11051</v>
      </c>
      <c r="C113" s="117" t="s">
        <v>11052</v>
      </c>
      <c r="D113" s="117" t="s">
        <v>13591</v>
      </c>
    </row>
    <row r="114" spans="2:4" x14ac:dyDescent="0.25">
      <c r="B114" s="116" t="s">
        <v>11055</v>
      </c>
      <c r="C114" s="117" t="s">
        <v>11056</v>
      </c>
      <c r="D114" s="117" t="s">
        <v>13591</v>
      </c>
    </row>
    <row r="115" spans="2:4" x14ac:dyDescent="0.25">
      <c r="B115" s="118" t="s">
        <v>11061</v>
      </c>
      <c r="C115" s="119" t="s">
        <v>11062</v>
      </c>
      <c r="D115" s="119"/>
    </row>
    <row r="116" spans="2:4" x14ac:dyDescent="0.25">
      <c r="B116" s="116" t="s">
        <v>11072</v>
      </c>
      <c r="C116" s="117" t="s">
        <v>11073</v>
      </c>
      <c r="D116" s="117" t="s">
        <v>13583</v>
      </c>
    </row>
    <row r="117" spans="2:4" x14ac:dyDescent="0.25">
      <c r="B117" s="116" t="s">
        <v>11078</v>
      </c>
      <c r="C117" s="117" t="s">
        <v>11079</v>
      </c>
      <c r="D117" s="117"/>
    </row>
    <row r="118" spans="2:4" x14ac:dyDescent="0.25">
      <c r="B118" s="116" t="s">
        <v>11082</v>
      </c>
      <c r="C118" s="117" t="s">
        <v>11083</v>
      </c>
      <c r="D118" s="117" t="s">
        <v>13674</v>
      </c>
    </row>
    <row r="119" spans="2:4" x14ac:dyDescent="0.25">
      <c r="B119" s="118" t="s">
        <v>11084</v>
      </c>
      <c r="C119" s="119" t="s">
        <v>11085</v>
      </c>
      <c r="D119" s="119" t="s">
        <v>13675</v>
      </c>
    </row>
    <row r="120" spans="2:4" x14ac:dyDescent="0.25">
      <c r="B120" s="118" t="s">
        <v>11086</v>
      </c>
      <c r="C120" s="119" t="s">
        <v>11087</v>
      </c>
      <c r="D120" s="119" t="s">
        <v>13676</v>
      </c>
    </row>
    <row r="121" spans="2:4" x14ac:dyDescent="0.25">
      <c r="B121" s="118" t="s">
        <v>11100</v>
      </c>
      <c r="C121" s="119" t="s">
        <v>11101</v>
      </c>
      <c r="D121" s="119" t="s">
        <v>13677</v>
      </c>
    </row>
    <row r="122" spans="2:4" x14ac:dyDescent="0.25">
      <c r="B122" s="116" t="s">
        <v>11108</v>
      </c>
      <c r="C122" s="117" t="s">
        <v>11109</v>
      </c>
      <c r="D122" s="119" t="s">
        <v>13678</v>
      </c>
    </row>
    <row r="123" spans="2:4" x14ac:dyDescent="0.25">
      <c r="B123" s="116" t="s">
        <v>13679</v>
      </c>
      <c r="C123" s="117" t="s">
        <v>13680</v>
      </c>
      <c r="D123" s="117"/>
    </row>
    <row r="124" spans="2:4" x14ac:dyDescent="0.25">
      <c r="B124" s="116" t="s">
        <v>13681</v>
      </c>
      <c r="C124" s="117" t="s">
        <v>13682</v>
      </c>
      <c r="D124" s="117"/>
    </row>
    <row r="125" spans="2:4" x14ac:dyDescent="0.25">
      <c r="B125" s="116" t="s">
        <v>11110</v>
      </c>
      <c r="C125" s="117" t="s">
        <v>11111</v>
      </c>
      <c r="D125" s="117" t="s">
        <v>13683</v>
      </c>
    </row>
    <row r="126" spans="2:4" x14ac:dyDescent="0.25">
      <c r="B126" s="116" t="s">
        <v>11116</v>
      </c>
      <c r="C126" s="117" t="s">
        <v>11117</v>
      </c>
      <c r="D126" s="117" t="s">
        <v>13684</v>
      </c>
    </row>
    <row r="127" spans="2:4" x14ac:dyDescent="0.25">
      <c r="B127" s="116" t="s">
        <v>11131</v>
      </c>
      <c r="C127" s="117" t="s">
        <v>11132</v>
      </c>
      <c r="D127" s="117"/>
    </row>
    <row r="128" spans="2:4" x14ac:dyDescent="0.25">
      <c r="B128" s="116" t="s">
        <v>11134</v>
      </c>
      <c r="C128" s="117" t="s">
        <v>11135</v>
      </c>
      <c r="D128" s="117" t="s">
        <v>13685</v>
      </c>
    </row>
    <row r="129" spans="2:4" x14ac:dyDescent="0.25">
      <c r="B129" s="118" t="s">
        <v>13686</v>
      </c>
      <c r="C129" s="119" t="s">
        <v>11137</v>
      </c>
      <c r="D129" s="119" t="s">
        <v>13687</v>
      </c>
    </row>
    <row r="130" spans="2:4" x14ac:dyDescent="0.25">
      <c r="B130" s="116" t="s">
        <v>11144</v>
      </c>
      <c r="C130" s="117" t="s">
        <v>13688</v>
      </c>
      <c r="D130" s="117"/>
    </row>
    <row r="131" spans="2:4" x14ac:dyDescent="0.25">
      <c r="B131" s="116" t="s">
        <v>11149</v>
      </c>
      <c r="C131" s="117" t="s">
        <v>11150</v>
      </c>
      <c r="D131" s="117"/>
    </row>
    <row r="132" spans="2:4" x14ac:dyDescent="0.25">
      <c r="B132" s="116" t="s">
        <v>11152</v>
      </c>
      <c r="C132" s="117" t="s">
        <v>11153</v>
      </c>
      <c r="D132" s="119" t="s">
        <v>13689</v>
      </c>
    </row>
    <row r="133" spans="2:4" x14ac:dyDescent="0.25">
      <c r="B133" s="116" t="s">
        <v>13690</v>
      </c>
      <c r="C133" s="117" t="s">
        <v>13691</v>
      </c>
      <c r="D133" s="117"/>
    </row>
    <row r="134" spans="2:4" x14ac:dyDescent="0.25">
      <c r="B134" s="118" t="s">
        <v>11154</v>
      </c>
      <c r="C134" s="119" t="s">
        <v>11155</v>
      </c>
      <c r="D134" s="119" t="s">
        <v>13635</v>
      </c>
    </row>
    <row r="135" spans="2:4" x14ac:dyDescent="0.25">
      <c r="B135" s="116" t="s">
        <v>11156</v>
      </c>
      <c r="C135" s="117" t="s">
        <v>11157</v>
      </c>
      <c r="D135" s="117" t="s">
        <v>13692</v>
      </c>
    </row>
    <row r="136" spans="2:4" x14ac:dyDescent="0.25">
      <c r="B136" s="118" t="s">
        <v>11160</v>
      </c>
      <c r="C136" s="119" t="s">
        <v>11161</v>
      </c>
      <c r="D136" s="119" t="s">
        <v>13693</v>
      </c>
    </row>
    <row r="137" spans="2:4" x14ac:dyDescent="0.25">
      <c r="B137" s="116" t="s">
        <v>12920</v>
      </c>
      <c r="C137" s="117" t="s">
        <v>12921</v>
      </c>
      <c r="D137" s="119"/>
    </row>
    <row r="138" spans="2:4" x14ac:dyDescent="0.25">
      <c r="B138" s="116" t="s">
        <v>11183</v>
      </c>
      <c r="C138" s="117" t="s">
        <v>11184</v>
      </c>
      <c r="D138" s="117" t="s">
        <v>13591</v>
      </c>
    </row>
    <row r="139" spans="2:4" x14ac:dyDescent="0.25">
      <c r="B139" s="116" t="s">
        <v>11189</v>
      </c>
      <c r="C139" s="117" t="s">
        <v>11190</v>
      </c>
      <c r="D139" s="117" t="s">
        <v>13584</v>
      </c>
    </row>
    <row r="140" spans="2:4" x14ac:dyDescent="0.25">
      <c r="B140" s="116" t="s">
        <v>11193</v>
      </c>
      <c r="C140" s="117" t="s">
        <v>11194</v>
      </c>
      <c r="D140" s="117"/>
    </row>
    <row r="141" spans="2:4" x14ac:dyDescent="0.25">
      <c r="B141" s="116" t="s">
        <v>11210</v>
      </c>
      <c r="C141" s="117" t="s">
        <v>11211</v>
      </c>
      <c r="D141" s="117" t="s">
        <v>13694</v>
      </c>
    </row>
    <row r="142" spans="2:4" x14ac:dyDescent="0.25">
      <c r="B142" s="118" t="s">
        <v>11191</v>
      </c>
      <c r="C142" s="119" t="s">
        <v>11192</v>
      </c>
      <c r="D142" s="119" t="s">
        <v>13695</v>
      </c>
    </row>
    <row r="143" spans="2:4" x14ac:dyDescent="0.25">
      <c r="B143" s="116" t="s">
        <v>11219</v>
      </c>
      <c r="C143" s="117" t="s">
        <v>11220</v>
      </c>
      <c r="D143" s="117"/>
    </row>
    <row r="144" spans="2:4" x14ac:dyDescent="0.25">
      <c r="B144" s="116" t="s">
        <v>11225</v>
      </c>
      <c r="C144" s="117" t="s">
        <v>11226</v>
      </c>
      <c r="D144" s="117" t="s">
        <v>13696</v>
      </c>
    </row>
    <row r="145" spans="2:4" x14ac:dyDescent="0.25">
      <c r="B145" s="116" t="s">
        <v>11229</v>
      </c>
      <c r="C145" s="117" t="s">
        <v>11230</v>
      </c>
      <c r="D145" s="117"/>
    </row>
    <row r="146" spans="2:4" x14ac:dyDescent="0.25">
      <c r="B146" s="116" t="s">
        <v>11231</v>
      </c>
      <c r="C146" s="117" t="s">
        <v>11232</v>
      </c>
      <c r="D146" s="119" t="s">
        <v>13689</v>
      </c>
    </row>
    <row r="147" spans="2:4" x14ac:dyDescent="0.25">
      <c r="B147" s="116" t="s">
        <v>13697</v>
      </c>
      <c r="C147" s="117" t="s">
        <v>13698</v>
      </c>
      <c r="D147" s="117"/>
    </row>
    <row r="148" spans="2:4" x14ac:dyDescent="0.25">
      <c r="B148" s="116" t="s">
        <v>13699</v>
      </c>
      <c r="C148" s="117" t="s">
        <v>13700</v>
      </c>
      <c r="D148" s="117"/>
    </row>
    <row r="149" spans="2:4" ht="25.5" x14ac:dyDescent="0.25">
      <c r="B149" s="116" t="s">
        <v>11233</v>
      </c>
      <c r="C149" s="117" t="s">
        <v>11234</v>
      </c>
      <c r="D149" s="117" t="s">
        <v>13701</v>
      </c>
    </row>
    <row r="150" spans="2:4" x14ac:dyDescent="0.25">
      <c r="B150" s="116" t="s">
        <v>11235</v>
      </c>
      <c r="C150" s="117" t="s">
        <v>11236</v>
      </c>
      <c r="D150" s="117"/>
    </row>
    <row r="151" spans="2:4" x14ac:dyDescent="0.25">
      <c r="B151" s="116" t="s">
        <v>11242</v>
      </c>
      <c r="C151" s="117" t="s">
        <v>11243</v>
      </c>
      <c r="D151" s="117"/>
    </row>
    <row r="152" spans="2:4" x14ac:dyDescent="0.25">
      <c r="B152" s="116" t="s">
        <v>11244</v>
      </c>
      <c r="C152" s="117" t="s">
        <v>11245</v>
      </c>
      <c r="D152" s="117" t="s">
        <v>13702</v>
      </c>
    </row>
    <row r="153" spans="2:4" x14ac:dyDescent="0.25">
      <c r="B153" s="118" t="s">
        <v>11250</v>
      </c>
      <c r="C153" s="119" t="s">
        <v>11251</v>
      </c>
      <c r="D153" s="119" t="s">
        <v>13703</v>
      </c>
    </row>
    <row r="154" spans="2:4" x14ac:dyDescent="0.25">
      <c r="B154" s="118" t="s">
        <v>11256</v>
      </c>
      <c r="C154" s="119" t="s">
        <v>11257</v>
      </c>
      <c r="D154" s="119" t="s">
        <v>13704</v>
      </c>
    </row>
    <row r="155" spans="2:4" x14ac:dyDescent="0.25">
      <c r="B155" s="118" t="s">
        <v>11262</v>
      </c>
      <c r="C155" s="119" t="s">
        <v>11263</v>
      </c>
      <c r="D155" s="119" t="s">
        <v>13705</v>
      </c>
    </row>
    <row r="156" spans="2:4" x14ac:dyDescent="0.25">
      <c r="B156" s="116" t="s">
        <v>11264</v>
      </c>
      <c r="C156" s="117" t="s">
        <v>11265</v>
      </c>
      <c r="D156" s="117"/>
    </row>
    <row r="157" spans="2:4" x14ac:dyDescent="0.25">
      <c r="B157" s="116" t="s">
        <v>11274</v>
      </c>
      <c r="C157" s="117" t="s">
        <v>11275</v>
      </c>
      <c r="D157" s="117"/>
    </row>
    <row r="158" spans="2:4" x14ac:dyDescent="0.25">
      <c r="B158" s="116" t="s">
        <v>11276</v>
      </c>
      <c r="C158" s="117" t="s">
        <v>11277</v>
      </c>
      <c r="D158" s="119" t="s">
        <v>13706</v>
      </c>
    </row>
    <row r="159" spans="2:4" x14ac:dyDescent="0.25">
      <c r="B159" s="116" t="s">
        <v>11288</v>
      </c>
      <c r="C159" s="117" t="s">
        <v>11289</v>
      </c>
      <c r="D159" s="117" t="s">
        <v>13707</v>
      </c>
    </row>
    <row r="160" spans="2:4" x14ac:dyDescent="0.25">
      <c r="B160" s="116" t="s">
        <v>11292</v>
      </c>
      <c r="C160" s="117" t="s">
        <v>11293</v>
      </c>
      <c r="D160" s="117" t="s">
        <v>13708</v>
      </c>
    </row>
    <row r="161" spans="2:4" x14ac:dyDescent="0.25">
      <c r="B161" s="116" t="s">
        <v>11294</v>
      </c>
      <c r="C161" s="117" t="s">
        <v>11295</v>
      </c>
      <c r="D161" s="117" t="s">
        <v>4136</v>
      </c>
    </row>
    <row r="162" spans="2:4" x14ac:dyDescent="0.25">
      <c r="B162" s="118" t="s">
        <v>11296</v>
      </c>
      <c r="C162" s="119" t="s">
        <v>11297</v>
      </c>
      <c r="D162" s="119"/>
    </row>
    <row r="163" spans="2:4" x14ac:dyDescent="0.25">
      <c r="B163" s="116" t="s">
        <v>13709</v>
      </c>
      <c r="C163" s="117" t="s">
        <v>13710</v>
      </c>
      <c r="D163" s="119"/>
    </row>
    <row r="164" spans="2:4" x14ac:dyDescent="0.25">
      <c r="B164" s="116" t="s">
        <v>11301</v>
      </c>
      <c r="C164" s="117" t="s">
        <v>11302</v>
      </c>
      <c r="D164" s="119"/>
    </row>
    <row r="165" spans="2:4" x14ac:dyDescent="0.25">
      <c r="B165" s="116" t="s">
        <v>13711</v>
      </c>
      <c r="C165" s="117" t="s">
        <v>13712</v>
      </c>
      <c r="D165" s="117"/>
    </row>
    <row r="166" spans="2:4" x14ac:dyDescent="0.25">
      <c r="B166" s="118" t="s">
        <v>13713</v>
      </c>
      <c r="C166" s="119" t="s">
        <v>11306</v>
      </c>
      <c r="D166" s="119" t="s">
        <v>13714</v>
      </c>
    </row>
    <row r="167" spans="2:4" x14ac:dyDescent="0.25">
      <c r="B167" s="116" t="s">
        <v>11326</v>
      </c>
      <c r="C167" s="117" t="s">
        <v>11327</v>
      </c>
      <c r="D167" s="117"/>
    </row>
    <row r="168" spans="2:4" x14ac:dyDescent="0.25">
      <c r="B168" s="118" t="s">
        <v>11328</v>
      </c>
      <c r="C168" s="119" t="s">
        <v>11329</v>
      </c>
      <c r="D168" s="119" t="s">
        <v>13715</v>
      </c>
    </row>
    <row r="169" spans="2:4" ht="25.5" x14ac:dyDescent="0.25">
      <c r="B169" s="118" t="s">
        <v>11332</v>
      </c>
      <c r="C169" s="119" t="s">
        <v>11333</v>
      </c>
      <c r="D169" s="119" t="s">
        <v>13716</v>
      </c>
    </row>
    <row r="170" spans="2:4" x14ac:dyDescent="0.25">
      <c r="B170" s="116" t="s">
        <v>11336</v>
      </c>
      <c r="C170" s="117" t="s">
        <v>11337</v>
      </c>
      <c r="D170" s="117"/>
    </row>
    <row r="171" spans="2:4" x14ac:dyDescent="0.25">
      <c r="B171" s="116" t="s">
        <v>11344</v>
      </c>
      <c r="C171" s="117" t="s">
        <v>11345</v>
      </c>
      <c r="D171" s="117" t="s">
        <v>13717</v>
      </c>
    </row>
    <row r="172" spans="2:4" x14ac:dyDescent="0.25">
      <c r="B172" s="116" t="s">
        <v>11350</v>
      </c>
      <c r="C172" s="117" t="s">
        <v>11351</v>
      </c>
      <c r="D172" s="117" t="s">
        <v>13583</v>
      </c>
    </row>
    <row r="173" spans="2:4" x14ac:dyDescent="0.25">
      <c r="B173" s="116" t="s">
        <v>11352</v>
      </c>
      <c r="C173" s="117" t="s">
        <v>11353</v>
      </c>
      <c r="D173" s="117" t="s">
        <v>13718</v>
      </c>
    </row>
    <row r="174" spans="2:4" x14ac:dyDescent="0.25">
      <c r="B174" s="116" t="s">
        <v>11358</v>
      </c>
      <c r="C174" s="117" t="s">
        <v>11359</v>
      </c>
      <c r="D174" s="117"/>
    </row>
    <row r="175" spans="2:4" x14ac:dyDescent="0.25">
      <c r="B175" s="116" t="s">
        <v>11362</v>
      </c>
      <c r="C175" s="117" t="s">
        <v>11363</v>
      </c>
      <c r="D175" s="117"/>
    </row>
    <row r="176" spans="2:4" x14ac:dyDescent="0.25">
      <c r="B176" s="116" t="s">
        <v>11364</v>
      </c>
      <c r="C176" s="117" t="s">
        <v>11365</v>
      </c>
      <c r="D176" s="117" t="s">
        <v>13719</v>
      </c>
    </row>
    <row r="177" spans="2:4" x14ac:dyDescent="0.25">
      <c r="B177" s="116" t="s">
        <v>11370</v>
      </c>
      <c r="C177" s="117" t="s">
        <v>11371</v>
      </c>
      <c r="D177" s="117"/>
    </row>
    <row r="178" spans="2:4" x14ac:dyDescent="0.25">
      <c r="B178" s="116" t="s">
        <v>13720</v>
      </c>
      <c r="C178" s="117" t="s">
        <v>11373</v>
      </c>
      <c r="D178" s="117" t="s">
        <v>13721</v>
      </c>
    </row>
    <row r="179" spans="2:4" x14ac:dyDescent="0.25">
      <c r="B179" s="116" t="s">
        <v>11376</v>
      </c>
      <c r="C179" s="117" t="s">
        <v>11377</v>
      </c>
      <c r="D179" s="117" t="s">
        <v>13722</v>
      </c>
    </row>
    <row r="180" spans="2:4" x14ac:dyDescent="0.25">
      <c r="B180" s="116" t="s">
        <v>11378</v>
      </c>
      <c r="C180" s="117" t="s">
        <v>11379</v>
      </c>
      <c r="D180" s="117" t="s">
        <v>13723</v>
      </c>
    </row>
    <row r="181" spans="2:4" x14ac:dyDescent="0.25">
      <c r="B181" s="116" t="s">
        <v>11380</v>
      </c>
      <c r="C181" s="117" t="s">
        <v>11381</v>
      </c>
      <c r="D181" s="117" t="s">
        <v>13724</v>
      </c>
    </row>
    <row r="182" spans="2:4" x14ac:dyDescent="0.25">
      <c r="B182" s="116" t="s">
        <v>11408</v>
      </c>
      <c r="C182" s="117" t="s">
        <v>11409</v>
      </c>
      <c r="D182" s="117" t="s">
        <v>13591</v>
      </c>
    </row>
    <row r="183" spans="2:4" x14ac:dyDescent="0.25">
      <c r="B183" s="118" t="s">
        <v>11467</v>
      </c>
      <c r="C183" s="119" t="s">
        <v>11468</v>
      </c>
      <c r="D183" s="119" t="s">
        <v>13677</v>
      </c>
    </row>
    <row r="184" spans="2:4" x14ac:dyDescent="0.25">
      <c r="B184" s="118" t="s">
        <v>11476</v>
      </c>
      <c r="C184" s="119" t="s">
        <v>11477</v>
      </c>
      <c r="D184" s="117" t="s">
        <v>13618</v>
      </c>
    </row>
    <row r="185" spans="2:4" x14ac:dyDescent="0.25">
      <c r="B185" s="116" t="s">
        <v>11490</v>
      </c>
      <c r="C185" s="117" t="s">
        <v>11491</v>
      </c>
      <c r="D185" s="117" t="s">
        <v>13583</v>
      </c>
    </row>
    <row r="186" spans="2:4" x14ac:dyDescent="0.25">
      <c r="B186" s="116" t="s">
        <v>11494</v>
      </c>
      <c r="C186" s="117" t="s">
        <v>11495</v>
      </c>
      <c r="D186" s="117"/>
    </row>
    <row r="187" spans="2:4" x14ac:dyDescent="0.25">
      <c r="B187" s="116" t="s">
        <v>11496</v>
      </c>
      <c r="C187" s="117" t="s">
        <v>11497</v>
      </c>
      <c r="D187" s="117" t="s">
        <v>13725</v>
      </c>
    </row>
    <row r="188" spans="2:4" x14ac:dyDescent="0.25">
      <c r="B188" s="116" t="s">
        <v>11498</v>
      </c>
      <c r="C188" s="117" t="s">
        <v>11499</v>
      </c>
      <c r="D188" s="117"/>
    </row>
    <row r="189" spans="2:4" x14ac:dyDescent="0.25">
      <c r="B189" s="116" t="s">
        <v>11500</v>
      </c>
      <c r="C189" s="117" t="s">
        <v>11501</v>
      </c>
      <c r="D189" s="117"/>
    </row>
    <row r="190" spans="2:4" x14ac:dyDescent="0.25">
      <c r="B190" s="116" t="s">
        <v>11502</v>
      </c>
      <c r="C190" s="117" t="s">
        <v>11503</v>
      </c>
      <c r="D190" s="117" t="s">
        <v>13591</v>
      </c>
    </row>
    <row r="191" spans="2:4" x14ac:dyDescent="0.25">
      <c r="B191" s="116" t="s">
        <v>11506</v>
      </c>
      <c r="C191" s="117" t="s">
        <v>11507</v>
      </c>
      <c r="D191" s="117" t="s">
        <v>13726</v>
      </c>
    </row>
    <row r="192" spans="2:4" x14ac:dyDescent="0.25">
      <c r="B192" s="116" t="s">
        <v>11508</v>
      </c>
      <c r="C192" s="117" t="s">
        <v>11509</v>
      </c>
      <c r="D192" s="117"/>
    </row>
    <row r="193" spans="2:4" x14ac:dyDescent="0.25">
      <c r="B193" s="116" t="s">
        <v>11512</v>
      </c>
      <c r="C193" s="117" t="s">
        <v>11513</v>
      </c>
      <c r="D193" s="117" t="s">
        <v>13727</v>
      </c>
    </row>
    <row r="194" spans="2:4" x14ac:dyDescent="0.25">
      <c r="B194" s="118" t="s">
        <v>11518</v>
      </c>
      <c r="C194" s="119" t="s">
        <v>11519</v>
      </c>
      <c r="D194" s="119"/>
    </row>
    <row r="195" spans="2:4" x14ac:dyDescent="0.25">
      <c r="B195" s="116" t="s">
        <v>11520</v>
      </c>
      <c r="C195" s="117" t="s">
        <v>11521</v>
      </c>
      <c r="D195" s="117"/>
    </row>
    <row r="196" spans="2:4" x14ac:dyDescent="0.25">
      <c r="B196" s="116" t="s">
        <v>11529</v>
      </c>
      <c r="C196" s="117" t="s">
        <v>11530</v>
      </c>
      <c r="D196" s="117"/>
    </row>
    <row r="197" spans="2:4" x14ac:dyDescent="0.25">
      <c r="B197" s="116" t="s">
        <v>11536</v>
      </c>
      <c r="C197" s="117" t="s">
        <v>11537</v>
      </c>
      <c r="D197" s="117" t="s">
        <v>13583</v>
      </c>
    </row>
    <row r="198" spans="2:4" x14ac:dyDescent="0.25">
      <c r="B198" s="118" t="s">
        <v>11546</v>
      </c>
      <c r="C198" s="119" t="s">
        <v>11547</v>
      </c>
      <c r="D198" s="119" t="s">
        <v>13728</v>
      </c>
    </row>
    <row r="199" spans="2:4" x14ac:dyDescent="0.25">
      <c r="B199" s="116" t="s">
        <v>13729</v>
      </c>
      <c r="C199" s="117" t="s">
        <v>11549</v>
      </c>
      <c r="D199" s="117" t="s">
        <v>13730</v>
      </c>
    </row>
    <row r="200" spans="2:4" x14ac:dyDescent="0.25">
      <c r="B200" s="116" t="s">
        <v>11554</v>
      </c>
      <c r="C200" s="117" t="s">
        <v>11555</v>
      </c>
      <c r="D200" s="117"/>
    </row>
    <row r="201" spans="2:4" x14ac:dyDescent="0.25">
      <c r="B201" s="116" t="s">
        <v>11556</v>
      </c>
      <c r="C201" s="117" t="s">
        <v>11557</v>
      </c>
      <c r="D201" s="119" t="s">
        <v>13689</v>
      </c>
    </row>
    <row r="202" spans="2:4" x14ac:dyDescent="0.25">
      <c r="B202" s="116" t="s">
        <v>13731</v>
      </c>
      <c r="C202" s="117" t="s">
        <v>13732</v>
      </c>
      <c r="D202" s="117"/>
    </row>
    <row r="203" spans="2:4" x14ac:dyDescent="0.25">
      <c r="B203" s="116" t="s">
        <v>11579</v>
      </c>
      <c r="C203" s="117" t="s">
        <v>11580</v>
      </c>
      <c r="D203" s="117" t="s">
        <v>13733</v>
      </c>
    </row>
    <row r="204" spans="2:4" x14ac:dyDescent="0.25">
      <c r="B204" s="116" t="s">
        <v>13734</v>
      </c>
      <c r="C204" s="117" t="s">
        <v>13735</v>
      </c>
      <c r="D204" s="117"/>
    </row>
    <row r="205" spans="2:4" x14ac:dyDescent="0.25">
      <c r="B205" s="116" t="s">
        <v>13736</v>
      </c>
      <c r="C205" s="117" t="s">
        <v>13737</v>
      </c>
      <c r="D205" s="117"/>
    </row>
    <row r="206" spans="2:4" x14ac:dyDescent="0.25">
      <c r="B206" s="116" t="s">
        <v>11581</v>
      </c>
      <c r="C206" s="117" t="s">
        <v>11582</v>
      </c>
      <c r="D206" s="117" t="s">
        <v>13583</v>
      </c>
    </row>
    <row r="207" spans="2:4" x14ac:dyDescent="0.25">
      <c r="B207" s="118" t="s">
        <v>11592</v>
      </c>
      <c r="C207" s="119" t="s">
        <v>11593</v>
      </c>
      <c r="D207" s="119" t="s">
        <v>13738</v>
      </c>
    </row>
    <row r="208" spans="2:4" x14ac:dyDescent="0.25">
      <c r="B208" s="116" t="s">
        <v>11571</v>
      </c>
      <c r="C208" s="117" t="s">
        <v>11572</v>
      </c>
      <c r="D208" s="117"/>
    </row>
    <row r="209" spans="2:4" x14ac:dyDescent="0.25">
      <c r="B209" s="116" t="s">
        <v>11616</v>
      </c>
      <c r="C209" s="117" t="s">
        <v>11617</v>
      </c>
      <c r="D209" s="117" t="s">
        <v>13739</v>
      </c>
    </row>
    <row r="210" spans="2:4" x14ac:dyDescent="0.25">
      <c r="B210" s="116" t="s">
        <v>11625</v>
      </c>
      <c r="C210" s="117" t="s">
        <v>11626</v>
      </c>
      <c r="D210" s="117" t="s">
        <v>13740</v>
      </c>
    </row>
    <row r="211" spans="2:4" x14ac:dyDescent="0.25">
      <c r="B211" s="116" t="s">
        <v>11629</v>
      </c>
      <c r="C211" s="117" t="s">
        <v>11630</v>
      </c>
      <c r="D211" s="117"/>
    </row>
    <row r="212" spans="2:4" x14ac:dyDescent="0.25">
      <c r="B212" s="118" t="s">
        <v>11633</v>
      </c>
      <c r="C212" s="119" t="s">
        <v>11634</v>
      </c>
      <c r="D212" s="119" t="s">
        <v>13741</v>
      </c>
    </row>
    <row r="213" spans="2:4" x14ac:dyDescent="0.25">
      <c r="B213" s="116" t="s">
        <v>11635</v>
      </c>
      <c r="C213" s="117" t="s">
        <v>11636</v>
      </c>
      <c r="D213" s="117" t="s">
        <v>13742</v>
      </c>
    </row>
    <row r="214" spans="2:4" x14ac:dyDescent="0.25">
      <c r="B214" s="116" t="s">
        <v>13743</v>
      </c>
      <c r="C214" s="117" t="s">
        <v>13744</v>
      </c>
      <c r="D214" s="117"/>
    </row>
    <row r="215" spans="2:4" x14ac:dyDescent="0.25">
      <c r="B215" s="116" t="s">
        <v>11637</v>
      </c>
      <c r="C215" s="117" t="s">
        <v>11638</v>
      </c>
      <c r="D215" s="117" t="s">
        <v>13745</v>
      </c>
    </row>
    <row r="216" spans="2:4" x14ac:dyDescent="0.25">
      <c r="B216" s="116" t="s">
        <v>11641</v>
      </c>
      <c r="C216" s="117" t="s">
        <v>11642</v>
      </c>
      <c r="D216" s="119"/>
    </row>
    <row r="217" spans="2:4" x14ac:dyDescent="0.25">
      <c r="B217" s="116" t="s">
        <v>13746</v>
      </c>
      <c r="C217" s="117" t="s">
        <v>13747</v>
      </c>
      <c r="D217" s="117"/>
    </row>
  </sheetData>
  <pageMargins left="0.78749999999999998" right="0.78749999999999998" top="0.78749999999999998" bottom="0.78749999999999998" header="9.8611111111111108E-2" footer="9.8611111111111108E-2"/>
  <pageSetup paperSize="9" orientation="portrait" useFirstPageNumber="1" horizontalDpi="30066" verticalDpi="26478" r:id="rId1"/>
  <headerFooter alignWithMargins="0">
    <oddHeader>&amp;C&amp;"Times New Roman"&amp;6&amp;A</oddHeader>
    <oddFooter>&amp;C&amp;"Times New Roman"&amp;6Страница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EB6D-B3B1-44E3-A781-DF31BE94059B}">
  <sheetPr>
    <tabColor theme="8"/>
  </sheetPr>
  <dimension ref="A2:E202"/>
  <sheetViews>
    <sheetView workbookViewId="0">
      <selection activeCell="B2" sqref="B2"/>
    </sheetView>
  </sheetViews>
  <sheetFormatPr defaultColWidth="11.5703125" defaultRowHeight="12.75" x14ac:dyDescent="0.25"/>
  <cols>
    <col min="1" max="1" width="3.7109375" style="115" customWidth="1"/>
    <col min="2" max="3" width="50.7109375" style="115" customWidth="1"/>
    <col min="4" max="4" width="82.5703125" style="115" customWidth="1"/>
    <col min="5" max="5" width="20.140625" style="115" customWidth="1"/>
    <col min="6" max="256" width="11.5703125" style="115"/>
    <col min="257" max="257" width="3.7109375" style="115" customWidth="1"/>
    <col min="258" max="259" width="50.7109375" style="115" customWidth="1"/>
    <col min="260" max="260" width="82.5703125" style="115" customWidth="1"/>
    <col min="261" max="261" width="20.140625" style="115" customWidth="1"/>
    <col min="262" max="512" width="11.5703125" style="115"/>
    <col min="513" max="513" width="3.7109375" style="115" customWidth="1"/>
    <col min="514" max="515" width="50.7109375" style="115" customWidth="1"/>
    <col min="516" max="516" width="82.5703125" style="115" customWidth="1"/>
    <col min="517" max="517" width="20.140625" style="115" customWidth="1"/>
    <col min="518" max="768" width="11.5703125" style="115"/>
    <col min="769" max="769" width="3.7109375" style="115" customWidth="1"/>
    <col min="770" max="771" width="50.7109375" style="115" customWidth="1"/>
    <col min="772" max="772" width="82.5703125" style="115" customWidth="1"/>
    <col min="773" max="773" width="20.140625" style="115" customWidth="1"/>
    <col min="774" max="1024" width="11.5703125" style="115"/>
    <col min="1025" max="1025" width="3.7109375" style="115" customWidth="1"/>
    <col min="1026" max="1027" width="50.7109375" style="115" customWidth="1"/>
    <col min="1028" max="1028" width="82.5703125" style="115" customWidth="1"/>
    <col min="1029" max="1029" width="20.140625" style="115" customWidth="1"/>
    <col min="1030" max="1280" width="11.5703125" style="115"/>
    <col min="1281" max="1281" width="3.7109375" style="115" customWidth="1"/>
    <col min="1282" max="1283" width="50.7109375" style="115" customWidth="1"/>
    <col min="1284" max="1284" width="82.5703125" style="115" customWidth="1"/>
    <col min="1285" max="1285" width="20.140625" style="115" customWidth="1"/>
    <col min="1286" max="1536" width="11.5703125" style="115"/>
    <col min="1537" max="1537" width="3.7109375" style="115" customWidth="1"/>
    <col min="1538" max="1539" width="50.7109375" style="115" customWidth="1"/>
    <col min="1540" max="1540" width="82.5703125" style="115" customWidth="1"/>
    <col min="1541" max="1541" width="20.140625" style="115" customWidth="1"/>
    <col min="1542" max="1792" width="11.5703125" style="115"/>
    <col min="1793" max="1793" width="3.7109375" style="115" customWidth="1"/>
    <col min="1794" max="1795" width="50.7109375" style="115" customWidth="1"/>
    <col min="1796" max="1796" width="82.5703125" style="115" customWidth="1"/>
    <col min="1797" max="1797" width="20.140625" style="115" customWidth="1"/>
    <col min="1798" max="2048" width="11.5703125" style="115"/>
    <col min="2049" max="2049" width="3.7109375" style="115" customWidth="1"/>
    <col min="2050" max="2051" width="50.7109375" style="115" customWidth="1"/>
    <col min="2052" max="2052" width="82.5703125" style="115" customWidth="1"/>
    <col min="2053" max="2053" width="20.140625" style="115" customWidth="1"/>
    <col min="2054" max="2304" width="11.5703125" style="115"/>
    <col min="2305" max="2305" width="3.7109375" style="115" customWidth="1"/>
    <col min="2306" max="2307" width="50.7109375" style="115" customWidth="1"/>
    <col min="2308" max="2308" width="82.5703125" style="115" customWidth="1"/>
    <col min="2309" max="2309" width="20.140625" style="115" customWidth="1"/>
    <col min="2310" max="2560" width="11.5703125" style="115"/>
    <col min="2561" max="2561" width="3.7109375" style="115" customWidth="1"/>
    <col min="2562" max="2563" width="50.7109375" style="115" customWidth="1"/>
    <col min="2564" max="2564" width="82.5703125" style="115" customWidth="1"/>
    <col min="2565" max="2565" width="20.140625" style="115" customWidth="1"/>
    <col min="2566" max="2816" width="11.5703125" style="115"/>
    <col min="2817" max="2817" width="3.7109375" style="115" customWidth="1"/>
    <col min="2818" max="2819" width="50.7109375" style="115" customWidth="1"/>
    <col min="2820" max="2820" width="82.5703125" style="115" customWidth="1"/>
    <col min="2821" max="2821" width="20.140625" style="115" customWidth="1"/>
    <col min="2822" max="3072" width="11.5703125" style="115"/>
    <col min="3073" max="3073" width="3.7109375" style="115" customWidth="1"/>
    <col min="3074" max="3075" width="50.7109375" style="115" customWidth="1"/>
    <col min="3076" max="3076" width="82.5703125" style="115" customWidth="1"/>
    <col min="3077" max="3077" width="20.140625" style="115" customWidth="1"/>
    <col min="3078" max="3328" width="11.5703125" style="115"/>
    <col min="3329" max="3329" width="3.7109375" style="115" customWidth="1"/>
    <col min="3330" max="3331" width="50.7109375" style="115" customWidth="1"/>
    <col min="3332" max="3332" width="82.5703125" style="115" customWidth="1"/>
    <col min="3333" max="3333" width="20.140625" style="115" customWidth="1"/>
    <col min="3334" max="3584" width="11.5703125" style="115"/>
    <col min="3585" max="3585" width="3.7109375" style="115" customWidth="1"/>
    <col min="3586" max="3587" width="50.7109375" style="115" customWidth="1"/>
    <col min="3588" max="3588" width="82.5703125" style="115" customWidth="1"/>
    <col min="3589" max="3589" width="20.140625" style="115" customWidth="1"/>
    <col min="3590" max="3840" width="11.5703125" style="115"/>
    <col min="3841" max="3841" width="3.7109375" style="115" customWidth="1"/>
    <col min="3842" max="3843" width="50.7109375" style="115" customWidth="1"/>
    <col min="3844" max="3844" width="82.5703125" style="115" customWidth="1"/>
    <col min="3845" max="3845" width="20.140625" style="115" customWidth="1"/>
    <col min="3846" max="4096" width="11.5703125" style="115"/>
    <col min="4097" max="4097" width="3.7109375" style="115" customWidth="1"/>
    <col min="4098" max="4099" width="50.7109375" style="115" customWidth="1"/>
    <col min="4100" max="4100" width="82.5703125" style="115" customWidth="1"/>
    <col min="4101" max="4101" width="20.140625" style="115" customWidth="1"/>
    <col min="4102" max="4352" width="11.5703125" style="115"/>
    <col min="4353" max="4353" width="3.7109375" style="115" customWidth="1"/>
    <col min="4354" max="4355" width="50.7109375" style="115" customWidth="1"/>
    <col min="4356" max="4356" width="82.5703125" style="115" customWidth="1"/>
    <col min="4357" max="4357" width="20.140625" style="115" customWidth="1"/>
    <col min="4358" max="4608" width="11.5703125" style="115"/>
    <col min="4609" max="4609" width="3.7109375" style="115" customWidth="1"/>
    <col min="4610" max="4611" width="50.7109375" style="115" customWidth="1"/>
    <col min="4612" max="4612" width="82.5703125" style="115" customWidth="1"/>
    <col min="4613" max="4613" width="20.140625" style="115" customWidth="1"/>
    <col min="4614" max="4864" width="11.5703125" style="115"/>
    <col min="4865" max="4865" width="3.7109375" style="115" customWidth="1"/>
    <col min="4866" max="4867" width="50.7109375" style="115" customWidth="1"/>
    <col min="4868" max="4868" width="82.5703125" style="115" customWidth="1"/>
    <col min="4869" max="4869" width="20.140625" style="115" customWidth="1"/>
    <col min="4870" max="5120" width="11.5703125" style="115"/>
    <col min="5121" max="5121" width="3.7109375" style="115" customWidth="1"/>
    <col min="5122" max="5123" width="50.7109375" style="115" customWidth="1"/>
    <col min="5124" max="5124" width="82.5703125" style="115" customWidth="1"/>
    <col min="5125" max="5125" width="20.140625" style="115" customWidth="1"/>
    <col min="5126" max="5376" width="11.5703125" style="115"/>
    <col min="5377" max="5377" width="3.7109375" style="115" customWidth="1"/>
    <col min="5378" max="5379" width="50.7109375" style="115" customWidth="1"/>
    <col min="5380" max="5380" width="82.5703125" style="115" customWidth="1"/>
    <col min="5381" max="5381" width="20.140625" style="115" customWidth="1"/>
    <col min="5382" max="5632" width="11.5703125" style="115"/>
    <col min="5633" max="5633" width="3.7109375" style="115" customWidth="1"/>
    <col min="5634" max="5635" width="50.7109375" style="115" customWidth="1"/>
    <col min="5636" max="5636" width="82.5703125" style="115" customWidth="1"/>
    <col min="5637" max="5637" width="20.140625" style="115" customWidth="1"/>
    <col min="5638" max="5888" width="11.5703125" style="115"/>
    <col min="5889" max="5889" width="3.7109375" style="115" customWidth="1"/>
    <col min="5890" max="5891" width="50.7109375" style="115" customWidth="1"/>
    <col min="5892" max="5892" width="82.5703125" style="115" customWidth="1"/>
    <col min="5893" max="5893" width="20.140625" style="115" customWidth="1"/>
    <col min="5894" max="6144" width="11.5703125" style="115"/>
    <col min="6145" max="6145" width="3.7109375" style="115" customWidth="1"/>
    <col min="6146" max="6147" width="50.7109375" style="115" customWidth="1"/>
    <col min="6148" max="6148" width="82.5703125" style="115" customWidth="1"/>
    <col min="6149" max="6149" width="20.140625" style="115" customWidth="1"/>
    <col min="6150" max="6400" width="11.5703125" style="115"/>
    <col min="6401" max="6401" width="3.7109375" style="115" customWidth="1"/>
    <col min="6402" max="6403" width="50.7109375" style="115" customWidth="1"/>
    <col min="6404" max="6404" width="82.5703125" style="115" customWidth="1"/>
    <col min="6405" max="6405" width="20.140625" style="115" customWidth="1"/>
    <col min="6406" max="6656" width="11.5703125" style="115"/>
    <col min="6657" max="6657" width="3.7109375" style="115" customWidth="1"/>
    <col min="6658" max="6659" width="50.7109375" style="115" customWidth="1"/>
    <col min="6660" max="6660" width="82.5703125" style="115" customWidth="1"/>
    <col min="6661" max="6661" width="20.140625" style="115" customWidth="1"/>
    <col min="6662" max="6912" width="11.5703125" style="115"/>
    <col min="6913" max="6913" width="3.7109375" style="115" customWidth="1"/>
    <col min="6914" max="6915" width="50.7109375" style="115" customWidth="1"/>
    <col min="6916" max="6916" width="82.5703125" style="115" customWidth="1"/>
    <col min="6917" max="6917" width="20.140625" style="115" customWidth="1"/>
    <col min="6918" max="7168" width="11.5703125" style="115"/>
    <col min="7169" max="7169" width="3.7109375" style="115" customWidth="1"/>
    <col min="7170" max="7171" width="50.7109375" style="115" customWidth="1"/>
    <col min="7172" max="7172" width="82.5703125" style="115" customWidth="1"/>
    <col min="7173" max="7173" width="20.140625" style="115" customWidth="1"/>
    <col min="7174" max="7424" width="11.5703125" style="115"/>
    <col min="7425" max="7425" width="3.7109375" style="115" customWidth="1"/>
    <col min="7426" max="7427" width="50.7109375" style="115" customWidth="1"/>
    <col min="7428" max="7428" width="82.5703125" style="115" customWidth="1"/>
    <col min="7429" max="7429" width="20.140625" style="115" customWidth="1"/>
    <col min="7430" max="7680" width="11.5703125" style="115"/>
    <col min="7681" max="7681" width="3.7109375" style="115" customWidth="1"/>
    <col min="7682" max="7683" width="50.7109375" style="115" customWidth="1"/>
    <col min="7684" max="7684" width="82.5703125" style="115" customWidth="1"/>
    <col min="7685" max="7685" width="20.140625" style="115" customWidth="1"/>
    <col min="7686" max="7936" width="11.5703125" style="115"/>
    <col min="7937" max="7937" width="3.7109375" style="115" customWidth="1"/>
    <col min="7938" max="7939" width="50.7109375" style="115" customWidth="1"/>
    <col min="7940" max="7940" width="82.5703125" style="115" customWidth="1"/>
    <col min="7941" max="7941" width="20.140625" style="115" customWidth="1"/>
    <col min="7942" max="8192" width="11.5703125" style="115"/>
    <col min="8193" max="8193" width="3.7109375" style="115" customWidth="1"/>
    <col min="8194" max="8195" width="50.7109375" style="115" customWidth="1"/>
    <col min="8196" max="8196" width="82.5703125" style="115" customWidth="1"/>
    <col min="8197" max="8197" width="20.140625" style="115" customWidth="1"/>
    <col min="8198" max="8448" width="11.5703125" style="115"/>
    <col min="8449" max="8449" width="3.7109375" style="115" customWidth="1"/>
    <col min="8450" max="8451" width="50.7109375" style="115" customWidth="1"/>
    <col min="8452" max="8452" width="82.5703125" style="115" customWidth="1"/>
    <col min="8453" max="8453" width="20.140625" style="115" customWidth="1"/>
    <col min="8454" max="8704" width="11.5703125" style="115"/>
    <col min="8705" max="8705" width="3.7109375" style="115" customWidth="1"/>
    <col min="8706" max="8707" width="50.7109375" style="115" customWidth="1"/>
    <col min="8708" max="8708" width="82.5703125" style="115" customWidth="1"/>
    <col min="8709" max="8709" width="20.140625" style="115" customWidth="1"/>
    <col min="8710" max="8960" width="11.5703125" style="115"/>
    <col min="8961" max="8961" width="3.7109375" style="115" customWidth="1"/>
    <col min="8962" max="8963" width="50.7109375" style="115" customWidth="1"/>
    <col min="8964" max="8964" width="82.5703125" style="115" customWidth="1"/>
    <col min="8965" max="8965" width="20.140625" style="115" customWidth="1"/>
    <col min="8966" max="9216" width="11.5703125" style="115"/>
    <col min="9217" max="9217" width="3.7109375" style="115" customWidth="1"/>
    <col min="9218" max="9219" width="50.7109375" style="115" customWidth="1"/>
    <col min="9220" max="9220" width="82.5703125" style="115" customWidth="1"/>
    <col min="9221" max="9221" width="20.140625" style="115" customWidth="1"/>
    <col min="9222" max="9472" width="11.5703125" style="115"/>
    <col min="9473" max="9473" width="3.7109375" style="115" customWidth="1"/>
    <col min="9474" max="9475" width="50.7109375" style="115" customWidth="1"/>
    <col min="9476" max="9476" width="82.5703125" style="115" customWidth="1"/>
    <col min="9477" max="9477" width="20.140625" style="115" customWidth="1"/>
    <col min="9478" max="9728" width="11.5703125" style="115"/>
    <col min="9729" max="9729" width="3.7109375" style="115" customWidth="1"/>
    <col min="9730" max="9731" width="50.7109375" style="115" customWidth="1"/>
    <col min="9732" max="9732" width="82.5703125" style="115" customWidth="1"/>
    <col min="9733" max="9733" width="20.140625" style="115" customWidth="1"/>
    <col min="9734" max="9984" width="11.5703125" style="115"/>
    <col min="9985" max="9985" width="3.7109375" style="115" customWidth="1"/>
    <col min="9986" max="9987" width="50.7109375" style="115" customWidth="1"/>
    <col min="9988" max="9988" width="82.5703125" style="115" customWidth="1"/>
    <col min="9989" max="9989" width="20.140625" style="115" customWidth="1"/>
    <col min="9990" max="10240" width="11.5703125" style="115"/>
    <col min="10241" max="10241" width="3.7109375" style="115" customWidth="1"/>
    <col min="10242" max="10243" width="50.7109375" style="115" customWidth="1"/>
    <col min="10244" max="10244" width="82.5703125" style="115" customWidth="1"/>
    <col min="10245" max="10245" width="20.140625" style="115" customWidth="1"/>
    <col min="10246" max="10496" width="11.5703125" style="115"/>
    <col min="10497" max="10497" width="3.7109375" style="115" customWidth="1"/>
    <col min="10498" max="10499" width="50.7109375" style="115" customWidth="1"/>
    <col min="10500" max="10500" width="82.5703125" style="115" customWidth="1"/>
    <col min="10501" max="10501" width="20.140625" style="115" customWidth="1"/>
    <col min="10502" max="10752" width="11.5703125" style="115"/>
    <col min="10753" max="10753" width="3.7109375" style="115" customWidth="1"/>
    <col min="10754" max="10755" width="50.7109375" style="115" customWidth="1"/>
    <col min="10756" max="10756" width="82.5703125" style="115" customWidth="1"/>
    <col min="10757" max="10757" width="20.140625" style="115" customWidth="1"/>
    <col min="10758" max="11008" width="11.5703125" style="115"/>
    <col min="11009" max="11009" width="3.7109375" style="115" customWidth="1"/>
    <col min="11010" max="11011" width="50.7109375" style="115" customWidth="1"/>
    <col min="11012" max="11012" width="82.5703125" style="115" customWidth="1"/>
    <col min="11013" max="11013" width="20.140625" style="115" customWidth="1"/>
    <col min="11014" max="11264" width="11.5703125" style="115"/>
    <col min="11265" max="11265" width="3.7109375" style="115" customWidth="1"/>
    <col min="11266" max="11267" width="50.7109375" style="115" customWidth="1"/>
    <col min="11268" max="11268" width="82.5703125" style="115" customWidth="1"/>
    <col min="11269" max="11269" width="20.140625" style="115" customWidth="1"/>
    <col min="11270" max="11520" width="11.5703125" style="115"/>
    <col min="11521" max="11521" width="3.7109375" style="115" customWidth="1"/>
    <col min="11522" max="11523" width="50.7109375" style="115" customWidth="1"/>
    <col min="11524" max="11524" width="82.5703125" style="115" customWidth="1"/>
    <col min="11525" max="11525" width="20.140625" style="115" customWidth="1"/>
    <col min="11526" max="11776" width="11.5703125" style="115"/>
    <col min="11777" max="11777" width="3.7109375" style="115" customWidth="1"/>
    <col min="11778" max="11779" width="50.7109375" style="115" customWidth="1"/>
    <col min="11780" max="11780" width="82.5703125" style="115" customWidth="1"/>
    <col min="11781" max="11781" width="20.140625" style="115" customWidth="1"/>
    <col min="11782" max="12032" width="11.5703125" style="115"/>
    <col min="12033" max="12033" width="3.7109375" style="115" customWidth="1"/>
    <col min="12034" max="12035" width="50.7109375" style="115" customWidth="1"/>
    <col min="12036" max="12036" width="82.5703125" style="115" customWidth="1"/>
    <col min="12037" max="12037" width="20.140625" style="115" customWidth="1"/>
    <col min="12038" max="12288" width="11.5703125" style="115"/>
    <col min="12289" max="12289" width="3.7109375" style="115" customWidth="1"/>
    <col min="12290" max="12291" width="50.7109375" style="115" customWidth="1"/>
    <col min="12292" max="12292" width="82.5703125" style="115" customWidth="1"/>
    <col min="12293" max="12293" width="20.140625" style="115" customWidth="1"/>
    <col min="12294" max="12544" width="11.5703125" style="115"/>
    <col min="12545" max="12545" width="3.7109375" style="115" customWidth="1"/>
    <col min="12546" max="12547" width="50.7109375" style="115" customWidth="1"/>
    <col min="12548" max="12548" width="82.5703125" style="115" customWidth="1"/>
    <col min="12549" max="12549" width="20.140625" style="115" customWidth="1"/>
    <col min="12550" max="12800" width="11.5703125" style="115"/>
    <col min="12801" max="12801" width="3.7109375" style="115" customWidth="1"/>
    <col min="12802" max="12803" width="50.7109375" style="115" customWidth="1"/>
    <col min="12804" max="12804" width="82.5703125" style="115" customWidth="1"/>
    <col min="12805" max="12805" width="20.140625" style="115" customWidth="1"/>
    <col min="12806" max="13056" width="11.5703125" style="115"/>
    <col min="13057" max="13057" width="3.7109375" style="115" customWidth="1"/>
    <col min="13058" max="13059" width="50.7109375" style="115" customWidth="1"/>
    <col min="13060" max="13060" width="82.5703125" style="115" customWidth="1"/>
    <col min="13061" max="13061" width="20.140625" style="115" customWidth="1"/>
    <col min="13062" max="13312" width="11.5703125" style="115"/>
    <col min="13313" max="13313" width="3.7109375" style="115" customWidth="1"/>
    <col min="13314" max="13315" width="50.7109375" style="115" customWidth="1"/>
    <col min="13316" max="13316" width="82.5703125" style="115" customWidth="1"/>
    <col min="13317" max="13317" width="20.140625" style="115" customWidth="1"/>
    <col min="13318" max="13568" width="11.5703125" style="115"/>
    <col min="13569" max="13569" width="3.7109375" style="115" customWidth="1"/>
    <col min="13570" max="13571" width="50.7109375" style="115" customWidth="1"/>
    <col min="13572" max="13572" width="82.5703125" style="115" customWidth="1"/>
    <col min="13573" max="13573" width="20.140625" style="115" customWidth="1"/>
    <col min="13574" max="13824" width="11.5703125" style="115"/>
    <col min="13825" max="13825" width="3.7109375" style="115" customWidth="1"/>
    <col min="13826" max="13827" width="50.7109375" style="115" customWidth="1"/>
    <col min="13828" max="13828" width="82.5703125" style="115" customWidth="1"/>
    <col min="13829" max="13829" width="20.140625" style="115" customWidth="1"/>
    <col min="13830" max="14080" width="11.5703125" style="115"/>
    <col min="14081" max="14081" width="3.7109375" style="115" customWidth="1"/>
    <col min="14082" max="14083" width="50.7109375" style="115" customWidth="1"/>
    <col min="14084" max="14084" width="82.5703125" style="115" customWidth="1"/>
    <col min="14085" max="14085" width="20.140625" style="115" customWidth="1"/>
    <col min="14086" max="14336" width="11.5703125" style="115"/>
    <col min="14337" max="14337" width="3.7109375" style="115" customWidth="1"/>
    <col min="14338" max="14339" width="50.7109375" style="115" customWidth="1"/>
    <col min="14340" max="14340" width="82.5703125" style="115" customWidth="1"/>
    <col min="14341" max="14341" width="20.140625" style="115" customWidth="1"/>
    <col min="14342" max="14592" width="11.5703125" style="115"/>
    <col min="14593" max="14593" width="3.7109375" style="115" customWidth="1"/>
    <col min="14594" max="14595" width="50.7109375" style="115" customWidth="1"/>
    <col min="14596" max="14596" width="82.5703125" style="115" customWidth="1"/>
    <col min="14597" max="14597" width="20.140625" style="115" customWidth="1"/>
    <col min="14598" max="14848" width="11.5703125" style="115"/>
    <col min="14849" max="14849" width="3.7109375" style="115" customWidth="1"/>
    <col min="14850" max="14851" width="50.7109375" style="115" customWidth="1"/>
    <col min="14852" max="14852" width="82.5703125" style="115" customWidth="1"/>
    <col min="14853" max="14853" width="20.140625" style="115" customWidth="1"/>
    <col min="14854" max="15104" width="11.5703125" style="115"/>
    <col min="15105" max="15105" width="3.7109375" style="115" customWidth="1"/>
    <col min="15106" max="15107" width="50.7109375" style="115" customWidth="1"/>
    <col min="15108" max="15108" width="82.5703125" style="115" customWidth="1"/>
    <col min="15109" max="15109" width="20.140625" style="115" customWidth="1"/>
    <col min="15110" max="15360" width="11.5703125" style="115"/>
    <col min="15361" max="15361" width="3.7109375" style="115" customWidth="1"/>
    <col min="15362" max="15363" width="50.7109375" style="115" customWidth="1"/>
    <col min="15364" max="15364" width="82.5703125" style="115" customWidth="1"/>
    <col min="15365" max="15365" width="20.140625" style="115" customWidth="1"/>
    <col min="15366" max="15616" width="11.5703125" style="115"/>
    <col min="15617" max="15617" width="3.7109375" style="115" customWidth="1"/>
    <col min="15618" max="15619" width="50.7109375" style="115" customWidth="1"/>
    <col min="15620" max="15620" width="82.5703125" style="115" customWidth="1"/>
    <col min="15621" max="15621" width="20.140625" style="115" customWidth="1"/>
    <col min="15622" max="15872" width="11.5703125" style="115"/>
    <col min="15873" max="15873" width="3.7109375" style="115" customWidth="1"/>
    <col min="15874" max="15875" width="50.7109375" style="115" customWidth="1"/>
    <col min="15876" max="15876" width="82.5703125" style="115" customWidth="1"/>
    <col min="15877" max="15877" width="20.140625" style="115" customWidth="1"/>
    <col min="15878" max="16128" width="11.5703125" style="115"/>
    <col min="16129" max="16129" width="3.7109375" style="115" customWidth="1"/>
    <col min="16130" max="16131" width="50.7109375" style="115" customWidth="1"/>
    <col min="16132" max="16132" width="82.5703125" style="115" customWidth="1"/>
    <col min="16133" max="16133" width="20.140625" style="115" customWidth="1"/>
    <col min="16134" max="16384" width="11.5703125" style="115"/>
  </cols>
  <sheetData>
    <row r="2" spans="2:5" ht="25.5" customHeight="1" x14ac:dyDescent="0.25">
      <c r="B2" s="123" t="s">
        <v>12380</v>
      </c>
      <c r="C2" s="124" t="s">
        <v>12381</v>
      </c>
      <c r="D2" s="124" t="s">
        <v>12382</v>
      </c>
    </row>
    <row r="3" spans="2:5" x14ac:dyDescent="0.25">
      <c r="B3" s="142" t="s">
        <v>13493</v>
      </c>
      <c r="C3" s="142" t="s">
        <v>13494</v>
      </c>
      <c r="D3" s="132" t="s">
        <v>13495</v>
      </c>
    </row>
    <row r="4" spans="2:5" s="125" customFormat="1" x14ac:dyDescent="0.2">
      <c r="B4" s="126" t="s">
        <v>9700</v>
      </c>
      <c r="C4" s="126" t="s">
        <v>9701</v>
      </c>
      <c r="D4" s="128"/>
      <c r="E4" s="115"/>
    </row>
    <row r="5" spans="2:5" s="125" customFormat="1" x14ac:dyDescent="0.25">
      <c r="B5" s="142" t="s">
        <v>13496</v>
      </c>
      <c r="C5" s="142" t="s">
        <v>13497</v>
      </c>
      <c r="D5" s="132" t="s">
        <v>13498</v>
      </c>
      <c r="E5" s="115"/>
    </row>
    <row r="6" spans="2:5" x14ac:dyDescent="0.2">
      <c r="B6" s="126" t="s">
        <v>9565</v>
      </c>
      <c r="C6" s="126" t="s">
        <v>13499</v>
      </c>
      <c r="D6" s="128"/>
    </row>
    <row r="7" spans="2:5" x14ac:dyDescent="0.2">
      <c r="B7" s="126" t="s">
        <v>13500</v>
      </c>
      <c r="C7" s="126" t="s">
        <v>13501</v>
      </c>
      <c r="D7" s="128"/>
    </row>
    <row r="8" spans="2:5" x14ac:dyDescent="0.2">
      <c r="B8" s="126" t="s">
        <v>13502</v>
      </c>
      <c r="C8" s="126" t="s">
        <v>13503</v>
      </c>
      <c r="D8" s="128"/>
    </row>
    <row r="9" spans="2:5" x14ac:dyDescent="0.2">
      <c r="B9" s="142" t="s">
        <v>13504</v>
      </c>
      <c r="C9" s="143" t="s">
        <v>13505</v>
      </c>
      <c r="D9" s="132"/>
    </row>
    <row r="10" spans="2:5" x14ac:dyDescent="0.2">
      <c r="B10" s="142" t="s">
        <v>13506</v>
      </c>
      <c r="C10" s="143" t="s">
        <v>13507</v>
      </c>
      <c r="D10" s="132"/>
    </row>
    <row r="11" spans="2:5" x14ac:dyDescent="0.25">
      <c r="B11" s="142" t="s">
        <v>13508</v>
      </c>
      <c r="C11" s="142" t="s">
        <v>13509</v>
      </c>
      <c r="D11" s="132"/>
    </row>
    <row r="12" spans="2:5" x14ac:dyDescent="0.2">
      <c r="B12" s="126" t="s">
        <v>13510</v>
      </c>
      <c r="C12" s="126" t="s">
        <v>13511</v>
      </c>
      <c r="D12" s="128"/>
    </row>
    <row r="13" spans="2:5" x14ac:dyDescent="0.25">
      <c r="B13" s="128" t="s">
        <v>13512</v>
      </c>
      <c r="C13" s="128" t="s">
        <v>13513</v>
      </c>
      <c r="D13" s="128"/>
    </row>
    <row r="14" spans="2:5" x14ac:dyDescent="0.25">
      <c r="B14" s="128" t="s">
        <v>13514</v>
      </c>
      <c r="C14" s="128" t="s">
        <v>13515</v>
      </c>
      <c r="D14" s="128"/>
    </row>
    <row r="15" spans="2:5" x14ac:dyDescent="0.2">
      <c r="B15" s="126" t="s">
        <v>13516</v>
      </c>
      <c r="C15" s="126" t="s">
        <v>13517</v>
      </c>
      <c r="D15" s="128"/>
    </row>
    <row r="16" spans="2:5" x14ac:dyDescent="0.25">
      <c r="B16" s="128" t="s">
        <v>13518</v>
      </c>
      <c r="C16" s="128" t="s">
        <v>13519</v>
      </c>
      <c r="D16" s="128"/>
    </row>
    <row r="17" spans="2:4" x14ac:dyDescent="0.2">
      <c r="B17" s="126" t="s">
        <v>9219</v>
      </c>
      <c r="C17" s="126" t="s">
        <v>9220</v>
      </c>
      <c r="D17" s="128"/>
    </row>
    <row r="18" spans="2:4" x14ac:dyDescent="0.25">
      <c r="B18" s="142"/>
      <c r="C18" s="142"/>
      <c r="D18" s="132"/>
    </row>
    <row r="19" spans="2:4" x14ac:dyDescent="0.25">
      <c r="B19" s="142"/>
      <c r="C19" s="142"/>
      <c r="D19" s="132"/>
    </row>
    <row r="20" spans="2:4" x14ac:dyDescent="0.25">
      <c r="B20" s="142"/>
      <c r="C20" s="142"/>
      <c r="D20" s="132"/>
    </row>
    <row r="21" spans="2:4" x14ac:dyDescent="0.2">
      <c r="B21" s="126" t="s">
        <v>10564</v>
      </c>
      <c r="C21" s="126" t="s">
        <v>10565</v>
      </c>
      <c r="D21" s="128"/>
    </row>
    <row r="22" spans="2:4" x14ac:dyDescent="0.2">
      <c r="B22" s="126" t="s">
        <v>9282</v>
      </c>
      <c r="C22" s="126" t="s">
        <v>10568</v>
      </c>
      <c r="D22" s="128"/>
    </row>
    <row r="23" spans="2:4" x14ac:dyDescent="0.2">
      <c r="B23" s="126" t="s">
        <v>9285</v>
      </c>
      <c r="C23" s="126" t="s">
        <v>9286</v>
      </c>
      <c r="D23" s="128"/>
    </row>
    <row r="24" spans="2:4" x14ac:dyDescent="0.2">
      <c r="B24" s="126" t="s">
        <v>10577</v>
      </c>
      <c r="C24" s="126" t="s">
        <v>10578</v>
      </c>
      <c r="D24" s="128"/>
    </row>
    <row r="25" spans="2:4" x14ac:dyDescent="0.2">
      <c r="B25" s="126" t="s">
        <v>10581</v>
      </c>
      <c r="C25" s="126" t="s">
        <v>13520</v>
      </c>
      <c r="D25" s="128"/>
    </row>
    <row r="26" spans="2:4" x14ac:dyDescent="0.2">
      <c r="B26" s="126" t="s">
        <v>9503</v>
      </c>
      <c r="C26" s="126" t="s">
        <v>10583</v>
      </c>
      <c r="D26" s="128"/>
    </row>
    <row r="27" spans="2:4" x14ac:dyDescent="0.2">
      <c r="B27" s="126" t="s">
        <v>10584</v>
      </c>
      <c r="C27" s="126" t="s">
        <v>10585</v>
      </c>
      <c r="D27" s="128" t="s">
        <v>13521</v>
      </c>
    </row>
    <row r="28" spans="2:4" x14ac:dyDescent="0.25">
      <c r="B28" s="131" t="s">
        <v>1238</v>
      </c>
      <c r="C28" s="131" t="s">
        <v>10591</v>
      </c>
      <c r="D28" s="128"/>
    </row>
    <row r="29" spans="2:4" x14ac:dyDescent="0.25">
      <c r="B29" s="144" t="s">
        <v>11650</v>
      </c>
      <c r="C29" s="144" t="s">
        <v>11651</v>
      </c>
      <c r="D29" s="132"/>
    </row>
    <row r="30" spans="2:4" x14ac:dyDescent="0.2">
      <c r="B30" s="126" t="s">
        <v>11742</v>
      </c>
      <c r="C30" s="126" t="s">
        <v>11743</v>
      </c>
      <c r="D30" s="128"/>
    </row>
    <row r="31" spans="2:4" x14ac:dyDescent="0.25">
      <c r="B31" s="142" t="s">
        <v>10592</v>
      </c>
      <c r="C31" s="142" t="s">
        <v>13522</v>
      </c>
      <c r="D31" s="132" t="s">
        <v>13523</v>
      </c>
    </row>
    <row r="32" spans="2:4" x14ac:dyDescent="0.2">
      <c r="B32" s="126" t="s">
        <v>10598</v>
      </c>
      <c r="C32" s="126" t="s">
        <v>10599</v>
      </c>
      <c r="D32" s="128"/>
    </row>
    <row r="33" spans="2:4" x14ac:dyDescent="0.2">
      <c r="B33" s="126" t="s">
        <v>10601</v>
      </c>
      <c r="C33" s="126" t="s">
        <v>10602</v>
      </c>
      <c r="D33" s="128"/>
    </row>
    <row r="34" spans="2:4" x14ac:dyDescent="0.2">
      <c r="B34" s="126" t="s">
        <v>9223</v>
      </c>
      <c r="C34" s="126" t="s">
        <v>9224</v>
      </c>
      <c r="D34" s="128"/>
    </row>
    <row r="35" spans="2:4" x14ac:dyDescent="0.2">
      <c r="B35" s="126" t="s">
        <v>9704</v>
      </c>
      <c r="C35" s="126" t="s">
        <v>10607</v>
      </c>
      <c r="D35" s="128"/>
    </row>
    <row r="36" spans="2:4" x14ac:dyDescent="0.2">
      <c r="B36" s="126" t="s">
        <v>9288</v>
      </c>
      <c r="C36" s="126" t="s">
        <v>9289</v>
      </c>
      <c r="D36" s="128"/>
    </row>
    <row r="37" spans="2:4" x14ac:dyDescent="0.2">
      <c r="B37" s="126" t="s">
        <v>9290</v>
      </c>
      <c r="C37" s="126" t="s">
        <v>9291</v>
      </c>
      <c r="D37" s="128"/>
    </row>
    <row r="38" spans="2:4" x14ac:dyDescent="0.25">
      <c r="B38" s="142" t="s">
        <v>10610</v>
      </c>
      <c r="C38" s="142" t="s">
        <v>10611</v>
      </c>
      <c r="D38" s="132" t="s">
        <v>13524</v>
      </c>
    </row>
    <row r="39" spans="2:4" x14ac:dyDescent="0.25">
      <c r="B39" s="142" t="s">
        <v>13525</v>
      </c>
      <c r="C39" s="142" t="s">
        <v>11064</v>
      </c>
      <c r="D39" s="132" t="s">
        <v>13524</v>
      </c>
    </row>
    <row r="40" spans="2:4" x14ac:dyDescent="0.25">
      <c r="B40" s="142" t="s">
        <v>13526</v>
      </c>
      <c r="C40" s="142" t="s">
        <v>10969</v>
      </c>
      <c r="D40" s="132" t="s">
        <v>13524</v>
      </c>
    </row>
    <row r="41" spans="2:4" x14ac:dyDescent="0.25">
      <c r="B41" s="128" t="s">
        <v>10621</v>
      </c>
      <c r="C41" s="128" t="s">
        <v>10622</v>
      </c>
      <c r="D41" s="128"/>
    </row>
    <row r="42" spans="2:4" x14ac:dyDescent="0.25">
      <c r="B42" s="131" t="s">
        <v>10625</v>
      </c>
      <c r="C42" s="131" t="s">
        <v>10626</v>
      </c>
      <c r="D42" s="128"/>
    </row>
    <row r="43" spans="2:4" x14ac:dyDescent="0.2">
      <c r="B43" s="126" t="s">
        <v>10636</v>
      </c>
      <c r="C43" s="126" t="s">
        <v>10637</v>
      </c>
      <c r="D43" s="128"/>
    </row>
    <row r="44" spans="2:4" x14ac:dyDescent="0.25">
      <c r="B44" s="131" t="s">
        <v>9292</v>
      </c>
      <c r="C44" s="131" t="s">
        <v>10664</v>
      </c>
      <c r="D44" s="128"/>
    </row>
    <row r="45" spans="2:4" x14ac:dyDescent="0.25">
      <c r="B45" s="128" t="s">
        <v>10671</v>
      </c>
      <c r="C45" s="128" t="s">
        <v>10672</v>
      </c>
      <c r="D45" s="128"/>
    </row>
    <row r="46" spans="2:4" x14ac:dyDescent="0.2">
      <c r="B46" s="126" t="s">
        <v>9712</v>
      </c>
      <c r="C46" s="126" t="s">
        <v>10679</v>
      </c>
      <c r="D46" s="128"/>
    </row>
    <row r="47" spans="2:4" x14ac:dyDescent="0.2">
      <c r="B47" s="126" t="s">
        <v>9507</v>
      </c>
      <c r="C47" s="126" t="s">
        <v>9508</v>
      </c>
      <c r="D47" s="128"/>
    </row>
    <row r="48" spans="2:4" x14ac:dyDescent="0.2">
      <c r="B48" s="126" t="s">
        <v>9294</v>
      </c>
      <c r="C48" s="126" t="s">
        <v>9295</v>
      </c>
      <c r="D48" s="128"/>
    </row>
    <row r="49" spans="2:4" x14ac:dyDescent="0.25">
      <c r="B49" s="145" t="s">
        <v>13527</v>
      </c>
      <c r="C49" s="145" t="s">
        <v>13528</v>
      </c>
      <c r="D49" s="128"/>
    </row>
    <row r="50" spans="2:4" x14ac:dyDescent="0.2">
      <c r="B50" s="126" t="s">
        <v>10704</v>
      </c>
      <c r="C50" s="126" t="s">
        <v>10705</v>
      </c>
      <c r="D50" s="128"/>
    </row>
    <row r="51" spans="2:4" x14ac:dyDescent="0.2">
      <c r="B51" s="126" t="s">
        <v>10734</v>
      </c>
      <c r="C51" s="126" t="s">
        <v>10735</v>
      </c>
      <c r="D51" s="128"/>
    </row>
    <row r="52" spans="2:4" x14ac:dyDescent="0.2">
      <c r="B52" s="126" t="s">
        <v>9509</v>
      </c>
      <c r="C52" s="126" t="s">
        <v>10736</v>
      </c>
      <c r="D52" s="128"/>
    </row>
    <row r="53" spans="2:4" x14ac:dyDescent="0.25">
      <c r="B53" s="128" t="s">
        <v>9233</v>
      </c>
      <c r="C53" s="128" t="s">
        <v>10739</v>
      </c>
      <c r="D53" s="128"/>
    </row>
    <row r="54" spans="2:4" x14ac:dyDescent="0.2">
      <c r="B54" s="126" t="s">
        <v>9296</v>
      </c>
      <c r="C54" s="126" t="s">
        <v>10740</v>
      </c>
      <c r="D54" s="128"/>
    </row>
    <row r="55" spans="2:4" x14ac:dyDescent="0.2">
      <c r="B55" s="126" t="s">
        <v>9235</v>
      </c>
      <c r="C55" s="126" t="s">
        <v>9236</v>
      </c>
      <c r="D55" s="128"/>
    </row>
    <row r="56" spans="2:4" x14ac:dyDescent="0.2">
      <c r="B56" s="126" t="s">
        <v>9708</v>
      </c>
      <c r="C56" s="126" t="s">
        <v>10769</v>
      </c>
      <c r="D56" s="128"/>
    </row>
    <row r="57" spans="2:4" x14ac:dyDescent="0.2">
      <c r="B57" s="126" t="s">
        <v>9710</v>
      </c>
      <c r="C57" s="126" t="s">
        <v>10770</v>
      </c>
      <c r="D57" s="128"/>
    </row>
    <row r="58" spans="2:4" x14ac:dyDescent="0.2">
      <c r="B58" s="126" t="s">
        <v>10778</v>
      </c>
      <c r="C58" s="126" t="s">
        <v>10779</v>
      </c>
      <c r="D58" s="128"/>
    </row>
    <row r="59" spans="2:4" x14ac:dyDescent="0.2">
      <c r="B59" s="126" t="s">
        <v>9298</v>
      </c>
      <c r="C59" s="126" t="s">
        <v>9299</v>
      </c>
      <c r="D59" s="128"/>
    </row>
    <row r="60" spans="2:4" x14ac:dyDescent="0.2">
      <c r="B60" s="126" t="s">
        <v>10789</v>
      </c>
      <c r="C60" s="126" t="s">
        <v>10790</v>
      </c>
      <c r="D60" s="128"/>
    </row>
    <row r="61" spans="2:4" x14ac:dyDescent="0.25">
      <c r="B61" s="128" t="s">
        <v>10806</v>
      </c>
      <c r="C61" s="128" t="s">
        <v>10807</v>
      </c>
      <c r="D61" s="146"/>
    </row>
    <row r="62" spans="2:4" x14ac:dyDescent="0.2">
      <c r="B62" s="126" t="s">
        <v>10810</v>
      </c>
      <c r="C62" s="126" t="s">
        <v>10811</v>
      </c>
      <c r="D62" s="128"/>
    </row>
    <row r="63" spans="2:4" x14ac:dyDescent="0.25">
      <c r="B63" s="128" t="s">
        <v>10817</v>
      </c>
      <c r="C63" s="128" t="s">
        <v>10818</v>
      </c>
      <c r="D63" s="128" t="s">
        <v>13529</v>
      </c>
    </row>
    <row r="64" spans="2:4" x14ac:dyDescent="0.2">
      <c r="B64" s="126" t="s">
        <v>9563</v>
      </c>
      <c r="C64" s="126" t="s">
        <v>9564</v>
      </c>
      <c r="D64" s="128"/>
    </row>
    <row r="65" spans="2:4" x14ac:dyDescent="0.2">
      <c r="B65" s="126" t="s">
        <v>10854</v>
      </c>
      <c r="C65" s="126" t="s">
        <v>10855</v>
      </c>
      <c r="D65" s="128"/>
    </row>
    <row r="66" spans="2:4" x14ac:dyDescent="0.2">
      <c r="B66" s="126" t="s">
        <v>10865</v>
      </c>
      <c r="C66" s="126" t="s">
        <v>10866</v>
      </c>
      <c r="D66" s="128"/>
    </row>
    <row r="67" spans="2:4" x14ac:dyDescent="0.2">
      <c r="B67" s="126" t="s">
        <v>10878</v>
      </c>
      <c r="C67" s="126" t="s">
        <v>10879</v>
      </c>
      <c r="D67" s="128"/>
    </row>
    <row r="68" spans="2:4" x14ac:dyDescent="0.2">
      <c r="B68" s="126" t="s">
        <v>10880</v>
      </c>
      <c r="C68" s="126" t="s">
        <v>10881</v>
      </c>
      <c r="D68" s="128"/>
    </row>
    <row r="69" spans="2:4" x14ac:dyDescent="0.2">
      <c r="B69" s="126" t="s">
        <v>10882</v>
      </c>
      <c r="C69" s="126" t="s">
        <v>10883</v>
      </c>
      <c r="D69" s="128"/>
    </row>
    <row r="70" spans="2:4" x14ac:dyDescent="0.2">
      <c r="B70" s="126" t="s">
        <v>10886</v>
      </c>
      <c r="C70" s="126" t="s">
        <v>10887</v>
      </c>
      <c r="D70" s="128"/>
    </row>
    <row r="71" spans="2:4" x14ac:dyDescent="0.2">
      <c r="B71" s="126" t="s">
        <v>9515</v>
      </c>
      <c r="C71" s="126" t="s">
        <v>10888</v>
      </c>
      <c r="D71" s="128"/>
    </row>
    <row r="72" spans="2:4" x14ac:dyDescent="0.2">
      <c r="B72" s="126" t="s">
        <v>10897</v>
      </c>
      <c r="C72" s="126" t="s">
        <v>10898</v>
      </c>
      <c r="D72" s="128"/>
    </row>
    <row r="73" spans="2:4" x14ac:dyDescent="0.2">
      <c r="B73" s="126" t="s">
        <v>10905</v>
      </c>
      <c r="C73" s="126" t="s">
        <v>10906</v>
      </c>
      <c r="D73" s="128"/>
    </row>
    <row r="74" spans="2:4" x14ac:dyDescent="0.2">
      <c r="B74" s="126" t="s">
        <v>10909</v>
      </c>
      <c r="C74" s="126" t="s">
        <v>10910</v>
      </c>
      <c r="D74" s="128"/>
    </row>
    <row r="75" spans="2:4" x14ac:dyDescent="0.2">
      <c r="B75" s="126" t="s">
        <v>9300</v>
      </c>
      <c r="C75" s="126" t="s">
        <v>9301</v>
      </c>
      <c r="D75" s="128"/>
    </row>
    <row r="76" spans="2:4" x14ac:dyDescent="0.2">
      <c r="B76" s="126" t="s">
        <v>10915</v>
      </c>
      <c r="C76" s="126" t="s">
        <v>9703</v>
      </c>
      <c r="D76" s="128"/>
    </row>
    <row r="77" spans="2:4" x14ac:dyDescent="0.2">
      <c r="B77" s="126" t="s">
        <v>10939</v>
      </c>
      <c r="C77" s="126" t="s">
        <v>10940</v>
      </c>
      <c r="D77" s="128"/>
    </row>
    <row r="78" spans="2:4" x14ac:dyDescent="0.25">
      <c r="B78" s="142" t="s">
        <v>9519</v>
      </c>
      <c r="C78" s="142" t="s">
        <v>9520</v>
      </c>
      <c r="D78" s="132"/>
    </row>
    <row r="79" spans="2:4" x14ac:dyDescent="0.2">
      <c r="B79" s="126" t="s">
        <v>10948</v>
      </c>
      <c r="C79" s="126" t="s">
        <v>10949</v>
      </c>
      <c r="D79" s="128"/>
    </row>
    <row r="80" spans="2:4" x14ac:dyDescent="0.2">
      <c r="B80" s="126" t="s">
        <v>9716</v>
      </c>
      <c r="C80" s="126" t="s">
        <v>10956</v>
      </c>
      <c r="D80" s="128"/>
    </row>
    <row r="81" spans="2:4" x14ac:dyDescent="0.25">
      <c r="B81" s="145" t="s">
        <v>10961</v>
      </c>
      <c r="C81" s="145" t="s">
        <v>10962</v>
      </c>
      <c r="D81" s="128"/>
    </row>
    <row r="82" spans="2:4" x14ac:dyDescent="0.2">
      <c r="B82" s="126" t="s">
        <v>9613</v>
      </c>
      <c r="C82" s="126" t="s">
        <v>9614</v>
      </c>
      <c r="D82" s="128" t="s">
        <v>13530</v>
      </c>
    </row>
    <row r="83" spans="2:4" x14ac:dyDescent="0.2">
      <c r="B83" s="126" t="s">
        <v>9302</v>
      </c>
      <c r="C83" s="126" t="s">
        <v>10965</v>
      </c>
      <c r="D83" s="128"/>
    </row>
    <row r="84" spans="2:4" x14ac:dyDescent="0.25">
      <c r="B84" s="142" t="s">
        <v>10978</v>
      </c>
      <c r="C84" s="142" t="s">
        <v>10979</v>
      </c>
      <c r="D84" s="132" t="s">
        <v>13531</v>
      </c>
    </row>
    <row r="85" spans="2:4" x14ac:dyDescent="0.2">
      <c r="B85" s="126" t="s">
        <v>10980</v>
      </c>
      <c r="C85" s="126" t="s">
        <v>10981</v>
      </c>
      <c r="D85" s="128"/>
    </row>
    <row r="86" spans="2:4" x14ac:dyDescent="0.2">
      <c r="B86" s="126" t="s">
        <v>9523</v>
      </c>
      <c r="C86" s="129" t="s">
        <v>10988</v>
      </c>
      <c r="D86" s="128"/>
    </row>
    <row r="87" spans="2:4" x14ac:dyDescent="0.2">
      <c r="B87" s="126" t="s">
        <v>10989</v>
      </c>
      <c r="C87" s="126" t="s">
        <v>10990</v>
      </c>
      <c r="D87" s="128"/>
    </row>
    <row r="88" spans="2:4" x14ac:dyDescent="0.2">
      <c r="B88" s="126" t="s">
        <v>9304</v>
      </c>
      <c r="C88" s="126" t="s">
        <v>9305</v>
      </c>
      <c r="D88" s="128"/>
    </row>
    <row r="89" spans="2:4" x14ac:dyDescent="0.2">
      <c r="B89" s="126" t="s">
        <v>10996</v>
      </c>
      <c r="C89" s="137" t="s">
        <v>10997</v>
      </c>
      <c r="D89" s="128" t="s">
        <v>13532</v>
      </c>
    </row>
    <row r="90" spans="2:4" x14ac:dyDescent="0.2">
      <c r="B90" s="126" t="s">
        <v>11019</v>
      </c>
      <c r="C90" s="126" t="s">
        <v>11020</v>
      </c>
      <c r="D90" s="128"/>
    </row>
    <row r="91" spans="2:4" x14ac:dyDescent="0.2">
      <c r="B91" s="126" t="s">
        <v>11021</v>
      </c>
      <c r="C91" s="126" t="s">
        <v>11022</v>
      </c>
      <c r="D91" s="128"/>
    </row>
    <row r="92" spans="2:4" x14ac:dyDescent="0.25">
      <c r="B92" s="128" t="s">
        <v>11033</v>
      </c>
      <c r="C92" s="128" t="s">
        <v>11034</v>
      </c>
      <c r="D92" s="128"/>
    </row>
    <row r="93" spans="2:4" x14ac:dyDescent="0.2">
      <c r="B93" s="126" t="s">
        <v>11037</v>
      </c>
      <c r="C93" s="126" t="s">
        <v>11038</v>
      </c>
      <c r="D93" s="128"/>
    </row>
    <row r="94" spans="2:4" x14ac:dyDescent="0.2">
      <c r="B94" s="126" t="s">
        <v>9306</v>
      </c>
      <c r="C94" s="126" t="s">
        <v>9307</v>
      </c>
      <c r="D94" s="128"/>
    </row>
    <row r="95" spans="2:4" x14ac:dyDescent="0.25">
      <c r="B95" s="128" t="s">
        <v>11057</v>
      </c>
      <c r="C95" s="128" t="s">
        <v>11058</v>
      </c>
      <c r="D95" s="128"/>
    </row>
    <row r="96" spans="2:4" x14ac:dyDescent="0.25">
      <c r="B96" s="128" t="s">
        <v>11059</v>
      </c>
      <c r="C96" s="128" t="s">
        <v>11060</v>
      </c>
      <c r="D96" s="128"/>
    </row>
    <row r="97" spans="2:4" x14ac:dyDescent="0.25">
      <c r="B97" s="128" t="s">
        <v>11066</v>
      </c>
      <c r="C97" s="128" t="s">
        <v>11067</v>
      </c>
      <c r="D97" s="128" t="s">
        <v>13533</v>
      </c>
    </row>
    <row r="98" spans="2:4" x14ac:dyDescent="0.2">
      <c r="B98" s="126" t="s">
        <v>11068</v>
      </c>
      <c r="C98" s="126" t="s">
        <v>11069</v>
      </c>
      <c r="D98" s="128"/>
    </row>
    <row r="99" spans="2:4" x14ac:dyDescent="0.25">
      <c r="B99" s="142" t="s">
        <v>13534</v>
      </c>
      <c r="C99" s="142" t="s">
        <v>11071</v>
      </c>
      <c r="D99" s="132" t="s">
        <v>13535</v>
      </c>
    </row>
    <row r="100" spans="2:4" x14ac:dyDescent="0.2">
      <c r="B100" s="126" t="s">
        <v>11074</v>
      </c>
      <c r="C100" s="126" t="s">
        <v>11075</v>
      </c>
      <c r="D100" s="128"/>
    </row>
    <row r="101" spans="2:4" x14ac:dyDescent="0.2">
      <c r="B101" s="126" t="s">
        <v>11080</v>
      </c>
      <c r="C101" s="126" t="s">
        <v>11081</v>
      </c>
      <c r="D101" s="128"/>
    </row>
    <row r="102" spans="2:4" x14ac:dyDescent="0.2">
      <c r="B102" s="126" t="s">
        <v>11090</v>
      </c>
      <c r="C102" s="126" t="s">
        <v>11091</v>
      </c>
      <c r="D102" s="128"/>
    </row>
    <row r="103" spans="2:4" x14ac:dyDescent="0.2">
      <c r="B103" s="126" t="s">
        <v>11092</v>
      </c>
      <c r="C103" s="126" t="s">
        <v>11093</v>
      </c>
      <c r="D103" s="128"/>
    </row>
    <row r="104" spans="2:4" x14ac:dyDescent="0.2">
      <c r="B104" s="126" t="s">
        <v>9308</v>
      </c>
      <c r="C104" s="126" t="s">
        <v>9309</v>
      </c>
      <c r="D104" s="128"/>
    </row>
    <row r="105" spans="2:4" x14ac:dyDescent="0.2">
      <c r="B105" s="126" t="s">
        <v>9310</v>
      </c>
      <c r="C105" s="126" t="s">
        <v>9311</v>
      </c>
      <c r="D105" s="128"/>
    </row>
    <row r="106" spans="2:4" x14ac:dyDescent="0.2">
      <c r="B106" s="126" t="s">
        <v>11112</v>
      </c>
      <c r="C106" s="126" t="s">
        <v>11113</v>
      </c>
      <c r="D106" s="128"/>
    </row>
    <row r="107" spans="2:4" x14ac:dyDescent="0.2">
      <c r="B107" s="126" t="s">
        <v>9312</v>
      </c>
      <c r="C107" s="126" t="s">
        <v>11115</v>
      </c>
      <c r="D107" s="128"/>
    </row>
    <row r="108" spans="2:4" x14ac:dyDescent="0.2">
      <c r="B108" s="136" t="s">
        <v>9531</v>
      </c>
      <c r="C108" s="126" t="s">
        <v>11120</v>
      </c>
      <c r="D108" s="128"/>
    </row>
    <row r="109" spans="2:4" x14ac:dyDescent="0.2">
      <c r="B109" s="126" t="s">
        <v>9314</v>
      </c>
      <c r="C109" s="126" t="s">
        <v>9315</v>
      </c>
      <c r="D109" s="128"/>
    </row>
    <row r="110" spans="2:4" x14ac:dyDescent="0.2">
      <c r="B110" s="126" t="s">
        <v>9316</v>
      </c>
      <c r="C110" s="126" t="s">
        <v>11133</v>
      </c>
      <c r="D110" s="128"/>
    </row>
    <row r="111" spans="2:4" x14ac:dyDescent="0.2">
      <c r="B111" s="126" t="s">
        <v>9561</v>
      </c>
      <c r="C111" s="126" t="s">
        <v>9562</v>
      </c>
      <c r="D111" s="128"/>
    </row>
    <row r="112" spans="2:4" x14ac:dyDescent="0.25">
      <c r="B112" s="145" t="s">
        <v>11146</v>
      </c>
      <c r="C112" s="145" t="s">
        <v>11147</v>
      </c>
      <c r="D112" s="128"/>
    </row>
    <row r="113" spans="1:4" x14ac:dyDescent="0.2">
      <c r="A113" s="115" t="s">
        <v>13536</v>
      </c>
      <c r="B113" s="126" t="s">
        <v>9533</v>
      </c>
      <c r="C113" s="126" t="s">
        <v>9534</v>
      </c>
      <c r="D113" s="128"/>
    </row>
    <row r="114" spans="1:4" x14ac:dyDescent="0.2">
      <c r="B114" s="126" t="s">
        <v>9318</v>
      </c>
      <c r="C114" s="126" t="s">
        <v>9319</v>
      </c>
      <c r="D114" s="128"/>
    </row>
    <row r="115" spans="1:4" x14ac:dyDescent="0.2">
      <c r="B115" s="126" t="s">
        <v>11158</v>
      </c>
      <c r="C115" s="126" t="s">
        <v>11159</v>
      </c>
      <c r="D115" s="128"/>
    </row>
    <row r="116" spans="1:4" x14ac:dyDescent="0.25">
      <c r="B116" s="142" t="s">
        <v>11166</v>
      </c>
      <c r="C116" s="142" t="s">
        <v>11167</v>
      </c>
      <c r="D116" s="132"/>
    </row>
    <row r="117" spans="1:4" x14ac:dyDescent="0.2">
      <c r="B117" s="126" t="s">
        <v>9697</v>
      </c>
      <c r="C117" s="126" t="s">
        <v>11172</v>
      </c>
      <c r="D117" s="128"/>
    </row>
    <row r="118" spans="1:4" x14ac:dyDescent="0.2">
      <c r="B118" s="126" t="s">
        <v>9320</v>
      </c>
      <c r="C118" s="126" t="s">
        <v>9321</v>
      </c>
      <c r="D118" s="128"/>
    </row>
    <row r="119" spans="1:4" x14ac:dyDescent="0.2">
      <c r="B119" s="126" t="s">
        <v>9247</v>
      </c>
      <c r="C119" s="126" t="s">
        <v>9248</v>
      </c>
      <c r="D119" s="128"/>
    </row>
    <row r="120" spans="1:4" x14ac:dyDescent="0.2">
      <c r="B120" s="126" t="s">
        <v>9322</v>
      </c>
      <c r="C120" s="126" t="s">
        <v>11199</v>
      </c>
      <c r="D120" s="128"/>
    </row>
    <row r="121" spans="1:4" x14ac:dyDescent="0.2">
      <c r="B121" s="126" t="s">
        <v>9324</v>
      </c>
      <c r="C121" s="126" t="s">
        <v>9325</v>
      </c>
      <c r="D121" s="128"/>
    </row>
    <row r="122" spans="1:4" x14ac:dyDescent="0.2">
      <c r="B122" s="126" t="s">
        <v>11212</v>
      </c>
      <c r="C122" s="126" t="s">
        <v>11213</v>
      </c>
      <c r="D122" s="128" t="s">
        <v>13537</v>
      </c>
    </row>
    <row r="123" spans="1:4" x14ac:dyDescent="0.2">
      <c r="B123" s="136" t="s">
        <v>9537</v>
      </c>
      <c r="C123" s="126" t="s">
        <v>13538</v>
      </c>
      <c r="D123" s="128"/>
    </row>
    <row r="124" spans="1:4" x14ac:dyDescent="0.25">
      <c r="B124" s="128" t="s">
        <v>11223</v>
      </c>
      <c r="C124" s="128" t="s">
        <v>11224</v>
      </c>
      <c r="D124" s="128"/>
    </row>
    <row r="125" spans="1:4" x14ac:dyDescent="0.2">
      <c r="B125" s="126" t="s">
        <v>11227</v>
      </c>
      <c r="C125" s="126" t="s">
        <v>11228</v>
      </c>
      <c r="D125" s="128"/>
    </row>
    <row r="126" spans="1:4" x14ac:dyDescent="0.2">
      <c r="B126" s="126" t="s">
        <v>9326</v>
      </c>
      <c r="C126" s="126" t="s">
        <v>9327</v>
      </c>
      <c r="D126" s="128"/>
    </row>
    <row r="127" spans="1:4" x14ac:dyDescent="0.2">
      <c r="B127" s="126" t="s">
        <v>9328</v>
      </c>
      <c r="C127" s="126" t="s">
        <v>9329</v>
      </c>
      <c r="D127" s="128"/>
    </row>
    <row r="128" spans="1:4" x14ac:dyDescent="0.25">
      <c r="B128" s="142" t="s">
        <v>11237</v>
      </c>
      <c r="C128" s="142" t="s">
        <v>11238</v>
      </c>
      <c r="D128" s="132"/>
    </row>
    <row r="129" spans="2:4" x14ac:dyDescent="0.2">
      <c r="B129" s="126" t="s">
        <v>11252</v>
      </c>
      <c r="C129" s="126" t="s">
        <v>11253</v>
      </c>
      <c r="D129" s="128"/>
    </row>
    <row r="130" spans="2:4" x14ac:dyDescent="0.25">
      <c r="B130" s="142" t="s">
        <v>13539</v>
      </c>
      <c r="C130" s="142" t="s">
        <v>11255</v>
      </c>
      <c r="D130" s="132" t="s">
        <v>13540</v>
      </c>
    </row>
    <row r="131" spans="2:4" x14ac:dyDescent="0.2">
      <c r="B131" s="126" t="s">
        <v>11264</v>
      </c>
      <c r="C131" s="126" t="s">
        <v>11265</v>
      </c>
      <c r="D131" s="128"/>
    </row>
    <row r="132" spans="2:4" x14ac:dyDescent="0.2">
      <c r="B132" s="136" t="s">
        <v>9330</v>
      </c>
      <c r="C132" s="126" t="s">
        <v>13541</v>
      </c>
      <c r="D132" s="128"/>
    </row>
    <row r="133" spans="2:4" x14ac:dyDescent="0.25">
      <c r="B133" s="142" t="s">
        <v>9386</v>
      </c>
      <c r="C133" s="142" t="s">
        <v>9387</v>
      </c>
      <c r="D133" s="132" t="s">
        <v>13542</v>
      </c>
    </row>
    <row r="134" spans="2:4" x14ac:dyDescent="0.25">
      <c r="B134" s="142" t="s">
        <v>11280</v>
      </c>
      <c r="C134" s="142" t="s">
        <v>11281</v>
      </c>
      <c r="D134" s="132" t="s">
        <v>13543</v>
      </c>
    </row>
    <row r="135" spans="2:4" x14ac:dyDescent="0.25">
      <c r="B135" s="142" t="s">
        <v>11323</v>
      </c>
      <c r="C135" s="142" t="s">
        <v>11324</v>
      </c>
      <c r="D135" s="132"/>
    </row>
    <row r="136" spans="2:4" x14ac:dyDescent="0.25">
      <c r="B136" s="142" t="s">
        <v>11330</v>
      </c>
      <c r="C136" s="142" t="s">
        <v>13544</v>
      </c>
      <c r="D136" s="132" t="s">
        <v>13545</v>
      </c>
    </row>
    <row r="137" spans="2:4" x14ac:dyDescent="0.2">
      <c r="B137" s="126" t="s">
        <v>11340</v>
      </c>
      <c r="C137" s="126" t="s">
        <v>11341</v>
      </c>
      <c r="D137" s="128"/>
    </row>
    <row r="138" spans="2:4" x14ac:dyDescent="0.2">
      <c r="B138" s="126" t="s">
        <v>13546</v>
      </c>
      <c r="C138" s="126" t="s">
        <v>13547</v>
      </c>
      <c r="D138" s="128"/>
    </row>
    <row r="139" spans="2:4" x14ac:dyDescent="0.2">
      <c r="B139" s="126" t="s">
        <v>11348</v>
      </c>
      <c r="C139" s="126" t="s">
        <v>11349</v>
      </c>
      <c r="D139" s="128"/>
    </row>
    <row r="140" spans="2:4" x14ac:dyDescent="0.2">
      <c r="B140" s="126" t="s">
        <v>11356</v>
      </c>
      <c r="C140" s="126" t="s">
        <v>11357</v>
      </c>
      <c r="D140" s="128"/>
    </row>
    <row r="141" spans="2:4" x14ac:dyDescent="0.25">
      <c r="B141" s="145" t="s">
        <v>13548</v>
      </c>
      <c r="C141" s="145" t="s">
        <v>13549</v>
      </c>
      <c r="D141" s="128"/>
    </row>
    <row r="142" spans="2:4" x14ac:dyDescent="0.25">
      <c r="B142" s="145" t="s">
        <v>13550</v>
      </c>
      <c r="C142" s="145" t="s">
        <v>13551</v>
      </c>
      <c r="D142" s="128"/>
    </row>
    <row r="143" spans="2:4" x14ac:dyDescent="0.25">
      <c r="B143" s="145" t="s">
        <v>13552</v>
      </c>
      <c r="C143" s="145" t="s">
        <v>13553</v>
      </c>
      <c r="D143" s="128"/>
    </row>
    <row r="144" spans="2:4" x14ac:dyDescent="0.25">
      <c r="B144" s="145" t="s">
        <v>13554</v>
      </c>
      <c r="C144" s="145" t="s">
        <v>13555</v>
      </c>
      <c r="D144" s="128"/>
    </row>
    <row r="145" spans="2:4" x14ac:dyDescent="0.2">
      <c r="B145" s="126" t="s">
        <v>9539</v>
      </c>
      <c r="C145" s="126" t="s">
        <v>11360</v>
      </c>
      <c r="D145" s="128"/>
    </row>
    <row r="146" spans="2:4" x14ac:dyDescent="0.2">
      <c r="B146" s="126" t="s">
        <v>9332</v>
      </c>
      <c r="C146" s="126" t="s">
        <v>9333</v>
      </c>
      <c r="D146" s="128"/>
    </row>
    <row r="147" spans="2:4" x14ac:dyDescent="0.25">
      <c r="B147" s="128" t="s">
        <v>11389</v>
      </c>
      <c r="C147" s="128" t="s">
        <v>11390</v>
      </c>
      <c r="D147" s="128"/>
    </row>
    <row r="148" spans="2:4" x14ac:dyDescent="0.2">
      <c r="B148" s="126" t="s">
        <v>11393</v>
      </c>
      <c r="C148" s="126" t="s">
        <v>11394</v>
      </c>
      <c r="D148" s="128"/>
    </row>
    <row r="149" spans="2:4" x14ac:dyDescent="0.2">
      <c r="B149" s="126" t="s">
        <v>9541</v>
      </c>
      <c r="C149" s="126" t="s">
        <v>11395</v>
      </c>
      <c r="D149" s="128"/>
    </row>
    <row r="150" spans="2:4" x14ac:dyDescent="0.2">
      <c r="B150" s="137" t="s">
        <v>9543</v>
      </c>
      <c r="C150" s="137" t="s">
        <v>9544</v>
      </c>
      <c r="D150" s="128"/>
    </row>
    <row r="151" spans="2:4" x14ac:dyDescent="0.25">
      <c r="B151" s="142" t="s">
        <v>11396</v>
      </c>
      <c r="C151" s="142" t="s">
        <v>13556</v>
      </c>
      <c r="D151" s="132"/>
    </row>
    <row r="152" spans="2:4" x14ac:dyDescent="0.2">
      <c r="B152" s="126" t="s">
        <v>11398</v>
      </c>
      <c r="C152" s="126" t="s">
        <v>11399</v>
      </c>
      <c r="D152" s="128"/>
    </row>
    <row r="153" spans="2:4" x14ac:dyDescent="0.2">
      <c r="B153" s="126" t="s">
        <v>11400</v>
      </c>
      <c r="C153" s="126" t="s">
        <v>11401</v>
      </c>
      <c r="D153" s="128"/>
    </row>
    <row r="154" spans="2:4" x14ac:dyDescent="0.2">
      <c r="B154" s="126" t="s">
        <v>9336</v>
      </c>
      <c r="C154" s="126" t="s">
        <v>13557</v>
      </c>
      <c r="D154" s="128"/>
    </row>
    <row r="155" spans="2:4" x14ac:dyDescent="0.2">
      <c r="B155" s="126" t="s">
        <v>11410</v>
      </c>
      <c r="C155" s="126" t="s">
        <v>11411</v>
      </c>
      <c r="D155" s="128"/>
    </row>
    <row r="156" spans="2:4" x14ac:dyDescent="0.25">
      <c r="B156" s="116" t="s">
        <v>13558</v>
      </c>
      <c r="C156" s="117" t="s">
        <v>13559</v>
      </c>
      <c r="D156" s="117"/>
    </row>
    <row r="157" spans="2:4" x14ac:dyDescent="0.2">
      <c r="B157" s="126" t="s">
        <v>11412</v>
      </c>
      <c r="C157" s="126" t="s">
        <v>11413</v>
      </c>
      <c r="D157" s="128"/>
    </row>
    <row r="158" spans="2:4" x14ac:dyDescent="0.2">
      <c r="B158" s="126" t="s">
        <v>9718</v>
      </c>
      <c r="C158" s="126" t="s">
        <v>9719</v>
      </c>
      <c r="D158" s="128"/>
    </row>
    <row r="159" spans="2:4" x14ac:dyDescent="0.2">
      <c r="B159" s="126" t="s">
        <v>11414</v>
      </c>
      <c r="C159" s="126" t="s">
        <v>11415</v>
      </c>
      <c r="D159" s="128"/>
    </row>
    <row r="160" spans="2:4" x14ac:dyDescent="0.2">
      <c r="B160" s="126" t="s">
        <v>11416</v>
      </c>
      <c r="C160" s="126" t="s">
        <v>11417</v>
      </c>
      <c r="D160" s="128"/>
    </row>
    <row r="161" spans="2:4" x14ac:dyDescent="0.2">
      <c r="B161" s="126" t="s">
        <v>11418</v>
      </c>
      <c r="C161" s="126" t="s">
        <v>11419</v>
      </c>
      <c r="D161" s="128"/>
    </row>
    <row r="162" spans="2:4" x14ac:dyDescent="0.2">
      <c r="B162" s="126" t="s">
        <v>11420</v>
      </c>
      <c r="C162" s="126" t="s">
        <v>11421</v>
      </c>
      <c r="D162" s="128"/>
    </row>
    <row r="163" spans="2:4" x14ac:dyDescent="0.2">
      <c r="B163" s="126" t="s">
        <v>11426</v>
      </c>
      <c r="C163" s="126" t="s">
        <v>11427</v>
      </c>
      <c r="D163" s="128"/>
    </row>
    <row r="164" spans="2:4" x14ac:dyDescent="0.2">
      <c r="B164" s="126" t="s">
        <v>9337</v>
      </c>
      <c r="C164" s="126" t="s">
        <v>13560</v>
      </c>
      <c r="D164" s="128"/>
    </row>
    <row r="165" spans="2:4" x14ac:dyDescent="0.2">
      <c r="B165" s="126" t="s">
        <v>11438</v>
      </c>
      <c r="C165" s="126" t="s">
        <v>11439</v>
      </c>
      <c r="D165" s="128"/>
    </row>
    <row r="166" spans="2:4" x14ac:dyDescent="0.25">
      <c r="B166" s="142" t="s">
        <v>11451</v>
      </c>
      <c r="C166" s="142" t="s">
        <v>11452</v>
      </c>
      <c r="D166" s="132" t="s">
        <v>13561</v>
      </c>
    </row>
    <row r="167" spans="2:4" x14ac:dyDescent="0.2">
      <c r="B167" s="126" t="s">
        <v>11453</v>
      </c>
      <c r="C167" s="126" t="s">
        <v>11454</v>
      </c>
      <c r="D167" s="128"/>
    </row>
    <row r="168" spans="2:4" x14ac:dyDescent="0.2">
      <c r="B168" s="126" t="s">
        <v>9339</v>
      </c>
      <c r="C168" s="126" t="s">
        <v>11484</v>
      </c>
      <c r="D168" s="128"/>
    </row>
    <row r="169" spans="2:4" x14ac:dyDescent="0.2">
      <c r="B169" s="126" t="s">
        <v>9341</v>
      </c>
      <c r="C169" s="126" t="s">
        <v>9342</v>
      </c>
      <c r="D169" s="128"/>
    </row>
    <row r="170" spans="2:4" x14ac:dyDescent="0.2">
      <c r="B170" s="126" t="s">
        <v>9343</v>
      </c>
      <c r="C170" s="126" t="s">
        <v>9344</v>
      </c>
      <c r="D170" s="128"/>
    </row>
    <row r="171" spans="2:4" x14ac:dyDescent="0.25">
      <c r="B171" s="142" t="s">
        <v>11504</v>
      </c>
      <c r="C171" s="142" t="s">
        <v>11505</v>
      </c>
      <c r="D171" s="132" t="s">
        <v>13562</v>
      </c>
    </row>
    <row r="172" spans="2:4" x14ac:dyDescent="0.2">
      <c r="B172" s="126" t="s">
        <v>11516</v>
      </c>
      <c r="C172" s="126" t="s">
        <v>11517</v>
      </c>
      <c r="D172" s="128"/>
    </row>
    <row r="173" spans="2:4" x14ac:dyDescent="0.25">
      <c r="B173" s="128" t="s">
        <v>11523</v>
      </c>
      <c r="C173" s="128" t="s">
        <v>13563</v>
      </c>
      <c r="D173" s="128"/>
    </row>
    <row r="174" spans="2:4" x14ac:dyDescent="0.25">
      <c r="B174" s="145" t="s">
        <v>13564</v>
      </c>
      <c r="C174" s="142" t="s">
        <v>13565</v>
      </c>
      <c r="D174" s="132"/>
    </row>
    <row r="175" spans="2:4" x14ac:dyDescent="0.2">
      <c r="B175" s="126" t="s">
        <v>9345</v>
      </c>
      <c r="C175" s="126" t="s">
        <v>13566</v>
      </c>
      <c r="D175" s="128"/>
    </row>
    <row r="176" spans="2:4" x14ac:dyDescent="0.25">
      <c r="B176" s="145" t="s">
        <v>13567</v>
      </c>
      <c r="C176" s="145" t="s">
        <v>13568</v>
      </c>
      <c r="D176" s="128"/>
    </row>
    <row r="177" spans="2:4" x14ac:dyDescent="0.2">
      <c r="B177" s="126" t="s">
        <v>9714</v>
      </c>
      <c r="C177" s="126" t="s">
        <v>9715</v>
      </c>
      <c r="D177" s="128"/>
    </row>
    <row r="178" spans="2:4" x14ac:dyDescent="0.2">
      <c r="B178" s="126" t="s">
        <v>9557</v>
      </c>
      <c r="C178" s="126" t="s">
        <v>9558</v>
      </c>
      <c r="D178" s="128"/>
    </row>
    <row r="179" spans="2:4" x14ac:dyDescent="0.2">
      <c r="B179" s="126" t="s">
        <v>9347</v>
      </c>
      <c r="C179" s="126" t="s">
        <v>13569</v>
      </c>
      <c r="D179" s="128"/>
    </row>
    <row r="180" spans="2:4" x14ac:dyDescent="0.2">
      <c r="B180" s="126" t="s">
        <v>9631</v>
      </c>
      <c r="C180" s="126" t="s">
        <v>11562</v>
      </c>
      <c r="D180" s="128"/>
    </row>
    <row r="181" spans="2:4" x14ac:dyDescent="0.2">
      <c r="B181" s="126" t="s">
        <v>9349</v>
      </c>
      <c r="C181" s="126" t="s">
        <v>9350</v>
      </c>
      <c r="D181" s="128"/>
    </row>
    <row r="182" spans="2:4" x14ac:dyDescent="0.2">
      <c r="B182" s="126" t="s">
        <v>9351</v>
      </c>
      <c r="C182" s="126" t="s">
        <v>9352</v>
      </c>
      <c r="D182" s="128"/>
    </row>
    <row r="183" spans="2:4" x14ac:dyDescent="0.25">
      <c r="B183" s="142" t="s">
        <v>11563</v>
      </c>
      <c r="C183" s="142" t="s">
        <v>13570</v>
      </c>
      <c r="D183" s="132" t="s">
        <v>13571</v>
      </c>
    </row>
    <row r="184" spans="2:4" x14ac:dyDescent="0.2">
      <c r="B184" s="126" t="s">
        <v>11565</v>
      </c>
      <c r="C184" s="126" t="s">
        <v>11566</v>
      </c>
      <c r="D184" s="128"/>
    </row>
    <row r="185" spans="2:4" x14ac:dyDescent="0.2">
      <c r="B185" s="126" t="s">
        <v>11569</v>
      </c>
      <c r="C185" s="126" t="s">
        <v>11570</v>
      </c>
      <c r="D185" s="128"/>
    </row>
    <row r="186" spans="2:4" x14ac:dyDescent="0.2">
      <c r="B186" s="126" t="s">
        <v>9353</v>
      </c>
      <c r="C186" s="126" t="s">
        <v>9354</v>
      </c>
      <c r="D186" s="128"/>
    </row>
    <row r="187" spans="2:4" x14ac:dyDescent="0.2">
      <c r="B187" s="126" t="s">
        <v>11573</v>
      </c>
      <c r="C187" s="126" t="s">
        <v>11574</v>
      </c>
      <c r="D187" s="128"/>
    </row>
    <row r="188" spans="2:4" x14ac:dyDescent="0.2">
      <c r="B188" s="126" t="s">
        <v>11575</v>
      </c>
      <c r="C188" s="126" t="s">
        <v>11576</v>
      </c>
      <c r="D188" s="128"/>
    </row>
    <row r="189" spans="2:4" x14ac:dyDescent="0.2">
      <c r="B189" s="126" t="s">
        <v>11577</v>
      </c>
      <c r="C189" s="126" t="s">
        <v>11578</v>
      </c>
      <c r="D189" s="128"/>
    </row>
    <row r="190" spans="2:4" x14ac:dyDescent="0.2">
      <c r="B190" s="126" t="s">
        <v>11583</v>
      </c>
      <c r="C190" s="126" t="s">
        <v>11584</v>
      </c>
      <c r="D190" s="128"/>
    </row>
    <row r="191" spans="2:4" x14ac:dyDescent="0.2">
      <c r="B191" s="126" t="s">
        <v>11585</v>
      </c>
      <c r="C191" s="126" t="s">
        <v>11586</v>
      </c>
      <c r="D191" s="128"/>
    </row>
    <row r="192" spans="2:4" x14ac:dyDescent="0.2">
      <c r="B192" s="126" t="s">
        <v>11587</v>
      </c>
      <c r="C192" s="126" t="s">
        <v>11588</v>
      </c>
      <c r="D192" s="128"/>
    </row>
    <row r="193" spans="2:4" x14ac:dyDescent="0.2">
      <c r="B193" s="126" t="s">
        <v>9706</v>
      </c>
      <c r="C193" s="126" t="s">
        <v>9707</v>
      </c>
      <c r="D193" s="128"/>
    </row>
    <row r="194" spans="2:4" x14ac:dyDescent="0.2">
      <c r="B194" s="126" t="s">
        <v>11589</v>
      </c>
      <c r="C194" s="126" t="s">
        <v>11590</v>
      </c>
      <c r="D194" s="128"/>
    </row>
    <row r="195" spans="2:4" x14ac:dyDescent="0.2">
      <c r="B195" s="126" t="s">
        <v>9355</v>
      </c>
      <c r="C195" s="126" t="s">
        <v>9356</v>
      </c>
      <c r="D195" s="128"/>
    </row>
    <row r="196" spans="2:4" x14ac:dyDescent="0.2">
      <c r="B196" s="126" t="s">
        <v>9559</v>
      </c>
      <c r="C196" s="126" t="s">
        <v>9560</v>
      </c>
      <c r="D196" s="128"/>
    </row>
    <row r="197" spans="2:4" x14ac:dyDescent="0.2">
      <c r="B197" s="126" t="s">
        <v>11627</v>
      </c>
      <c r="C197" s="126" t="s">
        <v>11628</v>
      </c>
      <c r="D197" s="128" t="s">
        <v>13572</v>
      </c>
    </row>
    <row r="198" spans="2:4" x14ac:dyDescent="0.2">
      <c r="B198" s="126" t="s">
        <v>11639</v>
      </c>
      <c r="C198" s="126" t="s">
        <v>11640</v>
      </c>
      <c r="D198" s="128"/>
    </row>
    <row r="199" spans="2:4" x14ac:dyDescent="0.2">
      <c r="B199" s="139" t="s">
        <v>11643</v>
      </c>
      <c r="C199" s="139" t="s">
        <v>11644</v>
      </c>
      <c r="D199" s="138"/>
    </row>
    <row r="200" spans="2:4" x14ac:dyDescent="0.2">
      <c r="B200" s="126"/>
      <c r="C200" s="142"/>
      <c r="D200" s="132"/>
    </row>
    <row r="201" spans="2:4" x14ac:dyDescent="0.2">
      <c r="B201" s="126"/>
      <c r="C201" s="142"/>
      <c r="D201" s="132"/>
    </row>
    <row r="202" spans="2:4" x14ac:dyDescent="0.2">
      <c r="B202" s="139"/>
      <c r="C202" s="142"/>
      <c r="D202" s="13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7B26-9E4F-4260-B23D-121FDC139D1C}">
  <sheetPr>
    <tabColor theme="1"/>
  </sheetPr>
  <dimension ref="B2:D40"/>
  <sheetViews>
    <sheetView workbookViewId="0">
      <selection activeCell="C36" sqref="C36"/>
    </sheetView>
  </sheetViews>
  <sheetFormatPr defaultColWidth="11.5703125" defaultRowHeight="12.75" x14ac:dyDescent="0.25"/>
  <cols>
    <col min="1" max="1" width="3.7109375" style="115" customWidth="1"/>
    <col min="2" max="3" width="50.7109375" style="115" customWidth="1"/>
    <col min="4" max="4" width="105.5703125" style="115" customWidth="1"/>
    <col min="5" max="5" width="20.140625" style="115" customWidth="1"/>
    <col min="6" max="256" width="11.5703125" style="115"/>
    <col min="257" max="257" width="3.7109375" style="115" customWidth="1"/>
    <col min="258" max="259" width="50.7109375" style="115" customWidth="1"/>
    <col min="260" max="260" width="105.5703125" style="115" customWidth="1"/>
    <col min="261" max="261" width="20.140625" style="115" customWidth="1"/>
    <col min="262" max="512" width="11.5703125" style="115"/>
    <col min="513" max="513" width="3.7109375" style="115" customWidth="1"/>
    <col min="514" max="515" width="50.7109375" style="115" customWidth="1"/>
    <col min="516" max="516" width="105.5703125" style="115" customWidth="1"/>
    <col min="517" max="517" width="20.140625" style="115" customWidth="1"/>
    <col min="518" max="768" width="11.5703125" style="115"/>
    <col min="769" max="769" width="3.7109375" style="115" customWidth="1"/>
    <col min="770" max="771" width="50.7109375" style="115" customWidth="1"/>
    <col min="772" max="772" width="105.5703125" style="115" customWidth="1"/>
    <col min="773" max="773" width="20.140625" style="115" customWidth="1"/>
    <col min="774" max="1024" width="11.5703125" style="115"/>
    <col min="1025" max="1025" width="3.7109375" style="115" customWidth="1"/>
    <col min="1026" max="1027" width="50.7109375" style="115" customWidth="1"/>
    <col min="1028" max="1028" width="105.5703125" style="115" customWidth="1"/>
    <col min="1029" max="1029" width="20.140625" style="115" customWidth="1"/>
    <col min="1030" max="1280" width="11.5703125" style="115"/>
    <col min="1281" max="1281" width="3.7109375" style="115" customWidth="1"/>
    <col min="1282" max="1283" width="50.7109375" style="115" customWidth="1"/>
    <col min="1284" max="1284" width="105.5703125" style="115" customWidth="1"/>
    <col min="1285" max="1285" width="20.140625" style="115" customWidth="1"/>
    <col min="1286" max="1536" width="11.5703125" style="115"/>
    <col min="1537" max="1537" width="3.7109375" style="115" customWidth="1"/>
    <col min="1538" max="1539" width="50.7109375" style="115" customWidth="1"/>
    <col min="1540" max="1540" width="105.5703125" style="115" customWidth="1"/>
    <col min="1541" max="1541" width="20.140625" style="115" customWidth="1"/>
    <col min="1542" max="1792" width="11.5703125" style="115"/>
    <col min="1793" max="1793" width="3.7109375" style="115" customWidth="1"/>
    <col min="1794" max="1795" width="50.7109375" style="115" customWidth="1"/>
    <col min="1796" max="1796" width="105.5703125" style="115" customWidth="1"/>
    <col min="1797" max="1797" width="20.140625" style="115" customWidth="1"/>
    <col min="1798" max="2048" width="11.5703125" style="115"/>
    <col min="2049" max="2049" width="3.7109375" style="115" customWidth="1"/>
    <col min="2050" max="2051" width="50.7109375" style="115" customWidth="1"/>
    <col min="2052" max="2052" width="105.5703125" style="115" customWidth="1"/>
    <col min="2053" max="2053" width="20.140625" style="115" customWidth="1"/>
    <col min="2054" max="2304" width="11.5703125" style="115"/>
    <col min="2305" max="2305" width="3.7109375" style="115" customWidth="1"/>
    <col min="2306" max="2307" width="50.7109375" style="115" customWidth="1"/>
    <col min="2308" max="2308" width="105.5703125" style="115" customWidth="1"/>
    <col min="2309" max="2309" width="20.140625" style="115" customWidth="1"/>
    <col min="2310" max="2560" width="11.5703125" style="115"/>
    <col min="2561" max="2561" width="3.7109375" style="115" customWidth="1"/>
    <col min="2562" max="2563" width="50.7109375" style="115" customWidth="1"/>
    <col min="2564" max="2564" width="105.5703125" style="115" customWidth="1"/>
    <col min="2565" max="2565" width="20.140625" style="115" customWidth="1"/>
    <col min="2566" max="2816" width="11.5703125" style="115"/>
    <col min="2817" max="2817" width="3.7109375" style="115" customWidth="1"/>
    <col min="2818" max="2819" width="50.7109375" style="115" customWidth="1"/>
    <col min="2820" max="2820" width="105.5703125" style="115" customWidth="1"/>
    <col min="2821" max="2821" width="20.140625" style="115" customWidth="1"/>
    <col min="2822" max="3072" width="11.5703125" style="115"/>
    <col min="3073" max="3073" width="3.7109375" style="115" customWidth="1"/>
    <col min="3074" max="3075" width="50.7109375" style="115" customWidth="1"/>
    <col min="3076" max="3076" width="105.5703125" style="115" customWidth="1"/>
    <col min="3077" max="3077" width="20.140625" style="115" customWidth="1"/>
    <col min="3078" max="3328" width="11.5703125" style="115"/>
    <col min="3329" max="3329" width="3.7109375" style="115" customWidth="1"/>
    <col min="3330" max="3331" width="50.7109375" style="115" customWidth="1"/>
    <col min="3332" max="3332" width="105.5703125" style="115" customWidth="1"/>
    <col min="3333" max="3333" width="20.140625" style="115" customWidth="1"/>
    <col min="3334" max="3584" width="11.5703125" style="115"/>
    <col min="3585" max="3585" width="3.7109375" style="115" customWidth="1"/>
    <col min="3586" max="3587" width="50.7109375" style="115" customWidth="1"/>
    <col min="3588" max="3588" width="105.5703125" style="115" customWidth="1"/>
    <col min="3589" max="3589" width="20.140625" style="115" customWidth="1"/>
    <col min="3590" max="3840" width="11.5703125" style="115"/>
    <col min="3841" max="3841" width="3.7109375" style="115" customWidth="1"/>
    <col min="3842" max="3843" width="50.7109375" style="115" customWidth="1"/>
    <col min="3844" max="3844" width="105.5703125" style="115" customWidth="1"/>
    <col min="3845" max="3845" width="20.140625" style="115" customWidth="1"/>
    <col min="3846" max="4096" width="11.5703125" style="115"/>
    <col min="4097" max="4097" width="3.7109375" style="115" customWidth="1"/>
    <col min="4098" max="4099" width="50.7109375" style="115" customWidth="1"/>
    <col min="4100" max="4100" width="105.5703125" style="115" customWidth="1"/>
    <col min="4101" max="4101" width="20.140625" style="115" customWidth="1"/>
    <col min="4102" max="4352" width="11.5703125" style="115"/>
    <col min="4353" max="4353" width="3.7109375" style="115" customWidth="1"/>
    <col min="4354" max="4355" width="50.7109375" style="115" customWidth="1"/>
    <col min="4356" max="4356" width="105.5703125" style="115" customWidth="1"/>
    <col min="4357" max="4357" width="20.140625" style="115" customWidth="1"/>
    <col min="4358" max="4608" width="11.5703125" style="115"/>
    <col min="4609" max="4609" width="3.7109375" style="115" customWidth="1"/>
    <col min="4610" max="4611" width="50.7109375" style="115" customWidth="1"/>
    <col min="4612" max="4612" width="105.5703125" style="115" customWidth="1"/>
    <col min="4613" max="4613" width="20.140625" style="115" customWidth="1"/>
    <col min="4614" max="4864" width="11.5703125" style="115"/>
    <col min="4865" max="4865" width="3.7109375" style="115" customWidth="1"/>
    <col min="4866" max="4867" width="50.7109375" style="115" customWidth="1"/>
    <col min="4868" max="4868" width="105.5703125" style="115" customWidth="1"/>
    <col min="4869" max="4869" width="20.140625" style="115" customWidth="1"/>
    <col min="4870" max="5120" width="11.5703125" style="115"/>
    <col min="5121" max="5121" width="3.7109375" style="115" customWidth="1"/>
    <col min="5122" max="5123" width="50.7109375" style="115" customWidth="1"/>
    <col min="5124" max="5124" width="105.5703125" style="115" customWidth="1"/>
    <col min="5125" max="5125" width="20.140625" style="115" customWidth="1"/>
    <col min="5126" max="5376" width="11.5703125" style="115"/>
    <col min="5377" max="5377" width="3.7109375" style="115" customWidth="1"/>
    <col min="5378" max="5379" width="50.7109375" style="115" customWidth="1"/>
    <col min="5380" max="5380" width="105.5703125" style="115" customWidth="1"/>
    <col min="5381" max="5381" width="20.140625" style="115" customWidth="1"/>
    <col min="5382" max="5632" width="11.5703125" style="115"/>
    <col min="5633" max="5633" width="3.7109375" style="115" customWidth="1"/>
    <col min="5634" max="5635" width="50.7109375" style="115" customWidth="1"/>
    <col min="5636" max="5636" width="105.5703125" style="115" customWidth="1"/>
    <col min="5637" max="5637" width="20.140625" style="115" customWidth="1"/>
    <col min="5638" max="5888" width="11.5703125" style="115"/>
    <col min="5889" max="5889" width="3.7109375" style="115" customWidth="1"/>
    <col min="5890" max="5891" width="50.7109375" style="115" customWidth="1"/>
    <col min="5892" max="5892" width="105.5703125" style="115" customWidth="1"/>
    <col min="5893" max="5893" width="20.140625" style="115" customWidth="1"/>
    <col min="5894" max="6144" width="11.5703125" style="115"/>
    <col min="6145" max="6145" width="3.7109375" style="115" customWidth="1"/>
    <col min="6146" max="6147" width="50.7109375" style="115" customWidth="1"/>
    <col min="6148" max="6148" width="105.5703125" style="115" customWidth="1"/>
    <col min="6149" max="6149" width="20.140625" style="115" customWidth="1"/>
    <col min="6150" max="6400" width="11.5703125" style="115"/>
    <col min="6401" max="6401" width="3.7109375" style="115" customWidth="1"/>
    <col min="6402" max="6403" width="50.7109375" style="115" customWidth="1"/>
    <col min="6404" max="6404" width="105.5703125" style="115" customWidth="1"/>
    <col min="6405" max="6405" width="20.140625" style="115" customWidth="1"/>
    <col min="6406" max="6656" width="11.5703125" style="115"/>
    <col min="6657" max="6657" width="3.7109375" style="115" customWidth="1"/>
    <col min="6658" max="6659" width="50.7109375" style="115" customWidth="1"/>
    <col min="6660" max="6660" width="105.5703125" style="115" customWidth="1"/>
    <col min="6661" max="6661" width="20.140625" style="115" customWidth="1"/>
    <col min="6662" max="6912" width="11.5703125" style="115"/>
    <col min="6913" max="6913" width="3.7109375" style="115" customWidth="1"/>
    <col min="6914" max="6915" width="50.7109375" style="115" customWidth="1"/>
    <col min="6916" max="6916" width="105.5703125" style="115" customWidth="1"/>
    <col min="6917" max="6917" width="20.140625" style="115" customWidth="1"/>
    <col min="6918" max="7168" width="11.5703125" style="115"/>
    <col min="7169" max="7169" width="3.7109375" style="115" customWidth="1"/>
    <col min="7170" max="7171" width="50.7109375" style="115" customWidth="1"/>
    <col min="7172" max="7172" width="105.5703125" style="115" customWidth="1"/>
    <col min="7173" max="7173" width="20.140625" style="115" customWidth="1"/>
    <col min="7174" max="7424" width="11.5703125" style="115"/>
    <col min="7425" max="7425" width="3.7109375" style="115" customWidth="1"/>
    <col min="7426" max="7427" width="50.7109375" style="115" customWidth="1"/>
    <col min="7428" max="7428" width="105.5703125" style="115" customWidth="1"/>
    <col min="7429" max="7429" width="20.140625" style="115" customWidth="1"/>
    <col min="7430" max="7680" width="11.5703125" style="115"/>
    <col min="7681" max="7681" width="3.7109375" style="115" customWidth="1"/>
    <col min="7682" max="7683" width="50.7109375" style="115" customWidth="1"/>
    <col min="7684" max="7684" width="105.5703125" style="115" customWidth="1"/>
    <col min="7685" max="7685" width="20.140625" style="115" customWidth="1"/>
    <col min="7686" max="7936" width="11.5703125" style="115"/>
    <col min="7937" max="7937" width="3.7109375" style="115" customWidth="1"/>
    <col min="7938" max="7939" width="50.7109375" style="115" customWidth="1"/>
    <col min="7940" max="7940" width="105.5703125" style="115" customWidth="1"/>
    <col min="7941" max="7941" width="20.140625" style="115" customWidth="1"/>
    <col min="7942" max="8192" width="11.5703125" style="115"/>
    <col min="8193" max="8193" width="3.7109375" style="115" customWidth="1"/>
    <col min="8194" max="8195" width="50.7109375" style="115" customWidth="1"/>
    <col min="8196" max="8196" width="105.5703125" style="115" customWidth="1"/>
    <col min="8197" max="8197" width="20.140625" style="115" customWidth="1"/>
    <col min="8198" max="8448" width="11.5703125" style="115"/>
    <col min="8449" max="8449" width="3.7109375" style="115" customWidth="1"/>
    <col min="8450" max="8451" width="50.7109375" style="115" customWidth="1"/>
    <col min="8452" max="8452" width="105.5703125" style="115" customWidth="1"/>
    <col min="8453" max="8453" width="20.140625" style="115" customWidth="1"/>
    <col min="8454" max="8704" width="11.5703125" style="115"/>
    <col min="8705" max="8705" width="3.7109375" style="115" customWidth="1"/>
    <col min="8706" max="8707" width="50.7109375" style="115" customWidth="1"/>
    <col min="8708" max="8708" width="105.5703125" style="115" customWidth="1"/>
    <col min="8709" max="8709" width="20.140625" style="115" customWidth="1"/>
    <col min="8710" max="8960" width="11.5703125" style="115"/>
    <col min="8961" max="8961" width="3.7109375" style="115" customWidth="1"/>
    <col min="8962" max="8963" width="50.7109375" style="115" customWidth="1"/>
    <col min="8964" max="8964" width="105.5703125" style="115" customWidth="1"/>
    <col min="8965" max="8965" width="20.140625" style="115" customWidth="1"/>
    <col min="8966" max="9216" width="11.5703125" style="115"/>
    <col min="9217" max="9217" width="3.7109375" style="115" customWidth="1"/>
    <col min="9218" max="9219" width="50.7109375" style="115" customWidth="1"/>
    <col min="9220" max="9220" width="105.5703125" style="115" customWidth="1"/>
    <col min="9221" max="9221" width="20.140625" style="115" customWidth="1"/>
    <col min="9222" max="9472" width="11.5703125" style="115"/>
    <col min="9473" max="9473" width="3.7109375" style="115" customWidth="1"/>
    <col min="9474" max="9475" width="50.7109375" style="115" customWidth="1"/>
    <col min="9476" max="9476" width="105.5703125" style="115" customWidth="1"/>
    <col min="9477" max="9477" width="20.140625" style="115" customWidth="1"/>
    <col min="9478" max="9728" width="11.5703125" style="115"/>
    <col min="9729" max="9729" width="3.7109375" style="115" customWidth="1"/>
    <col min="9730" max="9731" width="50.7109375" style="115" customWidth="1"/>
    <col min="9732" max="9732" width="105.5703125" style="115" customWidth="1"/>
    <col min="9733" max="9733" width="20.140625" style="115" customWidth="1"/>
    <col min="9734" max="9984" width="11.5703125" style="115"/>
    <col min="9985" max="9985" width="3.7109375" style="115" customWidth="1"/>
    <col min="9986" max="9987" width="50.7109375" style="115" customWidth="1"/>
    <col min="9988" max="9988" width="105.5703125" style="115" customWidth="1"/>
    <col min="9989" max="9989" width="20.140625" style="115" customWidth="1"/>
    <col min="9990" max="10240" width="11.5703125" style="115"/>
    <col min="10241" max="10241" width="3.7109375" style="115" customWidth="1"/>
    <col min="10242" max="10243" width="50.7109375" style="115" customWidth="1"/>
    <col min="10244" max="10244" width="105.5703125" style="115" customWidth="1"/>
    <col min="10245" max="10245" width="20.140625" style="115" customWidth="1"/>
    <col min="10246" max="10496" width="11.5703125" style="115"/>
    <col min="10497" max="10497" width="3.7109375" style="115" customWidth="1"/>
    <col min="10498" max="10499" width="50.7109375" style="115" customWidth="1"/>
    <col min="10500" max="10500" width="105.5703125" style="115" customWidth="1"/>
    <col min="10501" max="10501" width="20.140625" style="115" customWidth="1"/>
    <col min="10502" max="10752" width="11.5703125" style="115"/>
    <col min="10753" max="10753" width="3.7109375" style="115" customWidth="1"/>
    <col min="10754" max="10755" width="50.7109375" style="115" customWidth="1"/>
    <col min="10756" max="10756" width="105.5703125" style="115" customWidth="1"/>
    <col min="10757" max="10757" width="20.140625" style="115" customWidth="1"/>
    <col min="10758" max="11008" width="11.5703125" style="115"/>
    <col min="11009" max="11009" width="3.7109375" style="115" customWidth="1"/>
    <col min="11010" max="11011" width="50.7109375" style="115" customWidth="1"/>
    <col min="11012" max="11012" width="105.5703125" style="115" customWidth="1"/>
    <col min="11013" max="11013" width="20.140625" style="115" customWidth="1"/>
    <col min="11014" max="11264" width="11.5703125" style="115"/>
    <col min="11265" max="11265" width="3.7109375" style="115" customWidth="1"/>
    <col min="11266" max="11267" width="50.7109375" style="115" customWidth="1"/>
    <col min="11268" max="11268" width="105.5703125" style="115" customWidth="1"/>
    <col min="11269" max="11269" width="20.140625" style="115" customWidth="1"/>
    <col min="11270" max="11520" width="11.5703125" style="115"/>
    <col min="11521" max="11521" width="3.7109375" style="115" customWidth="1"/>
    <col min="11522" max="11523" width="50.7109375" style="115" customWidth="1"/>
    <col min="11524" max="11524" width="105.5703125" style="115" customWidth="1"/>
    <col min="11525" max="11525" width="20.140625" style="115" customWidth="1"/>
    <col min="11526" max="11776" width="11.5703125" style="115"/>
    <col min="11777" max="11777" width="3.7109375" style="115" customWidth="1"/>
    <col min="11778" max="11779" width="50.7109375" style="115" customWidth="1"/>
    <col min="11780" max="11780" width="105.5703125" style="115" customWidth="1"/>
    <col min="11781" max="11781" width="20.140625" style="115" customWidth="1"/>
    <col min="11782" max="12032" width="11.5703125" style="115"/>
    <col min="12033" max="12033" width="3.7109375" style="115" customWidth="1"/>
    <col min="12034" max="12035" width="50.7109375" style="115" customWidth="1"/>
    <col min="12036" max="12036" width="105.5703125" style="115" customWidth="1"/>
    <col min="12037" max="12037" width="20.140625" style="115" customWidth="1"/>
    <col min="12038" max="12288" width="11.5703125" style="115"/>
    <col min="12289" max="12289" width="3.7109375" style="115" customWidth="1"/>
    <col min="12290" max="12291" width="50.7109375" style="115" customWidth="1"/>
    <col min="12292" max="12292" width="105.5703125" style="115" customWidth="1"/>
    <col min="12293" max="12293" width="20.140625" style="115" customWidth="1"/>
    <col min="12294" max="12544" width="11.5703125" style="115"/>
    <col min="12545" max="12545" width="3.7109375" style="115" customWidth="1"/>
    <col min="12546" max="12547" width="50.7109375" style="115" customWidth="1"/>
    <col min="12548" max="12548" width="105.5703125" style="115" customWidth="1"/>
    <col min="12549" max="12549" width="20.140625" style="115" customWidth="1"/>
    <col min="12550" max="12800" width="11.5703125" style="115"/>
    <col min="12801" max="12801" width="3.7109375" style="115" customWidth="1"/>
    <col min="12802" max="12803" width="50.7109375" style="115" customWidth="1"/>
    <col min="12804" max="12804" width="105.5703125" style="115" customWidth="1"/>
    <col min="12805" max="12805" width="20.140625" style="115" customWidth="1"/>
    <col min="12806" max="13056" width="11.5703125" style="115"/>
    <col min="13057" max="13057" width="3.7109375" style="115" customWidth="1"/>
    <col min="13058" max="13059" width="50.7109375" style="115" customWidth="1"/>
    <col min="13060" max="13060" width="105.5703125" style="115" customWidth="1"/>
    <col min="13061" max="13061" width="20.140625" style="115" customWidth="1"/>
    <col min="13062" max="13312" width="11.5703125" style="115"/>
    <col min="13313" max="13313" width="3.7109375" style="115" customWidth="1"/>
    <col min="13314" max="13315" width="50.7109375" style="115" customWidth="1"/>
    <col min="13316" max="13316" width="105.5703125" style="115" customWidth="1"/>
    <col min="13317" max="13317" width="20.140625" style="115" customWidth="1"/>
    <col min="13318" max="13568" width="11.5703125" style="115"/>
    <col min="13569" max="13569" width="3.7109375" style="115" customWidth="1"/>
    <col min="13570" max="13571" width="50.7109375" style="115" customWidth="1"/>
    <col min="13572" max="13572" width="105.5703125" style="115" customWidth="1"/>
    <col min="13573" max="13573" width="20.140625" style="115" customWidth="1"/>
    <col min="13574" max="13824" width="11.5703125" style="115"/>
    <col min="13825" max="13825" width="3.7109375" style="115" customWidth="1"/>
    <col min="13826" max="13827" width="50.7109375" style="115" customWidth="1"/>
    <col min="13828" max="13828" width="105.5703125" style="115" customWidth="1"/>
    <col min="13829" max="13829" width="20.140625" style="115" customWidth="1"/>
    <col min="13830" max="14080" width="11.5703125" style="115"/>
    <col min="14081" max="14081" width="3.7109375" style="115" customWidth="1"/>
    <col min="14082" max="14083" width="50.7109375" style="115" customWidth="1"/>
    <col min="14084" max="14084" width="105.5703125" style="115" customWidth="1"/>
    <col min="14085" max="14085" width="20.140625" style="115" customWidth="1"/>
    <col min="14086" max="14336" width="11.5703125" style="115"/>
    <col min="14337" max="14337" width="3.7109375" style="115" customWidth="1"/>
    <col min="14338" max="14339" width="50.7109375" style="115" customWidth="1"/>
    <col min="14340" max="14340" width="105.5703125" style="115" customWidth="1"/>
    <col min="14341" max="14341" width="20.140625" style="115" customWidth="1"/>
    <col min="14342" max="14592" width="11.5703125" style="115"/>
    <col min="14593" max="14593" width="3.7109375" style="115" customWidth="1"/>
    <col min="14594" max="14595" width="50.7109375" style="115" customWidth="1"/>
    <col min="14596" max="14596" width="105.5703125" style="115" customWidth="1"/>
    <col min="14597" max="14597" width="20.140625" style="115" customWidth="1"/>
    <col min="14598" max="14848" width="11.5703125" style="115"/>
    <col min="14849" max="14849" width="3.7109375" style="115" customWidth="1"/>
    <col min="14850" max="14851" width="50.7109375" style="115" customWidth="1"/>
    <col min="14852" max="14852" width="105.5703125" style="115" customWidth="1"/>
    <col min="14853" max="14853" width="20.140625" style="115" customWidth="1"/>
    <col min="14854" max="15104" width="11.5703125" style="115"/>
    <col min="15105" max="15105" width="3.7109375" style="115" customWidth="1"/>
    <col min="15106" max="15107" width="50.7109375" style="115" customWidth="1"/>
    <col min="15108" max="15108" width="105.5703125" style="115" customWidth="1"/>
    <col min="15109" max="15109" width="20.140625" style="115" customWidth="1"/>
    <col min="15110" max="15360" width="11.5703125" style="115"/>
    <col min="15361" max="15361" width="3.7109375" style="115" customWidth="1"/>
    <col min="15362" max="15363" width="50.7109375" style="115" customWidth="1"/>
    <col min="15364" max="15364" width="105.5703125" style="115" customWidth="1"/>
    <col min="15365" max="15365" width="20.140625" style="115" customWidth="1"/>
    <col min="15366" max="15616" width="11.5703125" style="115"/>
    <col min="15617" max="15617" width="3.7109375" style="115" customWidth="1"/>
    <col min="15618" max="15619" width="50.7109375" style="115" customWidth="1"/>
    <col min="15620" max="15620" width="105.5703125" style="115" customWidth="1"/>
    <col min="15621" max="15621" width="20.140625" style="115" customWidth="1"/>
    <col min="15622" max="15872" width="11.5703125" style="115"/>
    <col min="15873" max="15873" width="3.7109375" style="115" customWidth="1"/>
    <col min="15874" max="15875" width="50.7109375" style="115" customWidth="1"/>
    <col min="15876" max="15876" width="105.5703125" style="115" customWidth="1"/>
    <col min="15877" max="15877" width="20.140625" style="115" customWidth="1"/>
    <col min="15878" max="16128" width="11.5703125" style="115"/>
    <col min="16129" max="16129" width="3.7109375" style="115" customWidth="1"/>
    <col min="16130" max="16131" width="50.7109375" style="115" customWidth="1"/>
    <col min="16132" max="16132" width="105.5703125" style="115" customWidth="1"/>
    <col min="16133" max="16133" width="20.140625" style="115" customWidth="1"/>
    <col min="16134" max="16384" width="11.5703125" style="115"/>
  </cols>
  <sheetData>
    <row r="2" spans="2:4" ht="25.5" customHeight="1" x14ac:dyDescent="0.25">
      <c r="B2" s="113" t="s">
        <v>12380</v>
      </c>
      <c r="C2" s="114" t="s">
        <v>12381</v>
      </c>
      <c r="D2" s="114" t="s">
        <v>12382</v>
      </c>
    </row>
    <row r="3" spans="2:4" x14ac:dyDescent="0.25">
      <c r="B3" s="116" t="s">
        <v>13411</v>
      </c>
      <c r="C3" s="117" t="s">
        <v>13412</v>
      </c>
      <c r="D3" s="117" t="s">
        <v>13413</v>
      </c>
    </row>
    <row r="4" spans="2:4" x14ac:dyDescent="0.25">
      <c r="B4" s="118" t="s">
        <v>13414</v>
      </c>
      <c r="C4" s="119" t="s">
        <v>13415</v>
      </c>
      <c r="D4" s="119" t="s">
        <v>13416</v>
      </c>
    </row>
    <row r="5" spans="2:4" x14ac:dyDescent="0.25">
      <c r="B5" s="118" t="s">
        <v>13417</v>
      </c>
      <c r="C5" s="119" t="s">
        <v>13418</v>
      </c>
      <c r="D5" s="119" t="s">
        <v>13419</v>
      </c>
    </row>
    <row r="6" spans="2:4" x14ac:dyDescent="0.25">
      <c r="B6" s="116" t="s">
        <v>13420</v>
      </c>
      <c r="C6" s="117" t="s">
        <v>13421</v>
      </c>
      <c r="D6" s="117" t="s">
        <v>13422</v>
      </c>
    </row>
    <row r="7" spans="2:4" x14ac:dyDescent="0.25">
      <c r="B7" s="116" t="s">
        <v>13423</v>
      </c>
      <c r="C7" s="117" t="s">
        <v>13424</v>
      </c>
      <c r="D7" s="117"/>
    </row>
    <row r="8" spans="2:4" x14ac:dyDescent="0.25">
      <c r="B8" s="128" t="s">
        <v>5199</v>
      </c>
      <c r="C8" s="128" t="s">
        <v>13425</v>
      </c>
      <c r="D8" s="117"/>
    </row>
    <row r="9" spans="2:4" x14ac:dyDescent="0.25">
      <c r="B9" s="118" t="s">
        <v>13426</v>
      </c>
      <c r="C9" s="119" t="s">
        <v>13427</v>
      </c>
      <c r="D9" s="119"/>
    </row>
    <row r="10" spans="2:4" ht="13.5" customHeight="1" x14ac:dyDescent="0.25">
      <c r="B10" s="116" t="s">
        <v>13428</v>
      </c>
      <c r="C10" s="117" t="s">
        <v>13429</v>
      </c>
      <c r="D10" s="117" t="s">
        <v>13430</v>
      </c>
    </row>
    <row r="11" spans="2:4" x14ac:dyDescent="0.25">
      <c r="B11" s="116" t="s">
        <v>13431</v>
      </c>
      <c r="C11" s="117" t="s">
        <v>13432</v>
      </c>
      <c r="D11" s="117" t="s">
        <v>13433</v>
      </c>
    </row>
    <row r="12" spans="2:4" x14ac:dyDescent="0.25">
      <c r="B12" s="116" t="s">
        <v>10833</v>
      </c>
      <c r="C12" s="117" t="s">
        <v>10834</v>
      </c>
      <c r="D12" s="117"/>
    </row>
    <row r="13" spans="2:4" x14ac:dyDescent="0.25">
      <c r="B13" s="116" t="s">
        <v>13434</v>
      </c>
      <c r="C13" s="117" t="s">
        <v>13435</v>
      </c>
      <c r="D13" s="117" t="s">
        <v>13436</v>
      </c>
    </row>
    <row r="14" spans="2:4" x14ac:dyDescent="0.25">
      <c r="B14" s="116" t="s">
        <v>13437</v>
      </c>
      <c r="C14" s="117" t="s">
        <v>13438</v>
      </c>
      <c r="D14" s="117"/>
    </row>
    <row r="15" spans="2:4" x14ac:dyDescent="0.25">
      <c r="B15" s="116" t="s">
        <v>13439</v>
      </c>
      <c r="C15" s="117" t="s">
        <v>13440</v>
      </c>
      <c r="D15" s="117"/>
    </row>
    <row r="16" spans="2:4" x14ac:dyDescent="0.25">
      <c r="B16" s="116" t="s">
        <v>13441</v>
      </c>
      <c r="C16" s="117" t="s">
        <v>13442</v>
      </c>
      <c r="D16" s="117" t="s">
        <v>13443</v>
      </c>
    </row>
    <row r="17" spans="2:4" x14ac:dyDescent="0.25">
      <c r="B17" s="116" t="s">
        <v>13444</v>
      </c>
      <c r="C17" s="117" t="s">
        <v>13445</v>
      </c>
      <c r="D17" s="117"/>
    </row>
    <row r="18" spans="2:4" x14ac:dyDescent="0.25">
      <c r="B18" s="116" t="s">
        <v>13446</v>
      </c>
      <c r="C18" s="117" t="s">
        <v>13447</v>
      </c>
      <c r="D18" s="117"/>
    </row>
    <row r="19" spans="2:4" ht="13.5" customHeight="1" x14ac:dyDescent="0.25">
      <c r="B19" s="116" t="s">
        <v>13448</v>
      </c>
      <c r="C19" s="117" t="s">
        <v>13449</v>
      </c>
      <c r="D19" s="117" t="s">
        <v>13450</v>
      </c>
    </row>
    <row r="20" spans="2:4" ht="13.5" customHeight="1" x14ac:dyDescent="0.25">
      <c r="B20" s="116" t="s">
        <v>13451</v>
      </c>
      <c r="C20" s="117" t="s">
        <v>13452</v>
      </c>
      <c r="D20" s="117" t="s">
        <v>13453</v>
      </c>
    </row>
    <row r="21" spans="2:4" ht="13.5" customHeight="1" x14ac:dyDescent="0.25">
      <c r="B21" s="118" t="s">
        <v>12740</v>
      </c>
      <c r="C21" s="119" t="s">
        <v>12733</v>
      </c>
      <c r="D21" s="119" t="s">
        <v>12741</v>
      </c>
    </row>
    <row r="22" spans="2:4" ht="13.5" customHeight="1" x14ac:dyDescent="0.25">
      <c r="B22" s="118" t="s">
        <v>13454</v>
      </c>
      <c r="C22" s="119" t="s">
        <v>13455</v>
      </c>
      <c r="D22" s="119" t="s">
        <v>13456</v>
      </c>
    </row>
    <row r="23" spans="2:4" x14ac:dyDescent="0.25">
      <c r="B23" s="116" t="s">
        <v>13457</v>
      </c>
      <c r="C23" s="117" t="s">
        <v>13458</v>
      </c>
      <c r="D23" s="117"/>
    </row>
    <row r="24" spans="2:4" x14ac:dyDescent="0.25">
      <c r="B24" s="118" t="s">
        <v>13459</v>
      </c>
      <c r="C24" s="119" t="s">
        <v>13460</v>
      </c>
      <c r="D24" s="119" t="s">
        <v>13461</v>
      </c>
    </row>
    <row r="25" spans="2:4" x14ac:dyDescent="0.25">
      <c r="B25" s="116" t="s">
        <v>13462</v>
      </c>
      <c r="C25" s="117" t="s">
        <v>13463</v>
      </c>
      <c r="D25" s="117"/>
    </row>
    <row r="26" spans="2:4" x14ac:dyDescent="0.25">
      <c r="B26" s="118" t="s">
        <v>13464</v>
      </c>
      <c r="C26" s="119" t="s">
        <v>13465</v>
      </c>
      <c r="D26" s="119"/>
    </row>
    <row r="27" spans="2:4" x14ac:dyDescent="0.25">
      <c r="B27" s="116" t="s">
        <v>13466</v>
      </c>
      <c r="C27" s="117" t="s">
        <v>13467</v>
      </c>
      <c r="D27" s="117"/>
    </row>
    <row r="28" spans="2:4" x14ac:dyDescent="0.25">
      <c r="B28" s="116" t="s">
        <v>13468</v>
      </c>
      <c r="C28" s="117" t="s">
        <v>13469</v>
      </c>
      <c r="D28" s="117"/>
    </row>
    <row r="29" spans="2:4" x14ac:dyDescent="0.25">
      <c r="B29" s="116" t="s">
        <v>11366</v>
      </c>
      <c r="C29" s="117" t="s">
        <v>11367</v>
      </c>
      <c r="D29" s="117"/>
    </row>
    <row r="30" spans="2:4" x14ac:dyDescent="0.25">
      <c r="B30" s="116" t="s">
        <v>13470</v>
      </c>
      <c r="C30" s="117" t="s">
        <v>13471</v>
      </c>
      <c r="D30" s="117" t="s">
        <v>13472</v>
      </c>
    </row>
    <row r="31" spans="2:4" x14ac:dyDescent="0.25">
      <c r="B31" s="116" t="s">
        <v>13473</v>
      </c>
      <c r="C31" s="117" t="s">
        <v>13474</v>
      </c>
      <c r="D31" s="117" t="s">
        <v>13475</v>
      </c>
    </row>
    <row r="32" spans="2:4" x14ac:dyDescent="0.25">
      <c r="B32" s="116" t="s">
        <v>13476</v>
      </c>
      <c r="C32" s="117" t="s">
        <v>13477</v>
      </c>
      <c r="D32" s="117"/>
    </row>
    <row r="33" spans="2:4" x14ac:dyDescent="0.25">
      <c r="B33" s="116" t="s">
        <v>13478</v>
      </c>
      <c r="C33" s="117" t="s">
        <v>13479</v>
      </c>
      <c r="D33" s="117"/>
    </row>
    <row r="34" spans="2:4" x14ac:dyDescent="0.25">
      <c r="B34" s="116" t="s">
        <v>13480</v>
      </c>
      <c r="C34" s="117" t="s">
        <v>13481</v>
      </c>
      <c r="D34" s="117"/>
    </row>
    <row r="36" spans="2:4" x14ac:dyDescent="0.25">
      <c r="B36" s="116" t="s">
        <v>13482</v>
      </c>
      <c r="C36" s="117" t="s">
        <v>13483</v>
      </c>
      <c r="D36" s="117"/>
    </row>
    <row r="37" spans="2:4" x14ac:dyDescent="0.25">
      <c r="B37" s="116" t="s">
        <v>13484</v>
      </c>
      <c r="C37" s="117" t="s">
        <v>13485</v>
      </c>
      <c r="D37" s="117" t="s">
        <v>13486</v>
      </c>
    </row>
    <row r="38" spans="2:4" x14ac:dyDescent="0.25">
      <c r="B38" s="118" t="s">
        <v>13487</v>
      </c>
      <c r="C38" s="119" t="s">
        <v>13488</v>
      </c>
      <c r="D38" s="119" t="s">
        <v>13489</v>
      </c>
    </row>
    <row r="39" spans="2:4" x14ac:dyDescent="0.25">
      <c r="B39" s="116" t="s">
        <v>13490</v>
      </c>
      <c r="C39" s="117" t="s">
        <v>13491</v>
      </c>
      <c r="D39" s="117" t="s">
        <v>13492</v>
      </c>
    </row>
    <row r="40" spans="2:4" ht="13.5" x14ac:dyDescent="0.25">
      <c r="B40" s="14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2990-0131-4975-84F8-05B17941F027}">
  <sheetPr>
    <tabColor rgb="FFFF0000"/>
  </sheetPr>
  <dimension ref="A1:AU306"/>
  <sheetViews>
    <sheetView topLeftCell="S51" zoomScale="70" zoomScaleNormal="70" workbookViewId="0">
      <selection activeCell="Y87" sqref="Y87"/>
    </sheetView>
  </sheetViews>
  <sheetFormatPr defaultRowHeight="15" x14ac:dyDescent="0.25"/>
  <cols>
    <col min="1" max="1" width="30.5703125" bestFit="1" customWidth="1"/>
    <col min="2" max="2" width="12.7109375" bestFit="1" customWidth="1"/>
    <col min="3" max="3" width="42.85546875" bestFit="1" customWidth="1"/>
    <col min="4" max="4" width="34.28515625" bestFit="1" customWidth="1"/>
    <col min="5" max="5" width="12.28515625" customWidth="1"/>
    <col min="6" max="6" width="12.7109375" customWidth="1"/>
    <col min="8" max="8" width="13.140625" bestFit="1" customWidth="1"/>
    <col min="9" max="9" width="11.140625" customWidth="1"/>
    <col min="10" max="10" width="14.7109375" customWidth="1"/>
    <col min="15" max="15" width="10.140625" customWidth="1"/>
    <col min="16" max="17" width="16.28515625" customWidth="1"/>
    <col min="18" max="18" width="19.85546875" customWidth="1"/>
    <col min="22" max="22" width="10.140625" customWidth="1"/>
    <col min="23" max="24" width="16.28515625" customWidth="1"/>
    <col min="25" max="25" width="19.85546875" customWidth="1"/>
  </cols>
  <sheetData>
    <row r="1" spans="1:35" x14ac:dyDescent="0.25">
      <c r="A1" s="70" t="s">
        <v>71</v>
      </c>
      <c r="B1" s="70" t="s">
        <v>13762</v>
      </c>
      <c r="C1" s="70" t="s">
        <v>12343</v>
      </c>
      <c r="D1" s="70" t="s">
        <v>13761</v>
      </c>
      <c r="E1" s="70" t="s">
        <v>10029</v>
      </c>
      <c r="F1" s="70" t="s">
        <v>10017</v>
      </c>
      <c r="H1" s="1" t="s">
        <v>71</v>
      </c>
      <c r="I1" s="1" t="s">
        <v>72</v>
      </c>
      <c r="J1" s="1" t="s">
        <v>73</v>
      </c>
      <c r="V1" s="84" t="s">
        <v>71</v>
      </c>
      <c r="W1" s="84" t="s">
        <v>13762</v>
      </c>
      <c r="X1" s="84" t="s">
        <v>12343</v>
      </c>
      <c r="Y1" s="84" t="s">
        <v>13761</v>
      </c>
    </row>
    <row r="2" spans="1:35" x14ac:dyDescent="0.25">
      <c r="A2" t="s">
        <v>5063</v>
      </c>
      <c r="C2" t="s">
        <v>5064</v>
      </c>
      <c r="E2" t="s">
        <v>5065</v>
      </c>
      <c r="H2" t="s">
        <v>74</v>
      </c>
      <c r="I2" t="s">
        <v>75</v>
      </c>
      <c r="O2" t="s">
        <v>3282</v>
      </c>
      <c r="V2" t="s">
        <v>3148</v>
      </c>
      <c r="W2" t="s">
        <v>3314</v>
      </c>
      <c r="AA2" t="s">
        <v>3318</v>
      </c>
      <c r="AG2" t="s">
        <v>14101</v>
      </c>
      <c r="AH2" t="s">
        <v>14102</v>
      </c>
      <c r="AI2" t="s">
        <v>13759</v>
      </c>
    </row>
    <row r="3" spans="1:35" x14ac:dyDescent="0.25">
      <c r="A3" t="s">
        <v>5066</v>
      </c>
      <c r="C3" t="s">
        <v>5067</v>
      </c>
      <c r="E3" t="s">
        <v>5065</v>
      </c>
      <c r="H3" t="s">
        <v>78</v>
      </c>
      <c r="I3" t="s">
        <v>79</v>
      </c>
      <c r="O3" s="84" t="s">
        <v>71</v>
      </c>
      <c r="P3" s="84" t="s">
        <v>13762</v>
      </c>
      <c r="Q3" s="84" t="s">
        <v>12343</v>
      </c>
      <c r="R3" s="84" t="s">
        <v>13761</v>
      </c>
      <c r="V3" t="s">
        <v>3150</v>
      </c>
      <c r="W3" t="s">
        <v>3151</v>
      </c>
      <c r="AG3" t="s">
        <v>5359</v>
      </c>
      <c r="AH3" t="s">
        <v>5360</v>
      </c>
      <c r="AI3" t="s">
        <v>14103</v>
      </c>
    </row>
    <row r="4" spans="1:35" x14ac:dyDescent="0.25">
      <c r="A4" t="s">
        <v>5068</v>
      </c>
      <c r="C4" t="s">
        <v>5069</v>
      </c>
      <c r="E4" t="s">
        <v>5065</v>
      </c>
      <c r="H4" t="s">
        <v>82</v>
      </c>
      <c r="I4" t="s">
        <v>83</v>
      </c>
      <c r="O4" t="s">
        <v>3283</v>
      </c>
      <c r="P4" t="s">
        <v>3313</v>
      </c>
      <c r="V4" t="s">
        <v>3152</v>
      </c>
      <c r="W4" t="s">
        <v>3153</v>
      </c>
      <c r="AA4" t="s">
        <v>3319</v>
      </c>
      <c r="AB4" t="s">
        <v>3320</v>
      </c>
      <c r="AG4" t="s">
        <v>605</v>
      </c>
      <c r="AH4" t="s">
        <v>5691</v>
      </c>
      <c r="AI4" t="s">
        <v>13771</v>
      </c>
    </row>
    <row r="5" spans="1:35" x14ac:dyDescent="0.25">
      <c r="A5" t="s">
        <v>5070</v>
      </c>
      <c r="C5" t="s">
        <v>5071</v>
      </c>
      <c r="E5" t="s">
        <v>5065</v>
      </c>
      <c r="H5" t="s">
        <v>86</v>
      </c>
      <c r="I5" t="s">
        <v>87</v>
      </c>
      <c r="O5" t="s">
        <v>3284</v>
      </c>
      <c r="P5" t="s">
        <v>3285</v>
      </c>
      <c r="V5" t="s">
        <v>3154</v>
      </c>
      <c r="W5" t="s">
        <v>3149</v>
      </c>
      <c r="AA5" t="s">
        <v>3321</v>
      </c>
      <c r="AB5" t="s">
        <v>3322</v>
      </c>
      <c r="AG5" t="s">
        <v>3274</v>
      </c>
      <c r="AH5" t="s">
        <v>14104</v>
      </c>
      <c r="AI5" t="s">
        <v>3275</v>
      </c>
    </row>
    <row r="6" spans="1:35" x14ac:dyDescent="0.25">
      <c r="A6" t="s">
        <v>5072</v>
      </c>
      <c r="C6" t="s">
        <v>5073</v>
      </c>
      <c r="E6" t="s">
        <v>5065</v>
      </c>
      <c r="H6" t="s">
        <v>88</v>
      </c>
      <c r="O6" t="s">
        <v>3286</v>
      </c>
      <c r="P6" t="s">
        <v>3287</v>
      </c>
      <c r="V6" t="s">
        <v>3155</v>
      </c>
      <c r="W6" t="s">
        <v>3151</v>
      </c>
      <c r="AA6" t="s">
        <v>3323</v>
      </c>
      <c r="AB6" t="s">
        <v>3324</v>
      </c>
      <c r="AG6" t="s">
        <v>565</v>
      </c>
      <c r="AH6" t="s">
        <v>5690</v>
      </c>
      <c r="AI6" t="s">
        <v>566</v>
      </c>
    </row>
    <row r="7" spans="1:35" x14ac:dyDescent="0.25">
      <c r="A7" t="s">
        <v>5074</v>
      </c>
      <c r="C7" t="s">
        <v>5075</v>
      </c>
      <c r="E7" t="s">
        <v>5065</v>
      </c>
      <c r="H7" t="s">
        <v>89</v>
      </c>
      <c r="I7" t="s">
        <v>90</v>
      </c>
      <c r="O7" t="s">
        <v>3288</v>
      </c>
      <c r="P7" t="s">
        <v>3289</v>
      </c>
      <c r="V7" t="s">
        <v>3156</v>
      </c>
      <c r="W7" t="s">
        <v>3153</v>
      </c>
      <c r="AA7" t="s">
        <v>3325</v>
      </c>
      <c r="AB7" t="s">
        <v>3326</v>
      </c>
      <c r="AG7" t="s">
        <v>5740</v>
      </c>
      <c r="AH7" t="s">
        <v>5741</v>
      </c>
      <c r="AI7" t="s">
        <v>14105</v>
      </c>
    </row>
    <row r="8" spans="1:35" x14ac:dyDescent="0.25">
      <c r="A8" t="s">
        <v>5076</v>
      </c>
      <c r="C8" t="s">
        <v>5077</v>
      </c>
      <c r="E8" t="s">
        <v>5065</v>
      </c>
      <c r="H8" t="s">
        <v>91</v>
      </c>
      <c r="O8" t="s">
        <v>3290</v>
      </c>
      <c r="P8" t="s">
        <v>3291</v>
      </c>
      <c r="V8" t="s">
        <v>3157</v>
      </c>
      <c r="W8" t="s">
        <v>3158</v>
      </c>
      <c r="AA8" t="s">
        <v>3327</v>
      </c>
      <c r="AB8" t="s">
        <v>3328</v>
      </c>
      <c r="AG8" t="s">
        <v>609</v>
      </c>
      <c r="AH8" t="s">
        <v>5692</v>
      </c>
      <c r="AI8" t="s">
        <v>610</v>
      </c>
    </row>
    <row r="9" spans="1:35" x14ac:dyDescent="0.25">
      <c r="A9" t="s">
        <v>5078</v>
      </c>
      <c r="C9" t="s">
        <v>5079</v>
      </c>
      <c r="E9" t="s">
        <v>5065</v>
      </c>
      <c r="H9" t="s">
        <v>92</v>
      </c>
      <c r="O9" t="s">
        <v>3292</v>
      </c>
      <c r="P9" t="s">
        <v>3293</v>
      </c>
      <c r="V9" t="s">
        <v>3159</v>
      </c>
      <c r="W9" t="s">
        <v>3160</v>
      </c>
      <c r="AA9" t="s">
        <v>3329</v>
      </c>
      <c r="AB9" t="s">
        <v>3330</v>
      </c>
      <c r="AG9" t="s">
        <v>3159</v>
      </c>
      <c r="AH9" t="s">
        <v>14106</v>
      </c>
      <c r="AI9" t="s">
        <v>3160</v>
      </c>
    </row>
    <row r="10" spans="1:35" x14ac:dyDescent="0.25">
      <c r="A10" t="s">
        <v>5080</v>
      </c>
      <c r="C10" t="s">
        <v>5081</v>
      </c>
      <c r="E10" t="s">
        <v>5065</v>
      </c>
      <c r="H10" t="s">
        <v>93</v>
      </c>
      <c r="O10" t="s">
        <v>3294</v>
      </c>
      <c r="P10" t="s">
        <v>3295</v>
      </c>
      <c r="V10" t="s">
        <v>3161</v>
      </c>
      <c r="W10" t="s">
        <v>3160</v>
      </c>
      <c r="AA10" t="s">
        <v>3331</v>
      </c>
      <c r="AB10" t="s">
        <v>3332</v>
      </c>
      <c r="AG10" t="s">
        <v>3148</v>
      </c>
      <c r="AH10" t="s">
        <v>14107</v>
      </c>
      <c r="AI10" t="s">
        <v>14108</v>
      </c>
    </row>
    <row r="11" spans="1:35" x14ac:dyDescent="0.25">
      <c r="A11" t="s">
        <v>5082</v>
      </c>
      <c r="C11" t="s">
        <v>5083</v>
      </c>
      <c r="E11" t="s">
        <v>5065</v>
      </c>
      <c r="O11" t="s">
        <v>3296</v>
      </c>
      <c r="P11" t="s">
        <v>3297</v>
      </c>
      <c r="V11" t="s">
        <v>3162</v>
      </c>
      <c r="W11" t="s">
        <v>3163</v>
      </c>
      <c r="AA11" t="s">
        <v>3333</v>
      </c>
      <c r="AB11" t="s">
        <v>3334</v>
      </c>
      <c r="AG11" t="s">
        <v>14109</v>
      </c>
      <c r="AH11" t="s">
        <v>14110</v>
      </c>
      <c r="AI11" t="s">
        <v>14111</v>
      </c>
    </row>
    <row r="12" spans="1:35" x14ac:dyDescent="0.25">
      <c r="A12" t="s">
        <v>5084</v>
      </c>
      <c r="C12" t="s">
        <v>5085</v>
      </c>
      <c r="E12" t="s">
        <v>5065</v>
      </c>
      <c r="O12" t="s">
        <v>3298</v>
      </c>
      <c r="P12" t="s">
        <v>3299</v>
      </c>
      <c r="V12" t="s">
        <v>3164</v>
      </c>
      <c r="W12" t="s">
        <v>3165</v>
      </c>
      <c r="AA12" t="s">
        <v>3335</v>
      </c>
      <c r="AB12" t="s">
        <v>3336</v>
      </c>
      <c r="AG12" t="s">
        <v>14112</v>
      </c>
      <c r="AH12" t="s">
        <v>5286</v>
      </c>
      <c r="AI12" t="s">
        <v>14113</v>
      </c>
    </row>
    <row r="13" spans="1:35" x14ac:dyDescent="0.25">
      <c r="A13" t="s">
        <v>5086</v>
      </c>
      <c r="C13" t="s">
        <v>5087</v>
      </c>
      <c r="E13" t="s">
        <v>5065</v>
      </c>
      <c r="O13" t="s">
        <v>3300</v>
      </c>
      <c r="P13" t="s">
        <v>3301</v>
      </c>
      <c r="V13" t="s">
        <v>3166</v>
      </c>
      <c r="W13" t="s">
        <v>3167</v>
      </c>
      <c r="AA13" t="s">
        <v>3337</v>
      </c>
      <c r="AB13" t="s">
        <v>3338</v>
      </c>
      <c r="AG13" t="s">
        <v>14114</v>
      </c>
      <c r="AH13" t="s">
        <v>14115</v>
      </c>
      <c r="AI13" t="s">
        <v>14116</v>
      </c>
    </row>
    <row r="14" spans="1:35" x14ac:dyDescent="0.25">
      <c r="A14" t="s">
        <v>80</v>
      </c>
      <c r="C14" t="s">
        <v>5088</v>
      </c>
      <c r="E14" t="s">
        <v>5065</v>
      </c>
      <c r="O14" t="s">
        <v>3302</v>
      </c>
      <c r="P14" t="s">
        <v>3303</v>
      </c>
      <c r="V14" t="s">
        <v>3168</v>
      </c>
      <c r="W14" t="s">
        <v>3169</v>
      </c>
      <c r="AA14" t="s">
        <v>3339</v>
      </c>
      <c r="AB14" t="s">
        <v>3340</v>
      </c>
      <c r="AG14" t="s">
        <v>14117</v>
      </c>
      <c r="AH14" t="s">
        <v>14118</v>
      </c>
      <c r="AI14" t="s">
        <v>14119</v>
      </c>
    </row>
    <row r="15" spans="1:35" x14ac:dyDescent="0.25">
      <c r="A15" t="s">
        <v>5089</v>
      </c>
      <c r="C15" t="s">
        <v>5090</v>
      </c>
      <c r="E15" t="s">
        <v>5065</v>
      </c>
      <c r="O15" t="s">
        <v>3304</v>
      </c>
      <c r="P15" t="s">
        <v>3305</v>
      </c>
      <c r="V15" t="s">
        <v>3170</v>
      </c>
      <c r="W15" t="s">
        <v>3171</v>
      </c>
      <c r="AA15" t="s">
        <v>3341</v>
      </c>
      <c r="AB15" t="s">
        <v>3342</v>
      </c>
      <c r="AG15" t="s">
        <v>5115</v>
      </c>
      <c r="AH15" t="s">
        <v>5116</v>
      </c>
      <c r="AI15" t="s">
        <v>14120</v>
      </c>
    </row>
    <row r="16" spans="1:35" x14ac:dyDescent="0.25">
      <c r="A16" t="s">
        <v>5091</v>
      </c>
      <c r="C16" t="s">
        <v>5092</v>
      </c>
      <c r="E16" t="s">
        <v>5065</v>
      </c>
      <c r="O16" t="s">
        <v>3306</v>
      </c>
      <c r="P16" t="s">
        <v>3307</v>
      </c>
      <c r="V16" t="s">
        <v>3172</v>
      </c>
      <c r="W16" t="s">
        <v>3173</v>
      </c>
      <c r="AA16" t="s">
        <v>3343</v>
      </c>
      <c r="AB16" t="s">
        <v>3344</v>
      </c>
      <c r="AG16" t="s">
        <v>3150</v>
      </c>
      <c r="AH16" t="s">
        <v>14121</v>
      </c>
      <c r="AI16" t="s">
        <v>3151</v>
      </c>
    </row>
    <row r="17" spans="1:35" x14ac:dyDescent="0.25">
      <c r="A17" t="s">
        <v>5093</v>
      </c>
      <c r="C17" t="s">
        <v>5094</v>
      </c>
      <c r="E17" t="s">
        <v>5065</v>
      </c>
      <c r="O17" t="s">
        <v>3308</v>
      </c>
      <c r="P17" t="s">
        <v>3315</v>
      </c>
      <c r="V17" t="s">
        <v>3174</v>
      </c>
      <c r="W17" t="s">
        <v>3173</v>
      </c>
      <c r="AG17" t="s">
        <v>593</v>
      </c>
      <c r="AH17" t="s">
        <v>594</v>
      </c>
      <c r="AI17" t="s">
        <v>13770</v>
      </c>
    </row>
    <row r="18" spans="1:35" x14ac:dyDescent="0.25">
      <c r="A18" t="s">
        <v>5095</v>
      </c>
      <c r="C18" t="s">
        <v>5096</v>
      </c>
      <c r="E18" t="s">
        <v>5065</v>
      </c>
      <c r="O18" t="s">
        <v>3309</v>
      </c>
      <c r="P18" t="s">
        <v>3310</v>
      </c>
      <c r="V18" t="s">
        <v>3175</v>
      </c>
      <c r="W18" t="s">
        <v>3173</v>
      </c>
      <c r="AG18" t="s">
        <v>14122</v>
      </c>
      <c r="AH18" t="s">
        <v>5149</v>
      </c>
      <c r="AI18" t="s">
        <v>14123</v>
      </c>
    </row>
    <row r="19" spans="1:35" x14ac:dyDescent="0.25">
      <c r="A19" t="s">
        <v>5097</v>
      </c>
      <c r="C19" t="s">
        <v>5098</v>
      </c>
      <c r="E19" t="s">
        <v>5065</v>
      </c>
      <c r="O19" t="s">
        <v>3311</v>
      </c>
      <c r="P19" t="s">
        <v>3316</v>
      </c>
      <c r="V19" t="s">
        <v>3176</v>
      </c>
      <c r="W19" t="s">
        <v>3177</v>
      </c>
      <c r="AG19" t="s">
        <v>14124</v>
      </c>
      <c r="AH19" t="s">
        <v>14125</v>
      </c>
      <c r="AI19" t="s">
        <v>14126</v>
      </c>
    </row>
    <row r="20" spans="1:35" x14ac:dyDescent="0.25">
      <c r="A20" t="s">
        <v>5099</v>
      </c>
      <c r="C20" t="s">
        <v>5100</v>
      </c>
      <c r="D20" t="s">
        <v>175</v>
      </c>
      <c r="E20" t="s">
        <v>5065</v>
      </c>
      <c r="O20" t="s">
        <v>3312</v>
      </c>
      <c r="P20" t="s">
        <v>3317</v>
      </c>
      <c r="V20" t="s">
        <v>3178</v>
      </c>
      <c r="W20" t="s">
        <v>3179</v>
      </c>
      <c r="AG20" t="s">
        <v>5738</v>
      </c>
      <c r="AH20" t="s">
        <v>5739</v>
      </c>
      <c r="AI20" t="s">
        <v>14127</v>
      </c>
    </row>
    <row r="21" spans="1:35" x14ac:dyDescent="0.25">
      <c r="A21" t="s">
        <v>5101</v>
      </c>
      <c r="C21" t="s">
        <v>5102</v>
      </c>
      <c r="D21" t="s">
        <v>13756</v>
      </c>
      <c r="E21" t="s">
        <v>5065</v>
      </c>
      <c r="V21" t="s">
        <v>3180</v>
      </c>
      <c r="W21" t="s">
        <v>3181</v>
      </c>
      <c r="AG21" t="s">
        <v>5357</v>
      </c>
      <c r="AH21" t="s">
        <v>5358</v>
      </c>
      <c r="AI21" t="s">
        <v>10031</v>
      </c>
    </row>
    <row r="22" spans="1:35" x14ac:dyDescent="0.25">
      <c r="A22" t="s">
        <v>5103</v>
      </c>
      <c r="C22" t="s">
        <v>5104</v>
      </c>
      <c r="E22" t="s">
        <v>5065</v>
      </c>
      <c r="V22" t="s">
        <v>3182</v>
      </c>
      <c r="W22" t="s">
        <v>3183</v>
      </c>
      <c r="AG22" t="s">
        <v>3230</v>
      </c>
      <c r="AH22" t="s">
        <v>1771</v>
      </c>
      <c r="AI22" t="s">
        <v>3231</v>
      </c>
    </row>
    <row r="23" spans="1:35" x14ac:dyDescent="0.25">
      <c r="A23" t="s">
        <v>3236</v>
      </c>
      <c r="C23" t="s">
        <v>3237</v>
      </c>
      <c r="E23" t="s">
        <v>5065</v>
      </c>
      <c r="V23" t="s">
        <v>3184</v>
      </c>
      <c r="W23" t="s">
        <v>3185</v>
      </c>
    </row>
    <row r="24" spans="1:35" x14ac:dyDescent="0.25">
      <c r="A24" t="s">
        <v>5105</v>
      </c>
      <c r="C24" t="s">
        <v>5106</v>
      </c>
      <c r="E24" t="s">
        <v>5065</v>
      </c>
      <c r="V24" t="s">
        <v>3186</v>
      </c>
      <c r="W24" t="s">
        <v>3187</v>
      </c>
    </row>
    <row r="25" spans="1:35" x14ac:dyDescent="0.25">
      <c r="A25" t="s">
        <v>5107</v>
      </c>
      <c r="C25" t="s">
        <v>5108</v>
      </c>
      <c r="E25" t="s">
        <v>5065</v>
      </c>
      <c r="V25" t="s">
        <v>3188</v>
      </c>
      <c r="W25" t="s">
        <v>3187</v>
      </c>
      <c r="AG25" t="s">
        <v>14128</v>
      </c>
    </row>
    <row r="26" spans="1:35" x14ac:dyDescent="0.25">
      <c r="A26" t="s">
        <v>5109</v>
      </c>
      <c r="C26" t="s">
        <v>5110</v>
      </c>
      <c r="E26" t="s">
        <v>5065</v>
      </c>
      <c r="V26" t="s">
        <v>3189</v>
      </c>
      <c r="W26" t="s">
        <v>3190</v>
      </c>
      <c r="AG26" t="s">
        <v>14101</v>
      </c>
      <c r="AH26" t="s">
        <v>14102</v>
      </c>
      <c r="AI26" t="s">
        <v>13759</v>
      </c>
    </row>
    <row r="27" spans="1:35" x14ac:dyDescent="0.25">
      <c r="A27" t="s">
        <v>5111</v>
      </c>
      <c r="C27" t="s">
        <v>5112</v>
      </c>
      <c r="E27" t="s">
        <v>5065</v>
      </c>
      <c r="V27" t="s">
        <v>3191</v>
      </c>
      <c r="W27" t="s">
        <v>3192</v>
      </c>
      <c r="AG27" t="s">
        <v>14129</v>
      </c>
      <c r="AH27" t="s">
        <v>6753</v>
      </c>
      <c r="AI27" t="s">
        <v>13792</v>
      </c>
    </row>
    <row r="28" spans="1:35" x14ac:dyDescent="0.25">
      <c r="A28" t="s">
        <v>5113</v>
      </c>
      <c r="C28" t="s">
        <v>5114</v>
      </c>
      <c r="E28" t="s">
        <v>5065</v>
      </c>
      <c r="V28" t="s">
        <v>3193</v>
      </c>
      <c r="W28" t="s">
        <v>3194</v>
      </c>
      <c r="AG28" t="s">
        <v>14130</v>
      </c>
      <c r="AH28" t="s">
        <v>5526</v>
      </c>
      <c r="AI28" t="s">
        <v>14131</v>
      </c>
    </row>
    <row r="29" spans="1:35" x14ac:dyDescent="0.25">
      <c r="A29" t="s">
        <v>5115</v>
      </c>
      <c r="C29" t="s">
        <v>5116</v>
      </c>
      <c r="E29" t="s">
        <v>5065</v>
      </c>
      <c r="V29" t="s">
        <v>3195</v>
      </c>
      <c r="W29" t="s">
        <v>3196</v>
      </c>
      <c r="AG29" t="s">
        <v>14132</v>
      </c>
      <c r="AH29" t="s">
        <v>14133</v>
      </c>
      <c r="AI29" t="s">
        <v>14134</v>
      </c>
    </row>
    <row r="30" spans="1:35" x14ac:dyDescent="0.25">
      <c r="A30" t="s">
        <v>3495</v>
      </c>
      <c r="C30" t="s">
        <v>3496</v>
      </c>
      <c r="E30" t="s">
        <v>5065</v>
      </c>
      <c r="V30" t="s">
        <v>3197</v>
      </c>
      <c r="W30" t="s">
        <v>3198</v>
      </c>
      <c r="AG30" t="s">
        <v>14135</v>
      </c>
      <c r="AH30" t="s">
        <v>14136</v>
      </c>
      <c r="AI30" t="s">
        <v>14137</v>
      </c>
    </row>
    <row r="31" spans="1:35" x14ac:dyDescent="0.25">
      <c r="A31" t="s">
        <v>5117</v>
      </c>
      <c r="C31" t="s">
        <v>5118</v>
      </c>
      <c r="E31" t="s">
        <v>5065</v>
      </c>
      <c r="V31" t="s">
        <v>3199</v>
      </c>
      <c r="W31" t="s">
        <v>3200</v>
      </c>
      <c r="AG31" t="s">
        <v>14138</v>
      </c>
      <c r="AH31" t="s">
        <v>5522</v>
      </c>
      <c r="AI31" t="s">
        <v>4061</v>
      </c>
    </row>
    <row r="32" spans="1:35" x14ac:dyDescent="0.25">
      <c r="A32" t="s">
        <v>5119</v>
      </c>
      <c r="C32" t="s">
        <v>5120</v>
      </c>
      <c r="E32" t="s">
        <v>5065</v>
      </c>
      <c r="V32" t="s">
        <v>3201</v>
      </c>
      <c r="W32" t="s">
        <v>3200</v>
      </c>
      <c r="AG32" t="s">
        <v>5952</v>
      </c>
      <c r="AH32" t="s">
        <v>5953</v>
      </c>
      <c r="AI32" t="s">
        <v>14139</v>
      </c>
    </row>
    <row r="33" spans="1:47" x14ac:dyDescent="0.25">
      <c r="A33" t="s">
        <v>5121</v>
      </c>
      <c r="C33" t="s">
        <v>5122</v>
      </c>
      <c r="E33" t="s">
        <v>5065</v>
      </c>
      <c r="V33" t="s">
        <v>3202</v>
      </c>
      <c r="W33" t="s">
        <v>3203</v>
      </c>
      <c r="AG33" t="s">
        <v>14140</v>
      </c>
      <c r="AH33" t="s">
        <v>1647</v>
      </c>
      <c r="AI33" t="s">
        <v>14141</v>
      </c>
    </row>
    <row r="34" spans="1:47" x14ac:dyDescent="0.25">
      <c r="A34" t="s">
        <v>5123</v>
      </c>
      <c r="C34" t="s">
        <v>5124</v>
      </c>
      <c r="E34" t="s">
        <v>5065</v>
      </c>
      <c r="V34" t="s">
        <v>3204</v>
      </c>
      <c r="W34" t="s">
        <v>3205</v>
      </c>
      <c r="AG34" t="s">
        <v>14142</v>
      </c>
      <c r="AH34" t="s">
        <v>5516</v>
      </c>
      <c r="AI34" t="s">
        <v>14143</v>
      </c>
    </row>
    <row r="35" spans="1:47" x14ac:dyDescent="0.25">
      <c r="A35" t="s">
        <v>5125</v>
      </c>
      <c r="C35" t="s">
        <v>5126</v>
      </c>
      <c r="E35" t="s">
        <v>5065</v>
      </c>
      <c r="V35" t="s">
        <v>3206</v>
      </c>
      <c r="W35" t="s">
        <v>3207</v>
      </c>
      <c r="AG35" t="s">
        <v>5375</v>
      </c>
      <c r="AH35" t="s">
        <v>5376</v>
      </c>
      <c r="AI35" t="s">
        <v>14144</v>
      </c>
    </row>
    <row r="36" spans="1:47" x14ac:dyDescent="0.25">
      <c r="A36" t="s">
        <v>5127</v>
      </c>
      <c r="C36" t="s">
        <v>5128</v>
      </c>
      <c r="E36" t="s">
        <v>5065</v>
      </c>
      <c r="V36" t="s">
        <v>3208</v>
      </c>
      <c r="W36" t="s">
        <v>3209</v>
      </c>
      <c r="AG36" t="s">
        <v>5694</v>
      </c>
      <c r="AH36" t="s">
        <v>5695</v>
      </c>
      <c r="AI36" t="s">
        <v>14145</v>
      </c>
    </row>
    <row r="37" spans="1:47" x14ac:dyDescent="0.25">
      <c r="A37" t="s">
        <v>3232</v>
      </c>
      <c r="C37" t="s">
        <v>5129</v>
      </c>
      <c r="E37" t="s">
        <v>5065</v>
      </c>
      <c r="V37" t="s">
        <v>3210</v>
      </c>
      <c r="W37" t="s">
        <v>3211</v>
      </c>
      <c r="AG37" t="s">
        <v>5189</v>
      </c>
      <c r="AH37" t="s">
        <v>14146</v>
      </c>
      <c r="AI37" t="s">
        <v>14147</v>
      </c>
    </row>
    <row r="38" spans="1:47" x14ac:dyDescent="0.25">
      <c r="A38" t="s">
        <v>5130</v>
      </c>
      <c r="C38" t="s">
        <v>5131</v>
      </c>
      <c r="E38" t="s">
        <v>5065</v>
      </c>
      <c r="V38" t="s">
        <v>3212</v>
      </c>
      <c r="W38" t="s">
        <v>3211</v>
      </c>
      <c r="AG38" t="s">
        <v>14148</v>
      </c>
      <c r="AH38" t="s">
        <v>6728</v>
      </c>
      <c r="AI38" t="s">
        <v>2016</v>
      </c>
    </row>
    <row r="39" spans="1:47" x14ac:dyDescent="0.25">
      <c r="A39" t="s">
        <v>5132</v>
      </c>
      <c r="C39" t="s">
        <v>5133</v>
      </c>
      <c r="E39" t="s">
        <v>5065</v>
      </c>
      <c r="V39" t="s">
        <v>3213</v>
      </c>
      <c r="W39" t="s">
        <v>3214</v>
      </c>
      <c r="AG39" t="s">
        <v>14149</v>
      </c>
      <c r="AH39" t="s">
        <v>5520</v>
      </c>
      <c r="AI39" t="s">
        <v>14150</v>
      </c>
    </row>
    <row r="40" spans="1:47" x14ac:dyDescent="0.25">
      <c r="A40" t="s">
        <v>5134</v>
      </c>
      <c r="C40" t="s">
        <v>5135</v>
      </c>
      <c r="E40" t="s">
        <v>5065</v>
      </c>
      <c r="V40" t="s">
        <v>3215</v>
      </c>
      <c r="W40" t="s">
        <v>3214</v>
      </c>
      <c r="AG40" t="s">
        <v>14151</v>
      </c>
      <c r="AH40" t="s">
        <v>14152</v>
      </c>
      <c r="AI40" t="s">
        <v>13752</v>
      </c>
    </row>
    <row r="41" spans="1:47" x14ac:dyDescent="0.25">
      <c r="A41" t="s">
        <v>5136</v>
      </c>
      <c r="C41" t="s">
        <v>5137</v>
      </c>
      <c r="E41" t="s">
        <v>5065</v>
      </c>
      <c r="V41" t="s">
        <v>3216</v>
      </c>
      <c r="W41" t="s">
        <v>3217</v>
      </c>
      <c r="AG41" t="s">
        <v>14153</v>
      </c>
      <c r="AH41" t="s">
        <v>5524</v>
      </c>
      <c r="AI41" t="s">
        <v>13843</v>
      </c>
    </row>
    <row r="42" spans="1:47" x14ac:dyDescent="0.25">
      <c r="A42" t="s">
        <v>5138</v>
      </c>
      <c r="C42" t="s">
        <v>5139</v>
      </c>
      <c r="E42" t="s">
        <v>5065</v>
      </c>
      <c r="V42" t="s">
        <v>3218</v>
      </c>
      <c r="W42" t="s">
        <v>3219</v>
      </c>
      <c r="AG42" t="s">
        <v>14154</v>
      </c>
      <c r="AH42" t="s">
        <v>3271</v>
      </c>
      <c r="AI42" t="s">
        <v>14155</v>
      </c>
    </row>
    <row r="43" spans="1:47" x14ac:dyDescent="0.25">
      <c r="A43" t="s">
        <v>5140</v>
      </c>
      <c r="C43" t="s">
        <v>5141</v>
      </c>
      <c r="E43" t="s">
        <v>5065</v>
      </c>
      <c r="V43" t="s">
        <v>3220</v>
      </c>
      <c r="W43" t="s">
        <v>3221</v>
      </c>
      <c r="AG43" t="s">
        <v>1810</v>
      </c>
      <c r="AH43" t="s">
        <v>5381</v>
      </c>
      <c r="AI43" t="s">
        <v>1811</v>
      </c>
    </row>
    <row r="44" spans="1:47" x14ac:dyDescent="0.25">
      <c r="A44" t="s">
        <v>5142</v>
      </c>
      <c r="C44" t="s">
        <v>5143</v>
      </c>
      <c r="E44" t="s">
        <v>5065</v>
      </c>
      <c r="V44" t="s">
        <v>3222</v>
      </c>
      <c r="W44" t="s">
        <v>3223</v>
      </c>
      <c r="AG44" t="s">
        <v>5221</v>
      </c>
      <c r="AH44" t="s">
        <v>5222</v>
      </c>
      <c r="AI44" t="s">
        <v>14156</v>
      </c>
    </row>
    <row r="45" spans="1:47" x14ac:dyDescent="0.25">
      <c r="A45" t="s">
        <v>5144</v>
      </c>
      <c r="C45" t="s">
        <v>5145</v>
      </c>
      <c r="E45" t="s">
        <v>5065</v>
      </c>
      <c r="V45" t="s">
        <v>3224</v>
      </c>
      <c r="W45" t="s">
        <v>3225</v>
      </c>
    </row>
    <row r="46" spans="1:47" x14ac:dyDescent="0.25">
      <c r="A46" t="s">
        <v>5146</v>
      </c>
      <c r="C46" t="s">
        <v>5147</v>
      </c>
      <c r="E46" t="s">
        <v>5065</v>
      </c>
      <c r="V46" t="s">
        <v>3226</v>
      </c>
      <c r="W46" t="s">
        <v>3227</v>
      </c>
    </row>
    <row r="47" spans="1:47" x14ac:dyDescent="0.25">
      <c r="A47" t="s">
        <v>5148</v>
      </c>
      <c r="C47" t="s">
        <v>5149</v>
      </c>
      <c r="E47" t="s">
        <v>5065</v>
      </c>
      <c r="V47" t="s">
        <v>3228</v>
      </c>
      <c r="W47" t="s">
        <v>3229</v>
      </c>
    </row>
    <row r="48" spans="1:47" x14ac:dyDescent="0.25">
      <c r="A48" t="s">
        <v>4086</v>
      </c>
      <c r="C48" t="s">
        <v>5150</v>
      </c>
      <c r="E48" t="s">
        <v>5065</v>
      </c>
      <c r="V48" t="s">
        <v>3230</v>
      </c>
      <c r="W48" t="s">
        <v>3231</v>
      </c>
      <c r="AS48" t="s">
        <v>14101</v>
      </c>
      <c r="AT48" t="s">
        <v>14102</v>
      </c>
      <c r="AU48" t="s">
        <v>13759</v>
      </c>
    </row>
    <row r="49" spans="1:47" x14ac:dyDescent="0.25">
      <c r="A49" t="s">
        <v>5151</v>
      </c>
      <c r="C49" t="s">
        <v>5152</v>
      </c>
      <c r="E49" t="s">
        <v>5065</v>
      </c>
      <c r="V49" t="s">
        <v>3232</v>
      </c>
      <c r="W49" t="s">
        <v>3233</v>
      </c>
      <c r="AS49" t="s">
        <v>14157</v>
      </c>
      <c r="AT49" t="s">
        <v>14158</v>
      </c>
      <c r="AU49" t="s">
        <v>14159</v>
      </c>
    </row>
    <row r="50" spans="1:47" x14ac:dyDescent="0.25">
      <c r="A50" t="s">
        <v>5153</v>
      </c>
      <c r="C50" t="s">
        <v>5154</v>
      </c>
      <c r="E50" t="s">
        <v>5065</v>
      </c>
      <c r="V50" t="s">
        <v>3234</v>
      </c>
      <c r="W50" t="s">
        <v>3235</v>
      </c>
      <c r="AS50" t="s">
        <v>14160</v>
      </c>
      <c r="AT50" t="s">
        <v>14161</v>
      </c>
      <c r="AU50" t="s">
        <v>14162</v>
      </c>
    </row>
    <row r="51" spans="1:47" x14ac:dyDescent="0.25">
      <c r="A51" t="s">
        <v>5155</v>
      </c>
      <c r="C51" t="s">
        <v>5156</v>
      </c>
      <c r="E51" t="s">
        <v>5065</v>
      </c>
      <c r="V51" t="s">
        <v>3236</v>
      </c>
      <c r="W51" t="s">
        <v>3237</v>
      </c>
      <c r="AS51" t="s">
        <v>14163</v>
      </c>
      <c r="AT51" t="s">
        <v>14164</v>
      </c>
      <c r="AU51" t="s">
        <v>14165</v>
      </c>
    </row>
    <row r="52" spans="1:47" x14ac:dyDescent="0.25">
      <c r="A52" t="s">
        <v>5157</v>
      </c>
      <c r="C52" t="s">
        <v>5158</v>
      </c>
      <c r="E52" t="s">
        <v>5065</v>
      </c>
      <c r="V52" t="s">
        <v>3238</v>
      </c>
      <c r="W52" t="s">
        <v>3239</v>
      </c>
      <c r="AS52" t="s">
        <v>14166</v>
      </c>
      <c r="AT52" t="s">
        <v>6154</v>
      </c>
      <c r="AU52" t="s">
        <v>14167</v>
      </c>
    </row>
    <row r="53" spans="1:47" x14ac:dyDescent="0.25">
      <c r="A53" t="s">
        <v>3503</v>
      </c>
      <c r="C53" t="s">
        <v>5159</v>
      </c>
      <c r="E53" t="s">
        <v>5065</v>
      </c>
      <c r="V53" t="s">
        <v>3240</v>
      </c>
      <c r="W53" t="s">
        <v>3241</v>
      </c>
      <c r="AS53" t="s">
        <v>14168</v>
      </c>
      <c r="AT53" t="s">
        <v>6166</v>
      </c>
      <c r="AU53" t="s">
        <v>14169</v>
      </c>
    </row>
    <row r="54" spans="1:47" x14ac:dyDescent="0.25">
      <c r="A54" t="s">
        <v>5160</v>
      </c>
      <c r="C54" t="s">
        <v>5161</v>
      </c>
      <c r="E54" t="s">
        <v>5065</v>
      </c>
      <c r="V54" t="s">
        <v>3242</v>
      </c>
      <c r="W54" t="s">
        <v>3243</v>
      </c>
      <c r="AS54" t="s">
        <v>14170</v>
      </c>
      <c r="AT54" t="s">
        <v>6152</v>
      </c>
      <c r="AU54" t="s">
        <v>14171</v>
      </c>
    </row>
    <row r="55" spans="1:47" x14ac:dyDescent="0.25">
      <c r="A55" t="s">
        <v>5162</v>
      </c>
      <c r="C55" t="s">
        <v>5163</v>
      </c>
      <c r="E55" t="s">
        <v>5065</v>
      </c>
      <c r="V55" t="s">
        <v>3244</v>
      </c>
      <c r="W55" t="s">
        <v>3245</v>
      </c>
      <c r="AS55" t="s">
        <v>14172</v>
      </c>
      <c r="AT55" t="s">
        <v>6160</v>
      </c>
      <c r="AU55" t="s">
        <v>6154</v>
      </c>
    </row>
    <row r="56" spans="1:47" x14ac:dyDescent="0.25">
      <c r="A56" t="s">
        <v>5164</v>
      </c>
      <c r="C56" t="s">
        <v>5165</v>
      </c>
      <c r="E56" t="s">
        <v>5065</v>
      </c>
    </row>
    <row r="57" spans="1:47" x14ac:dyDescent="0.25">
      <c r="A57" t="s">
        <v>5166</v>
      </c>
      <c r="C57" t="s">
        <v>5167</v>
      </c>
      <c r="E57" t="s">
        <v>5065</v>
      </c>
    </row>
    <row r="58" spans="1:47" x14ac:dyDescent="0.25">
      <c r="A58" t="s">
        <v>5168</v>
      </c>
      <c r="C58" t="s">
        <v>5169</v>
      </c>
      <c r="E58" t="s">
        <v>5065</v>
      </c>
    </row>
    <row r="59" spans="1:47" x14ac:dyDescent="0.25">
      <c r="A59" t="s">
        <v>5170</v>
      </c>
      <c r="C59" t="s">
        <v>5171</v>
      </c>
      <c r="E59" t="s">
        <v>5065</v>
      </c>
      <c r="W59" t="s">
        <v>14101</v>
      </c>
      <c r="X59" s="70" t="s">
        <v>13762</v>
      </c>
      <c r="Y59" s="70" t="s">
        <v>12343</v>
      </c>
      <c r="Z59" s="70" t="s">
        <v>13761</v>
      </c>
    </row>
    <row r="60" spans="1:47" x14ac:dyDescent="0.25">
      <c r="A60" t="s">
        <v>1360</v>
      </c>
      <c r="C60" t="s">
        <v>1361</v>
      </c>
      <c r="E60" t="s">
        <v>5065</v>
      </c>
      <c r="W60" t="s">
        <v>6838</v>
      </c>
      <c r="X60" t="s">
        <v>14180</v>
      </c>
      <c r="Y60" t="s">
        <v>14179</v>
      </c>
    </row>
    <row r="61" spans="1:47" x14ac:dyDescent="0.25">
      <c r="A61" t="s">
        <v>5172</v>
      </c>
      <c r="C61" t="s">
        <v>5173</v>
      </c>
      <c r="E61" t="s">
        <v>5065</v>
      </c>
      <c r="W61" t="s">
        <v>6840</v>
      </c>
      <c r="X61" t="s">
        <v>14181</v>
      </c>
      <c r="Y61" t="s">
        <v>6841</v>
      </c>
    </row>
    <row r="62" spans="1:47" x14ac:dyDescent="0.25">
      <c r="A62" t="s">
        <v>5174</v>
      </c>
      <c r="C62" t="s">
        <v>5175</v>
      </c>
      <c r="E62" t="s">
        <v>5065</v>
      </c>
      <c r="W62" t="s">
        <v>6850</v>
      </c>
      <c r="X62" t="s">
        <v>6907</v>
      </c>
      <c r="Y62" t="s">
        <v>6851</v>
      </c>
    </row>
    <row r="63" spans="1:47" x14ac:dyDescent="0.25">
      <c r="A63" t="s">
        <v>5176</v>
      </c>
      <c r="C63" t="s">
        <v>5177</v>
      </c>
      <c r="E63" t="s">
        <v>5065</v>
      </c>
      <c r="W63" t="s">
        <v>6852</v>
      </c>
      <c r="X63" t="s">
        <v>14182</v>
      </c>
      <c r="Y63" t="s">
        <v>6853</v>
      </c>
    </row>
    <row r="64" spans="1:47" x14ac:dyDescent="0.25">
      <c r="A64" t="s">
        <v>5178</v>
      </c>
      <c r="C64" t="s">
        <v>1253</v>
      </c>
      <c r="E64" t="s">
        <v>5065</v>
      </c>
      <c r="W64" t="s">
        <v>6856</v>
      </c>
      <c r="X64" t="s">
        <v>14183</v>
      </c>
      <c r="Y64" t="s">
        <v>6857</v>
      </c>
    </row>
    <row r="65" spans="1:25" x14ac:dyDescent="0.25">
      <c r="A65" t="s">
        <v>5179</v>
      </c>
      <c r="C65" t="s">
        <v>5180</v>
      </c>
      <c r="E65" t="s">
        <v>5065</v>
      </c>
      <c r="W65" t="s">
        <v>6858</v>
      </c>
      <c r="X65" t="s">
        <v>14184</v>
      </c>
      <c r="Y65" t="s">
        <v>6859</v>
      </c>
    </row>
    <row r="66" spans="1:25" x14ac:dyDescent="0.25">
      <c r="A66" t="s">
        <v>1380</v>
      </c>
      <c r="C66" t="s">
        <v>5181</v>
      </c>
      <c r="E66" t="s">
        <v>5065</v>
      </c>
      <c r="W66" t="s">
        <v>6862</v>
      </c>
      <c r="X66" t="s">
        <v>14185</v>
      </c>
      <c r="Y66" t="s">
        <v>6863</v>
      </c>
    </row>
    <row r="67" spans="1:25" x14ac:dyDescent="0.25">
      <c r="A67" t="s">
        <v>1382</v>
      </c>
      <c r="C67" t="s">
        <v>5182</v>
      </c>
      <c r="E67" t="s">
        <v>5065</v>
      </c>
      <c r="W67" t="s">
        <v>6864</v>
      </c>
      <c r="X67" t="s">
        <v>14186</v>
      </c>
      <c r="Y67" t="s">
        <v>6865</v>
      </c>
    </row>
    <row r="68" spans="1:25" x14ac:dyDescent="0.25">
      <c r="A68" t="s">
        <v>5183</v>
      </c>
      <c r="C68" t="s">
        <v>5184</v>
      </c>
      <c r="E68" t="s">
        <v>5065</v>
      </c>
      <c r="W68" t="s">
        <v>6868</v>
      </c>
      <c r="X68" t="s">
        <v>14187</v>
      </c>
      <c r="Y68" t="s">
        <v>6869</v>
      </c>
    </row>
    <row r="69" spans="1:25" x14ac:dyDescent="0.25">
      <c r="A69" t="s">
        <v>5185</v>
      </c>
      <c r="C69" t="s">
        <v>5186</v>
      </c>
      <c r="E69" t="s">
        <v>5065</v>
      </c>
      <c r="W69" t="s">
        <v>6880</v>
      </c>
      <c r="X69" t="s">
        <v>14188</v>
      </c>
      <c r="Y69" t="s">
        <v>6881</v>
      </c>
    </row>
    <row r="70" spans="1:25" x14ac:dyDescent="0.25">
      <c r="A70" t="s">
        <v>5187</v>
      </c>
      <c r="C70" t="s">
        <v>5188</v>
      </c>
      <c r="E70" t="s">
        <v>5065</v>
      </c>
      <c r="W70" t="s">
        <v>6886</v>
      </c>
      <c r="X70" t="s">
        <v>14189</v>
      </c>
      <c r="Y70" t="s">
        <v>6887</v>
      </c>
    </row>
    <row r="71" spans="1:25" x14ac:dyDescent="0.25">
      <c r="A71" t="s">
        <v>5189</v>
      </c>
      <c r="C71" t="s">
        <v>5190</v>
      </c>
      <c r="E71" t="s">
        <v>5065</v>
      </c>
      <c r="W71" t="s">
        <v>6888</v>
      </c>
      <c r="X71" t="s">
        <v>14190</v>
      </c>
      <c r="Y71" t="s">
        <v>6889</v>
      </c>
    </row>
    <row r="72" spans="1:25" x14ac:dyDescent="0.25">
      <c r="A72" t="s">
        <v>5191</v>
      </c>
      <c r="C72" t="s">
        <v>5192</v>
      </c>
      <c r="D72" t="s">
        <v>13757</v>
      </c>
      <c r="E72" t="s">
        <v>5065</v>
      </c>
      <c r="W72" t="s">
        <v>6890</v>
      </c>
      <c r="X72" t="s">
        <v>14191</v>
      </c>
      <c r="Y72" t="s">
        <v>6891</v>
      </c>
    </row>
    <row r="73" spans="1:25" x14ac:dyDescent="0.25">
      <c r="A73" t="s">
        <v>5193</v>
      </c>
      <c r="C73" t="s">
        <v>5194</v>
      </c>
      <c r="E73" t="s">
        <v>5065</v>
      </c>
      <c r="W73" t="s">
        <v>6894</v>
      </c>
      <c r="X73" t="s">
        <v>14192</v>
      </c>
      <c r="Y73" t="s">
        <v>6895</v>
      </c>
    </row>
    <row r="74" spans="1:25" x14ac:dyDescent="0.25">
      <c r="A74" t="s">
        <v>5195</v>
      </c>
      <c r="C74" t="s">
        <v>5196</v>
      </c>
      <c r="E74" t="s">
        <v>5065</v>
      </c>
      <c r="W74" t="s">
        <v>5758</v>
      </c>
      <c r="X74" t="s">
        <v>5759</v>
      </c>
      <c r="Y74" t="s">
        <v>6902</v>
      </c>
    </row>
    <row r="75" spans="1:25" x14ac:dyDescent="0.25">
      <c r="A75" t="s">
        <v>5197</v>
      </c>
      <c r="C75" t="s">
        <v>5198</v>
      </c>
      <c r="E75" t="s">
        <v>5065</v>
      </c>
      <c r="W75" t="s">
        <v>6903</v>
      </c>
      <c r="X75" t="s">
        <v>14193</v>
      </c>
      <c r="Y75" t="s">
        <v>4246</v>
      </c>
    </row>
    <row r="76" spans="1:25" x14ac:dyDescent="0.25">
      <c r="A76" t="s">
        <v>5199</v>
      </c>
      <c r="C76" t="s">
        <v>5200</v>
      </c>
      <c r="E76" t="s">
        <v>5065</v>
      </c>
      <c r="W76" t="s">
        <v>6904</v>
      </c>
      <c r="X76" t="s">
        <v>14194</v>
      </c>
      <c r="Y76" t="s">
        <v>6905</v>
      </c>
    </row>
    <row r="77" spans="1:25" x14ac:dyDescent="0.25">
      <c r="A77" t="s">
        <v>5201</v>
      </c>
      <c r="C77" t="s">
        <v>5202</v>
      </c>
      <c r="E77" t="s">
        <v>5065</v>
      </c>
      <c r="W77" t="s">
        <v>6906</v>
      </c>
      <c r="X77" t="s">
        <v>14195</v>
      </c>
      <c r="Y77" t="s">
        <v>6907</v>
      </c>
    </row>
    <row r="78" spans="1:25" x14ac:dyDescent="0.25">
      <c r="A78" t="s">
        <v>5203</v>
      </c>
      <c r="C78" t="s">
        <v>5204</v>
      </c>
      <c r="E78" t="s">
        <v>5065</v>
      </c>
      <c r="W78" t="s">
        <v>6807</v>
      </c>
      <c r="X78" t="s">
        <v>14196</v>
      </c>
      <c r="Y78" t="s">
        <v>6909</v>
      </c>
    </row>
    <row r="79" spans="1:25" x14ac:dyDescent="0.25">
      <c r="A79" t="s">
        <v>5205</v>
      </c>
      <c r="C79" t="s">
        <v>5206</v>
      </c>
      <c r="E79" t="s">
        <v>5065</v>
      </c>
      <c r="W79" t="s">
        <v>6910</v>
      </c>
      <c r="X79" t="s">
        <v>14198</v>
      </c>
      <c r="Y79" t="s">
        <v>14197</v>
      </c>
    </row>
    <row r="80" spans="1:25" x14ac:dyDescent="0.25">
      <c r="A80" t="s">
        <v>5207</v>
      </c>
      <c r="C80" t="s">
        <v>5208</v>
      </c>
      <c r="E80" t="s">
        <v>5065</v>
      </c>
      <c r="W80" t="s">
        <v>6912</v>
      </c>
      <c r="X80" t="s">
        <v>14199</v>
      </c>
      <c r="Y80" t="s">
        <v>6913</v>
      </c>
    </row>
    <row r="81" spans="1:25" x14ac:dyDescent="0.25">
      <c r="A81" t="s">
        <v>5209</v>
      </c>
      <c r="C81" t="s">
        <v>5210</v>
      </c>
      <c r="E81" t="s">
        <v>5065</v>
      </c>
      <c r="W81" t="s">
        <v>6914</v>
      </c>
      <c r="X81" t="s">
        <v>14200</v>
      </c>
      <c r="Y81" t="s">
        <v>6915</v>
      </c>
    </row>
    <row r="82" spans="1:25" x14ac:dyDescent="0.25">
      <c r="A82" t="s">
        <v>5211</v>
      </c>
      <c r="C82" t="s">
        <v>5212</v>
      </c>
      <c r="E82" t="s">
        <v>5065</v>
      </c>
    </row>
    <row r="83" spans="1:25" x14ac:dyDescent="0.25">
      <c r="A83" t="s">
        <v>5213</v>
      </c>
      <c r="C83" t="s">
        <v>5214</v>
      </c>
      <c r="E83" t="s">
        <v>5065</v>
      </c>
      <c r="W83" t="s">
        <v>14101</v>
      </c>
      <c r="X83" t="s">
        <v>13759</v>
      </c>
      <c r="Y83" t="s">
        <v>14102</v>
      </c>
    </row>
    <row r="84" spans="1:25" x14ac:dyDescent="0.25">
      <c r="A84" t="s">
        <v>5215</v>
      </c>
      <c r="C84" t="s">
        <v>5216</v>
      </c>
      <c r="E84" t="s">
        <v>5065</v>
      </c>
      <c r="W84" t="s">
        <v>3355</v>
      </c>
      <c r="X84" t="s">
        <v>3356</v>
      </c>
      <c r="Y84" t="s">
        <v>14201</v>
      </c>
    </row>
    <row r="85" spans="1:25" x14ac:dyDescent="0.25">
      <c r="A85" t="s">
        <v>5217</v>
      </c>
      <c r="C85" t="s">
        <v>5218</v>
      </c>
      <c r="E85" t="s">
        <v>5065</v>
      </c>
      <c r="W85" t="s">
        <v>3351</v>
      </c>
      <c r="X85" t="s">
        <v>3352</v>
      </c>
      <c r="Y85" t="s">
        <v>14202</v>
      </c>
    </row>
    <row r="86" spans="1:25" x14ac:dyDescent="0.25">
      <c r="A86" t="s">
        <v>5219</v>
      </c>
      <c r="C86" t="s">
        <v>5220</v>
      </c>
      <c r="E86" t="s">
        <v>5065</v>
      </c>
      <c r="W86" t="s">
        <v>3345</v>
      </c>
      <c r="X86" t="s">
        <v>3346</v>
      </c>
      <c r="Y86" t="s">
        <v>3348</v>
      </c>
    </row>
    <row r="87" spans="1:25" x14ac:dyDescent="0.25">
      <c r="A87" t="s">
        <v>5221</v>
      </c>
      <c r="C87" t="s">
        <v>5222</v>
      </c>
      <c r="E87" t="s">
        <v>5065</v>
      </c>
      <c r="W87" t="s">
        <v>3347</v>
      </c>
      <c r="X87" t="s">
        <v>3348</v>
      </c>
      <c r="Y87" t="s">
        <v>14203</v>
      </c>
    </row>
    <row r="88" spans="1:25" x14ac:dyDescent="0.25">
      <c r="A88" t="s">
        <v>5223</v>
      </c>
      <c r="C88" t="s">
        <v>5224</v>
      </c>
      <c r="E88" t="s">
        <v>5065</v>
      </c>
    </row>
    <row r="89" spans="1:25" x14ac:dyDescent="0.25">
      <c r="A89" t="s">
        <v>5225</v>
      </c>
      <c r="C89" t="s">
        <v>5226</v>
      </c>
      <c r="D89" t="s">
        <v>13752</v>
      </c>
      <c r="E89" t="s">
        <v>5065</v>
      </c>
    </row>
    <row r="90" spans="1:25" x14ac:dyDescent="0.25">
      <c r="A90" t="s">
        <v>5227</v>
      </c>
      <c r="C90" t="s">
        <v>5228</v>
      </c>
      <c r="E90" t="s">
        <v>5065</v>
      </c>
    </row>
    <row r="91" spans="1:25" x14ac:dyDescent="0.25">
      <c r="A91" t="s">
        <v>5229</v>
      </c>
      <c r="C91" t="s">
        <v>5230</v>
      </c>
      <c r="E91" t="s">
        <v>5065</v>
      </c>
    </row>
    <row r="92" spans="1:25" x14ac:dyDescent="0.25">
      <c r="A92" t="s">
        <v>5231</v>
      </c>
      <c r="C92" t="s">
        <v>5232</v>
      </c>
      <c r="E92" t="s">
        <v>5065</v>
      </c>
    </row>
    <row r="93" spans="1:25" x14ac:dyDescent="0.25">
      <c r="A93" t="s">
        <v>5233</v>
      </c>
      <c r="C93" t="s">
        <v>5234</v>
      </c>
      <c r="E93" t="s">
        <v>5065</v>
      </c>
    </row>
    <row r="94" spans="1:25" x14ac:dyDescent="0.25">
      <c r="A94" t="s">
        <v>5235</v>
      </c>
      <c r="C94" t="s">
        <v>5236</v>
      </c>
      <c r="E94" t="s">
        <v>5065</v>
      </c>
    </row>
    <row r="95" spans="1:25" x14ac:dyDescent="0.25">
      <c r="A95" t="s">
        <v>5237</v>
      </c>
      <c r="C95" t="s">
        <v>5238</v>
      </c>
      <c r="E95" t="s">
        <v>5065</v>
      </c>
    </row>
    <row r="96" spans="1:25" x14ac:dyDescent="0.25">
      <c r="A96" t="s">
        <v>5239</v>
      </c>
      <c r="C96" t="s">
        <v>5240</v>
      </c>
      <c r="E96" t="s">
        <v>5065</v>
      </c>
    </row>
    <row r="97" spans="1:5" x14ac:dyDescent="0.25">
      <c r="A97" t="s">
        <v>5241</v>
      </c>
      <c r="C97" t="s">
        <v>5242</v>
      </c>
      <c r="E97" t="s">
        <v>5065</v>
      </c>
    </row>
    <row r="98" spans="1:5" x14ac:dyDescent="0.25">
      <c r="A98" t="s">
        <v>5243</v>
      </c>
      <c r="C98" t="s">
        <v>5244</v>
      </c>
      <c r="E98" t="s">
        <v>5065</v>
      </c>
    </row>
    <row r="99" spans="1:5" x14ac:dyDescent="0.25">
      <c r="A99" t="s">
        <v>5245</v>
      </c>
      <c r="C99" t="s">
        <v>3196</v>
      </c>
      <c r="E99" t="s">
        <v>5065</v>
      </c>
    </row>
    <row r="100" spans="1:5" x14ac:dyDescent="0.25">
      <c r="A100" t="s">
        <v>5246</v>
      </c>
      <c r="C100" t="s">
        <v>5247</v>
      </c>
      <c r="E100" t="s">
        <v>5065</v>
      </c>
    </row>
    <row r="101" spans="1:5" x14ac:dyDescent="0.25">
      <c r="A101" t="s">
        <v>5248</v>
      </c>
      <c r="C101" t="s">
        <v>5249</v>
      </c>
      <c r="E101" t="s">
        <v>5065</v>
      </c>
    </row>
    <row r="102" spans="1:5" x14ac:dyDescent="0.25">
      <c r="A102" t="s">
        <v>5250</v>
      </c>
      <c r="C102" t="s">
        <v>5251</v>
      </c>
      <c r="E102" t="s">
        <v>5065</v>
      </c>
    </row>
    <row r="103" spans="1:5" x14ac:dyDescent="0.25">
      <c r="A103" t="s">
        <v>5252</v>
      </c>
      <c r="C103" t="s">
        <v>5253</v>
      </c>
      <c r="E103" t="s">
        <v>5065</v>
      </c>
    </row>
    <row r="104" spans="1:5" x14ac:dyDescent="0.25">
      <c r="A104" t="s">
        <v>5254</v>
      </c>
      <c r="C104" t="s">
        <v>5255</v>
      </c>
      <c r="E104" t="s">
        <v>5065</v>
      </c>
    </row>
    <row r="105" spans="1:5" x14ac:dyDescent="0.25">
      <c r="A105" t="s">
        <v>5256</v>
      </c>
      <c r="C105" t="s">
        <v>5257</v>
      </c>
      <c r="E105" t="s">
        <v>5065</v>
      </c>
    </row>
    <row r="106" spans="1:5" x14ac:dyDescent="0.25">
      <c r="A106" t="s">
        <v>5258</v>
      </c>
      <c r="C106" t="s">
        <v>5259</v>
      </c>
      <c r="E106" t="s">
        <v>5065</v>
      </c>
    </row>
    <row r="107" spans="1:5" x14ac:dyDescent="0.25">
      <c r="A107" t="s">
        <v>337</v>
      </c>
      <c r="C107" t="s">
        <v>5260</v>
      </c>
      <c r="E107" t="s">
        <v>5065</v>
      </c>
    </row>
    <row r="108" spans="1:5" x14ac:dyDescent="0.25">
      <c r="A108" t="s">
        <v>5261</v>
      </c>
      <c r="C108" t="s">
        <v>5262</v>
      </c>
      <c r="E108" t="s">
        <v>5065</v>
      </c>
    </row>
    <row r="109" spans="1:5" x14ac:dyDescent="0.25">
      <c r="A109" t="s">
        <v>5263</v>
      </c>
      <c r="C109" t="s">
        <v>5264</v>
      </c>
      <c r="E109" t="s">
        <v>5065</v>
      </c>
    </row>
    <row r="110" spans="1:5" x14ac:dyDescent="0.25">
      <c r="A110" t="s">
        <v>5265</v>
      </c>
      <c r="C110" t="s">
        <v>5266</v>
      </c>
      <c r="E110" t="s">
        <v>5065</v>
      </c>
    </row>
    <row r="111" spans="1:5" x14ac:dyDescent="0.25">
      <c r="A111" t="s">
        <v>5267</v>
      </c>
      <c r="C111" t="s">
        <v>5268</v>
      </c>
      <c r="E111" t="s">
        <v>5065</v>
      </c>
    </row>
    <row r="112" spans="1:5" x14ac:dyDescent="0.25">
      <c r="A112" t="s">
        <v>5269</v>
      </c>
      <c r="C112" t="s">
        <v>5270</v>
      </c>
      <c r="E112" t="s">
        <v>5065</v>
      </c>
    </row>
    <row r="113" spans="1:5" x14ac:dyDescent="0.25">
      <c r="A113" t="s">
        <v>5271</v>
      </c>
      <c r="C113" t="s">
        <v>5272</v>
      </c>
      <c r="E113" t="s">
        <v>5065</v>
      </c>
    </row>
    <row r="114" spans="1:5" x14ac:dyDescent="0.25">
      <c r="A114" t="s">
        <v>5273</v>
      </c>
      <c r="C114" t="s">
        <v>5274</v>
      </c>
      <c r="E114" t="s">
        <v>5065</v>
      </c>
    </row>
    <row r="115" spans="1:5" x14ac:dyDescent="0.25">
      <c r="A115" t="s">
        <v>587</v>
      </c>
      <c r="C115" t="s">
        <v>588</v>
      </c>
      <c r="E115" t="s">
        <v>5065</v>
      </c>
    </row>
    <row r="116" spans="1:5" x14ac:dyDescent="0.25">
      <c r="A116" t="s">
        <v>5275</v>
      </c>
      <c r="C116" t="s">
        <v>5276</v>
      </c>
      <c r="E116" t="s">
        <v>5065</v>
      </c>
    </row>
    <row r="117" spans="1:5" x14ac:dyDescent="0.25">
      <c r="A117" t="s">
        <v>5277</v>
      </c>
      <c r="C117" t="s">
        <v>5278</v>
      </c>
      <c r="E117" t="s">
        <v>5065</v>
      </c>
    </row>
    <row r="118" spans="1:5" x14ac:dyDescent="0.25">
      <c r="A118" t="s">
        <v>5279</v>
      </c>
      <c r="C118" t="s">
        <v>5280</v>
      </c>
      <c r="E118" t="s">
        <v>5065</v>
      </c>
    </row>
    <row r="119" spans="1:5" x14ac:dyDescent="0.25">
      <c r="A119" t="s">
        <v>5281</v>
      </c>
      <c r="C119" t="s">
        <v>5282</v>
      </c>
      <c r="E119" t="s">
        <v>5065</v>
      </c>
    </row>
    <row r="120" spans="1:5" x14ac:dyDescent="0.25">
      <c r="A120" t="s">
        <v>5283</v>
      </c>
      <c r="C120" t="s">
        <v>5284</v>
      </c>
      <c r="E120" t="s">
        <v>5065</v>
      </c>
    </row>
    <row r="121" spans="1:5" x14ac:dyDescent="0.25">
      <c r="A121" t="s">
        <v>5285</v>
      </c>
      <c r="C121" t="s">
        <v>5286</v>
      </c>
      <c r="E121" t="s">
        <v>5065</v>
      </c>
    </row>
    <row r="122" spans="1:5" x14ac:dyDescent="0.25">
      <c r="A122" t="s">
        <v>5287</v>
      </c>
      <c r="C122" t="s">
        <v>5288</v>
      </c>
      <c r="E122" t="s">
        <v>5065</v>
      </c>
    </row>
    <row r="123" spans="1:5" x14ac:dyDescent="0.25">
      <c r="A123" t="s">
        <v>1642</v>
      </c>
      <c r="C123" t="s">
        <v>5289</v>
      </c>
      <c r="E123" t="s">
        <v>5065</v>
      </c>
    </row>
    <row r="124" spans="1:5" x14ac:dyDescent="0.25">
      <c r="A124" t="s">
        <v>5290</v>
      </c>
      <c r="C124" t="s">
        <v>5291</v>
      </c>
      <c r="E124" t="s">
        <v>5065</v>
      </c>
    </row>
    <row r="125" spans="1:5" x14ac:dyDescent="0.25">
      <c r="A125" t="s">
        <v>5292</v>
      </c>
      <c r="C125" t="s">
        <v>5293</v>
      </c>
      <c r="E125" t="s">
        <v>5065</v>
      </c>
    </row>
    <row r="126" spans="1:5" x14ac:dyDescent="0.25">
      <c r="A126" t="s">
        <v>5294</v>
      </c>
      <c r="C126" t="s">
        <v>5295</v>
      </c>
      <c r="E126" t="s">
        <v>5065</v>
      </c>
    </row>
    <row r="127" spans="1:5" x14ac:dyDescent="0.25">
      <c r="A127" t="s">
        <v>5296</v>
      </c>
      <c r="C127" t="s">
        <v>5297</v>
      </c>
      <c r="E127" t="s">
        <v>5065</v>
      </c>
    </row>
    <row r="128" spans="1:5" x14ac:dyDescent="0.25">
      <c r="A128" t="s">
        <v>5298</v>
      </c>
      <c r="C128" t="s">
        <v>5299</v>
      </c>
      <c r="E128" t="s">
        <v>5065</v>
      </c>
    </row>
    <row r="129" spans="1:5" x14ac:dyDescent="0.25">
      <c r="A129" t="s">
        <v>5300</v>
      </c>
      <c r="C129" t="s">
        <v>5301</v>
      </c>
      <c r="E129" t="s">
        <v>5065</v>
      </c>
    </row>
    <row r="130" spans="1:5" x14ac:dyDescent="0.25">
      <c r="A130" t="s">
        <v>3932</v>
      </c>
      <c r="C130" t="s">
        <v>5302</v>
      </c>
      <c r="E130" t="s">
        <v>5065</v>
      </c>
    </row>
    <row r="131" spans="1:5" x14ac:dyDescent="0.25">
      <c r="A131" t="s">
        <v>5303</v>
      </c>
      <c r="C131" t="s">
        <v>5304</v>
      </c>
      <c r="E131" t="s">
        <v>5065</v>
      </c>
    </row>
    <row r="132" spans="1:5" x14ac:dyDescent="0.25">
      <c r="A132" t="s">
        <v>5305</v>
      </c>
      <c r="C132" t="s">
        <v>5306</v>
      </c>
      <c r="E132" t="s">
        <v>5065</v>
      </c>
    </row>
    <row r="133" spans="1:5" x14ac:dyDescent="0.25">
      <c r="A133" t="s">
        <v>5307</v>
      </c>
      <c r="C133" t="s">
        <v>5308</v>
      </c>
      <c r="E133" t="s">
        <v>5065</v>
      </c>
    </row>
    <row r="134" spans="1:5" x14ac:dyDescent="0.25">
      <c r="A134" t="s">
        <v>5309</v>
      </c>
      <c r="C134" t="s">
        <v>5310</v>
      </c>
      <c r="E134" t="s">
        <v>5065</v>
      </c>
    </row>
    <row r="135" spans="1:5" x14ac:dyDescent="0.25">
      <c r="A135" t="s">
        <v>5311</v>
      </c>
      <c r="C135" t="s">
        <v>5312</v>
      </c>
      <c r="E135" t="s">
        <v>5065</v>
      </c>
    </row>
    <row r="136" spans="1:5" x14ac:dyDescent="0.25">
      <c r="A136" t="s">
        <v>5313</v>
      </c>
      <c r="C136" t="s">
        <v>5314</v>
      </c>
      <c r="E136" t="s">
        <v>5065</v>
      </c>
    </row>
    <row r="137" spans="1:5" x14ac:dyDescent="0.25">
      <c r="A137" t="s">
        <v>5315</v>
      </c>
      <c r="C137" t="s">
        <v>5316</v>
      </c>
      <c r="E137" t="s">
        <v>5065</v>
      </c>
    </row>
    <row r="138" spans="1:5" x14ac:dyDescent="0.25">
      <c r="A138" t="s">
        <v>5317</v>
      </c>
      <c r="C138" t="s">
        <v>5318</v>
      </c>
      <c r="E138" t="s">
        <v>5065</v>
      </c>
    </row>
    <row r="139" spans="1:5" x14ac:dyDescent="0.25">
      <c r="A139" t="s">
        <v>5319</v>
      </c>
      <c r="C139" t="s">
        <v>5320</v>
      </c>
      <c r="E139" t="s">
        <v>5065</v>
      </c>
    </row>
    <row r="140" spans="1:5" x14ac:dyDescent="0.25">
      <c r="A140" t="s">
        <v>5321</v>
      </c>
      <c r="C140" t="s">
        <v>5322</v>
      </c>
      <c r="E140" t="s">
        <v>5065</v>
      </c>
    </row>
    <row r="141" spans="1:5" x14ac:dyDescent="0.25">
      <c r="A141" t="s">
        <v>5323</v>
      </c>
      <c r="C141" t="s">
        <v>5324</v>
      </c>
      <c r="E141" t="s">
        <v>5065</v>
      </c>
    </row>
    <row r="142" spans="1:5" x14ac:dyDescent="0.25">
      <c r="A142" t="s">
        <v>5325</v>
      </c>
      <c r="C142" t="s">
        <v>5326</v>
      </c>
      <c r="E142" t="s">
        <v>5065</v>
      </c>
    </row>
    <row r="143" spans="1:5" x14ac:dyDescent="0.25">
      <c r="A143" t="s">
        <v>5327</v>
      </c>
      <c r="C143" t="s">
        <v>5328</v>
      </c>
      <c r="E143" t="s">
        <v>5065</v>
      </c>
    </row>
    <row r="144" spans="1:5" x14ac:dyDescent="0.25">
      <c r="A144" t="s">
        <v>5329</v>
      </c>
      <c r="C144" t="s">
        <v>5330</v>
      </c>
      <c r="E144" t="s">
        <v>5065</v>
      </c>
    </row>
    <row r="145" spans="1:5" x14ac:dyDescent="0.25">
      <c r="A145" t="s">
        <v>5331</v>
      </c>
      <c r="C145" t="s">
        <v>5332</v>
      </c>
      <c r="E145" t="s">
        <v>5065</v>
      </c>
    </row>
    <row r="146" spans="1:5" x14ac:dyDescent="0.25">
      <c r="A146" t="s">
        <v>5333</v>
      </c>
      <c r="C146" t="s">
        <v>5334</v>
      </c>
      <c r="E146" t="s">
        <v>5065</v>
      </c>
    </row>
    <row r="147" spans="1:5" x14ac:dyDescent="0.25">
      <c r="A147" t="s">
        <v>5335</v>
      </c>
      <c r="C147" t="s">
        <v>5336</v>
      </c>
      <c r="E147" t="s">
        <v>5065</v>
      </c>
    </row>
    <row r="148" spans="1:5" x14ac:dyDescent="0.25">
      <c r="A148" t="s">
        <v>5337</v>
      </c>
      <c r="C148" t="s">
        <v>5338</v>
      </c>
      <c r="E148" t="s">
        <v>5065</v>
      </c>
    </row>
    <row r="149" spans="1:5" x14ac:dyDescent="0.25">
      <c r="A149" t="s">
        <v>5339</v>
      </c>
      <c r="C149" t="s">
        <v>5340</v>
      </c>
      <c r="E149" t="s">
        <v>5065</v>
      </c>
    </row>
    <row r="150" spans="1:5" x14ac:dyDescent="0.25">
      <c r="A150" t="s">
        <v>5341</v>
      </c>
      <c r="C150" t="s">
        <v>5342</v>
      </c>
      <c r="E150" t="s">
        <v>5065</v>
      </c>
    </row>
    <row r="151" spans="1:5" x14ac:dyDescent="0.25">
      <c r="A151" t="s">
        <v>5343</v>
      </c>
      <c r="C151" t="s">
        <v>5344</v>
      </c>
      <c r="E151" t="s">
        <v>5065</v>
      </c>
    </row>
    <row r="152" spans="1:5" x14ac:dyDescent="0.25">
      <c r="A152" t="s">
        <v>5345</v>
      </c>
      <c r="C152" t="s">
        <v>5346</v>
      </c>
      <c r="E152" t="s">
        <v>5065</v>
      </c>
    </row>
    <row r="153" spans="1:5" x14ac:dyDescent="0.25">
      <c r="A153" t="s">
        <v>5347</v>
      </c>
      <c r="C153" t="s">
        <v>5348</v>
      </c>
      <c r="E153" t="s">
        <v>5065</v>
      </c>
    </row>
    <row r="154" spans="1:5" x14ac:dyDescent="0.25">
      <c r="A154" t="s">
        <v>5349</v>
      </c>
      <c r="C154" t="s">
        <v>5350</v>
      </c>
      <c r="E154" t="s">
        <v>5065</v>
      </c>
    </row>
    <row r="155" spans="1:5" x14ac:dyDescent="0.25">
      <c r="A155" t="s">
        <v>5351</v>
      </c>
      <c r="C155" t="s">
        <v>5352</v>
      </c>
      <c r="E155" t="s">
        <v>5065</v>
      </c>
    </row>
    <row r="156" spans="1:5" x14ac:dyDescent="0.25">
      <c r="A156" t="s">
        <v>5353</v>
      </c>
      <c r="C156" t="s">
        <v>5354</v>
      </c>
      <c r="E156" t="s">
        <v>5065</v>
      </c>
    </row>
    <row r="157" spans="1:5" x14ac:dyDescent="0.25">
      <c r="A157" t="s">
        <v>5355</v>
      </c>
      <c r="C157" t="s">
        <v>5356</v>
      </c>
      <c r="E157" t="s">
        <v>5065</v>
      </c>
    </row>
    <row r="158" spans="1:5" x14ac:dyDescent="0.25">
      <c r="A158" t="s">
        <v>5357</v>
      </c>
      <c r="C158" t="s">
        <v>5358</v>
      </c>
      <c r="D158" t="s">
        <v>10031</v>
      </c>
      <c r="E158" t="s">
        <v>5065</v>
      </c>
    </row>
    <row r="159" spans="1:5" x14ac:dyDescent="0.25">
      <c r="A159" t="s">
        <v>5359</v>
      </c>
      <c r="C159" t="s">
        <v>5360</v>
      </c>
      <c r="D159" t="s">
        <v>10032</v>
      </c>
      <c r="E159" t="s">
        <v>5065</v>
      </c>
    </row>
    <row r="160" spans="1:5" x14ac:dyDescent="0.25">
      <c r="A160" t="s">
        <v>5361</v>
      </c>
      <c r="C160" t="s">
        <v>5362</v>
      </c>
      <c r="E160" t="s">
        <v>5065</v>
      </c>
    </row>
    <row r="161" spans="1:5" x14ac:dyDescent="0.25">
      <c r="A161" t="s">
        <v>5363</v>
      </c>
      <c r="C161" t="s">
        <v>5364</v>
      </c>
      <c r="E161" t="s">
        <v>5065</v>
      </c>
    </row>
    <row r="162" spans="1:5" x14ac:dyDescent="0.25">
      <c r="A162" t="s">
        <v>5365</v>
      </c>
      <c r="C162" t="s">
        <v>5366</v>
      </c>
      <c r="E162" t="s">
        <v>5065</v>
      </c>
    </row>
    <row r="163" spans="1:5" x14ac:dyDescent="0.25">
      <c r="A163" t="s">
        <v>5367</v>
      </c>
      <c r="C163" t="s">
        <v>5368</v>
      </c>
      <c r="E163" t="s">
        <v>5065</v>
      </c>
    </row>
    <row r="164" spans="1:5" x14ac:dyDescent="0.25">
      <c r="A164" t="s">
        <v>5369</v>
      </c>
      <c r="C164" t="s">
        <v>5370</v>
      </c>
      <c r="D164" t="s">
        <v>5370</v>
      </c>
      <c r="E164" t="s">
        <v>5065</v>
      </c>
    </row>
    <row r="165" spans="1:5" x14ac:dyDescent="0.25">
      <c r="A165" t="s">
        <v>5371</v>
      </c>
      <c r="C165" t="s">
        <v>5372</v>
      </c>
      <c r="D165" t="s">
        <v>13753</v>
      </c>
      <c r="E165" t="s">
        <v>5065</v>
      </c>
    </row>
    <row r="166" spans="1:5" x14ac:dyDescent="0.25">
      <c r="A166" t="s">
        <v>5373</v>
      </c>
      <c r="C166" t="s">
        <v>5374</v>
      </c>
      <c r="D166" t="s">
        <v>13754</v>
      </c>
      <c r="E166" t="s">
        <v>5065</v>
      </c>
    </row>
    <row r="167" spans="1:5" x14ac:dyDescent="0.25">
      <c r="A167" t="s">
        <v>5375</v>
      </c>
      <c r="C167" t="s">
        <v>5376</v>
      </c>
      <c r="E167" t="s">
        <v>5065</v>
      </c>
    </row>
    <row r="168" spans="1:5" x14ac:dyDescent="0.25">
      <c r="A168" t="s">
        <v>5377</v>
      </c>
      <c r="C168" t="s">
        <v>5378</v>
      </c>
      <c r="E168" t="s">
        <v>5065</v>
      </c>
    </row>
    <row r="169" spans="1:5" x14ac:dyDescent="0.25">
      <c r="A169" t="s">
        <v>5379</v>
      </c>
      <c r="C169" t="s">
        <v>5380</v>
      </c>
      <c r="E169" t="s">
        <v>5065</v>
      </c>
    </row>
    <row r="170" spans="1:5" x14ac:dyDescent="0.25">
      <c r="A170" t="s">
        <v>1810</v>
      </c>
      <c r="C170" t="s">
        <v>5381</v>
      </c>
      <c r="D170" t="s">
        <v>5381</v>
      </c>
      <c r="E170" t="s">
        <v>5065</v>
      </c>
    </row>
    <row r="171" spans="1:5" x14ac:dyDescent="0.25">
      <c r="A171" t="s">
        <v>5382</v>
      </c>
      <c r="C171" t="s">
        <v>5383</v>
      </c>
      <c r="D171" t="s">
        <v>5383</v>
      </c>
      <c r="E171" t="s">
        <v>5065</v>
      </c>
    </row>
    <row r="172" spans="1:5" x14ac:dyDescent="0.25">
      <c r="A172" t="s">
        <v>5384</v>
      </c>
      <c r="C172" t="s">
        <v>5385</v>
      </c>
      <c r="E172" t="s">
        <v>5065</v>
      </c>
    </row>
    <row r="173" spans="1:5" x14ac:dyDescent="0.25">
      <c r="A173" t="s">
        <v>5386</v>
      </c>
      <c r="C173" t="s">
        <v>5387</v>
      </c>
      <c r="E173" t="s">
        <v>5065</v>
      </c>
    </row>
    <row r="174" spans="1:5" x14ac:dyDescent="0.25">
      <c r="A174" t="s">
        <v>5388</v>
      </c>
      <c r="C174" t="s">
        <v>5389</v>
      </c>
      <c r="E174" t="s">
        <v>5065</v>
      </c>
    </row>
    <row r="175" spans="1:5" x14ac:dyDescent="0.25">
      <c r="A175" t="s">
        <v>5390</v>
      </c>
      <c r="C175" t="s">
        <v>5391</v>
      </c>
      <c r="D175" t="s">
        <v>5391</v>
      </c>
      <c r="E175" t="s">
        <v>5065</v>
      </c>
    </row>
    <row r="176" spans="1:5" x14ac:dyDescent="0.25">
      <c r="A176" t="s">
        <v>5392</v>
      </c>
      <c r="C176" t="s">
        <v>5393</v>
      </c>
      <c r="D176" t="s">
        <v>13758</v>
      </c>
      <c r="E176" t="s">
        <v>5065</v>
      </c>
    </row>
    <row r="177" spans="1:5" x14ac:dyDescent="0.25">
      <c r="A177" t="s">
        <v>5394</v>
      </c>
      <c r="C177" t="s">
        <v>5395</v>
      </c>
      <c r="E177" t="s">
        <v>5065</v>
      </c>
    </row>
    <row r="178" spans="1:5" x14ac:dyDescent="0.25">
      <c r="A178" t="s">
        <v>3174</v>
      </c>
      <c r="C178" t="s">
        <v>606</v>
      </c>
      <c r="D178" t="s">
        <v>3173</v>
      </c>
      <c r="E178" t="s">
        <v>5065</v>
      </c>
    </row>
    <row r="179" spans="1:5" x14ac:dyDescent="0.25">
      <c r="A179" t="s">
        <v>5396</v>
      </c>
      <c r="C179" t="s">
        <v>5397</v>
      </c>
      <c r="E179" t="s">
        <v>5065</v>
      </c>
    </row>
    <row r="180" spans="1:5" x14ac:dyDescent="0.25">
      <c r="A180" t="s">
        <v>5398</v>
      </c>
      <c r="C180" t="s">
        <v>5399</v>
      </c>
      <c r="E180" t="s">
        <v>5065</v>
      </c>
    </row>
    <row r="181" spans="1:5" x14ac:dyDescent="0.25">
      <c r="A181" t="s">
        <v>481</v>
      </c>
      <c r="C181" t="s">
        <v>482</v>
      </c>
      <c r="E181" t="s">
        <v>5065</v>
      </c>
    </row>
    <row r="182" spans="1:5" x14ac:dyDescent="0.25">
      <c r="A182" t="s">
        <v>5400</v>
      </c>
      <c r="C182" t="s">
        <v>5401</v>
      </c>
      <c r="E182" t="s">
        <v>5065</v>
      </c>
    </row>
    <row r="183" spans="1:5" x14ac:dyDescent="0.25">
      <c r="A183" t="s">
        <v>5402</v>
      </c>
      <c r="C183" t="s">
        <v>5403</v>
      </c>
      <c r="E183" t="s">
        <v>5065</v>
      </c>
    </row>
    <row r="184" spans="1:5" x14ac:dyDescent="0.25">
      <c r="A184" t="s">
        <v>5404</v>
      </c>
      <c r="C184" t="s">
        <v>5405</v>
      </c>
      <c r="D184" t="s">
        <v>5405</v>
      </c>
      <c r="E184" t="s">
        <v>5065</v>
      </c>
    </row>
    <row r="185" spans="1:5" x14ac:dyDescent="0.25">
      <c r="A185" t="s">
        <v>5406</v>
      </c>
      <c r="C185" t="s">
        <v>5407</v>
      </c>
      <c r="D185" t="s">
        <v>5407</v>
      </c>
      <c r="E185" t="s">
        <v>5065</v>
      </c>
    </row>
    <row r="186" spans="1:5" x14ac:dyDescent="0.25">
      <c r="A186" t="s">
        <v>3529</v>
      </c>
      <c r="C186" t="s">
        <v>5408</v>
      </c>
      <c r="D186" t="s">
        <v>5408</v>
      </c>
      <c r="E186" t="s">
        <v>5065</v>
      </c>
    </row>
    <row r="187" spans="1:5" x14ac:dyDescent="0.25">
      <c r="A187" t="s">
        <v>5409</v>
      </c>
      <c r="C187" t="s">
        <v>5410</v>
      </c>
      <c r="D187" t="s">
        <v>5410</v>
      </c>
      <c r="E187" t="s">
        <v>5065</v>
      </c>
    </row>
    <row r="188" spans="1:5" x14ac:dyDescent="0.25">
      <c r="A188" t="s">
        <v>5411</v>
      </c>
      <c r="C188" t="s">
        <v>1313</v>
      </c>
      <c r="D188" t="s">
        <v>1313</v>
      </c>
      <c r="E188" t="s">
        <v>5065</v>
      </c>
    </row>
    <row r="189" spans="1:5" x14ac:dyDescent="0.25">
      <c r="A189" t="s">
        <v>5412</v>
      </c>
      <c r="C189" t="s">
        <v>5413</v>
      </c>
      <c r="D189" t="s">
        <v>5413</v>
      </c>
      <c r="E189" t="s">
        <v>5065</v>
      </c>
    </row>
    <row r="190" spans="1:5" x14ac:dyDescent="0.25">
      <c r="A190" t="s">
        <v>5414</v>
      </c>
      <c r="C190" t="s">
        <v>5415</v>
      </c>
      <c r="D190" t="s">
        <v>5415</v>
      </c>
      <c r="E190" t="s">
        <v>5065</v>
      </c>
    </row>
    <row r="191" spans="1:5" x14ac:dyDescent="0.25">
      <c r="A191" t="s">
        <v>3152</v>
      </c>
      <c r="C191" t="s">
        <v>3153</v>
      </c>
      <c r="D191" t="s">
        <v>3153</v>
      </c>
      <c r="E191" t="s">
        <v>5065</v>
      </c>
    </row>
    <row r="192" spans="1:5" x14ac:dyDescent="0.25">
      <c r="A192" t="s">
        <v>5416</v>
      </c>
      <c r="C192" t="s">
        <v>5417</v>
      </c>
      <c r="D192" t="s">
        <v>5417</v>
      </c>
      <c r="E192" t="s">
        <v>5065</v>
      </c>
    </row>
    <row r="193" spans="1:5" x14ac:dyDescent="0.25">
      <c r="A193" t="s">
        <v>5418</v>
      </c>
      <c r="C193" t="s">
        <v>5419</v>
      </c>
      <c r="D193" t="s">
        <v>5419</v>
      </c>
      <c r="E193" t="s">
        <v>5065</v>
      </c>
    </row>
    <row r="194" spans="1:5" x14ac:dyDescent="0.25">
      <c r="A194" t="s">
        <v>5420</v>
      </c>
      <c r="C194" t="s">
        <v>5421</v>
      </c>
      <c r="D194" t="s">
        <v>5421</v>
      </c>
      <c r="E194" t="s">
        <v>5065</v>
      </c>
    </row>
    <row r="195" spans="1:5" x14ac:dyDescent="0.25">
      <c r="A195" t="s">
        <v>5422</v>
      </c>
      <c r="C195" t="s">
        <v>5423</v>
      </c>
      <c r="D195" t="s">
        <v>5423</v>
      </c>
      <c r="E195" t="s">
        <v>5065</v>
      </c>
    </row>
    <row r="196" spans="1:5" x14ac:dyDescent="0.25">
      <c r="A196" t="s">
        <v>3972</v>
      </c>
      <c r="C196" t="s">
        <v>5424</v>
      </c>
      <c r="D196" t="s">
        <v>5424</v>
      </c>
      <c r="E196" t="s">
        <v>5065</v>
      </c>
    </row>
    <row r="197" spans="1:5" x14ac:dyDescent="0.25">
      <c r="A197" t="s">
        <v>5425</v>
      </c>
      <c r="C197" t="s">
        <v>5426</v>
      </c>
      <c r="D197" t="s">
        <v>5426</v>
      </c>
      <c r="E197" t="s">
        <v>5065</v>
      </c>
    </row>
    <row r="198" spans="1:5" x14ac:dyDescent="0.25">
      <c r="A198" t="s">
        <v>5427</v>
      </c>
      <c r="C198" t="s">
        <v>5428</v>
      </c>
      <c r="D198" t="s">
        <v>5428</v>
      </c>
      <c r="E198" t="s">
        <v>5065</v>
      </c>
    </row>
    <row r="199" spans="1:5" x14ac:dyDescent="0.25">
      <c r="A199" t="s">
        <v>5429</v>
      </c>
      <c r="C199" t="s">
        <v>5430</v>
      </c>
      <c r="D199" t="s">
        <v>5430</v>
      </c>
      <c r="E199" t="s">
        <v>5065</v>
      </c>
    </row>
    <row r="200" spans="1:5" x14ac:dyDescent="0.25">
      <c r="A200" t="s">
        <v>5431</v>
      </c>
      <c r="C200" t="s">
        <v>5432</v>
      </c>
      <c r="D200" t="s">
        <v>5432</v>
      </c>
      <c r="E200" t="s">
        <v>5065</v>
      </c>
    </row>
    <row r="201" spans="1:5" x14ac:dyDescent="0.25">
      <c r="A201" t="s">
        <v>5433</v>
      </c>
      <c r="C201" t="s">
        <v>5434</v>
      </c>
      <c r="D201" t="s">
        <v>5434</v>
      </c>
      <c r="E201" t="s">
        <v>5065</v>
      </c>
    </row>
    <row r="202" spans="1:5" x14ac:dyDescent="0.25">
      <c r="A202" t="s">
        <v>5435</v>
      </c>
      <c r="C202" t="s">
        <v>5436</v>
      </c>
      <c r="D202" t="s">
        <v>5436</v>
      </c>
      <c r="E202" t="s">
        <v>5065</v>
      </c>
    </row>
    <row r="203" spans="1:5" x14ac:dyDescent="0.25">
      <c r="A203" t="s">
        <v>5437</v>
      </c>
      <c r="C203" t="s">
        <v>5438</v>
      </c>
      <c r="D203" t="s">
        <v>5438</v>
      </c>
      <c r="E203" t="s">
        <v>5065</v>
      </c>
    </row>
    <row r="204" spans="1:5" x14ac:dyDescent="0.25">
      <c r="A204" t="s">
        <v>5439</v>
      </c>
      <c r="C204" t="s">
        <v>5440</v>
      </c>
      <c r="D204" t="s">
        <v>5440</v>
      </c>
      <c r="E204" t="s">
        <v>5065</v>
      </c>
    </row>
    <row r="205" spans="1:5" x14ac:dyDescent="0.25">
      <c r="A205" t="s">
        <v>5441</v>
      </c>
      <c r="C205" t="s">
        <v>5442</v>
      </c>
      <c r="D205" t="s">
        <v>5442</v>
      </c>
      <c r="E205" t="s">
        <v>5065</v>
      </c>
    </row>
    <row r="206" spans="1:5" x14ac:dyDescent="0.25">
      <c r="A206" t="s">
        <v>5443</v>
      </c>
      <c r="C206" t="s">
        <v>5444</v>
      </c>
      <c r="D206" t="s">
        <v>5444</v>
      </c>
      <c r="E206" t="s">
        <v>5065</v>
      </c>
    </row>
    <row r="207" spans="1:5" x14ac:dyDescent="0.25">
      <c r="A207" t="s">
        <v>5445</v>
      </c>
      <c r="C207" t="s">
        <v>5446</v>
      </c>
      <c r="D207" t="s">
        <v>5446</v>
      </c>
      <c r="E207" t="s">
        <v>5065</v>
      </c>
    </row>
    <row r="208" spans="1:5" x14ac:dyDescent="0.25">
      <c r="A208" t="s">
        <v>5447</v>
      </c>
      <c r="C208" t="s">
        <v>5448</v>
      </c>
      <c r="D208" t="s">
        <v>5448</v>
      </c>
      <c r="E208" t="s">
        <v>5065</v>
      </c>
    </row>
    <row r="209" spans="1:5" x14ac:dyDescent="0.25">
      <c r="A209" t="s">
        <v>5449</v>
      </c>
      <c r="C209" t="s">
        <v>5450</v>
      </c>
      <c r="D209" t="s">
        <v>5450</v>
      </c>
      <c r="E209" t="s">
        <v>5065</v>
      </c>
    </row>
    <row r="210" spans="1:5" x14ac:dyDescent="0.25">
      <c r="A210" t="s">
        <v>5451</v>
      </c>
      <c r="C210" t="s">
        <v>5452</v>
      </c>
      <c r="D210" t="s">
        <v>5452</v>
      </c>
      <c r="E210" t="s">
        <v>5065</v>
      </c>
    </row>
    <row r="211" spans="1:5" x14ac:dyDescent="0.25">
      <c r="A211" t="s">
        <v>5453</v>
      </c>
      <c r="C211" t="s">
        <v>5454</v>
      </c>
      <c r="D211" t="s">
        <v>5454</v>
      </c>
      <c r="E211" t="s">
        <v>5065</v>
      </c>
    </row>
    <row r="212" spans="1:5" x14ac:dyDescent="0.25">
      <c r="A212" t="s">
        <v>5455</v>
      </c>
      <c r="C212" t="s">
        <v>5456</v>
      </c>
      <c r="D212" t="s">
        <v>5456</v>
      </c>
      <c r="E212" t="s">
        <v>5065</v>
      </c>
    </row>
    <row r="213" spans="1:5" x14ac:dyDescent="0.25">
      <c r="A213" t="s">
        <v>1909</v>
      </c>
      <c r="C213" t="s">
        <v>1910</v>
      </c>
      <c r="D213" t="s">
        <v>1910</v>
      </c>
      <c r="E213" t="s">
        <v>5065</v>
      </c>
    </row>
    <row r="214" spans="1:5" x14ac:dyDescent="0.25">
      <c r="A214" t="s">
        <v>5457</v>
      </c>
      <c r="C214" t="s">
        <v>5458</v>
      </c>
      <c r="D214" t="s">
        <v>5458</v>
      </c>
      <c r="E214" t="s">
        <v>5065</v>
      </c>
    </row>
    <row r="215" spans="1:5" x14ac:dyDescent="0.25">
      <c r="A215" t="s">
        <v>5459</v>
      </c>
      <c r="C215" t="s">
        <v>5460</v>
      </c>
      <c r="D215" t="s">
        <v>13755</v>
      </c>
      <c r="E215" t="s">
        <v>5065</v>
      </c>
    </row>
    <row r="216" spans="1:5" x14ac:dyDescent="0.25">
      <c r="A216" t="s">
        <v>5461</v>
      </c>
      <c r="C216" t="s">
        <v>5462</v>
      </c>
      <c r="D216" t="s">
        <v>5462</v>
      </c>
      <c r="E216" t="s">
        <v>5065</v>
      </c>
    </row>
    <row r="217" spans="1:5" x14ac:dyDescent="0.25">
      <c r="A217" t="s">
        <v>5463</v>
      </c>
      <c r="C217" t="s">
        <v>5464</v>
      </c>
      <c r="D217" t="s">
        <v>5464</v>
      </c>
      <c r="E217" t="s">
        <v>5065</v>
      </c>
    </row>
    <row r="218" spans="1:5" x14ac:dyDescent="0.25">
      <c r="A218" t="s">
        <v>5465</v>
      </c>
      <c r="C218" t="s">
        <v>5466</v>
      </c>
      <c r="D218" t="s">
        <v>5466</v>
      </c>
      <c r="E218" t="s">
        <v>5065</v>
      </c>
    </row>
    <row r="219" spans="1:5" x14ac:dyDescent="0.25">
      <c r="A219" t="s">
        <v>5467</v>
      </c>
      <c r="C219" t="s">
        <v>5468</v>
      </c>
      <c r="D219" t="s">
        <v>5468</v>
      </c>
      <c r="E219" t="s">
        <v>5065</v>
      </c>
    </row>
    <row r="220" spans="1:5" x14ac:dyDescent="0.25">
      <c r="A220" t="s">
        <v>5469</v>
      </c>
      <c r="C220" t="s">
        <v>5470</v>
      </c>
      <c r="D220" t="s">
        <v>5470</v>
      </c>
      <c r="E220" t="s">
        <v>5065</v>
      </c>
    </row>
    <row r="221" spans="1:5" x14ac:dyDescent="0.25">
      <c r="A221" t="s">
        <v>5471</v>
      </c>
      <c r="C221" t="s">
        <v>5472</v>
      </c>
      <c r="D221" t="s">
        <v>5472</v>
      </c>
      <c r="E221" t="s">
        <v>5065</v>
      </c>
    </row>
    <row r="222" spans="1:5" x14ac:dyDescent="0.25">
      <c r="A222" t="s">
        <v>5473</v>
      </c>
      <c r="C222" t="s">
        <v>1944</v>
      </c>
      <c r="D222" t="s">
        <v>1944</v>
      </c>
      <c r="E222" t="s">
        <v>5065</v>
      </c>
    </row>
    <row r="223" spans="1:5" x14ac:dyDescent="0.25">
      <c r="A223" t="s">
        <v>5474</v>
      </c>
      <c r="C223" t="s">
        <v>5475</v>
      </c>
      <c r="D223" t="s">
        <v>5475</v>
      </c>
      <c r="E223" t="s">
        <v>5065</v>
      </c>
    </row>
    <row r="224" spans="1:5" x14ac:dyDescent="0.25">
      <c r="A224" t="s">
        <v>5476</v>
      </c>
      <c r="C224" t="s">
        <v>5061</v>
      </c>
      <c r="D224" t="s">
        <v>5061</v>
      </c>
      <c r="E224" t="s">
        <v>5065</v>
      </c>
    </row>
    <row r="225" spans="1:5" x14ac:dyDescent="0.25">
      <c r="A225" t="s">
        <v>5477</v>
      </c>
      <c r="C225" t="s">
        <v>5478</v>
      </c>
      <c r="D225" t="s">
        <v>5478</v>
      </c>
      <c r="E225" t="s">
        <v>5065</v>
      </c>
    </row>
    <row r="226" spans="1:5" x14ac:dyDescent="0.25">
      <c r="A226" t="s">
        <v>5479</v>
      </c>
      <c r="C226" t="s">
        <v>5480</v>
      </c>
      <c r="D226" t="s">
        <v>5480</v>
      </c>
      <c r="E226" t="s">
        <v>5065</v>
      </c>
    </row>
    <row r="227" spans="1:5" x14ac:dyDescent="0.25">
      <c r="A227" t="s">
        <v>5481</v>
      </c>
      <c r="C227" t="s">
        <v>5482</v>
      </c>
      <c r="D227" t="s">
        <v>5482</v>
      </c>
      <c r="E227" t="s">
        <v>5065</v>
      </c>
    </row>
    <row r="228" spans="1:5" x14ac:dyDescent="0.25">
      <c r="A228" t="s">
        <v>5483</v>
      </c>
      <c r="C228" t="s">
        <v>5484</v>
      </c>
      <c r="D228" t="s">
        <v>5484</v>
      </c>
      <c r="E228" t="s">
        <v>5065</v>
      </c>
    </row>
    <row r="229" spans="1:5" x14ac:dyDescent="0.25">
      <c r="A229" t="s">
        <v>5485</v>
      </c>
      <c r="C229" t="s">
        <v>5486</v>
      </c>
      <c r="D229" t="s">
        <v>5486</v>
      </c>
      <c r="E229" t="s">
        <v>5065</v>
      </c>
    </row>
    <row r="230" spans="1:5" x14ac:dyDescent="0.25">
      <c r="A230" t="s">
        <v>5487</v>
      </c>
      <c r="C230" t="s">
        <v>5488</v>
      </c>
      <c r="D230" t="s">
        <v>5488</v>
      </c>
      <c r="E230" t="s">
        <v>5065</v>
      </c>
    </row>
    <row r="231" spans="1:5" x14ac:dyDescent="0.25">
      <c r="A231" t="s">
        <v>5489</v>
      </c>
      <c r="C231" t="s">
        <v>5490</v>
      </c>
      <c r="D231" t="s">
        <v>5490</v>
      </c>
      <c r="E231" t="s">
        <v>5065</v>
      </c>
    </row>
    <row r="232" spans="1:5" x14ac:dyDescent="0.25">
      <c r="A232" t="s">
        <v>5491</v>
      </c>
      <c r="C232" t="s">
        <v>5492</v>
      </c>
      <c r="D232" t="s">
        <v>5492</v>
      </c>
      <c r="E232" t="s">
        <v>5065</v>
      </c>
    </row>
    <row r="233" spans="1:5" x14ac:dyDescent="0.25">
      <c r="A233" t="s">
        <v>5493</v>
      </c>
      <c r="C233" t="s">
        <v>5494</v>
      </c>
      <c r="D233" t="s">
        <v>5494</v>
      </c>
      <c r="E233" t="s">
        <v>5173</v>
      </c>
    </row>
    <row r="234" spans="1:5" x14ac:dyDescent="0.25">
      <c r="A234" t="s">
        <v>5495</v>
      </c>
      <c r="C234" t="s">
        <v>5496</v>
      </c>
      <c r="D234" t="s">
        <v>5496</v>
      </c>
      <c r="E234" t="s">
        <v>5173</v>
      </c>
    </row>
    <row r="235" spans="1:5" x14ac:dyDescent="0.25">
      <c r="A235" t="s">
        <v>5497</v>
      </c>
      <c r="C235" t="s">
        <v>5498</v>
      </c>
      <c r="D235" t="s">
        <v>5498</v>
      </c>
      <c r="E235" t="s">
        <v>5173</v>
      </c>
    </row>
    <row r="236" spans="1:5" x14ac:dyDescent="0.25">
      <c r="A236" t="s">
        <v>5499</v>
      </c>
      <c r="C236" t="s">
        <v>5500</v>
      </c>
      <c r="D236" t="s">
        <v>5500</v>
      </c>
      <c r="E236" t="s">
        <v>5501</v>
      </c>
    </row>
    <row r="237" spans="1:5" x14ac:dyDescent="0.25">
      <c r="A237" t="s">
        <v>5502</v>
      </c>
      <c r="C237" t="s">
        <v>5503</v>
      </c>
      <c r="D237" t="s">
        <v>5503</v>
      </c>
      <c r="E237" t="s">
        <v>5501</v>
      </c>
    </row>
    <row r="238" spans="1:5" x14ac:dyDescent="0.25">
      <c r="A238" t="s">
        <v>5504</v>
      </c>
      <c r="C238" t="s">
        <v>5505</v>
      </c>
      <c r="D238" t="s">
        <v>5505</v>
      </c>
      <c r="E238" t="s">
        <v>5506</v>
      </c>
    </row>
    <row r="239" spans="1:5" x14ac:dyDescent="0.25">
      <c r="A239" t="s">
        <v>5507</v>
      </c>
      <c r="C239" t="s">
        <v>5508</v>
      </c>
      <c r="D239" t="s">
        <v>5508</v>
      </c>
      <c r="E239" t="s">
        <v>5506</v>
      </c>
    </row>
    <row r="240" spans="1:5" x14ac:dyDescent="0.25">
      <c r="A240" t="s">
        <v>5509</v>
      </c>
      <c r="C240" t="s">
        <v>5510</v>
      </c>
      <c r="D240" t="s">
        <v>5510</v>
      </c>
      <c r="E240" t="s">
        <v>5506</v>
      </c>
    </row>
    <row r="241" spans="1:11" x14ac:dyDescent="0.25">
      <c r="A241" t="s">
        <v>5511</v>
      </c>
      <c r="C241" t="s">
        <v>5512</v>
      </c>
      <c r="D241" t="s">
        <v>5512</v>
      </c>
      <c r="E241" t="s">
        <v>5506</v>
      </c>
    </row>
    <row r="242" spans="1:11" x14ac:dyDescent="0.25">
      <c r="A242" t="s">
        <v>5513</v>
      </c>
      <c r="C242" t="s">
        <v>3271</v>
      </c>
      <c r="D242" t="s">
        <v>3271</v>
      </c>
      <c r="E242" t="s">
        <v>5506</v>
      </c>
    </row>
    <row r="243" spans="1:11" x14ac:dyDescent="0.25">
      <c r="A243" t="s">
        <v>5514</v>
      </c>
      <c r="C243" t="s">
        <v>1647</v>
      </c>
      <c r="D243" t="s">
        <v>1647</v>
      </c>
      <c r="E243" t="s">
        <v>5506</v>
      </c>
    </row>
    <row r="244" spans="1:11" x14ac:dyDescent="0.25">
      <c r="A244" t="s">
        <v>5515</v>
      </c>
      <c r="C244" t="s">
        <v>5516</v>
      </c>
      <c r="D244" t="s">
        <v>5516</v>
      </c>
      <c r="E244" t="s">
        <v>5506</v>
      </c>
    </row>
    <row r="245" spans="1:11" x14ac:dyDescent="0.25">
      <c r="A245" t="s">
        <v>5517</v>
      </c>
      <c r="C245" t="s">
        <v>5518</v>
      </c>
      <c r="D245" t="s">
        <v>5518</v>
      </c>
      <c r="E245" t="s">
        <v>5506</v>
      </c>
    </row>
    <row r="246" spans="1:11" x14ac:dyDescent="0.25">
      <c r="A246" t="s">
        <v>5351</v>
      </c>
      <c r="C246" t="s">
        <v>5352</v>
      </c>
      <c r="D246" t="s">
        <v>5352</v>
      </c>
      <c r="E246" t="s">
        <v>5506</v>
      </c>
      <c r="H246" s="65"/>
      <c r="I246" s="66"/>
      <c r="J246" s="66"/>
      <c r="K246" s="63"/>
    </row>
    <row r="247" spans="1:11" x14ac:dyDescent="0.25">
      <c r="A247" t="s">
        <v>5519</v>
      </c>
      <c r="C247" t="s">
        <v>5520</v>
      </c>
      <c r="D247" t="s">
        <v>5520</v>
      </c>
      <c r="E247" t="s">
        <v>5506</v>
      </c>
      <c r="H247" s="67"/>
      <c r="I247" s="61"/>
      <c r="J247" s="61"/>
      <c r="K247" s="61"/>
    </row>
    <row r="248" spans="1:11" x14ac:dyDescent="0.25">
      <c r="A248" t="s">
        <v>5521</v>
      </c>
      <c r="C248" t="s">
        <v>5522</v>
      </c>
      <c r="D248" t="s">
        <v>5522</v>
      </c>
      <c r="E248" t="s">
        <v>5506</v>
      </c>
    </row>
    <row r="249" spans="1:11" x14ac:dyDescent="0.25">
      <c r="A249" t="s">
        <v>5523</v>
      </c>
      <c r="C249" t="s">
        <v>5524</v>
      </c>
      <c r="D249" t="s">
        <v>5524</v>
      </c>
      <c r="E249" t="s">
        <v>5506</v>
      </c>
    </row>
    <row r="250" spans="1:11" x14ac:dyDescent="0.25">
      <c r="A250" t="s">
        <v>5525</v>
      </c>
      <c r="C250" t="s">
        <v>5526</v>
      </c>
      <c r="D250" t="s">
        <v>5526</v>
      </c>
      <c r="E250" t="s">
        <v>5506</v>
      </c>
    </row>
    <row r="251" spans="1:11" x14ac:dyDescent="0.25">
      <c r="A251" t="s">
        <v>563</v>
      </c>
      <c r="C251" t="s">
        <v>5527</v>
      </c>
      <c r="D251" t="s">
        <v>12353</v>
      </c>
      <c r="E251" t="s">
        <v>5169</v>
      </c>
    </row>
    <row r="252" spans="1:11" x14ac:dyDescent="0.25">
      <c r="A252" t="s">
        <v>567</v>
      </c>
      <c r="C252" t="s">
        <v>5528</v>
      </c>
      <c r="D252" t="s">
        <v>12364</v>
      </c>
      <c r="E252" t="s">
        <v>5169</v>
      </c>
    </row>
    <row r="253" spans="1:11" x14ac:dyDescent="0.25">
      <c r="A253" t="s">
        <v>571</v>
      </c>
      <c r="C253" t="s">
        <v>5529</v>
      </c>
      <c r="D253" t="s">
        <v>12354</v>
      </c>
      <c r="E253" t="s">
        <v>5169</v>
      </c>
      <c r="H253" s="68"/>
      <c r="I253" s="69"/>
      <c r="J253" s="69"/>
      <c r="K253" s="69"/>
    </row>
    <row r="254" spans="1:11" x14ac:dyDescent="0.25">
      <c r="A254" t="s">
        <v>575</v>
      </c>
      <c r="C254" t="s">
        <v>5530</v>
      </c>
      <c r="D254" t="s">
        <v>12345</v>
      </c>
      <c r="E254" t="s">
        <v>5169</v>
      </c>
    </row>
    <row r="255" spans="1:11" x14ac:dyDescent="0.25">
      <c r="A255" t="s">
        <v>579</v>
      </c>
      <c r="C255" t="s">
        <v>5531</v>
      </c>
      <c r="D255" t="s">
        <v>12346</v>
      </c>
      <c r="E255" t="s">
        <v>5169</v>
      </c>
    </row>
    <row r="256" spans="1:11" x14ac:dyDescent="0.25">
      <c r="A256" t="s">
        <v>583</v>
      </c>
      <c r="C256" t="s">
        <v>5532</v>
      </c>
      <c r="D256" t="s">
        <v>5532</v>
      </c>
      <c r="E256" t="s">
        <v>5169</v>
      </c>
    </row>
    <row r="257" spans="1:5" x14ac:dyDescent="0.25">
      <c r="A257" t="s">
        <v>587</v>
      </c>
      <c r="C257" t="s">
        <v>5533</v>
      </c>
      <c r="D257" t="s">
        <v>12347</v>
      </c>
      <c r="E257" t="s">
        <v>5169</v>
      </c>
    </row>
    <row r="258" spans="1:5" x14ac:dyDescent="0.25">
      <c r="A258" t="s">
        <v>591</v>
      </c>
      <c r="C258" t="s">
        <v>5534</v>
      </c>
      <c r="D258" t="s">
        <v>12348</v>
      </c>
      <c r="E258" t="s">
        <v>5169</v>
      </c>
    </row>
    <row r="259" spans="1:5" x14ac:dyDescent="0.25">
      <c r="A259" t="s">
        <v>595</v>
      </c>
      <c r="C259" t="s">
        <v>5535</v>
      </c>
      <c r="D259" t="s">
        <v>12349</v>
      </c>
      <c r="E259" t="s">
        <v>5169</v>
      </c>
    </row>
    <row r="260" spans="1:5" x14ac:dyDescent="0.25">
      <c r="A260" t="s">
        <v>599</v>
      </c>
      <c r="C260" t="s">
        <v>5536</v>
      </c>
      <c r="D260" t="s">
        <v>12350</v>
      </c>
      <c r="E260" t="s">
        <v>5169</v>
      </c>
    </row>
    <row r="261" spans="1:5" x14ac:dyDescent="0.25">
      <c r="A261" t="s">
        <v>5537</v>
      </c>
      <c r="C261" t="s">
        <v>5538</v>
      </c>
      <c r="D261" t="s">
        <v>5538</v>
      </c>
      <c r="E261" t="s">
        <v>5169</v>
      </c>
    </row>
    <row r="262" spans="1:5" x14ac:dyDescent="0.25">
      <c r="A262" t="s">
        <v>603</v>
      </c>
      <c r="C262" t="s">
        <v>5539</v>
      </c>
      <c r="D262" t="s">
        <v>12351</v>
      </c>
      <c r="E262" t="s">
        <v>5169</v>
      </c>
    </row>
    <row r="263" spans="1:5" x14ac:dyDescent="0.25">
      <c r="A263" t="s">
        <v>607</v>
      </c>
      <c r="C263" t="s">
        <v>5540</v>
      </c>
      <c r="D263" t="s">
        <v>12352</v>
      </c>
      <c r="E263" t="s">
        <v>5169</v>
      </c>
    </row>
    <row r="264" spans="1:5" x14ac:dyDescent="0.25">
      <c r="A264" t="s">
        <v>5541</v>
      </c>
      <c r="C264" t="s">
        <v>5542</v>
      </c>
      <c r="D264" t="s">
        <v>5542</v>
      </c>
      <c r="E264" t="s">
        <v>5169</v>
      </c>
    </row>
    <row r="265" spans="1:5" x14ac:dyDescent="0.25">
      <c r="A265" t="s">
        <v>611</v>
      </c>
      <c r="C265" t="s">
        <v>5543</v>
      </c>
      <c r="D265" t="s">
        <v>12365</v>
      </c>
      <c r="E265" t="s">
        <v>5169</v>
      </c>
    </row>
    <row r="266" spans="1:5" x14ac:dyDescent="0.25">
      <c r="A266" t="s">
        <v>623</v>
      </c>
      <c r="C266" t="s">
        <v>5544</v>
      </c>
      <c r="D266" t="s">
        <v>5544</v>
      </c>
      <c r="E266" t="s">
        <v>5169</v>
      </c>
    </row>
    <row r="267" spans="1:5" x14ac:dyDescent="0.25">
      <c r="A267" t="s">
        <v>5545</v>
      </c>
      <c r="C267" t="s">
        <v>5546</v>
      </c>
      <c r="D267" t="s">
        <v>5546</v>
      </c>
      <c r="E267" t="s">
        <v>5547</v>
      </c>
    </row>
    <row r="268" spans="1:5" x14ac:dyDescent="0.25">
      <c r="A268" t="s">
        <v>5548</v>
      </c>
      <c r="C268" t="s">
        <v>5549</v>
      </c>
      <c r="D268" t="s">
        <v>5549</v>
      </c>
      <c r="E268" t="s">
        <v>5547</v>
      </c>
    </row>
    <row r="269" spans="1:5" x14ac:dyDescent="0.25">
      <c r="A269" t="s">
        <v>5550</v>
      </c>
      <c r="C269" t="s">
        <v>5551</v>
      </c>
      <c r="D269" t="s">
        <v>5551</v>
      </c>
      <c r="E269" t="s">
        <v>5547</v>
      </c>
    </row>
    <row r="270" spans="1:5" x14ac:dyDescent="0.25">
      <c r="A270" t="s">
        <v>5552</v>
      </c>
      <c r="C270" t="s">
        <v>5553</v>
      </c>
      <c r="D270" t="s">
        <v>5553</v>
      </c>
      <c r="E270" t="s">
        <v>5547</v>
      </c>
    </row>
    <row r="271" spans="1:5" x14ac:dyDescent="0.25">
      <c r="A271" t="s">
        <v>5554</v>
      </c>
      <c r="C271" t="s">
        <v>5555</v>
      </c>
      <c r="D271" t="s">
        <v>5555</v>
      </c>
      <c r="E271" t="s">
        <v>5547</v>
      </c>
    </row>
    <row r="272" spans="1:5" x14ac:dyDescent="0.25">
      <c r="A272" t="s">
        <v>5556</v>
      </c>
      <c r="C272" t="s">
        <v>5557</v>
      </c>
      <c r="D272" t="s">
        <v>5557</v>
      </c>
      <c r="E272" t="s">
        <v>5547</v>
      </c>
    </row>
    <row r="273" spans="1:6" x14ac:dyDescent="0.25">
      <c r="A273" t="s">
        <v>5558</v>
      </c>
      <c r="C273" t="s">
        <v>5559</v>
      </c>
      <c r="D273" t="s">
        <v>5559</v>
      </c>
    </row>
    <row r="274" spans="1:6" x14ac:dyDescent="0.25">
      <c r="A274" t="s">
        <v>5560</v>
      </c>
      <c r="C274" t="s">
        <v>5561</v>
      </c>
      <c r="D274" t="s">
        <v>5561</v>
      </c>
    </row>
    <row r="275" spans="1:6" x14ac:dyDescent="0.25">
      <c r="A275" t="s">
        <v>5562</v>
      </c>
      <c r="C275" t="s">
        <v>5563</v>
      </c>
      <c r="D275" t="s">
        <v>5563</v>
      </c>
      <c r="E275" t="s">
        <v>5564</v>
      </c>
    </row>
    <row r="276" spans="1:6" x14ac:dyDescent="0.25">
      <c r="A276" t="s">
        <v>5565</v>
      </c>
      <c r="C276" t="s">
        <v>5566</v>
      </c>
      <c r="D276" t="s">
        <v>5566</v>
      </c>
      <c r="E276" t="s">
        <v>5564</v>
      </c>
    </row>
    <row r="277" spans="1:6" x14ac:dyDescent="0.25">
      <c r="A277" t="s">
        <v>5567</v>
      </c>
      <c r="C277" t="s">
        <v>5568</v>
      </c>
      <c r="D277" t="s">
        <v>5568</v>
      </c>
      <c r="E277" t="s">
        <v>5564</v>
      </c>
    </row>
    <row r="278" spans="1:6" x14ac:dyDescent="0.25">
      <c r="A278" t="s">
        <v>76</v>
      </c>
      <c r="C278" t="s">
        <v>77</v>
      </c>
      <c r="D278" t="s">
        <v>77</v>
      </c>
      <c r="E278" t="s">
        <v>10030</v>
      </c>
      <c r="F278" s="64"/>
    </row>
    <row r="279" spans="1:6" x14ac:dyDescent="0.25">
      <c r="A279" t="s">
        <v>80</v>
      </c>
      <c r="C279" t="s">
        <v>81</v>
      </c>
      <c r="D279" t="s">
        <v>12359</v>
      </c>
      <c r="E279" t="s">
        <v>10030</v>
      </c>
      <c r="F279" s="62"/>
    </row>
    <row r="280" spans="1:6" x14ac:dyDescent="0.25">
      <c r="A280" s="71" t="s">
        <v>84</v>
      </c>
      <c r="B280" s="71"/>
      <c r="C280" s="71" t="s">
        <v>85</v>
      </c>
      <c r="D280" s="72" t="s">
        <v>4571</v>
      </c>
      <c r="E280" s="72" t="s">
        <v>10030</v>
      </c>
      <c r="F280" s="73"/>
    </row>
    <row r="281" spans="1:6" x14ac:dyDescent="0.25">
      <c r="A281" s="71" t="s">
        <v>10033</v>
      </c>
      <c r="B281" s="71"/>
      <c r="D281" s="71" t="s">
        <v>10038</v>
      </c>
      <c r="E281" s="71"/>
      <c r="F281" s="74"/>
    </row>
    <row r="282" spans="1:6" x14ac:dyDescent="0.25">
      <c r="A282" s="71" t="s">
        <v>10034</v>
      </c>
      <c r="B282" s="71"/>
      <c r="D282" s="71" t="s">
        <v>10039</v>
      </c>
      <c r="E282" s="71"/>
      <c r="F282" s="73"/>
    </row>
    <row r="283" spans="1:6" x14ac:dyDescent="0.25">
      <c r="A283" s="71" t="s">
        <v>10035</v>
      </c>
      <c r="B283" s="71"/>
      <c r="C283" s="71"/>
      <c r="D283" s="71"/>
      <c r="E283" s="71"/>
      <c r="F283" s="74"/>
    </row>
    <row r="284" spans="1:6" x14ac:dyDescent="0.25">
      <c r="A284" t="s">
        <v>10036</v>
      </c>
    </row>
    <row r="285" spans="1:6" x14ac:dyDescent="0.25">
      <c r="A285" t="s">
        <v>10037</v>
      </c>
    </row>
    <row r="286" spans="1:6" x14ac:dyDescent="0.25">
      <c r="A286" t="s">
        <v>10040</v>
      </c>
      <c r="D286" t="s">
        <v>5133</v>
      </c>
    </row>
    <row r="287" spans="1:6" x14ac:dyDescent="0.25">
      <c r="A287" t="s">
        <v>3246</v>
      </c>
      <c r="D287" t="s">
        <v>3247</v>
      </c>
      <c r="E287" t="s">
        <v>5064</v>
      </c>
    </row>
    <row r="288" spans="1:6" x14ac:dyDescent="0.25">
      <c r="A288" t="s">
        <v>3248</v>
      </c>
      <c r="D288" t="s">
        <v>3249</v>
      </c>
      <c r="E288" t="s">
        <v>5064</v>
      </c>
    </row>
    <row r="289" spans="1:5" x14ac:dyDescent="0.25">
      <c r="A289" t="s">
        <v>3250</v>
      </c>
      <c r="D289" t="s">
        <v>3251</v>
      </c>
      <c r="E289" t="s">
        <v>5064</v>
      </c>
    </row>
    <row r="290" spans="1:5" x14ac:dyDescent="0.25">
      <c r="A290" t="s">
        <v>3252</v>
      </c>
      <c r="D290" t="s">
        <v>3253</v>
      </c>
      <c r="E290" t="s">
        <v>5064</v>
      </c>
    </row>
    <row r="291" spans="1:5" x14ac:dyDescent="0.25">
      <c r="A291" t="s">
        <v>3254</v>
      </c>
      <c r="D291" t="s">
        <v>3255</v>
      </c>
      <c r="E291" t="s">
        <v>5064</v>
      </c>
    </row>
    <row r="292" spans="1:5" x14ac:dyDescent="0.25">
      <c r="A292" t="s">
        <v>3256</v>
      </c>
      <c r="D292" t="s">
        <v>3257</v>
      </c>
      <c r="E292" t="s">
        <v>5064</v>
      </c>
    </row>
    <row r="293" spans="1:5" x14ac:dyDescent="0.25">
      <c r="A293" t="s">
        <v>3258</v>
      </c>
      <c r="D293" t="s">
        <v>3259</v>
      </c>
      <c r="E293" t="s">
        <v>5064</v>
      </c>
    </row>
    <row r="294" spans="1:5" x14ac:dyDescent="0.25">
      <c r="A294" t="s">
        <v>3260</v>
      </c>
      <c r="D294" t="s">
        <v>3261</v>
      </c>
      <c r="E294" t="s">
        <v>5064</v>
      </c>
    </row>
    <row r="295" spans="1:5" x14ac:dyDescent="0.25">
      <c r="A295" t="s">
        <v>3262</v>
      </c>
      <c r="D295" t="s">
        <v>3263</v>
      </c>
      <c r="E295" t="s">
        <v>5064</v>
      </c>
    </row>
    <row r="296" spans="1:5" x14ac:dyDescent="0.25">
      <c r="A296" t="s">
        <v>3264</v>
      </c>
      <c r="D296" t="s">
        <v>3265</v>
      </c>
      <c r="E296" t="s">
        <v>5064</v>
      </c>
    </row>
    <row r="297" spans="1:5" x14ac:dyDescent="0.25">
      <c r="A297" t="s">
        <v>3266</v>
      </c>
      <c r="D297" t="s">
        <v>3267</v>
      </c>
      <c r="E297" t="s">
        <v>5064</v>
      </c>
    </row>
    <row r="298" spans="1:5" x14ac:dyDescent="0.25">
      <c r="A298" t="s">
        <v>3268</v>
      </c>
      <c r="D298" t="s">
        <v>3269</v>
      </c>
      <c r="E298" t="s">
        <v>5064</v>
      </c>
    </row>
    <row r="299" spans="1:5" x14ac:dyDescent="0.25">
      <c r="A299" t="s">
        <v>3270</v>
      </c>
      <c r="C299" s="50" t="s">
        <v>5654</v>
      </c>
      <c r="D299" t="s">
        <v>3271</v>
      </c>
      <c r="E299" t="s">
        <v>5064</v>
      </c>
    </row>
    <row r="300" spans="1:5" x14ac:dyDescent="0.25">
      <c r="A300" t="s">
        <v>3272</v>
      </c>
      <c r="C300" s="50" t="s">
        <v>5656</v>
      </c>
      <c r="D300" t="s">
        <v>3273</v>
      </c>
      <c r="E300" t="s">
        <v>5064</v>
      </c>
    </row>
    <row r="301" spans="1:5" x14ac:dyDescent="0.25">
      <c r="A301" t="s">
        <v>3274</v>
      </c>
      <c r="C301" s="50" t="s">
        <v>5658</v>
      </c>
      <c r="D301" t="s">
        <v>3275</v>
      </c>
      <c r="E301" t="s">
        <v>5064</v>
      </c>
    </row>
    <row r="302" spans="1:5" x14ac:dyDescent="0.25">
      <c r="A302" t="s">
        <v>3276</v>
      </c>
      <c r="C302" s="50" t="s">
        <v>5660</v>
      </c>
      <c r="D302" t="s">
        <v>3277</v>
      </c>
      <c r="E302" t="s">
        <v>5064</v>
      </c>
    </row>
    <row r="303" spans="1:5" x14ac:dyDescent="0.25">
      <c r="A303" t="s">
        <v>3278</v>
      </c>
      <c r="C303" s="50" t="s">
        <v>5662</v>
      </c>
      <c r="D303" t="s">
        <v>3279</v>
      </c>
      <c r="E303" t="s">
        <v>5064</v>
      </c>
    </row>
    <row r="304" spans="1:5" x14ac:dyDescent="0.25">
      <c r="A304" t="s">
        <v>3280</v>
      </c>
      <c r="C304" s="50" t="s">
        <v>5664</v>
      </c>
      <c r="D304" t="s">
        <v>3281</v>
      </c>
      <c r="E304" t="s">
        <v>5064</v>
      </c>
    </row>
    <row r="305" spans="1:4" x14ac:dyDescent="0.25">
      <c r="A305" t="s">
        <v>5665</v>
      </c>
      <c r="C305" s="50" t="s">
        <v>5666</v>
      </c>
      <c r="D305" s="50" t="s">
        <v>5666</v>
      </c>
    </row>
    <row r="306" spans="1:4" x14ac:dyDescent="0.25">
      <c r="A306" t="s">
        <v>5668</v>
      </c>
      <c r="C306" s="50" t="s">
        <v>5669</v>
      </c>
      <c r="D306" s="50" t="s">
        <v>5669</v>
      </c>
    </row>
  </sheetData>
  <phoneticPr fontId="23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EB56-BEDC-476D-9E73-60C5F60774D3}">
  <dimension ref="A1"/>
  <sheetViews>
    <sheetView topLeftCell="A11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0376-05A4-4360-8659-DEDF29979C33}">
  <sheetPr>
    <tabColor rgb="FFFF0000"/>
  </sheetPr>
  <dimension ref="A1:F407"/>
  <sheetViews>
    <sheetView workbookViewId="0">
      <selection activeCell="F1" sqref="F1"/>
    </sheetView>
  </sheetViews>
  <sheetFormatPr defaultRowHeight="15" x14ac:dyDescent="0.25"/>
  <cols>
    <col min="1" max="2" width="12.140625" customWidth="1"/>
    <col min="3" max="4" width="24.7109375" customWidth="1"/>
    <col min="6" max="6" width="15.7109375" customWidth="1"/>
  </cols>
  <sheetData>
    <row r="1" spans="1:6" x14ac:dyDescent="0.25">
      <c r="A1" s="84" t="s">
        <v>71</v>
      </c>
      <c r="B1" s="84" t="s">
        <v>13762</v>
      </c>
      <c r="C1" s="84" t="s">
        <v>12343</v>
      </c>
      <c r="D1" s="84" t="s">
        <v>13761</v>
      </c>
      <c r="E1" s="1" t="s">
        <v>5061</v>
      </c>
      <c r="F1" s="1" t="s">
        <v>5062</v>
      </c>
    </row>
    <row r="2" spans="1:6" x14ac:dyDescent="0.25">
      <c r="A2" s="2" t="s">
        <v>5922</v>
      </c>
      <c r="B2" s="2"/>
      <c r="C2" s="2" t="s">
        <v>5923</v>
      </c>
      <c r="D2" s="2" t="str">
        <f>Таблиця15[[#This Row],[HOBBY WORLD]]</f>
        <v>Коллегия бардов</v>
      </c>
      <c r="E2" s="2" t="s">
        <v>5924</v>
      </c>
      <c r="F2" s="2" t="s">
        <v>4115</v>
      </c>
    </row>
    <row r="3" spans="1:6" x14ac:dyDescent="0.25">
      <c r="A3" s="2" t="s">
        <v>5926</v>
      </c>
      <c r="B3" s="2"/>
      <c r="C3" s="2" t="s">
        <v>5927</v>
      </c>
      <c r="D3" s="2" t="str">
        <f>Таблиця15[[#This Row],[HOBBY WORLD]]</f>
        <v>Бардовское вдохновение</v>
      </c>
      <c r="E3" s="2" t="s">
        <v>5924</v>
      </c>
      <c r="F3" s="2" t="s">
        <v>4115</v>
      </c>
    </row>
    <row r="4" spans="1:6" x14ac:dyDescent="0.25">
      <c r="A4" s="2" t="s">
        <v>5928</v>
      </c>
      <c r="B4" s="2"/>
      <c r="C4" s="2" t="s">
        <v>5929</v>
      </c>
      <c r="D4" s="2" t="str">
        <f>Таблиця15[[#This Row],[HOBBY WORLD]]</f>
        <v>Боевая магия</v>
      </c>
      <c r="E4" s="2" t="s">
        <v>5924</v>
      </c>
      <c r="F4" s="2" t="s">
        <v>4115</v>
      </c>
    </row>
    <row r="5" spans="1:6" x14ac:dyDescent="0.25">
      <c r="A5" s="2" t="s">
        <v>5930</v>
      </c>
      <c r="B5" s="2"/>
      <c r="C5" s="2" t="s">
        <v>5931</v>
      </c>
      <c r="D5" s="2" t="str">
        <f>Таблиця15[[#This Row],[HOBBY WORLD]]</f>
        <v>Коллегия Знаний</v>
      </c>
      <c r="E5" s="2" t="s">
        <v>5924</v>
      </c>
      <c r="F5" s="2" t="s">
        <v>4115</v>
      </c>
    </row>
    <row r="6" spans="1:6" x14ac:dyDescent="0.25">
      <c r="A6" s="2" t="s">
        <v>5932</v>
      </c>
      <c r="B6" s="2"/>
      <c r="C6" s="2" t="s">
        <v>5933</v>
      </c>
      <c r="D6" s="2" t="str">
        <f>Таблиця15[[#This Row],[HOBBY WORLD]]</f>
        <v>Коллегия Отваги</v>
      </c>
      <c r="E6" s="2" t="s">
        <v>5924</v>
      </c>
      <c r="F6" s="2" t="s">
        <v>4115</v>
      </c>
    </row>
    <row r="7" spans="1:6" x14ac:dyDescent="0.25">
      <c r="A7" s="2" t="s">
        <v>5934</v>
      </c>
      <c r="B7" s="2"/>
      <c r="C7" s="2" t="s">
        <v>5935</v>
      </c>
      <c r="D7" s="2" t="str">
        <f>Таблиця15[[#This Row],[HOBBY WORLD]]</f>
        <v>Боевое вдохновение</v>
      </c>
      <c r="E7" s="2" t="s">
        <v>5924</v>
      </c>
      <c r="F7" s="2" t="s">
        <v>4115</v>
      </c>
    </row>
    <row r="8" spans="1:6" x14ac:dyDescent="0.25">
      <c r="A8" s="2" t="s">
        <v>5936</v>
      </c>
      <c r="B8" s="2"/>
      <c r="C8" s="2" t="s">
        <v>5937</v>
      </c>
      <c r="D8" s="2" t="str">
        <f>Таблиця15[[#This Row],[HOBBY WORLD]]</f>
        <v>Контрчары</v>
      </c>
      <c r="E8" s="2" t="s">
        <v>5924</v>
      </c>
      <c r="F8" s="2" t="s">
        <v>4115</v>
      </c>
    </row>
    <row r="9" spans="1:6" x14ac:dyDescent="0.25">
      <c r="A9" s="2" t="s">
        <v>5938</v>
      </c>
      <c r="B9" s="2"/>
      <c r="C9" s="2" t="s">
        <v>5939</v>
      </c>
      <c r="D9" s="2" t="str">
        <f>Таблиця15[[#This Row],[HOBBY WORLD]]</f>
        <v>Острые слова</v>
      </c>
      <c r="E9" s="2" t="s">
        <v>5924</v>
      </c>
      <c r="F9" s="2" t="s">
        <v>4115</v>
      </c>
    </row>
    <row r="10" spans="1:6" x14ac:dyDescent="0.25">
      <c r="A10" s="2" t="s">
        <v>5940</v>
      </c>
      <c r="B10" s="2"/>
      <c r="C10" s="2" t="s">
        <v>5941</v>
      </c>
      <c r="D10" s="2" t="str">
        <f>Таблиця15[[#This Row],[HOBBY WORLD]]</f>
        <v>Источник вдохновения</v>
      </c>
      <c r="E10" s="2" t="s">
        <v>5924</v>
      </c>
      <c r="F10" s="2" t="s">
        <v>4115</v>
      </c>
    </row>
    <row r="11" spans="1:6" x14ac:dyDescent="0.25">
      <c r="A11" s="2" t="s">
        <v>5942</v>
      </c>
      <c r="B11" s="2"/>
      <c r="C11" s="2" t="s">
        <v>5943</v>
      </c>
      <c r="D11" s="2" t="str">
        <f>Таблиця15[[#This Row],[HOBBY WORLD]]</f>
        <v>Мастер на все руки</v>
      </c>
      <c r="E11" s="2" t="s">
        <v>5924</v>
      </c>
      <c r="F11" s="2" t="s">
        <v>4115</v>
      </c>
    </row>
    <row r="12" spans="1:6" x14ac:dyDescent="0.25">
      <c r="A12" s="2" t="s">
        <v>5944</v>
      </c>
      <c r="B12" s="2"/>
      <c r="C12" s="2" t="s">
        <v>5945</v>
      </c>
      <c r="D12" s="2" t="str">
        <f>Таблиця15[[#This Row],[HOBBY WORLD]]</f>
        <v>Магические секреты</v>
      </c>
      <c r="E12" s="2" t="s">
        <v>5924</v>
      </c>
      <c r="F12" s="2" t="s">
        <v>4115</v>
      </c>
    </row>
    <row r="13" spans="1:6" x14ac:dyDescent="0.25">
      <c r="A13" s="2" t="s">
        <v>5946</v>
      </c>
      <c r="B13" s="2"/>
      <c r="C13" s="2" t="s">
        <v>5947</v>
      </c>
      <c r="D13" s="2" t="str">
        <f>Таблиця15[[#This Row],[HOBBY WORLD]]</f>
        <v>Несравненные навыки</v>
      </c>
      <c r="E13" s="2" t="s">
        <v>5924</v>
      </c>
      <c r="F13" s="2" t="s">
        <v>4115</v>
      </c>
    </row>
    <row r="14" spans="1:6" x14ac:dyDescent="0.25">
      <c r="A14" s="2" t="s">
        <v>5948</v>
      </c>
      <c r="B14" s="2"/>
      <c r="C14" s="2" t="s">
        <v>5949</v>
      </c>
      <c r="D14" s="2" t="str">
        <f>Таблиця15[[#This Row],[HOBBY WORLD]]</f>
        <v>Песнь отдыха</v>
      </c>
      <c r="E14" s="2" t="s">
        <v>5924</v>
      </c>
      <c r="F14" s="2" t="s">
        <v>4115</v>
      </c>
    </row>
    <row r="15" spans="1:6" x14ac:dyDescent="0.25">
      <c r="A15" s="2" t="s">
        <v>5950</v>
      </c>
      <c r="B15" s="2"/>
      <c r="C15" s="2" t="s">
        <v>5951</v>
      </c>
      <c r="D15" s="2" t="str">
        <f>Таблиця15[[#This Row],[HOBBY WORLD]]</f>
        <v>Высшее вдохновение</v>
      </c>
      <c r="E15" s="2" t="s">
        <v>5924</v>
      </c>
      <c r="F15" s="2" t="s">
        <v>4115</v>
      </c>
    </row>
    <row r="16" spans="1:6" x14ac:dyDescent="0.25">
      <c r="A16" s="2" t="s">
        <v>5952</v>
      </c>
      <c r="B16" s="2"/>
      <c r="C16" s="2" t="s">
        <v>5953</v>
      </c>
      <c r="D16" s="2" t="str">
        <f>Таблиця15[[#This Row],[HOBBY WORLD]]</f>
        <v>Мастерство</v>
      </c>
      <c r="E16" s="2" t="s">
        <v>5924</v>
      </c>
      <c r="F16" s="2" t="s">
        <v>10025</v>
      </c>
    </row>
    <row r="17" spans="1:6" x14ac:dyDescent="0.25">
      <c r="A17" s="2" t="s">
        <v>5955</v>
      </c>
      <c r="B17" s="2"/>
      <c r="C17" s="2" t="s">
        <v>5956</v>
      </c>
      <c r="D17" s="2" t="str">
        <f>Таблиця15[[#This Row],[HOBBY WORLD]]</f>
        <v>Аспект зверя</v>
      </c>
      <c r="E17" s="2" t="s">
        <v>5924</v>
      </c>
      <c r="F17" s="2" t="s">
        <v>4113</v>
      </c>
    </row>
    <row r="18" spans="1:6" x14ac:dyDescent="0.25">
      <c r="A18" s="2" t="s">
        <v>5958</v>
      </c>
      <c r="B18" s="2"/>
      <c r="C18" s="2" t="s">
        <v>5959</v>
      </c>
      <c r="D18" s="2" t="str">
        <f>Таблиця15[[#This Row],[HOBBY WORLD]]</f>
        <v>Жестокий критический удар</v>
      </c>
      <c r="E18" s="2" t="s">
        <v>5924</v>
      </c>
      <c r="F18" s="2" t="s">
        <v>4113</v>
      </c>
    </row>
    <row r="19" spans="1:6" x14ac:dyDescent="0.25">
      <c r="A19" s="2" t="s">
        <v>5960</v>
      </c>
      <c r="B19" s="2"/>
      <c r="C19" s="2" t="s">
        <v>5961</v>
      </c>
      <c r="D19" s="2" t="str">
        <f>Таблиця15[[#This Row],[HOBBY WORLD]]</f>
        <v>Чутьё на опасность</v>
      </c>
      <c r="E19" s="2" t="s">
        <v>5924</v>
      </c>
      <c r="F19" s="2" t="s">
        <v>4113</v>
      </c>
    </row>
    <row r="20" spans="1:6" x14ac:dyDescent="0.25">
      <c r="A20" s="2" t="s">
        <v>5962</v>
      </c>
      <c r="B20" s="2"/>
      <c r="C20" s="2" t="s">
        <v>5963</v>
      </c>
      <c r="D20" s="2" t="s">
        <v>10023</v>
      </c>
      <c r="E20" s="2" t="s">
        <v>5924</v>
      </c>
      <c r="F20" s="2" t="s">
        <v>4113</v>
      </c>
    </row>
    <row r="21" spans="1:6" x14ac:dyDescent="0.25">
      <c r="A21" s="2" t="s">
        <v>5964</v>
      </c>
      <c r="B21" s="2"/>
      <c r="C21" s="2" t="s">
        <v>5965</v>
      </c>
      <c r="D21" s="2" t="s">
        <v>10024</v>
      </c>
      <c r="E21" s="2" t="s">
        <v>5924</v>
      </c>
      <c r="F21" s="2" t="s">
        <v>4113</v>
      </c>
    </row>
    <row r="22" spans="1:6" x14ac:dyDescent="0.25">
      <c r="A22" s="2" t="s">
        <v>5966</v>
      </c>
      <c r="B22" s="2"/>
      <c r="C22" s="2" t="s">
        <v>5967</v>
      </c>
      <c r="D22" s="2" t="str">
        <f>Таблиця15[[#This Row],[HOBBY WORLD]]</f>
        <v>Бешенство</v>
      </c>
      <c r="E22" s="2" t="s">
        <v>5924</v>
      </c>
      <c r="F22" s="2" t="s">
        <v>4113</v>
      </c>
    </row>
    <row r="23" spans="1:6" x14ac:dyDescent="0.25">
      <c r="A23" s="2" t="s">
        <v>5968</v>
      </c>
      <c r="B23" s="2"/>
      <c r="C23" s="2" t="s">
        <v>5969</v>
      </c>
      <c r="D23" s="2" t="str">
        <f>Таблиця15[[#This Row],[HOBBY WORLD]]</f>
        <v>Неукротимая мощь</v>
      </c>
      <c r="E23" s="2" t="s">
        <v>5924</v>
      </c>
      <c r="F23" s="2" t="s">
        <v>4113</v>
      </c>
    </row>
    <row r="24" spans="1:6" x14ac:dyDescent="0.25">
      <c r="A24" s="2" t="s">
        <v>5970</v>
      </c>
      <c r="B24" s="2"/>
      <c r="C24" s="2" t="s">
        <v>5971</v>
      </c>
      <c r="D24" s="2" t="str">
        <f>Таблиця15[[#This Row],[HOBBY WORLD]]</f>
        <v>Пугающий облик</v>
      </c>
      <c r="E24" s="2" t="s">
        <v>5924</v>
      </c>
      <c r="F24" s="2" t="s">
        <v>4113</v>
      </c>
    </row>
    <row r="25" spans="1:6" x14ac:dyDescent="0.25">
      <c r="A25" s="2" t="s">
        <v>5972</v>
      </c>
      <c r="B25" s="2"/>
      <c r="C25" s="2" t="s">
        <v>5973</v>
      </c>
      <c r="D25" s="2" t="str">
        <f>Таблиця15[[#This Row],[HOBBY WORLD]]</f>
        <v>Слепая ярость</v>
      </c>
      <c r="E25" s="2" t="s">
        <v>5924</v>
      </c>
      <c r="F25" s="2" t="s">
        <v>4113</v>
      </c>
    </row>
    <row r="26" spans="1:6" x14ac:dyDescent="0.25">
      <c r="A26" s="2" t="s">
        <v>5974</v>
      </c>
      <c r="B26" s="2"/>
      <c r="C26" s="2" t="s">
        <v>5975</v>
      </c>
      <c r="D26" s="2" t="str">
        <f>Таблиця15[[#This Row],[HOBBY WORLD]]</f>
        <v>Путь берсеркера</v>
      </c>
      <c r="E26" s="2" t="s">
        <v>5924</v>
      </c>
      <c r="F26" s="2" t="s">
        <v>4113</v>
      </c>
    </row>
    <row r="27" spans="1:6" x14ac:dyDescent="0.25">
      <c r="A27" s="2" t="s">
        <v>5976</v>
      </c>
      <c r="B27" s="2"/>
      <c r="C27" s="2" t="s">
        <v>5977</v>
      </c>
      <c r="D27" s="2" t="str">
        <f>Таблиця15[[#This Row],[HOBBY WORLD]]</f>
        <v>Путь воителя тотема</v>
      </c>
      <c r="E27" s="2" t="s">
        <v>5924</v>
      </c>
      <c r="F27" s="2" t="s">
        <v>4113</v>
      </c>
    </row>
    <row r="28" spans="1:6" x14ac:dyDescent="0.25">
      <c r="A28" s="2" t="s">
        <v>5978</v>
      </c>
      <c r="B28" s="2"/>
      <c r="C28" s="2" t="s">
        <v>5979</v>
      </c>
      <c r="D28" s="2" t="str">
        <f>Таблиця15[[#This Row],[HOBBY WORLD]]</f>
        <v>Бесконечная ярость</v>
      </c>
      <c r="E28" s="2" t="s">
        <v>5924</v>
      </c>
      <c r="F28" s="2" t="s">
        <v>4113</v>
      </c>
    </row>
    <row r="29" spans="1:6" x14ac:dyDescent="0.25">
      <c r="A29" s="2" t="s">
        <v>5980</v>
      </c>
      <c r="B29" s="2"/>
      <c r="C29" s="2" t="s">
        <v>5981</v>
      </c>
      <c r="D29" s="2" t="str">
        <f>Таблиця15[[#This Row],[HOBBY WORLD]]</f>
        <v>Первобытный воитель</v>
      </c>
      <c r="E29" s="2" t="s">
        <v>5924</v>
      </c>
      <c r="F29" s="2" t="s">
        <v>4113</v>
      </c>
    </row>
    <row r="30" spans="1:6" x14ac:dyDescent="0.25">
      <c r="A30" s="2" t="s">
        <v>5982</v>
      </c>
      <c r="B30" s="2"/>
      <c r="C30" s="2" t="s">
        <v>5983</v>
      </c>
      <c r="D30" s="2" t="str">
        <f>Таблиця15[[#This Row],[HOBBY WORLD]]</f>
        <v>Первобытный путь</v>
      </c>
      <c r="E30" s="2" t="s">
        <v>5924</v>
      </c>
      <c r="F30" s="2" t="s">
        <v>4113</v>
      </c>
    </row>
    <row r="31" spans="1:6" x14ac:dyDescent="0.25">
      <c r="A31" s="2" t="s">
        <v>5984</v>
      </c>
      <c r="B31" s="2"/>
      <c r="C31" s="2" t="s">
        <v>5985</v>
      </c>
      <c r="D31" s="2" t="str">
        <f>Таблиця15[[#This Row],[HOBBY WORLD]]</f>
        <v>Ярость</v>
      </c>
      <c r="E31" s="2" t="s">
        <v>5924</v>
      </c>
      <c r="F31" s="2" t="s">
        <v>4113</v>
      </c>
    </row>
    <row r="32" spans="1:6" x14ac:dyDescent="0.25">
      <c r="A32" s="2" t="s">
        <v>5986</v>
      </c>
      <c r="B32" s="2"/>
      <c r="C32" s="2" t="s">
        <v>5987</v>
      </c>
      <c r="D32" s="2" t="str">
        <f>Таблиця15[[#This Row],[HOBBY WORLD]]</f>
        <v>Безрассудная атака</v>
      </c>
      <c r="E32" s="2" t="s">
        <v>5924</v>
      </c>
      <c r="F32" s="2" t="s">
        <v>4113</v>
      </c>
    </row>
    <row r="33" spans="1:6" x14ac:dyDescent="0.25">
      <c r="A33" s="2" t="s">
        <v>5988</v>
      </c>
      <c r="B33" s="2"/>
      <c r="C33" s="2" t="s">
        <v>5989</v>
      </c>
      <c r="D33" s="2" t="str">
        <f>Таблиця15[[#This Row],[HOBBY WORLD]]</f>
        <v>Несгибаемая ярость</v>
      </c>
      <c r="E33" s="2" t="s">
        <v>5924</v>
      </c>
      <c r="F33" s="2" t="s">
        <v>4113</v>
      </c>
    </row>
    <row r="34" spans="1:6" x14ac:dyDescent="0.25">
      <c r="A34" s="2" t="s">
        <v>5990</v>
      </c>
      <c r="B34" s="2"/>
      <c r="C34" s="2" t="s">
        <v>5991</v>
      </c>
      <c r="D34" s="2" t="str">
        <f>Таблиця15[[#This Row],[HOBBY WORLD]]</f>
        <v>Возмездие</v>
      </c>
      <c r="E34" s="2" t="s">
        <v>5924</v>
      </c>
      <c r="F34" s="2" t="s">
        <v>4113</v>
      </c>
    </row>
    <row r="35" spans="1:6" x14ac:dyDescent="0.25">
      <c r="A35" s="2" t="s">
        <v>5992</v>
      </c>
      <c r="B35" s="2"/>
      <c r="C35" s="2" t="s">
        <v>5993</v>
      </c>
      <c r="D35" s="2" t="str">
        <f>Таблиця15[[#This Row],[HOBBY WORLD]]</f>
        <v>Искатель духов</v>
      </c>
      <c r="E35" s="2" t="s">
        <v>5924</v>
      </c>
      <c r="F35" s="2" t="s">
        <v>4113</v>
      </c>
    </row>
    <row r="36" spans="1:6" x14ac:dyDescent="0.25">
      <c r="A36" s="2" t="s">
        <v>5994</v>
      </c>
      <c r="B36" s="2"/>
      <c r="C36" s="2" t="s">
        <v>5995</v>
      </c>
      <c r="D36" s="2" t="str">
        <f>Таблиця15[[#This Row],[HOBBY WORLD]]</f>
        <v>Путешествующий с духами</v>
      </c>
      <c r="E36" s="2" t="s">
        <v>5924</v>
      </c>
      <c r="F36" s="2" t="s">
        <v>4113</v>
      </c>
    </row>
    <row r="37" spans="1:6" x14ac:dyDescent="0.25">
      <c r="A37" s="2" t="s">
        <v>5996</v>
      </c>
      <c r="B37" s="2"/>
      <c r="C37" s="2" t="s">
        <v>5997</v>
      </c>
      <c r="D37" s="2" t="str">
        <f>Таблиця15[[#This Row],[HOBBY WORLD]]</f>
        <v>Дух тотема</v>
      </c>
      <c r="E37" s="2" t="s">
        <v>5924</v>
      </c>
      <c r="F37" s="2" t="s">
        <v>4113</v>
      </c>
    </row>
    <row r="38" spans="1:6" x14ac:dyDescent="0.25">
      <c r="A38" s="2" t="s">
        <v>5998</v>
      </c>
      <c r="B38" s="2"/>
      <c r="C38" s="2" t="s">
        <v>5999</v>
      </c>
      <c r="D38" s="2" t="str">
        <f>Таблиця15[[#This Row],[HOBBY WORLD]]</f>
        <v>Настройка на тотем</v>
      </c>
      <c r="E38" s="2" t="s">
        <v>5924</v>
      </c>
      <c r="F38" s="2" t="s">
        <v>4113</v>
      </c>
    </row>
    <row r="39" spans="1:6" x14ac:dyDescent="0.25">
      <c r="A39" s="2" t="s">
        <v>6000</v>
      </c>
      <c r="B39" s="2"/>
      <c r="C39" s="2" t="s">
        <v>6001</v>
      </c>
      <c r="D39" s="2" t="s">
        <v>10022</v>
      </c>
      <c r="E39" s="2" t="s">
        <v>5924</v>
      </c>
      <c r="F39" s="2" t="s">
        <v>4113</v>
      </c>
    </row>
    <row r="40" spans="1:6" x14ac:dyDescent="0.25">
      <c r="A40" s="2" t="s">
        <v>6002</v>
      </c>
      <c r="B40" s="2"/>
      <c r="C40" s="2" t="s">
        <v>6003</v>
      </c>
      <c r="D40" s="2" t="s">
        <v>14309</v>
      </c>
      <c r="E40" s="2" t="s">
        <v>5924</v>
      </c>
      <c r="F40" s="2" t="s">
        <v>4121</v>
      </c>
    </row>
    <row r="41" spans="1:6" x14ac:dyDescent="0.25">
      <c r="A41" s="2" t="s">
        <v>6005</v>
      </c>
      <c r="B41" s="2"/>
      <c r="C41" s="2" t="s">
        <v>6006</v>
      </c>
      <c r="D41" s="2" t="str">
        <f>Таблиця15[[#This Row],[HOBBY WORLD]]</f>
        <v>Волшебный рывок</v>
      </c>
      <c r="E41" s="2" t="s">
        <v>5924</v>
      </c>
      <c r="F41" s="2" t="s">
        <v>4121</v>
      </c>
    </row>
    <row r="42" spans="1:6" x14ac:dyDescent="0.25">
      <c r="A42" s="2" t="s">
        <v>6007</v>
      </c>
      <c r="B42" s="2"/>
      <c r="C42" s="2" t="s">
        <v>6008</v>
      </c>
      <c r="D42" s="2" t="str">
        <f>Таблиця15[[#This Row],[HOBBY WORLD]]</f>
        <v>Стрельба</v>
      </c>
      <c r="E42" s="2" t="s">
        <v>5924</v>
      </c>
      <c r="F42" s="2" t="s">
        <v>4121</v>
      </c>
    </row>
    <row r="43" spans="1:6" x14ac:dyDescent="0.25">
      <c r="A43" s="2" t="s">
        <v>6009</v>
      </c>
      <c r="B43" s="2"/>
      <c r="C43" s="2" t="s">
        <v>6010</v>
      </c>
      <c r="D43" s="2" t="str">
        <f>Таблиця15[[#This Row],[HOBBY WORLD]]</f>
        <v>Мастер битвы</v>
      </c>
      <c r="E43" s="2" t="s">
        <v>5924</v>
      </c>
      <c r="F43" s="2" t="s">
        <v>4121</v>
      </c>
    </row>
    <row r="44" spans="1:6" x14ac:dyDescent="0.25">
      <c r="A44" s="2" t="s">
        <v>2197</v>
      </c>
      <c r="B44" s="2"/>
      <c r="C44" s="2" t="s">
        <v>4150</v>
      </c>
      <c r="D44" s="2" t="str">
        <f>Таблиця15[[#This Row],[HOBBY WORLD]]</f>
        <v>Чемпион</v>
      </c>
      <c r="E44" s="2" t="s">
        <v>5924</v>
      </c>
      <c r="F44" s="2" t="s">
        <v>4121</v>
      </c>
    </row>
    <row r="45" spans="1:6" x14ac:dyDescent="0.25">
      <c r="A45" s="2" t="s">
        <v>6011</v>
      </c>
      <c r="B45" s="2"/>
      <c r="C45" s="2" t="s">
        <v>6012</v>
      </c>
      <c r="D45" s="2" t="str">
        <f>Таблиця15[[#This Row],[HOBBY WORLD]]</f>
        <v>Боевое превосходство</v>
      </c>
      <c r="E45" s="2" t="s">
        <v>5924</v>
      </c>
      <c r="F45" s="2" t="s">
        <v>4121</v>
      </c>
    </row>
    <row r="46" spans="1:6" x14ac:dyDescent="0.25">
      <c r="A46" s="2" t="s">
        <v>6013</v>
      </c>
      <c r="B46" s="2"/>
      <c r="C46" s="2" t="s">
        <v>4073</v>
      </c>
      <c r="D46" s="2" t="str">
        <f>Таблиця15[[#This Row],[HOBBY WORLD]]</f>
        <v>Защита</v>
      </c>
      <c r="E46" s="2" t="s">
        <v>5924</v>
      </c>
      <c r="F46" s="2" t="s">
        <v>4121</v>
      </c>
    </row>
    <row r="47" spans="1:6" x14ac:dyDescent="0.25">
      <c r="A47" s="2" t="s">
        <v>6014</v>
      </c>
      <c r="B47" s="2"/>
      <c r="C47" s="2" t="s">
        <v>6015</v>
      </c>
      <c r="D47" s="2" t="str">
        <f>Таблиця15[[#This Row],[HOBBY WORLD]]</f>
        <v>Дуэль</v>
      </c>
      <c r="E47" s="2" t="s">
        <v>5924</v>
      </c>
      <c r="F47" s="2" t="s">
        <v>4121</v>
      </c>
    </row>
    <row r="48" spans="1:6" x14ac:dyDescent="0.25">
      <c r="A48" s="2" t="s">
        <v>6016</v>
      </c>
      <c r="B48" s="2"/>
      <c r="C48" s="2" t="s">
        <v>6017</v>
      </c>
      <c r="D48" s="2" t="str">
        <f>Таблиця15[[#This Row],[HOBBY WORLD]]</f>
        <v>Потусторонний рыцарь</v>
      </c>
      <c r="E48" s="2" t="s">
        <v>5924</v>
      </c>
      <c r="F48" s="2" t="s">
        <v>4121</v>
      </c>
    </row>
    <row r="49" spans="1:6" x14ac:dyDescent="0.25">
      <c r="A49" s="2" t="s">
        <v>6018</v>
      </c>
      <c r="B49" s="2"/>
      <c r="C49" s="2" t="s">
        <v>6019</v>
      </c>
      <c r="D49" s="2" t="str">
        <f>Таблиця15[[#This Row],[HOBBY WORLD]]</f>
        <v>Потусторонний удар</v>
      </c>
      <c r="E49" s="2" t="s">
        <v>5924</v>
      </c>
      <c r="F49" s="2" t="s">
        <v>4121</v>
      </c>
    </row>
    <row r="50" spans="1:6" x14ac:dyDescent="0.25">
      <c r="A50" s="2" t="s">
        <v>6020</v>
      </c>
      <c r="B50" s="2"/>
      <c r="C50" s="2" t="s">
        <v>6021</v>
      </c>
      <c r="D50" s="2" t="str">
        <f>Таблиця15[[#This Row],[HOBBY WORLD]]</f>
        <v>Дополнительная атака</v>
      </c>
      <c r="E50" s="2" t="s">
        <v>5924</v>
      </c>
      <c r="F50" s="2" t="s">
        <v>4121</v>
      </c>
    </row>
    <row r="51" spans="1:6" x14ac:dyDescent="0.25">
      <c r="A51" s="2" t="s">
        <v>6022</v>
      </c>
      <c r="B51" s="2"/>
      <c r="C51" s="2" t="s">
        <v>6023</v>
      </c>
      <c r="D51" s="2" t="str">
        <f>Таблиця15[[#This Row],[HOBBY WORLD]]</f>
        <v>Боевой стиль</v>
      </c>
      <c r="E51" s="2" t="s">
        <v>5924</v>
      </c>
      <c r="F51" s="2" t="s">
        <v>4121</v>
      </c>
    </row>
    <row r="52" spans="1:6" x14ac:dyDescent="0.25">
      <c r="A52" s="2" t="s">
        <v>6024</v>
      </c>
      <c r="B52" s="2"/>
      <c r="C52" s="2" t="s">
        <v>6025</v>
      </c>
      <c r="D52" s="2" t="str">
        <f>Таблиця15[[#This Row],[HOBBY WORLD]]</f>
        <v>Двуручное оружие</v>
      </c>
      <c r="E52" s="2" t="s">
        <v>5924</v>
      </c>
      <c r="F52" s="2" t="s">
        <v>4121</v>
      </c>
    </row>
    <row r="53" spans="1:6" x14ac:dyDescent="0.25">
      <c r="A53" s="2" t="s">
        <v>6026</v>
      </c>
      <c r="B53" s="2"/>
      <c r="C53" s="2" t="s">
        <v>6027</v>
      </c>
      <c r="D53" s="2" t="str">
        <f>Таблиця15[[#This Row],[HOBBY WORLD]]</f>
        <v>Улучшенный критический удар</v>
      </c>
      <c r="E53" s="2" t="s">
        <v>5924</v>
      </c>
      <c r="F53" s="2" t="s">
        <v>4121</v>
      </c>
    </row>
    <row r="54" spans="1:6" x14ac:dyDescent="0.25">
      <c r="A54" s="2" t="s">
        <v>6028</v>
      </c>
      <c r="B54" s="2"/>
      <c r="C54" s="2" t="s">
        <v>6029</v>
      </c>
      <c r="D54" s="2" t="str">
        <f>Таблиця15[[#This Row],[HOBBY WORLD]]</f>
        <v>Неукротимость</v>
      </c>
      <c r="E54" s="2" t="s">
        <v>5924</v>
      </c>
      <c r="F54" s="2" t="s">
        <v>4121</v>
      </c>
    </row>
    <row r="55" spans="1:6" x14ac:dyDescent="0.25">
      <c r="A55" s="2" t="s">
        <v>6030</v>
      </c>
      <c r="B55" s="2"/>
      <c r="C55" s="2" t="s">
        <v>6031</v>
      </c>
      <c r="D55" s="2" t="str">
        <f>Таблиця15[[#This Row],[HOBBY WORLD]]</f>
        <v>Знай своего врага</v>
      </c>
      <c r="E55" s="2" t="s">
        <v>5924</v>
      </c>
      <c r="F55" s="2" t="s">
        <v>4121</v>
      </c>
    </row>
    <row r="56" spans="1:6" x14ac:dyDescent="0.25">
      <c r="A56" s="2" t="s">
        <v>6032</v>
      </c>
      <c r="B56" s="2"/>
      <c r="C56" s="2" t="s">
        <v>6033</v>
      </c>
      <c r="D56" s="2" t="str">
        <f>Таблиця15[[#This Row],[HOBBY WORLD]]</f>
        <v>Манёвры</v>
      </c>
      <c r="E56" s="2" t="s">
        <v>5924</v>
      </c>
      <c r="F56" s="2" t="s">
        <v>4121</v>
      </c>
    </row>
    <row r="57" spans="1:6" x14ac:dyDescent="0.25">
      <c r="A57" s="2" t="s">
        <v>6034</v>
      </c>
      <c r="B57" s="2"/>
      <c r="C57" s="2" t="s">
        <v>6035</v>
      </c>
      <c r="D57" s="2" t="str">
        <f>Таблиця15[[#This Row],[HOBBY WORLD]]</f>
        <v>Воинский архетип</v>
      </c>
      <c r="E57" s="2" t="s">
        <v>5924</v>
      </c>
      <c r="F57" s="2" t="s">
        <v>4121</v>
      </c>
    </row>
    <row r="58" spans="1:6" x14ac:dyDescent="0.25">
      <c r="A58" s="2" t="s">
        <v>4072</v>
      </c>
      <c r="B58" s="2"/>
      <c r="C58" s="2" t="s">
        <v>6036</v>
      </c>
      <c r="D58" s="2" t="str">
        <f>Таблиця15[[#This Row],[HOBBY WORLD]]</f>
        <v>Охрана</v>
      </c>
      <c r="E58" s="2" t="s">
        <v>5924</v>
      </c>
      <c r="F58" s="2" t="s">
        <v>4121</v>
      </c>
    </row>
    <row r="59" spans="1:6" x14ac:dyDescent="0.25">
      <c r="A59" s="2" t="s">
        <v>5824</v>
      </c>
      <c r="B59" s="2"/>
      <c r="C59" s="2" t="s">
        <v>6037</v>
      </c>
      <c r="D59" s="2" t="str">
        <f>Таблиця15[[#This Row],[HOBBY WORLD]]</f>
        <v>Несгибаемость</v>
      </c>
      <c r="E59" s="2" t="s">
        <v>5924</v>
      </c>
      <c r="F59" s="2" t="s">
        <v>4121</v>
      </c>
    </row>
    <row r="60" spans="1:6" x14ac:dyDescent="0.25">
      <c r="A60" s="2" t="s">
        <v>6038</v>
      </c>
      <c r="B60" s="2"/>
      <c r="C60" s="2" t="s">
        <v>6039</v>
      </c>
      <c r="D60" s="2" t="str">
        <f>Таблиця15[[#This Row],[HOBBY WORLD]]</f>
        <v>Выдающийся атлет</v>
      </c>
      <c r="E60" s="2" t="s">
        <v>5924</v>
      </c>
      <c r="F60" s="2" t="s">
        <v>4121</v>
      </c>
    </row>
    <row r="61" spans="1:6" x14ac:dyDescent="0.25">
      <c r="A61" s="2" t="s">
        <v>6040</v>
      </c>
      <c r="B61" s="2"/>
      <c r="C61" s="2" t="s">
        <v>6041</v>
      </c>
      <c r="D61" s="2" t="str">
        <f>Таблиця15[[#This Row],[HOBBY WORLD]]</f>
        <v>Второе дыхание</v>
      </c>
      <c r="E61" s="2" t="s">
        <v>5924</v>
      </c>
      <c r="F61" s="2" t="s">
        <v>4121</v>
      </c>
    </row>
    <row r="62" spans="1:6" x14ac:dyDescent="0.25">
      <c r="A62" s="2" t="s">
        <v>6042</v>
      </c>
      <c r="B62" s="2"/>
      <c r="C62" s="2" t="s">
        <v>6043</v>
      </c>
      <c r="D62" s="2" t="str">
        <f>Таблиця15[[#This Row],[HOBBY WORLD]]</f>
        <v>Ученик войны</v>
      </c>
      <c r="E62" s="2" t="s">
        <v>5924</v>
      </c>
      <c r="F62" s="2" t="s">
        <v>4121</v>
      </c>
    </row>
    <row r="63" spans="1:6" x14ac:dyDescent="0.25">
      <c r="A63" s="2" t="s">
        <v>6044</v>
      </c>
      <c r="B63" s="2"/>
      <c r="C63" s="2" t="s">
        <v>6045</v>
      </c>
      <c r="D63" s="2" t="str">
        <f>Таблиця15[[#This Row],[HOBBY WORLD]]</f>
        <v>Высший критический удар</v>
      </c>
      <c r="E63" s="2" t="s">
        <v>5924</v>
      </c>
      <c r="F63" s="2" t="s">
        <v>4121</v>
      </c>
    </row>
    <row r="64" spans="1:6" x14ac:dyDescent="0.25">
      <c r="A64" s="2" t="s">
        <v>6046</v>
      </c>
      <c r="B64" s="2"/>
      <c r="C64" s="2" t="s">
        <v>6047</v>
      </c>
      <c r="D64" s="2" t="str">
        <f>Таблиця15[[#This Row],[HOBBY WORLD]]</f>
        <v>Выживший</v>
      </c>
      <c r="E64" s="2" t="s">
        <v>5924</v>
      </c>
      <c r="F64" s="2" t="s">
        <v>4121</v>
      </c>
    </row>
    <row r="65" spans="1:6" x14ac:dyDescent="0.25">
      <c r="A65" s="2" t="s">
        <v>6048</v>
      </c>
      <c r="B65" s="2"/>
      <c r="C65" s="2" t="s">
        <v>6049</v>
      </c>
      <c r="D65" s="2" t="str">
        <f>Таблиця15[[#This Row],[HOBBY WORLD]]</f>
        <v>Два оружия</v>
      </c>
      <c r="E65" s="2" t="s">
        <v>5924</v>
      </c>
      <c r="F65" s="2" t="s">
        <v>4121</v>
      </c>
    </row>
    <row r="66" spans="1:6" x14ac:dyDescent="0.25">
      <c r="A66" s="2" t="s">
        <v>6050</v>
      </c>
      <c r="B66" s="2"/>
      <c r="C66" s="2" t="s">
        <v>6051</v>
      </c>
      <c r="D66" s="2" t="str">
        <f>Таблиця15[[#This Row],[HOBBY WORLD]]</f>
        <v>Магия войны</v>
      </c>
      <c r="E66" s="2" t="s">
        <v>5924</v>
      </c>
      <c r="F66" s="2" t="s">
        <v>4121</v>
      </c>
    </row>
    <row r="67" spans="1:6" x14ac:dyDescent="0.25">
      <c r="A67" s="2" t="s">
        <v>6052</v>
      </c>
      <c r="B67" s="2"/>
      <c r="C67" s="2" t="s">
        <v>6053</v>
      </c>
      <c r="D67" s="2" t="str">
        <f>Таблиця15[[#This Row],[HOBBY WORLD]]</f>
        <v>Связь с оружием</v>
      </c>
      <c r="E67" s="2" t="s">
        <v>5924</v>
      </c>
      <c r="F67" s="2" t="s">
        <v>4121</v>
      </c>
    </row>
    <row r="68" spans="1:6" x14ac:dyDescent="0.25">
      <c r="A68" s="2" t="s">
        <v>6054</v>
      </c>
      <c r="B68" s="2"/>
      <c r="C68" s="2" t="s">
        <v>6055</v>
      </c>
      <c r="D68" s="2" t="str">
        <f>Таблиця15[[#This Row],[HOBBY WORLD]]</f>
        <v>Удар командира</v>
      </c>
      <c r="E68" s="2" t="s">
        <v>5924</v>
      </c>
      <c r="F68" s="2" t="s">
        <v>6056</v>
      </c>
    </row>
    <row r="69" spans="1:6" x14ac:dyDescent="0.25">
      <c r="A69" s="2" t="s">
        <v>6057</v>
      </c>
      <c r="B69" s="2"/>
      <c r="C69" s="2" t="s">
        <v>6058</v>
      </c>
      <c r="D69" s="2" t="str">
        <f>Таблиця15[[#This Row],[HOBBY WORLD]]</f>
        <v>Обезоруживающая атака</v>
      </c>
      <c r="E69" s="2" t="s">
        <v>5924</v>
      </c>
      <c r="F69" s="2" t="s">
        <v>6056</v>
      </c>
    </row>
    <row r="70" spans="1:6" x14ac:dyDescent="0.25">
      <c r="A70" s="2" t="s">
        <v>6059</v>
      </c>
      <c r="B70" s="2"/>
      <c r="C70" s="2" t="s">
        <v>6060</v>
      </c>
      <c r="D70" s="2" t="str">
        <f>Таблиця15[[#This Row],[HOBBY WORLD]]</f>
        <v>Отвлекающий удар</v>
      </c>
      <c r="E70" s="2" t="s">
        <v>5924</v>
      </c>
      <c r="F70" s="2" t="s">
        <v>6056</v>
      </c>
    </row>
    <row r="71" spans="1:6" x14ac:dyDescent="0.25">
      <c r="A71" s="2" t="s">
        <v>6061</v>
      </c>
      <c r="B71" s="2"/>
      <c r="C71" s="2" t="s">
        <v>6062</v>
      </c>
      <c r="D71" s="2" t="str">
        <f>Таблиця15[[#This Row],[HOBBY WORLD]]</f>
        <v>Перебежка</v>
      </c>
      <c r="E71" s="2" t="s">
        <v>5924</v>
      </c>
      <c r="F71" s="2" t="s">
        <v>6056</v>
      </c>
    </row>
    <row r="72" spans="1:6" x14ac:dyDescent="0.25">
      <c r="A72" s="2" t="s">
        <v>6063</v>
      </c>
      <c r="B72" s="2"/>
      <c r="C72" s="2" t="s">
        <v>6064</v>
      </c>
      <c r="D72" s="2" t="str">
        <f>Таблиця15[[#This Row],[HOBBY WORLD]]</f>
        <v>Атака с финтом</v>
      </c>
      <c r="E72" s="2" t="s">
        <v>5924</v>
      </c>
      <c r="F72" s="2" t="s">
        <v>6056</v>
      </c>
    </row>
    <row r="73" spans="1:6" x14ac:dyDescent="0.25">
      <c r="A73" s="2" t="s">
        <v>6065</v>
      </c>
      <c r="B73" s="2"/>
      <c r="C73" s="2" t="s">
        <v>6066</v>
      </c>
      <c r="D73" s="2" t="str">
        <f>Таблиця15[[#This Row],[HOBBY WORLD]]</f>
        <v>Провоцирующая атака</v>
      </c>
      <c r="E73" s="2" t="s">
        <v>5924</v>
      </c>
      <c r="F73" s="2" t="s">
        <v>6056</v>
      </c>
    </row>
    <row r="74" spans="1:6" x14ac:dyDescent="0.25">
      <c r="A74" s="2" t="s">
        <v>6067</v>
      </c>
      <c r="B74" s="2"/>
      <c r="C74" s="2" t="s">
        <v>6068</v>
      </c>
      <c r="D74" s="2" t="str">
        <f>Таблиця15[[#This Row],[HOBBY WORLD]]</f>
        <v>Атака с выпадом</v>
      </c>
      <c r="E74" s="2" t="s">
        <v>5924</v>
      </c>
      <c r="F74" s="2" t="s">
        <v>6056</v>
      </c>
    </row>
    <row r="75" spans="1:6" x14ac:dyDescent="0.25">
      <c r="A75" s="2" t="s">
        <v>6069</v>
      </c>
      <c r="B75" s="2"/>
      <c r="C75" s="2" t="s">
        <v>6070</v>
      </c>
      <c r="D75" s="2" t="str">
        <f>Таблиця15[[#This Row],[HOBBY WORLD]]</f>
        <v>Атака с манёвром</v>
      </c>
      <c r="E75" s="2" t="s">
        <v>5924</v>
      </c>
      <c r="F75" s="2" t="s">
        <v>6056</v>
      </c>
    </row>
    <row r="76" spans="1:6" x14ac:dyDescent="0.25">
      <c r="A76" s="2" t="s">
        <v>6071</v>
      </c>
      <c r="B76" s="2"/>
      <c r="C76" s="2" t="s">
        <v>6072</v>
      </c>
      <c r="D76" s="2" t="str">
        <f>Таблиця15[[#This Row],[HOBBY WORLD]]</f>
        <v>Угрожающая атака</v>
      </c>
      <c r="E76" s="2" t="s">
        <v>5924</v>
      </c>
      <c r="F76" s="2" t="s">
        <v>6056</v>
      </c>
    </row>
    <row r="77" spans="1:6" x14ac:dyDescent="0.25">
      <c r="A77" s="2" t="s">
        <v>5834</v>
      </c>
      <c r="B77" s="2"/>
      <c r="C77" s="2" t="s">
        <v>5835</v>
      </c>
      <c r="D77" s="2" t="str">
        <f>Таблиця15[[#This Row],[HOBBY WORLD]]</f>
        <v>Парирование</v>
      </c>
      <c r="E77" s="2" t="s">
        <v>5924</v>
      </c>
      <c r="F77" s="2" t="s">
        <v>6056</v>
      </c>
    </row>
    <row r="78" spans="1:6" x14ac:dyDescent="0.25">
      <c r="A78" s="2" t="s">
        <v>6073</v>
      </c>
      <c r="B78" s="2"/>
      <c r="C78" s="2" t="s">
        <v>6074</v>
      </c>
      <c r="D78" s="2" t="str">
        <f>Таблиця15[[#This Row],[HOBBY WORLD]]</f>
        <v>Точная атака</v>
      </c>
      <c r="E78" s="2" t="s">
        <v>5924</v>
      </c>
      <c r="F78" s="2" t="s">
        <v>6056</v>
      </c>
    </row>
    <row r="79" spans="1:6" x14ac:dyDescent="0.25">
      <c r="A79" s="2" t="s">
        <v>6075</v>
      </c>
      <c r="B79" s="2"/>
      <c r="C79" s="2" t="s">
        <v>6076</v>
      </c>
      <c r="D79" s="2" t="str">
        <f>Таблиця15[[#This Row],[HOBBY WORLD]]</f>
        <v>Толкающая атака</v>
      </c>
      <c r="E79" s="2" t="s">
        <v>5924</v>
      </c>
      <c r="F79" s="2" t="s">
        <v>6056</v>
      </c>
    </row>
    <row r="80" spans="1:6" x14ac:dyDescent="0.25">
      <c r="A80" s="2" t="s">
        <v>6077</v>
      </c>
      <c r="B80" s="2"/>
      <c r="C80" s="2" t="s">
        <v>6078</v>
      </c>
      <c r="D80" s="2" t="str">
        <f>Таблиця15[[#This Row],[HOBBY WORLD]]</f>
        <v>Поддержка</v>
      </c>
      <c r="E80" s="2" t="s">
        <v>5924</v>
      </c>
      <c r="F80" s="2" t="s">
        <v>6056</v>
      </c>
    </row>
    <row r="81" spans="1:6" x14ac:dyDescent="0.25">
      <c r="A81" s="2" t="s">
        <v>6079</v>
      </c>
      <c r="B81" s="2"/>
      <c r="C81" s="2" t="s">
        <v>6080</v>
      </c>
      <c r="D81" s="2" t="str">
        <f>Таблиця15[[#This Row],[HOBBY WORLD]]</f>
        <v>Контратака</v>
      </c>
      <c r="E81" s="2" t="s">
        <v>5924</v>
      </c>
      <c r="F81" s="2" t="s">
        <v>6056</v>
      </c>
    </row>
    <row r="82" spans="1:6" x14ac:dyDescent="0.25">
      <c r="A82" s="2" t="s">
        <v>6081</v>
      </c>
      <c r="B82" s="2"/>
      <c r="C82" s="2" t="s">
        <v>6082</v>
      </c>
      <c r="D82" s="2" t="str">
        <f>Таблиця15[[#This Row],[HOBBY WORLD]]</f>
        <v>Круговая атака</v>
      </c>
      <c r="E82" s="2" t="s">
        <v>5924</v>
      </c>
      <c r="F82" s="2" t="s">
        <v>6056</v>
      </c>
    </row>
    <row r="83" spans="1:6" x14ac:dyDescent="0.25">
      <c r="A83" s="2" t="s">
        <v>6083</v>
      </c>
      <c r="B83" s="2"/>
      <c r="C83" s="2" t="s">
        <v>6084</v>
      </c>
      <c r="D83" s="2" t="str">
        <f>Таблиця15[[#This Row],[HOBBY WORLD]]</f>
        <v>Атака-подсечка</v>
      </c>
      <c r="E83" s="2" t="s">
        <v>5924</v>
      </c>
      <c r="F83" s="2" t="s">
        <v>6056</v>
      </c>
    </row>
    <row r="84" spans="1:6" x14ac:dyDescent="0.25">
      <c r="A84" s="2" t="s">
        <v>6085</v>
      </c>
      <c r="B84" s="2"/>
      <c r="C84" s="2" t="s">
        <v>6086</v>
      </c>
      <c r="D84" s="2" t="str">
        <f>Таблиця15[[#This Row],[HOBBY WORLD]]</f>
        <v>Знаток преграждения</v>
      </c>
      <c r="E84" s="2" t="s">
        <v>5924</v>
      </c>
      <c r="F84" s="2" t="s">
        <v>4135</v>
      </c>
    </row>
    <row r="85" spans="1:6" x14ac:dyDescent="0.25">
      <c r="A85" s="2" t="s">
        <v>6088</v>
      </c>
      <c r="B85" s="2"/>
      <c r="C85" s="2" t="s">
        <v>1715</v>
      </c>
      <c r="D85" s="2" t="str">
        <f>Таблиця15[[#This Row],[HOBBY WORLD]]</f>
        <v>Изменение памяти</v>
      </c>
      <c r="E85" s="2" t="s">
        <v>5924</v>
      </c>
      <c r="F85" s="2" t="s">
        <v>4135</v>
      </c>
    </row>
    <row r="86" spans="1:6" x14ac:dyDescent="0.25">
      <c r="A86" s="2" t="s">
        <v>6089</v>
      </c>
      <c r="B86" s="2"/>
      <c r="C86" s="2" t="s">
        <v>6090</v>
      </c>
      <c r="D86" s="2" t="str">
        <f>Таблиця15[[#This Row],[HOBBY WORLD]]</f>
        <v>Магическое восстановление</v>
      </c>
      <c r="E86" s="2" t="s">
        <v>5924</v>
      </c>
      <c r="F86" s="2" t="s">
        <v>4135</v>
      </c>
    </row>
    <row r="87" spans="1:6" x14ac:dyDescent="0.25">
      <c r="A87" s="2" t="s">
        <v>6091</v>
      </c>
      <c r="B87" s="2"/>
      <c r="C87" s="2" t="s">
        <v>6092</v>
      </c>
      <c r="D87" s="2" t="str">
        <f>Таблиця15[[#This Row],[HOBBY WORLD]]</f>
        <v>Магическая традиция</v>
      </c>
      <c r="E87" s="2" t="s">
        <v>5924</v>
      </c>
      <c r="F87" s="2" t="s">
        <v>4135</v>
      </c>
    </row>
    <row r="88" spans="1:6" x14ac:dyDescent="0.25">
      <c r="A88" s="2" t="s">
        <v>6093</v>
      </c>
      <c r="B88" s="2"/>
      <c r="C88" s="2" t="s">
        <v>6094</v>
      </c>
      <c r="D88" s="2" t="str">
        <f>Таблиця15[[#This Row],[HOBBY WORLD]]</f>
        <v>Магический оберег</v>
      </c>
      <c r="E88" s="2" t="s">
        <v>5924</v>
      </c>
      <c r="F88" s="2" t="s">
        <v>4135</v>
      </c>
    </row>
    <row r="89" spans="1:6" x14ac:dyDescent="0.25">
      <c r="A89" s="2" t="s">
        <v>6095</v>
      </c>
      <c r="B89" s="2"/>
      <c r="C89" s="2" t="s">
        <v>6096</v>
      </c>
      <c r="D89" s="2" t="str">
        <f>Таблиця15[[#This Row],[HOBBY WORLD]]</f>
        <v>Безвредное перемещение</v>
      </c>
      <c r="E89" s="2" t="s">
        <v>5924</v>
      </c>
      <c r="F89" s="2" t="s">
        <v>4135</v>
      </c>
    </row>
    <row r="90" spans="1:6" x14ac:dyDescent="0.25">
      <c r="A90" s="2" t="s">
        <v>6097</v>
      </c>
      <c r="B90" s="2"/>
      <c r="C90" s="2" t="s">
        <v>6098</v>
      </c>
      <c r="D90" s="2" t="str">
        <f>Таблиця15[[#This Row],[HOBBY WORLD]]</f>
        <v>Власть над нежитью</v>
      </c>
      <c r="E90" s="2" t="s">
        <v>5924</v>
      </c>
      <c r="F90" s="2" t="s">
        <v>4135</v>
      </c>
    </row>
    <row r="91" spans="1:6" x14ac:dyDescent="0.25">
      <c r="A91" s="2" t="s">
        <v>6099</v>
      </c>
      <c r="B91" s="2"/>
      <c r="C91" s="2" t="s">
        <v>6100</v>
      </c>
      <c r="D91" s="2" t="str">
        <f>Таблиця15[[#This Row],[HOBBY WORLD]]</f>
        <v>Знаток воплощения</v>
      </c>
      <c r="E91" s="2" t="s">
        <v>5924</v>
      </c>
      <c r="F91" s="2" t="s">
        <v>4135</v>
      </c>
    </row>
    <row r="92" spans="1:6" x14ac:dyDescent="0.25">
      <c r="A92" s="2" t="s">
        <v>6101</v>
      </c>
      <c r="B92" s="2"/>
      <c r="C92" s="2" t="s">
        <v>6102</v>
      </c>
      <c r="D92" s="2" t="str">
        <f>Таблиця15[[#This Row],[HOBBY WORLD]]</f>
        <v>Знаток прорицания</v>
      </c>
      <c r="E92" s="2" t="s">
        <v>5924</v>
      </c>
      <c r="F92" s="2" t="s">
        <v>4135</v>
      </c>
    </row>
    <row r="93" spans="1:6" x14ac:dyDescent="0.25">
      <c r="A93" s="2" t="s">
        <v>6103</v>
      </c>
      <c r="B93" s="2"/>
      <c r="C93" s="2" t="s">
        <v>6104</v>
      </c>
      <c r="D93" s="2" t="str">
        <f>Таблиця15[[#This Row],[HOBBY WORLD]]</f>
        <v>Устойчивый призыв</v>
      </c>
      <c r="E93" s="2" t="s">
        <v>5924</v>
      </c>
      <c r="F93" s="2" t="s">
        <v>4135</v>
      </c>
    </row>
    <row r="94" spans="1:6" x14ac:dyDescent="0.25">
      <c r="A94" s="2" t="s">
        <v>6105</v>
      </c>
      <c r="B94" s="2"/>
      <c r="C94" s="2" t="s">
        <v>6106</v>
      </c>
      <c r="D94" s="2" t="str">
        <f>Таблиця15[[#This Row],[HOBBY WORLD]]</f>
        <v>Усиленная эвокация</v>
      </c>
      <c r="E94" s="2" t="s">
        <v>5924</v>
      </c>
      <c r="F94" s="2" t="s">
        <v>4135</v>
      </c>
    </row>
    <row r="95" spans="1:6" x14ac:dyDescent="0.25">
      <c r="A95" s="2" t="s">
        <v>6107</v>
      </c>
      <c r="B95" s="2"/>
      <c r="C95" s="2" t="s">
        <v>6108</v>
      </c>
      <c r="D95" s="2" t="str">
        <f>Таблиця15[[#This Row],[HOBBY WORLD]]</f>
        <v>Знаток очарования</v>
      </c>
      <c r="E95" s="2" t="s">
        <v>5924</v>
      </c>
      <c r="F95" s="2" t="s">
        <v>4135</v>
      </c>
    </row>
    <row r="96" spans="1:6" x14ac:dyDescent="0.25">
      <c r="A96" s="2" t="s">
        <v>6109</v>
      </c>
      <c r="B96" s="2"/>
      <c r="C96" s="2" t="s">
        <v>6110</v>
      </c>
      <c r="D96" s="2" t="str">
        <f>Таблиця15[[#This Row],[HOBBY WORLD]]</f>
        <v>Знаток эвокации</v>
      </c>
      <c r="E96" s="2" t="s">
        <v>5924</v>
      </c>
      <c r="F96" s="2" t="s">
        <v>4135</v>
      </c>
    </row>
    <row r="97" spans="1:6" x14ac:dyDescent="0.25">
      <c r="A97" s="2" t="s">
        <v>6111</v>
      </c>
      <c r="B97" s="2"/>
      <c r="C97" s="2" t="s">
        <v>6112</v>
      </c>
      <c r="D97" s="2" t="str">
        <f>Таблиця15[[#This Row],[HOBBY WORLD]]</f>
        <v>Мастер прорицания</v>
      </c>
      <c r="E97" s="2" t="s">
        <v>5924</v>
      </c>
      <c r="F97" s="2" t="s">
        <v>4135</v>
      </c>
    </row>
    <row r="98" spans="1:6" x14ac:dyDescent="0.25">
      <c r="A98" s="2" t="s">
        <v>6113</v>
      </c>
      <c r="B98" s="2"/>
      <c r="C98" s="2" t="s">
        <v>6114</v>
      </c>
      <c r="D98" s="2" t="str">
        <f>Таблиця15[[#This Row],[HOBBY WORLD]]</f>
        <v>Сосредоточенное воплощение</v>
      </c>
      <c r="E98" s="2" t="s">
        <v>5924</v>
      </c>
      <c r="F98" s="2" t="s">
        <v>4135</v>
      </c>
    </row>
    <row r="99" spans="1:6" x14ac:dyDescent="0.25">
      <c r="A99" s="2" t="s">
        <v>6115</v>
      </c>
      <c r="B99" s="2"/>
      <c r="C99" s="2" t="s">
        <v>6116</v>
      </c>
      <c r="D99" s="2" t="str">
        <f>Таблиця15[[#This Row],[HOBBY WORLD]]</f>
        <v>Высшее знамение</v>
      </c>
      <c r="E99" s="2" t="s">
        <v>5924</v>
      </c>
      <c r="F99" s="2" t="s">
        <v>4135</v>
      </c>
    </row>
    <row r="100" spans="1:6" x14ac:dyDescent="0.25">
      <c r="A100" s="2" t="s">
        <v>6117</v>
      </c>
      <c r="B100" s="2"/>
      <c r="C100" s="2" t="s">
        <v>6118</v>
      </c>
      <c r="D100" s="2" t="str">
        <f>Таблиця15[[#This Row],[HOBBY WORLD]]</f>
        <v>Мрачный жнец</v>
      </c>
      <c r="E100" s="2" t="s">
        <v>5924</v>
      </c>
      <c r="F100" s="2" t="s">
        <v>4135</v>
      </c>
    </row>
    <row r="101" spans="1:6" x14ac:dyDescent="0.25">
      <c r="A101" s="2" t="s">
        <v>6119</v>
      </c>
      <c r="B101" s="2"/>
      <c r="C101" s="2" t="s">
        <v>6120</v>
      </c>
      <c r="D101" s="2" t="str">
        <f>Таблиця15[[#This Row],[HOBBY WORLD]]</f>
        <v>Гипнотический взгляд</v>
      </c>
      <c r="E101" s="2" t="s">
        <v>5924</v>
      </c>
      <c r="F101" s="2" t="s">
        <v>4135</v>
      </c>
    </row>
    <row r="102" spans="1:6" x14ac:dyDescent="0.25">
      <c r="A102" s="2" t="s">
        <v>6121</v>
      </c>
      <c r="B102" s="2"/>
      <c r="C102" s="2" t="s">
        <v>6122</v>
      </c>
      <c r="D102" s="2" t="str">
        <f>Таблиця15[[#This Row],[HOBBY WORLD]]</f>
        <v>Знаток иллюзии</v>
      </c>
      <c r="E102" s="2" t="s">
        <v>5924</v>
      </c>
      <c r="F102" s="2" t="s">
        <v>4135</v>
      </c>
    </row>
    <row r="103" spans="1:6" x14ac:dyDescent="0.25">
      <c r="A103" s="2" t="s">
        <v>6123</v>
      </c>
      <c r="B103" s="2"/>
      <c r="C103" s="2" t="s">
        <v>6124</v>
      </c>
      <c r="D103" s="2" t="str">
        <f>Таблиця15[[#This Row],[HOBBY WORLD]]</f>
        <v>Иллюзорная реальность</v>
      </c>
      <c r="E103" s="2" t="s">
        <v>5924</v>
      </c>
      <c r="F103" s="2" t="s">
        <v>4135</v>
      </c>
    </row>
    <row r="104" spans="1:6" x14ac:dyDescent="0.25">
      <c r="A104" s="2" t="s">
        <v>6125</v>
      </c>
      <c r="B104" s="2"/>
      <c r="C104" s="2" t="s">
        <v>6126</v>
      </c>
      <c r="D104" s="2" t="str">
        <f>Таблиця15[[#This Row],[HOBBY WORLD]]</f>
        <v>Иллюзорный двойник</v>
      </c>
      <c r="E104" s="2" t="s">
        <v>5924</v>
      </c>
      <c r="F104" s="2" t="s">
        <v>4135</v>
      </c>
    </row>
    <row r="105" spans="1:6" x14ac:dyDescent="0.25">
      <c r="A105" s="2" t="s">
        <v>6127</v>
      </c>
      <c r="B105" s="2"/>
      <c r="C105" s="2" t="s">
        <v>6128</v>
      </c>
      <c r="D105" s="2" t="str">
        <f>Таблиця15[[#This Row],[HOBBY WORLD]]</f>
        <v>Улучшенная малая иллюзия</v>
      </c>
      <c r="E105" s="2" t="s">
        <v>5924</v>
      </c>
      <c r="F105" s="2" t="s">
        <v>4135</v>
      </c>
    </row>
    <row r="106" spans="1:6" x14ac:dyDescent="0.25">
      <c r="A106" s="2" t="s">
        <v>6129</v>
      </c>
      <c r="B106" s="2"/>
      <c r="C106" s="2" t="s">
        <v>6130</v>
      </c>
      <c r="D106" s="2" t="str">
        <f>Таблиця15[[#This Row],[HOBBY WORLD]]</f>
        <v>Инстинктивные чары</v>
      </c>
      <c r="E106" s="2" t="s">
        <v>5924</v>
      </c>
      <c r="F106" s="2" t="s">
        <v>4135</v>
      </c>
    </row>
    <row r="107" spans="1:6" x14ac:dyDescent="0.25">
      <c r="A107" s="2" t="s">
        <v>6131</v>
      </c>
      <c r="B107" s="2"/>
      <c r="C107" s="2" t="s">
        <v>6132</v>
      </c>
      <c r="D107" s="2" t="str">
        <f>Таблиця15[[#This Row],[HOBBY WORLD]]</f>
        <v>Привычка к нежити</v>
      </c>
      <c r="E107" s="2" t="s">
        <v>5924</v>
      </c>
      <c r="F107" s="2" t="s">
        <v>4135</v>
      </c>
    </row>
    <row r="108" spans="1:6" x14ac:dyDescent="0.25">
      <c r="A108" s="2" t="s">
        <v>6133</v>
      </c>
      <c r="B108" s="2"/>
      <c r="C108" s="2" t="s">
        <v>6134</v>
      </c>
      <c r="D108" s="2" t="str">
        <f>Таблиця15[[#This Row],[HOBBY WORLD]]</f>
        <v>Гибкие иллюзии</v>
      </c>
      <c r="E108" s="2" t="s">
        <v>5924</v>
      </c>
      <c r="F108" s="2" t="s">
        <v>4135</v>
      </c>
    </row>
    <row r="109" spans="1:6" x14ac:dyDescent="0.25">
      <c r="A109" s="2" t="s">
        <v>6135</v>
      </c>
      <c r="B109" s="2"/>
      <c r="C109" s="2" t="s">
        <v>6136</v>
      </c>
      <c r="D109" s="2" t="str">
        <f>Таблиця15[[#This Row],[HOBBY WORLD]]</f>
        <v>Мастер превращения</v>
      </c>
      <c r="E109" s="2" t="s">
        <v>5924</v>
      </c>
      <c r="F109" s="2" t="s">
        <v>4135</v>
      </c>
    </row>
    <row r="110" spans="1:6" x14ac:dyDescent="0.25">
      <c r="A110" s="2" t="s">
        <v>6137</v>
      </c>
      <c r="B110" s="2"/>
      <c r="C110" s="2" t="s">
        <v>6138</v>
      </c>
      <c r="D110" s="2" t="str">
        <f>Таблиця15[[#This Row],[HOBBY WORLD]]</f>
        <v>Малая алхимия</v>
      </c>
      <c r="E110" s="2" t="s">
        <v>5924</v>
      </c>
      <c r="F110" s="2" t="s">
        <v>4135</v>
      </c>
    </row>
    <row r="111" spans="1:6" x14ac:dyDescent="0.25">
      <c r="A111" s="2" t="s">
        <v>6139</v>
      </c>
      <c r="B111" s="2"/>
      <c r="C111" s="2" t="s">
        <v>6140</v>
      </c>
      <c r="D111" s="2" t="str">
        <f>Таблиця15[[#This Row],[HOBBY WORLD]]</f>
        <v>Малое воплощение</v>
      </c>
      <c r="E111" s="2" t="s">
        <v>5924</v>
      </c>
      <c r="F111" s="2" t="s">
        <v>4135</v>
      </c>
    </row>
    <row r="112" spans="1:6" x14ac:dyDescent="0.25">
      <c r="A112" s="2" t="s">
        <v>6141</v>
      </c>
      <c r="B112" s="2"/>
      <c r="C112" s="2" t="s">
        <v>6142</v>
      </c>
      <c r="D112" s="2" t="str">
        <f>Таблиця15[[#This Row],[HOBBY WORLD]]</f>
        <v>Знаток некромантии</v>
      </c>
      <c r="E112" s="2" t="s">
        <v>5924</v>
      </c>
      <c r="F112" s="2" t="s">
        <v>4135</v>
      </c>
    </row>
    <row r="113" spans="1:6" x14ac:dyDescent="0.25">
      <c r="A113" s="2" t="s">
        <v>6143</v>
      </c>
      <c r="B113" s="2"/>
      <c r="C113" s="2" t="s">
        <v>6144</v>
      </c>
      <c r="D113" s="2" t="str">
        <f>Таблиця15[[#This Row],[HOBBY WORLD]]</f>
        <v>Переполнение энергией</v>
      </c>
      <c r="E113" s="2" t="s">
        <v>5924</v>
      </c>
      <c r="F113" s="2" t="s">
        <v>4135</v>
      </c>
    </row>
    <row r="114" spans="1:6" x14ac:dyDescent="0.25">
      <c r="A114" s="2" t="s">
        <v>6145</v>
      </c>
      <c r="B114" s="2"/>
      <c r="C114" s="2" t="s">
        <v>6146</v>
      </c>
      <c r="D114" s="2" t="str">
        <f>Таблиця15[[#This Row],[HOBBY WORLD]]</f>
        <v>Знамение</v>
      </c>
      <c r="E114" s="2" t="s">
        <v>5924</v>
      </c>
      <c r="F114" s="2" t="s">
        <v>4135</v>
      </c>
    </row>
    <row r="115" spans="1:6" x14ac:dyDescent="0.25">
      <c r="A115" s="2" t="s">
        <v>6147</v>
      </c>
      <c r="B115" s="2"/>
      <c r="C115" s="2" t="s">
        <v>6148</v>
      </c>
      <c r="D115" s="2" t="str">
        <f>Таблиця15[[#This Row],[HOBBY WORLD]]</f>
        <v>Сильный фокус</v>
      </c>
      <c r="E115" s="2" t="s">
        <v>5924</v>
      </c>
      <c r="F115" s="2" t="s">
        <v>4135</v>
      </c>
    </row>
    <row r="116" spans="1:6" x14ac:dyDescent="0.25">
      <c r="A116" s="2" t="s">
        <v>6149</v>
      </c>
      <c r="B116" s="2"/>
      <c r="C116" s="2" t="s">
        <v>6150</v>
      </c>
      <c r="D116" s="2" t="str">
        <f>Таблиця15[[#This Row],[HOBBY WORLD]]</f>
        <v>Проекция оберега</v>
      </c>
      <c r="E116" s="2" t="s">
        <v>5924</v>
      </c>
      <c r="F116" s="2" t="s">
        <v>4135</v>
      </c>
    </row>
    <row r="117" spans="1:6" x14ac:dyDescent="0.25">
      <c r="A117" s="2" t="s">
        <v>6151</v>
      </c>
      <c r="B117" s="2"/>
      <c r="C117" s="2" t="s">
        <v>6152</v>
      </c>
      <c r="D117" s="2" t="str">
        <f>Таблиця15[[#This Row],[HOBBY WORLD]]</f>
        <v>Школа преграждения</v>
      </c>
      <c r="E117" s="2" t="s">
        <v>5924</v>
      </c>
      <c r="F117" s="2" t="s">
        <v>4135</v>
      </c>
    </row>
    <row r="118" spans="1:6" x14ac:dyDescent="0.25">
      <c r="A118" s="2" t="s">
        <v>6153</v>
      </c>
      <c r="B118" s="2"/>
      <c r="C118" s="2" t="s">
        <v>6154</v>
      </c>
      <c r="D118" s="2" t="str">
        <f>Таблиця15[[#This Row],[HOBBY WORLD]]</f>
        <v>Школа воплощения</v>
      </c>
      <c r="E118" s="2" t="s">
        <v>5924</v>
      </c>
      <c r="F118" s="2" t="s">
        <v>4135</v>
      </c>
    </row>
    <row r="119" spans="1:6" x14ac:dyDescent="0.25">
      <c r="A119" s="2" t="s">
        <v>6155</v>
      </c>
      <c r="B119" s="2"/>
      <c r="C119" s="2" t="s">
        <v>6156</v>
      </c>
      <c r="D119" s="2" t="str">
        <f>Таблиця15[[#This Row],[HOBBY WORLD]]</f>
        <v>Школа прорицания</v>
      </c>
      <c r="E119" s="2" t="s">
        <v>5924</v>
      </c>
      <c r="F119" s="2" t="s">
        <v>4135</v>
      </c>
    </row>
    <row r="120" spans="1:6" x14ac:dyDescent="0.25">
      <c r="A120" s="2" t="s">
        <v>6157</v>
      </c>
      <c r="B120" s="2"/>
      <c r="C120" s="2" t="s">
        <v>6158</v>
      </c>
      <c r="D120" s="2" t="str">
        <f>Таблиця15[[#This Row],[HOBBY WORLD]]</f>
        <v>Школа очарования</v>
      </c>
      <c r="E120" s="2" t="s">
        <v>5924</v>
      </c>
      <c r="F120" s="2" t="s">
        <v>4135</v>
      </c>
    </row>
    <row r="121" spans="1:6" x14ac:dyDescent="0.25">
      <c r="A121" s="2" t="s">
        <v>6159</v>
      </c>
      <c r="B121" s="2"/>
      <c r="C121" s="2" t="s">
        <v>6160</v>
      </c>
      <c r="D121" s="2" t="str">
        <f>Таблиця15[[#This Row],[HOBBY WORLD]]</f>
        <v>Школа эвокации</v>
      </c>
      <c r="E121" s="2" t="s">
        <v>5924</v>
      </c>
      <c r="F121" s="2" t="s">
        <v>4135</v>
      </c>
    </row>
    <row r="122" spans="1:6" x14ac:dyDescent="0.25">
      <c r="A122" s="2" t="s">
        <v>6161</v>
      </c>
      <c r="B122" s="2"/>
      <c r="C122" s="2" t="s">
        <v>6162</v>
      </c>
      <c r="D122" s="2" t="str">
        <f>Таблиця15[[#This Row],[HOBBY WORLD]]</f>
        <v>Школа иллюзии</v>
      </c>
      <c r="E122" s="2" t="s">
        <v>5924</v>
      </c>
      <c r="F122" s="2" t="s">
        <v>4135</v>
      </c>
    </row>
    <row r="123" spans="1:6" x14ac:dyDescent="0.25">
      <c r="A123" s="2" t="s">
        <v>6163</v>
      </c>
      <c r="B123" s="2"/>
      <c r="C123" s="2" t="s">
        <v>6164</v>
      </c>
      <c r="D123" s="2" t="str">
        <f>Таблиця15[[#This Row],[HOBBY WORLD]]</f>
        <v>Школа некромантии</v>
      </c>
      <c r="E123" s="2" t="s">
        <v>5924</v>
      </c>
      <c r="F123" s="2" t="s">
        <v>4135</v>
      </c>
    </row>
    <row r="124" spans="1:6" x14ac:dyDescent="0.25">
      <c r="A124" s="2" t="s">
        <v>6165</v>
      </c>
      <c r="B124" s="2"/>
      <c r="C124" s="2" t="s">
        <v>6166</v>
      </c>
      <c r="D124" s="2" t="str">
        <f>Таблиця15[[#This Row],[HOBBY WORLD]]</f>
        <v>Школа превращения</v>
      </c>
      <c r="E124" s="2" t="s">
        <v>5924</v>
      </c>
      <c r="F124" s="2" t="s">
        <v>4135</v>
      </c>
    </row>
    <row r="125" spans="1:6" x14ac:dyDescent="0.25">
      <c r="A125" s="2" t="s">
        <v>6167</v>
      </c>
      <c r="B125" s="2"/>
      <c r="C125" s="2" t="s">
        <v>6168</v>
      </c>
      <c r="D125" s="2" t="str">
        <f>Таблиця15[[#This Row],[HOBBY WORLD]]</f>
        <v>Лепка заклинаний</v>
      </c>
      <c r="E125" s="2" t="s">
        <v>5924</v>
      </c>
      <c r="F125" s="2" t="s">
        <v>4135</v>
      </c>
    </row>
    <row r="126" spans="1:6" x14ac:dyDescent="0.25">
      <c r="A126" s="2" t="s">
        <v>5838</v>
      </c>
      <c r="B126" s="2"/>
      <c r="C126" s="2" t="s">
        <v>5839</v>
      </c>
      <c r="D126" s="2" t="str">
        <f>Таблиця15[[#This Row],[HOBBY WORLD]]</f>
        <v>Перевёртыш</v>
      </c>
      <c r="E126" s="2" t="s">
        <v>5924</v>
      </c>
      <c r="F126" s="2" t="s">
        <v>4135</v>
      </c>
    </row>
    <row r="127" spans="1:6" x14ac:dyDescent="0.25">
      <c r="A127" s="2" t="s">
        <v>6169</v>
      </c>
      <c r="B127" s="2"/>
      <c r="C127" s="2" t="s">
        <v>6170</v>
      </c>
      <c r="D127" s="2" t="str">
        <f>Таблиця15[[#This Row],[HOBBY WORLD]]</f>
        <v>Фирменные заклинания</v>
      </c>
      <c r="E127" s="2" t="s">
        <v>5924</v>
      </c>
      <c r="F127" s="2" t="s">
        <v>4135</v>
      </c>
    </row>
    <row r="128" spans="1:6" x14ac:dyDescent="0.25">
      <c r="A128" s="2" t="s">
        <v>6171</v>
      </c>
      <c r="B128" s="2"/>
      <c r="C128" s="2" t="s">
        <v>6172</v>
      </c>
      <c r="D128" s="2" t="str">
        <f>Таблиця15[[#This Row],[HOBBY WORLD]]</f>
        <v>Мастер заклинаний</v>
      </c>
      <c r="E128" s="2" t="s">
        <v>5924</v>
      </c>
      <c r="F128" s="2" t="s">
        <v>4135</v>
      </c>
    </row>
    <row r="129" spans="1:6" x14ac:dyDescent="0.25">
      <c r="A129" s="2" t="s">
        <v>6173</v>
      </c>
      <c r="B129" s="2"/>
      <c r="C129" s="2" t="s">
        <v>6174</v>
      </c>
      <c r="D129" s="2" t="str">
        <f>Таблиця15[[#This Row],[HOBBY WORLD]]</f>
        <v>Устойчивость к заклинаниям</v>
      </c>
      <c r="E129" s="2" t="s">
        <v>5924</v>
      </c>
      <c r="F129" s="2" t="s">
        <v>4135</v>
      </c>
    </row>
    <row r="130" spans="1:6" x14ac:dyDescent="0.25">
      <c r="A130" s="2" t="s">
        <v>6175</v>
      </c>
      <c r="B130" s="2"/>
      <c r="C130" s="2" t="s">
        <v>6176</v>
      </c>
      <c r="D130" s="2" t="str">
        <f>Таблиця15[[#This Row],[HOBBY WORLD]]</f>
        <v>Двойное очарование</v>
      </c>
      <c r="E130" s="2" t="s">
        <v>5924</v>
      </c>
      <c r="F130" s="2" t="s">
        <v>4135</v>
      </c>
    </row>
    <row r="131" spans="1:6" x14ac:dyDescent="0.25">
      <c r="A131" s="2" t="s">
        <v>6177</v>
      </c>
      <c r="B131" s="2"/>
      <c r="C131" s="2" t="s">
        <v>6178</v>
      </c>
      <c r="D131" s="2" t="str">
        <f>Таблиця15[[#This Row],[HOBBY WORLD]]</f>
        <v>Третье око</v>
      </c>
      <c r="E131" s="2" t="s">
        <v>5924</v>
      </c>
      <c r="F131" s="2" t="s">
        <v>4135</v>
      </c>
    </row>
    <row r="132" spans="1:6" x14ac:dyDescent="0.25">
      <c r="A132" s="2" t="s">
        <v>6179</v>
      </c>
      <c r="B132" s="2"/>
      <c r="C132" s="2" t="s">
        <v>6180</v>
      </c>
      <c r="D132" s="2" t="str">
        <f>Таблиця15[[#This Row],[HOBBY WORLD]]</f>
        <v>Знаток превращения</v>
      </c>
      <c r="E132" s="2" t="s">
        <v>5924</v>
      </c>
      <c r="F132" s="2" t="s">
        <v>4135</v>
      </c>
    </row>
    <row r="133" spans="1:6" x14ac:dyDescent="0.25">
      <c r="A133" s="2" t="s">
        <v>6181</v>
      </c>
      <c r="B133" s="2"/>
      <c r="C133" s="2" t="s">
        <v>6182</v>
      </c>
      <c r="D133" s="2" t="str">
        <f>Таблиця15[[#This Row],[HOBBY WORLD]]</f>
        <v>Камень трансмутации</v>
      </c>
      <c r="E133" s="2" t="s">
        <v>5924</v>
      </c>
      <c r="F133" s="2" t="s">
        <v>4135</v>
      </c>
    </row>
    <row r="134" spans="1:6" x14ac:dyDescent="0.25">
      <c r="A134" s="2" t="s">
        <v>6183</v>
      </c>
      <c r="B134" s="2"/>
      <c r="C134" s="2" t="s">
        <v>6184</v>
      </c>
      <c r="D134" s="2" t="str">
        <f>Таблиця15[[#This Row],[HOBBY WORLD]]</f>
        <v>Слуги-нежить</v>
      </c>
      <c r="E134" s="2" t="s">
        <v>5924</v>
      </c>
      <c r="F134" s="2" t="s">
        <v>4135</v>
      </c>
    </row>
    <row r="135" spans="1:6" x14ac:dyDescent="0.25">
      <c r="A135" s="2" t="s">
        <v>2081</v>
      </c>
      <c r="B135" s="2"/>
      <c r="C135" s="2" t="s">
        <v>2082</v>
      </c>
      <c r="D135" s="2" t="str">
        <f>Таблиця15[[#This Row],[HOBBY WORLD]]</f>
        <v>Архидруид</v>
      </c>
      <c r="E135" s="2" t="s">
        <v>5924</v>
      </c>
      <c r="F135" s="2" t="s">
        <v>4119</v>
      </c>
    </row>
    <row r="136" spans="1:6" x14ac:dyDescent="0.25">
      <c r="A136" s="2" t="s">
        <v>6186</v>
      </c>
      <c r="B136" s="2"/>
      <c r="C136" s="2" t="s">
        <v>6187</v>
      </c>
      <c r="D136" s="2" t="str">
        <f>Таблиця15[[#This Row],[HOBBY WORLD]]</f>
        <v>Заклинания зверя</v>
      </c>
      <c r="E136" s="2" t="s">
        <v>5924</v>
      </c>
      <c r="F136" s="2" t="s">
        <v>4119</v>
      </c>
    </row>
    <row r="137" spans="1:6" x14ac:dyDescent="0.25">
      <c r="A137" s="2" t="s">
        <v>6188</v>
      </c>
      <c r="B137" s="2"/>
      <c r="C137" s="2" t="s">
        <v>6189</v>
      </c>
      <c r="D137" s="2" t="str">
        <f>Таблиця15[[#This Row],[HOBBY WORLD]]</f>
        <v>Формы круга друидов</v>
      </c>
      <c r="E137" s="2" t="s">
        <v>5924</v>
      </c>
      <c r="F137" s="2" t="s">
        <v>4119</v>
      </c>
    </row>
    <row r="138" spans="1:6" x14ac:dyDescent="0.25">
      <c r="A138" s="2" t="s">
        <v>6190</v>
      </c>
      <c r="B138" s="2"/>
      <c r="C138" s="2" t="s">
        <v>6191</v>
      </c>
      <c r="D138" s="2" t="str">
        <f>Таблиця15[[#This Row],[HOBBY WORLD]]</f>
        <v>Круг Земли</v>
      </c>
      <c r="E138" s="2" t="s">
        <v>5924</v>
      </c>
      <c r="F138" s="2" t="s">
        <v>4119</v>
      </c>
    </row>
    <row r="139" spans="1:6" x14ac:dyDescent="0.25">
      <c r="A139" s="2" t="s">
        <v>6192</v>
      </c>
      <c r="B139" s="2"/>
      <c r="C139" s="2" t="s">
        <v>6193</v>
      </c>
      <c r="D139" s="2" t="str">
        <f>Таблиця15[[#This Row],[HOBBY WORLD]]</f>
        <v>Круг Луны</v>
      </c>
      <c r="E139" s="2" t="s">
        <v>5924</v>
      </c>
      <c r="F139" s="2" t="s">
        <v>4119</v>
      </c>
    </row>
    <row r="140" spans="1:6" x14ac:dyDescent="0.25">
      <c r="A140" s="2" t="s">
        <v>6194</v>
      </c>
      <c r="B140" s="2"/>
      <c r="C140" s="2" t="s">
        <v>6195</v>
      </c>
      <c r="D140" s="2" t="str">
        <f>Таблиця15[[#This Row],[HOBBY WORLD]]</f>
        <v>Боевой дикий облик</v>
      </c>
      <c r="E140" s="2" t="s">
        <v>5924</v>
      </c>
      <c r="F140" s="2" t="s">
        <v>4119</v>
      </c>
    </row>
    <row r="141" spans="1:6" x14ac:dyDescent="0.25">
      <c r="A141" s="2" t="s">
        <v>6196</v>
      </c>
      <c r="B141" s="2"/>
      <c r="C141" s="2" t="s">
        <v>6197</v>
      </c>
      <c r="D141" s="2" t="str">
        <f>Таблиця15[[#This Row],[HOBBY WORLD]]</f>
        <v>Круг друидов</v>
      </c>
      <c r="E141" s="2" t="s">
        <v>5924</v>
      </c>
      <c r="F141" s="2" t="s">
        <v>4119</v>
      </c>
    </row>
    <row r="142" spans="1:6" x14ac:dyDescent="0.25">
      <c r="A142" s="2" t="s">
        <v>6198</v>
      </c>
      <c r="B142" s="2"/>
      <c r="C142" s="2" t="s">
        <v>6199</v>
      </c>
      <c r="D142" s="2" t="str">
        <f>Таблиця15[[#This Row],[HOBBY WORLD]]</f>
        <v>Стихийный дикий облик</v>
      </c>
      <c r="E142" s="2" t="s">
        <v>5924</v>
      </c>
      <c r="F142" s="2" t="s">
        <v>4119</v>
      </c>
    </row>
    <row r="143" spans="1:6" x14ac:dyDescent="0.25">
      <c r="A143" s="2" t="s">
        <v>6200</v>
      </c>
      <c r="B143" s="2"/>
      <c r="C143" s="2" t="s">
        <v>6201</v>
      </c>
      <c r="D143" s="2" t="str">
        <f>Таблиця15[[#This Row],[HOBBY WORLD]]</f>
        <v>На природе как дома</v>
      </c>
      <c r="E143" s="2" t="s">
        <v>5924</v>
      </c>
      <c r="F143" s="2" t="s">
        <v>10026</v>
      </c>
    </row>
    <row r="144" spans="1:6" x14ac:dyDescent="0.25">
      <c r="A144" s="2" t="s">
        <v>6203</v>
      </c>
      <c r="B144" s="2"/>
      <c r="C144" s="2" t="s">
        <v>6204</v>
      </c>
      <c r="D144" s="2" t="str">
        <f>Таблиця15[[#This Row],[HOBBY WORLD]]</f>
        <v>Природное восстановление</v>
      </c>
      <c r="E144" s="2" t="s">
        <v>5924</v>
      </c>
      <c r="F144" s="2" t="s">
        <v>4119</v>
      </c>
    </row>
    <row r="145" spans="1:6" x14ac:dyDescent="0.25">
      <c r="A145" s="2" t="s">
        <v>6205</v>
      </c>
      <c r="B145" s="2"/>
      <c r="C145" s="2" t="s">
        <v>6206</v>
      </c>
      <c r="D145" s="2" t="str">
        <f>Таблиця15[[#This Row],[HOBBY WORLD]]</f>
        <v>Природное убежище</v>
      </c>
      <c r="E145" s="2" t="s">
        <v>5924</v>
      </c>
      <c r="F145" s="2" t="s">
        <v>4119</v>
      </c>
    </row>
    <row r="146" spans="1:6" x14ac:dyDescent="0.25">
      <c r="A146" s="2" t="s">
        <v>6207</v>
      </c>
      <c r="B146" s="2"/>
      <c r="C146" s="2" t="s">
        <v>6208</v>
      </c>
      <c r="D146" s="2" t="str">
        <f>Таблиця15[[#This Row],[HOBBY WORLD]]</f>
        <v>Природный оберег</v>
      </c>
      <c r="E146" s="2" t="s">
        <v>5924</v>
      </c>
      <c r="F146" s="2" t="s">
        <v>4119</v>
      </c>
    </row>
    <row r="147" spans="1:6" x14ac:dyDescent="0.25">
      <c r="A147" s="2" t="s">
        <v>6209</v>
      </c>
      <c r="B147" s="2"/>
      <c r="C147" s="2" t="s">
        <v>6210</v>
      </c>
      <c r="D147" s="2" t="str">
        <f>Таблиця15[[#This Row],[HOBBY WORLD]]</f>
        <v>Первобытный удар</v>
      </c>
      <c r="E147" s="2" t="s">
        <v>5924</v>
      </c>
      <c r="F147" s="2" t="s">
        <v>4119</v>
      </c>
    </row>
    <row r="148" spans="1:6" x14ac:dyDescent="0.25">
      <c r="A148" s="2" t="s">
        <v>6211</v>
      </c>
      <c r="B148" s="2"/>
      <c r="C148" s="2" t="s">
        <v>6212</v>
      </c>
      <c r="D148" s="2" t="str">
        <f>Таблиця15[[#This Row],[HOBBY WORLD]]</f>
        <v>Тысяча форм</v>
      </c>
      <c r="E148" s="2" t="s">
        <v>5924</v>
      </c>
      <c r="F148" s="2" t="s">
        <v>4119</v>
      </c>
    </row>
    <row r="149" spans="1:6" x14ac:dyDescent="0.25">
      <c r="A149" s="2" t="s">
        <v>6213</v>
      </c>
      <c r="B149" s="2"/>
      <c r="C149" s="2" t="s">
        <v>6214</v>
      </c>
      <c r="D149" s="2" t="str">
        <f>Таблиця15[[#This Row],[HOBBY WORLD]]</f>
        <v>Неувядающее тело</v>
      </c>
      <c r="E149" s="2" t="s">
        <v>5924</v>
      </c>
      <c r="F149" s="2" t="s">
        <v>4119</v>
      </c>
    </row>
    <row r="150" spans="1:6" x14ac:dyDescent="0.25">
      <c r="A150" s="2" t="s">
        <v>6215</v>
      </c>
      <c r="B150" s="2"/>
      <c r="C150" s="2" t="s">
        <v>6216</v>
      </c>
      <c r="D150" s="2" t="str">
        <f>Таблиця15[[#This Row],[HOBBY WORLD]]</f>
        <v>Дикий облик</v>
      </c>
      <c r="E150" s="2" t="s">
        <v>5924</v>
      </c>
      <c r="F150" s="2" t="s">
        <v>4119</v>
      </c>
    </row>
    <row r="151" spans="1:6" x14ac:dyDescent="0.25">
      <c r="A151" s="2" t="s">
        <v>6217</v>
      </c>
      <c r="B151" s="2"/>
      <c r="C151" s="2" t="s">
        <v>6218</v>
      </c>
      <c r="D151" s="2" t="str">
        <f>Таблиця15[[#This Row],[HOBBY WORLD]]</f>
        <v>Ученик природы</v>
      </c>
      <c r="E151" s="2" t="s">
        <v>5924</v>
      </c>
      <c r="F151" s="2" t="s">
        <v>4117</v>
      </c>
    </row>
    <row r="152" spans="1:6" x14ac:dyDescent="0.25">
      <c r="A152" s="2" t="s">
        <v>6220</v>
      </c>
      <c r="B152" s="2"/>
      <c r="C152" s="2" t="s">
        <v>6221</v>
      </c>
      <c r="D152" s="2" t="str">
        <f>Таблиця15[[#This Row],[HOBBY WORLD]]</f>
        <v>Домен магии</v>
      </c>
      <c r="E152" s="2" t="s">
        <v>5924</v>
      </c>
      <c r="F152" s="2" t="s">
        <v>4117</v>
      </c>
    </row>
    <row r="153" spans="1:6" x14ac:dyDescent="0.25">
      <c r="A153" s="2" t="s">
        <v>6222</v>
      </c>
      <c r="B153" s="2"/>
      <c r="C153" s="2" t="s">
        <v>6223</v>
      </c>
      <c r="D153" s="2" t="str">
        <f>Таблиця15[[#This Row],[HOBBY WORLD]]</f>
        <v>Аватара битвы</v>
      </c>
      <c r="E153" s="2" t="s">
        <v>5924</v>
      </c>
      <c r="F153" s="2" t="s">
        <v>4117</v>
      </c>
    </row>
    <row r="154" spans="1:6" x14ac:dyDescent="0.25">
      <c r="A154" s="2" t="s">
        <v>6224</v>
      </c>
      <c r="B154" s="2"/>
      <c r="C154" s="2" t="s">
        <v>6225</v>
      </c>
      <c r="D154" s="2" t="str">
        <f>Таблиця15[[#This Row],[HOBBY WORLD]]</f>
        <v>Благословенный целитель</v>
      </c>
      <c r="E154" s="2" t="s">
        <v>5924</v>
      </c>
      <c r="F154" s="2" t="s">
        <v>4117</v>
      </c>
    </row>
    <row r="155" spans="1:6" x14ac:dyDescent="0.25">
      <c r="A155" s="2" t="s">
        <v>6226</v>
      </c>
      <c r="B155" s="2"/>
      <c r="C155" s="2" t="s">
        <v>6227</v>
      </c>
      <c r="D155" s="2" t="str">
        <f>Таблиця15[[#This Row],[HOBBY WORLD]]</f>
        <v>Благословение трикстера</v>
      </c>
      <c r="E155" s="2" t="s">
        <v>5924</v>
      </c>
      <c r="F155" s="2" t="s">
        <v>4117</v>
      </c>
    </row>
    <row r="156" spans="1:6" x14ac:dyDescent="0.25">
      <c r="A156" s="2" t="s">
        <v>6228</v>
      </c>
      <c r="B156" s="2"/>
      <c r="C156" s="2" t="s">
        <v>6229</v>
      </c>
      <c r="D156" s="2" t="str">
        <f>Таблиця15[[#This Row],[HOBBY WORLD]]</f>
        <v>Блага знания</v>
      </c>
      <c r="E156" s="2" t="s">
        <v>5924</v>
      </c>
      <c r="F156" s="2" t="s">
        <v>4117</v>
      </c>
    </row>
    <row r="157" spans="1:6" x14ac:dyDescent="0.25">
      <c r="A157" s="2" t="s">
        <v>6230</v>
      </c>
      <c r="B157" s="2"/>
      <c r="C157" s="2" t="s">
        <v>5139</v>
      </c>
      <c r="D157" s="2" t="str">
        <f>Таблиця15[[#This Row],[HOBBY WORLD]]</f>
        <v>Проведение энергии</v>
      </c>
      <c r="E157" s="2" t="s">
        <v>5924</v>
      </c>
      <c r="F157" s="2" t="s">
        <v>4117</v>
      </c>
    </row>
    <row r="158" spans="1:6" x14ac:dyDescent="0.25">
      <c r="A158" s="2" t="s">
        <v>6231</v>
      </c>
      <c r="B158" s="2"/>
      <c r="C158" s="2" t="s">
        <v>6232</v>
      </c>
      <c r="D158" s="2" t="str">
        <f>Таблиця15[[#This Row],[HOBBY WORLD]]</f>
        <v>Знания веков</v>
      </c>
      <c r="E158" s="2" t="s">
        <v>5924</v>
      </c>
      <c r="F158" s="2" t="s">
        <v>4117</v>
      </c>
    </row>
    <row r="159" spans="1:6" x14ac:dyDescent="0.25">
      <c r="A159" s="2" t="s">
        <v>6233</v>
      </c>
      <c r="B159" s="2"/>
      <c r="C159" s="2" t="s">
        <v>6234</v>
      </c>
      <c r="D159" s="2" t="str">
        <f>Таблиця15[[#This Row],[HOBBY WORLD]]</f>
        <v>Обворожение животных и растений</v>
      </c>
      <c r="E159" s="2" t="s">
        <v>5924</v>
      </c>
      <c r="F159" s="2" t="s">
        <v>4117</v>
      </c>
    </row>
    <row r="160" spans="1:6" x14ac:dyDescent="0.25">
      <c r="A160" s="2" t="s">
        <v>6235</v>
      </c>
      <c r="B160" s="2"/>
      <c r="C160" s="2" t="s">
        <v>6236</v>
      </c>
      <c r="D160" s="2" t="str">
        <f>Таблиця15[[#This Row],[HOBBY WORLD]]</f>
        <v>Ореол света</v>
      </c>
      <c r="E160" s="2" t="s">
        <v>5924</v>
      </c>
      <c r="F160" s="2" t="s">
        <v>4117</v>
      </c>
    </row>
    <row r="161" spans="1:6" x14ac:dyDescent="0.25">
      <c r="A161" s="2" t="s">
        <v>6237</v>
      </c>
      <c r="B161" s="2"/>
      <c r="C161" s="2" t="s">
        <v>6238</v>
      </c>
      <c r="D161" s="2" t="str">
        <f>Таблиця15[[#This Row],[HOBBY WORLD]]</f>
        <v>Смягчение стихии</v>
      </c>
      <c r="E161" s="2" t="s">
        <v>5924</v>
      </c>
      <c r="F161" s="2" t="s">
        <v>4117</v>
      </c>
    </row>
    <row r="162" spans="1:6" x14ac:dyDescent="0.25">
      <c r="A162" s="2" t="s">
        <v>6239</v>
      </c>
      <c r="B162" s="2"/>
      <c r="C162" s="2" t="s">
        <v>6240</v>
      </c>
      <c r="D162" s="2" t="str">
        <f>Таблиця15[[#This Row],[HOBBY WORLD]]</f>
        <v>Уничтожение нежити</v>
      </c>
      <c r="E162" s="2" t="s">
        <v>5924</v>
      </c>
      <c r="F162" s="2" t="s">
        <v>4117</v>
      </c>
    </row>
    <row r="163" spans="1:6" x14ac:dyDescent="0.25">
      <c r="A163" s="2" t="s">
        <v>6241</v>
      </c>
      <c r="B163" s="2"/>
      <c r="C163" s="2" t="s">
        <v>6242</v>
      </c>
      <c r="D163" s="2" t="str">
        <f>Таблиця15[[#This Row],[HOBBY WORLD]]</f>
        <v>Разрушительный гнев</v>
      </c>
      <c r="E163" s="2" t="s">
        <v>5924</v>
      </c>
      <c r="F163" s="2" t="s">
        <v>4117</v>
      </c>
    </row>
    <row r="164" spans="1:6" x14ac:dyDescent="0.25">
      <c r="A164" s="2" t="s">
        <v>6243</v>
      </c>
      <c r="B164" s="2"/>
      <c r="C164" s="2" t="s">
        <v>6244</v>
      </c>
      <c r="D164" s="2" t="str">
        <f>Таблиця15[[#This Row],[HOBBY WORLD]]</f>
        <v>Защитник жизни</v>
      </c>
      <c r="E164" s="2" t="s">
        <v>5924</v>
      </c>
      <c r="F164" s="2" t="s">
        <v>4117</v>
      </c>
    </row>
    <row r="165" spans="1:6" x14ac:dyDescent="0.25">
      <c r="A165" s="2" t="s">
        <v>6245</v>
      </c>
      <c r="B165" s="2"/>
      <c r="C165" s="2" t="s">
        <v>6246</v>
      </c>
      <c r="D165" s="2" t="str">
        <f>Таблиця15[[#This Row],[HOBBY WORLD]]</f>
        <v>Божественное вмешательство</v>
      </c>
      <c r="E165" s="2" t="s">
        <v>5924</v>
      </c>
      <c r="F165" s="2" t="s">
        <v>4117</v>
      </c>
    </row>
    <row r="166" spans="1:6" x14ac:dyDescent="0.25">
      <c r="A166" s="2" t="s">
        <v>6247</v>
      </c>
      <c r="B166" s="2"/>
      <c r="C166" s="2" t="s">
        <v>6248</v>
      </c>
      <c r="D166" s="2" t="str">
        <f>Таблиця15[[#This Row],[HOBBY WORLD]]</f>
        <v>Божественный удар</v>
      </c>
      <c r="E166" s="2" t="s">
        <v>5924</v>
      </c>
      <c r="F166" s="2" t="s">
        <v>4117</v>
      </c>
    </row>
    <row r="167" spans="1:6" x14ac:dyDescent="0.25">
      <c r="A167" s="2" t="s">
        <v>6249</v>
      </c>
      <c r="B167" s="2"/>
      <c r="C167" s="2" t="s">
        <v>6250</v>
      </c>
      <c r="D167" s="2" t="str">
        <f>Таблиця15[[#This Row],[HOBBY WORLD]]</f>
        <v>Наведённый удар</v>
      </c>
      <c r="E167" s="2" t="s">
        <v>5924</v>
      </c>
      <c r="F167" s="2" t="s">
        <v>4117</v>
      </c>
    </row>
    <row r="168" spans="1:6" x14ac:dyDescent="0.25">
      <c r="A168" s="2" t="s">
        <v>6251</v>
      </c>
      <c r="B168" s="2"/>
      <c r="C168" s="2" t="s">
        <v>6252</v>
      </c>
      <c r="D168" s="2" t="str">
        <f>Таблиця15[[#This Row],[HOBBY WORLD]]</f>
        <v>Улучшенный двойник</v>
      </c>
      <c r="E168" s="2" t="s">
        <v>5924</v>
      </c>
      <c r="F168" s="2" t="s">
        <v>4117</v>
      </c>
    </row>
    <row r="169" spans="1:6" x14ac:dyDescent="0.25">
      <c r="A169" s="2" t="s">
        <v>6253</v>
      </c>
      <c r="B169" s="2"/>
      <c r="C169" s="2" t="s">
        <v>6254</v>
      </c>
      <c r="D169" s="2" t="str">
        <f>Таблиця15[[#This Row],[HOBBY WORLD]]</f>
        <v>Улучшенная вспышка</v>
      </c>
      <c r="E169" s="2" t="s">
        <v>5924</v>
      </c>
      <c r="F169" s="2" t="s">
        <v>4117</v>
      </c>
    </row>
    <row r="170" spans="1:6" x14ac:dyDescent="0.25">
      <c r="A170" s="2" t="s">
        <v>6255</v>
      </c>
      <c r="B170" s="2"/>
      <c r="C170" s="2" t="s">
        <v>6256</v>
      </c>
      <c r="D170" s="2" t="str">
        <f>Таблиця15[[#This Row],[HOBBY WORLD]]</f>
        <v>Призыв двойника</v>
      </c>
      <c r="E170" s="2" t="s">
        <v>5924</v>
      </c>
      <c r="F170" s="2" t="s">
        <v>4117</v>
      </c>
    </row>
    <row r="171" spans="1:6" x14ac:dyDescent="0.25">
      <c r="A171" s="2" t="s">
        <v>6257</v>
      </c>
      <c r="B171" s="2"/>
      <c r="C171" s="2" t="s">
        <v>6258</v>
      </c>
      <c r="D171" s="2" t="str">
        <f>Таблиця15[[#This Row],[HOBBY WORLD]]</f>
        <v>Домен знания</v>
      </c>
      <c r="E171" s="2" t="s">
        <v>5924</v>
      </c>
      <c r="F171" s="2" t="s">
        <v>4117</v>
      </c>
    </row>
    <row r="172" spans="1:6" x14ac:dyDescent="0.25">
      <c r="A172" s="2" t="s">
        <v>6259</v>
      </c>
      <c r="B172" s="2"/>
      <c r="C172" s="2" t="s">
        <v>6260</v>
      </c>
      <c r="D172" s="2" t="str">
        <f>Таблиця15[[#This Row],[HOBBY WORLD]]</f>
        <v>Домен жизни</v>
      </c>
      <c r="E172" s="2" t="s">
        <v>5924</v>
      </c>
      <c r="F172" s="2" t="s">
        <v>4117</v>
      </c>
    </row>
    <row r="173" spans="1:6" x14ac:dyDescent="0.25">
      <c r="A173" s="2" t="s">
        <v>6261</v>
      </c>
      <c r="B173" s="2"/>
      <c r="C173" s="2" t="s">
        <v>6262</v>
      </c>
      <c r="D173" s="2" t="str">
        <f>Таблиця15[[#This Row],[HOBBY WORLD]]</f>
        <v>Домен света</v>
      </c>
      <c r="E173" s="2" t="s">
        <v>5924</v>
      </c>
      <c r="F173" s="2" t="s">
        <v>4117</v>
      </c>
    </row>
    <row r="174" spans="1:6" x14ac:dyDescent="0.25">
      <c r="A174" s="2" t="s">
        <v>6263</v>
      </c>
      <c r="B174" s="2"/>
      <c r="C174" s="2" t="s">
        <v>6264</v>
      </c>
      <c r="D174" s="2" t="str">
        <f>Таблиця15[[#This Row],[HOBBY WORLD]]</f>
        <v>Владыка природы</v>
      </c>
      <c r="E174" s="2" t="s">
        <v>5924</v>
      </c>
      <c r="F174" s="2" t="s">
        <v>4117</v>
      </c>
    </row>
    <row r="175" spans="1:6" x14ac:dyDescent="0.25">
      <c r="A175" s="2" t="s">
        <v>6265</v>
      </c>
      <c r="B175" s="2"/>
      <c r="C175" s="2" t="s">
        <v>6266</v>
      </c>
      <c r="D175" s="2" t="str">
        <f>Таблиця15[[#This Row],[HOBBY WORLD]]</f>
        <v>Домен природы</v>
      </c>
      <c r="E175" s="2" t="s">
        <v>5924</v>
      </c>
      <c r="F175" s="2" t="s">
        <v>4117</v>
      </c>
    </row>
    <row r="176" spans="1:6" x14ac:dyDescent="0.25">
      <c r="A176" s="2" t="s">
        <v>6267</v>
      </c>
      <c r="B176" s="2"/>
      <c r="C176" s="2" t="s">
        <v>6268</v>
      </c>
      <c r="D176" s="2" t="str">
        <f>Таблиця15[[#This Row],[HOBBY WORLD]]</f>
        <v>Сильные заклинания</v>
      </c>
      <c r="E176" s="2" t="s">
        <v>5924</v>
      </c>
      <c r="F176" s="2" t="s">
        <v>4117</v>
      </c>
    </row>
    <row r="177" spans="1:6" x14ac:dyDescent="0.25">
      <c r="A177" s="2" t="s">
        <v>6269</v>
      </c>
      <c r="B177" s="2"/>
      <c r="C177" s="2" t="s">
        <v>6270</v>
      </c>
      <c r="D177" s="2" t="str">
        <f>Таблиця15[[#This Row],[HOBBY WORLD]]</f>
        <v>Сохранение жизни</v>
      </c>
      <c r="E177" s="2" t="s">
        <v>5924</v>
      </c>
      <c r="F177" s="2" t="s">
        <v>4117</v>
      </c>
    </row>
    <row r="178" spans="1:6" x14ac:dyDescent="0.25">
      <c r="A178" s="2" t="s">
        <v>6271</v>
      </c>
      <c r="B178" s="2"/>
      <c r="C178" s="2" t="s">
        <v>6272</v>
      </c>
      <c r="D178" s="2" t="str">
        <f>Таблиця15[[#This Row],[HOBBY WORLD]]</f>
        <v>Сияние зари</v>
      </c>
      <c r="E178" s="2" t="s">
        <v>5924</v>
      </c>
      <c r="F178" s="2" t="s">
        <v>4117</v>
      </c>
    </row>
    <row r="179" spans="1:6" x14ac:dyDescent="0.25">
      <c r="A179" s="2" t="s">
        <v>6273</v>
      </c>
      <c r="B179" s="2"/>
      <c r="C179" s="2" t="s">
        <v>5910</v>
      </c>
      <c r="D179" s="2" t="str">
        <f>Таблиця15[[#This Row],[HOBBY WORLD]]</f>
        <v>Чтение мыслей</v>
      </c>
      <c r="E179" s="2" t="s">
        <v>5924</v>
      </c>
      <c r="F179" s="2" t="s">
        <v>4117</v>
      </c>
    </row>
    <row r="180" spans="1:6" x14ac:dyDescent="0.25">
      <c r="A180" s="2" t="s">
        <v>6274</v>
      </c>
      <c r="B180" s="2"/>
      <c r="C180" s="2" t="s">
        <v>6275</v>
      </c>
      <c r="D180" s="2" t="str">
        <f>Таблиця15[[#This Row],[HOBBY WORLD]]</f>
        <v>Бурерождённый</v>
      </c>
      <c r="E180" s="2" t="s">
        <v>5924</v>
      </c>
      <c r="F180" s="2" t="s">
        <v>4117</v>
      </c>
    </row>
    <row r="181" spans="1:6" x14ac:dyDescent="0.25">
      <c r="A181" s="2" t="s">
        <v>6276</v>
      </c>
      <c r="B181" s="2"/>
      <c r="C181" s="2" t="s">
        <v>6277</v>
      </c>
      <c r="D181" s="2" t="str">
        <f>Таблиця15[[#This Row],[HOBBY WORLD]]</f>
        <v>Высшее исцеление</v>
      </c>
      <c r="E181" s="2" t="s">
        <v>5924</v>
      </c>
      <c r="F181" s="2" t="s">
        <v>4117</v>
      </c>
    </row>
    <row r="182" spans="1:6" x14ac:dyDescent="0.25">
      <c r="A182" s="2" t="s">
        <v>6278</v>
      </c>
      <c r="B182" s="2"/>
      <c r="C182" s="2" t="s">
        <v>6279</v>
      </c>
      <c r="D182" s="2" t="str">
        <f>Таблиця15[[#This Row],[HOBBY WORLD]]</f>
        <v>Домен бури</v>
      </c>
      <c r="E182" s="2" t="s">
        <v>5924</v>
      </c>
      <c r="F182" s="2" t="s">
        <v>4117</v>
      </c>
    </row>
    <row r="183" spans="1:6" x14ac:dyDescent="0.25">
      <c r="A183" s="2" t="s">
        <v>6280</v>
      </c>
      <c r="B183" s="2"/>
      <c r="C183" s="2" t="s">
        <v>6281</v>
      </c>
      <c r="D183" s="2" t="str">
        <f>Таблиця15[[#This Row],[HOBBY WORLD]]</f>
        <v>Удар грома</v>
      </c>
      <c r="E183" s="2" t="s">
        <v>5924</v>
      </c>
      <c r="F183" s="2" t="s">
        <v>4117</v>
      </c>
    </row>
    <row r="184" spans="1:6" x14ac:dyDescent="0.25">
      <c r="A184" s="2" t="s">
        <v>6282</v>
      </c>
      <c r="B184" s="2"/>
      <c r="C184" s="2" t="s">
        <v>6283</v>
      </c>
      <c r="D184" s="2" t="str">
        <f>Таблиця15[[#This Row],[HOBBY WORLD]]</f>
        <v>Домен обмана</v>
      </c>
      <c r="E184" s="2" t="s">
        <v>5924</v>
      </c>
      <c r="F184" s="2" t="s">
        <v>4117</v>
      </c>
    </row>
    <row r="185" spans="1:6" x14ac:dyDescent="0.25">
      <c r="A185" s="2" t="s">
        <v>6284</v>
      </c>
      <c r="B185" s="2"/>
      <c r="C185" s="2" t="s">
        <v>6285</v>
      </c>
      <c r="D185" s="2" t="str">
        <f>Таблиця15[[#This Row],[HOBBY WORLD]]</f>
        <v>Изгнание нежити</v>
      </c>
      <c r="E185" s="2" t="s">
        <v>5924</v>
      </c>
      <c r="F185" s="2" t="s">
        <v>4117</v>
      </c>
    </row>
    <row r="186" spans="1:6" x14ac:dyDescent="0.25">
      <c r="A186" s="2" t="s">
        <v>6286</v>
      </c>
      <c r="B186" s="2"/>
      <c r="C186" s="2" t="s">
        <v>6287</v>
      </c>
      <c r="D186" s="2" t="str">
        <f>Таблиця15[[#This Row],[HOBBY WORLD]]</f>
        <v>Видения прошлого</v>
      </c>
      <c r="E186" s="2" t="s">
        <v>5924</v>
      </c>
      <c r="F186" s="2" t="s">
        <v>4117</v>
      </c>
    </row>
    <row r="187" spans="1:6" x14ac:dyDescent="0.25">
      <c r="A187" s="2" t="s">
        <v>6288</v>
      </c>
      <c r="B187" s="2"/>
      <c r="C187" s="2" t="s">
        <v>6289</v>
      </c>
      <c r="D187" s="2" t="str">
        <f>Таблиця15[[#This Row],[HOBBY WORLD]]</f>
        <v>Домен войны</v>
      </c>
      <c r="E187" s="2" t="s">
        <v>5924</v>
      </c>
      <c r="F187" s="2" t="s">
        <v>4117</v>
      </c>
    </row>
    <row r="188" spans="1:6" x14ac:dyDescent="0.25">
      <c r="A188" s="2" t="s">
        <v>6290</v>
      </c>
      <c r="B188" s="2"/>
      <c r="C188" s="2" t="s">
        <v>6291</v>
      </c>
      <c r="D188" s="2" t="str">
        <f>Таблиця15[[#This Row],[HOBBY WORLD]]</f>
        <v>Благословение бога войны</v>
      </c>
      <c r="E188" s="2" t="s">
        <v>5924</v>
      </c>
      <c r="F188" s="2" t="s">
        <v>4117</v>
      </c>
    </row>
    <row r="189" spans="1:6" x14ac:dyDescent="0.25">
      <c r="A189" s="2" t="s">
        <v>3046</v>
      </c>
      <c r="B189" s="2"/>
      <c r="C189" s="2" t="s">
        <v>6292</v>
      </c>
      <c r="D189" s="2" t="str">
        <f>Таблиця15[[#This Row],[HOBBY WORLD]]</f>
        <v>Жрец войны</v>
      </c>
      <c r="E189" s="2" t="s">
        <v>5924</v>
      </c>
      <c r="F189" s="2" t="s">
        <v>4117</v>
      </c>
    </row>
    <row r="190" spans="1:6" x14ac:dyDescent="0.25">
      <c r="A190" s="2" t="s">
        <v>6293</v>
      </c>
      <c r="B190" s="2"/>
      <c r="C190" s="2" t="s">
        <v>6294</v>
      </c>
      <c r="D190" s="2" t="str">
        <f>Таблиця15[[#This Row],[HOBBY WORLD]]</f>
        <v>Защитная вспышка</v>
      </c>
      <c r="E190" s="2" t="s">
        <v>5924</v>
      </c>
      <c r="F190" s="2" t="s">
        <v>4117</v>
      </c>
    </row>
    <row r="191" spans="1:6" x14ac:dyDescent="0.25">
      <c r="A191" s="2" t="s">
        <v>6295</v>
      </c>
      <c r="B191" s="2"/>
      <c r="C191" s="2" t="s">
        <v>6296</v>
      </c>
      <c r="D191" s="2" t="str">
        <f>Таблиця15[[#This Row],[HOBBY WORLD]]</f>
        <v>Ярость грозы</v>
      </c>
      <c r="E191" s="2" t="s">
        <v>5924</v>
      </c>
      <c r="F191" s="2" t="s">
        <v>4117</v>
      </c>
    </row>
    <row r="192" spans="1:6" x14ac:dyDescent="0.25">
      <c r="A192" s="2" t="s">
        <v>6297</v>
      </c>
      <c r="B192" s="2"/>
      <c r="C192" s="2" t="s">
        <v>6298</v>
      </c>
      <c r="D192" s="2" t="str">
        <f>Таблиця15[[#This Row],[HOBBY WORLD]]</f>
        <v>Плащ теней</v>
      </c>
      <c r="E192" s="2" t="s">
        <v>5924</v>
      </c>
      <c r="F192" s="2" t="s">
        <v>10027</v>
      </c>
    </row>
    <row r="193" spans="1:6" x14ac:dyDescent="0.25">
      <c r="A193" s="2" t="s">
        <v>6300</v>
      </c>
      <c r="B193" s="2"/>
      <c r="C193" s="2" t="s">
        <v>6301</v>
      </c>
      <c r="D193" s="2" t="str">
        <f>Таблиця15[[#This Row],[HOBBY WORLD]]</f>
        <v>Дыхание зимы</v>
      </c>
      <c r="E193" s="2" t="s">
        <v>5924</v>
      </c>
      <c r="F193" s="2" t="s">
        <v>4123</v>
      </c>
    </row>
    <row r="194" spans="1:6" x14ac:dyDescent="0.25">
      <c r="A194" s="2" t="s">
        <v>6303</v>
      </c>
      <c r="B194" s="2"/>
      <c r="C194" s="2" t="s">
        <v>6304</v>
      </c>
      <c r="D194" s="2" t="str">
        <f>Таблиця15[[#This Row],[HOBBY WORLD]]</f>
        <v>Когти северного ветра</v>
      </c>
      <c r="E194" s="2" t="s">
        <v>5924</v>
      </c>
      <c r="F194" s="2" t="s">
        <v>4123</v>
      </c>
    </row>
    <row r="195" spans="1:6" x14ac:dyDescent="0.25">
      <c r="A195" s="2" t="s">
        <v>6305</v>
      </c>
      <c r="B195" s="2"/>
      <c r="C195" s="2" t="s">
        <v>6306</v>
      </c>
      <c r="D195" s="2" t="str">
        <f>Таблиця15[[#This Row],[HOBBY WORLD]]</f>
        <v>Отбивание снарядов</v>
      </c>
      <c r="E195" s="2" t="s">
        <v>5924</v>
      </c>
      <c r="F195" s="2" t="s">
        <v>4123</v>
      </c>
    </row>
    <row r="196" spans="1:6" x14ac:dyDescent="0.25">
      <c r="A196" s="2" t="s">
        <v>6307</v>
      </c>
      <c r="B196" s="2"/>
      <c r="C196" s="2" t="s">
        <v>6308</v>
      </c>
      <c r="D196" s="2" t="str">
        <f>Таблиця15[[#This Row],[HOBBY WORLD]]</f>
        <v>Алмазная душа</v>
      </c>
      <c r="E196" s="2" t="s">
        <v>5924</v>
      </c>
      <c r="F196" s="2" t="s">
        <v>4123</v>
      </c>
    </row>
    <row r="197" spans="1:6" x14ac:dyDescent="0.25">
      <c r="A197" s="2" t="s">
        <v>6309</v>
      </c>
      <c r="B197" s="2"/>
      <c r="C197" s="2" t="s">
        <v>6310</v>
      </c>
      <c r="D197" s="2" t="str">
        <f>Таблиця15[[#This Row],[HOBBY WORLD]]</f>
        <v>Послушник стихий</v>
      </c>
      <c r="E197" s="2" t="s">
        <v>5924</v>
      </c>
      <c r="F197" s="2" t="s">
        <v>4123</v>
      </c>
    </row>
    <row r="198" spans="1:6" x14ac:dyDescent="0.25">
      <c r="A198" s="2" t="s">
        <v>6311</v>
      </c>
      <c r="B198" s="2"/>
      <c r="C198" s="2" t="s">
        <v>6312</v>
      </c>
      <c r="D198" s="2" t="str">
        <f>Таблиця15[[#This Row],[HOBBY WORLD]]</f>
        <v>Сродство со стихией</v>
      </c>
      <c r="E198" s="2" t="s">
        <v>5924</v>
      </c>
      <c r="F198" s="2" t="s">
        <v>4123</v>
      </c>
    </row>
    <row r="199" spans="1:6" x14ac:dyDescent="0.25">
      <c r="A199" s="2" t="s">
        <v>6313</v>
      </c>
      <c r="B199" s="2"/>
      <c r="C199" s="2" t="s">
        <v>6314</v>
      </c>
      <c r="D199" s="2" t="str">
        <f>Таблиця15[[#This Row],[HOBBY WORLD]]</f>
        <v>Стихийные дисциплины</v>
      </c>
      <c r="E199" s="2" t="s">
        <v>5924</v>
      </c>
      <c r="F199" s="2" t="s">
        <v>4123</v>
      </c>
    </row>
    <row r="200" spans="1:6" x14ac:dyDescent="0.25">
      <c r="A200" s="2" t="s">
        <v>6315</v>
      </c>
      <c r="B200" s="2"/>
      <c r="C200" s="2" t="s">
        <v>6316</v>
      </c>
      <c r="D200" s="2" t="str">
        <f>Таблиця15[[#This Row],[HOBBY WORLD]]</f>
        <v>Стихийные заклинания</v>
      </c>
      <c r="E200" s="2" t="s">
        <v>5924</v>
      </c>
      <c r="F200" s="2" t="s">
        <v>4123</v>
      </c>
    </row>
    <row r="201" spans="1:6" x14ac:dyDescent="0.25">
      <c r="A201" s="2" t="s">
        <v>6317</v>
      </c>
      <c r="B201" s="2"/>
      <c r="C201" s="2" t="s">
        <v>6318</v>
      </c>
      <c r="D201" s="2" t="str">
        <f>Таблиця15[[#This Row],[HOBBY WORLD]]</f>
        <v>Пустое тело</v>
      </c>
      <c r="E201" s="2" t="s">
        <v>5924</v>
      </c>
      <c r="F201" s="2" t="s">
        <v>4123</v>
      </c>
    </row>
    <row r="202" spans="1:6" x14ac:dyDescent="0.25">
      <c r="A202" s="2" t="s">
        <v>6319</v>
      </c>
      <c r="B202" s="2"/>
      <c r="C202" s="2" t="s">
        <v>6320</v>
      </c>
      <c r="D202" s="2" t="str">
        <f>Таблиця15[[#This Row],[HOBBY WORLD]]</f>
        <v>Защита вечной горы</v>
      </c>
      <c r="E202" s="2" t="s">
        <v>5924</v>
      </c>
      <c r="F202" s="2" t="s">
        <v>4123</v>
      </c>
    </row>
    <row r="203" spans="1:6" x14ac:dyDescent="0.25">
      <c r="A203" s="2" t="s">
        <v>6321</v>
      </c>
      <c r="B203" s="2"/>
      <c r="C203" s="2" t="s">
        <v>6322</v>
      </c>
      <c r="D203" s="2" t="str">
        <f>Таблиця15[[#This Row],[HOBBY WORLD]]</f>
        <v>Клыки огненной змеи</v>
      </c>
      <c r="E203" s="2" t="s">
        <v>5924</v>
      </c>
      <c r="F203" s="2" t="s">
        <v>4123</v>
      </c>
    </row>
    <row r="204" spans="1:6" x14ac:dyDescent="0.25">
      <c r="A204" s="2" t="s">
        <v>6323</v>
      </c>
      <c r="B204" s="2"/>
      <c r="C204" s="2" t="s">
        <v>6324</v>
      </c>
      <c r="D204" s="2" t="str">
        <f>Таблиця15[[#This Row],[HOBBY WORLD]]</f>
        <v>Кулак четырёх громов</v>
      </c>
      <c r="E204" s="2" t="s">
        <v>5924</v>
      </c>
      <c r="F204" s="2" t="s">
        <v>4123</v>
      </c>
    </row>
    <row r="205" spans="1:6" x14ac:dyDescent="0.25">
      <c r="A205" s="2" t="s">
        <v>6325</v>
      </c>
      <c r="B205" s="2"/>
      <c r="C205" s="2" t="s">
        <v>6326</v>
      </c>
      <c r="D205" s="2" t="str">
        <f>Таблиця15[[#This Row],[HOBBY WORLD]]</f>
        <v>Кулак несокрушимого воздуха</v>
      </c>
      <c r="E205" s="2" t="s">
        <v>5924</v>
      </c>
      <c r="F205" s="2" t="s">
        <v>4123</v>
      </c>
    </row>
    <row r="206" spans="1:6" x14ac:dyDescent="0.25">
      <c r="A206" s="2" t="s">
        <v>6327</v>
      </c>
      <c r="B206" s="2"/>
      <c r="C206" s="2" t="s">
        <v>6328</v>
      </c>
      <c r="D206" s="2" t="str">
        <f>Таблиця15[[#This Row],[HOBBY WORLD]]</f>
        <v>Пламя феникса</v>
      </c>
      <c r="E206" s="2" t="s">
        <v>5924</v>
      </c>
      <c r="F206" s="2" t="s">
        <v>4123</v>
      </c>
    </row>
    <row r="207" spans="1:6" x14ac:dyDescent="0.25">
      <c r="A207" s="2" t="s">
        <v>6329</v>
      </c>
      <c r="B207" s="2"/>
      <c r="C207" s="2" t="s">
        <v>6330</v>
      </c>
      <c r="D207" s="2" t="str">
        <f>Таблиця15[[#This Row],[HOBBY WORLD]]</f>
        <v>Град ударов</v>
      </c>
      <c r="E207" s="2" t="s">
        <v>5924</v>
      </c>
      <c r="F207" s="2" t="s">
        <v>4123</v>
      </c>
    </row>
    <row r="208" spans="1:6" x14ac:dyDescent="0.25">
      <c r="A208" s="2" t="s">
        <v>6331</v>
      </c>
      <c r="B208" s="2"/>
      <c r="C208" s="2" t="s">
        <v>6332</v>
      </c>
      <c r="D208" s="2" t="str">
        <f>Таблиця15[[#This Row],[HOBBY WORLD]]</f>
        <v>Гонг на вершине</v>
      </c>
      <c r="E208" s="2" t="s">
        <v>5924</v>
      </c>
      <c r="F208" s="2" t="s">
        <v>4123</v>
      </c>
    </row>
    <row r="209" spans="1:6" x14ac:dyDescent="0.25">
      <c r="A209" s="2" t="s">
        <v>6333</v>
      </c>
      <c r="B209" s="2"/>
      <c r="C209" s="2" t="s">
        <v>6334</v>
      </c>
      <c r="D209" s="2" t="str">
        <f>Таблиця15[[#This Row],[HOBBY WORLD]]</f>
        <v>Ци</v>
      </c>
      <c r="E209" s="2" t="s">
        <v>5924</v>
      </c>
      <c r="F209" s="2" t="s">
        <v>4123</v>
      </c>
    </row>
    <row r="210" spans="1:6" x14ac:dyDescent="0.25">
      <c r="A210" s="2" t="s">
        <v>6335</v>
      </c>
      <c r="B210" s="2"/>
      <c r="C210" s="2" t="s">
        <v>6336</v>
      </c>
      <c r="D210" s="2" t="str">
        <f>Таблиця15[[#This Row],[HOBBY WORLD]]</f>
        <v>Очко ци</v>
      </c>
      <c r="E210" s="2" t="s">
        <v>5924</v>
      </c>
      <c r="F210" s="2" t="s">
        <v>4123</v>
      </c>
    </row>
    <row r="211" spans="1:6" x14ac:dyDescent="0.25">
      <c r="A211" s="2" t="s">
        <v>6337</v>
      </c>
      <c r="B211" s="2"/>
      <c r="C211" s="2" t="s">
        <v>6338</v>
      </c>
      <c r="D211" s="2" t="str">
        <f>Таблиця15[[#This Row],[HOBBY WORLD]]</f>
        <v>Удары силой ци</v>
      </c>
      <c r="E211" s="2" t="s">
        <v>5924</v>
      </c>
      <c r="F211" s="2" t="s">
        <v>4123</v>
      </c>
    </row>
    <row r="212" spans="1:6" x14ac:dyDescent="0.25">
      <c r="A212" s="2" t="s">
        <v>6339</v>
      </c>
      <c r="B212" s="2"/>
      <c r="C212" s="2" t="s">
        <v>6340</v>
      </c>
      <c r="D212" s="2" t="str">
        <f>Таблиця15[[#This Row],[HOBBY WORLD]]</f>
        <v>Боевые искусства</v>
      </c>
      <c r="E212" s="2" t="s">
        <v>5924</v>
      </c>
      <c r="F212" s="2" t="s">
        <v>4123</v>
      </c>
    </row>
    <row r="213" spans="1:6" x14ac:dyDescent="0.25">
      <c r="A213" s="2" t="s">
        <v>6341</v>
      </c>
      <c r="B213" s="2"/>
      <c r="C213" s="2" t="s">
        <v>6342</v>
      </c>
      <c r="D213" s="2" t="str">
        <f>Таблиця15[[#This Row],[HOBBY WORLD]]</f>
        <v>Облик тумана</v>
      </c>
      <c r="E213" s="2" t="s">
        <v>5924</v>
      </c>
      <c r="F213" s="2" t="s">
        <v>4123</v>
      </c>
    </row>
    <row r="214" spans="1:6" x14ac:dyDescent="0.25">
      <c r="A214" s="2" t="s">
        <v>6343</v>
      </c>
      <c r="B214" s="2"/>
      <c r="C214" s="2" t="s">
        <v>6344</v>
      </c>
      <c r="D214" s="2" t="str">
        <f>Таблиця15[[#This Row],[HOBBY WORLD]]</f>
        <v>Монашеская традиция</v>
      </c>
      <c r="E214" s="2" t="s">
        <v>5924</v>
      </c>
      <c r="F214" s="2" t="s">
        <v>4123</v>
      </c>
    </row>
    <row r="215" spans="1:6" x14ac:dyDescent="0.25">
      <c r="A215" s="2" t="s">
        <v>6345</v>
      </c>
      <c r="B215" s="2"/>
      <c r="C215" s="2" t="s">
        <v>6346</v>
      </c>
      <c r="D215" s="2" t="str">
        <f>Таблиця15[[#This Row],[HOBBY WORLD]]</f>
        <v>Монашеское оружие</v>
      </c>
      <c r="E215" s="2" t="s">
        <v>5924</v>
      </c>
      <c r="F215" s="2" t="s">
        <v>4123</v>
      </c>
    </row>
    <row r="216" spans="1:6" x14ac:dyDescent="0.25">
      <c r="A216" s="2" t="s">
        <v>6347</v>
      </c>
      <c r="B216" s="2"/>
      <c r="C216" s="2" t="s">
        <v>6348</v>
      </c>
      <c r="D216" s="2" t="str">
        <f>Таблиця15[[#This Row],[HOBBY WORLD]]</f>
        <v>Техника Открытой Ладони</v>
      </c>
      <c r="E216" s="2" t="s">
        <v>5924</v>
      </c>
      <c r="F216" s="2" t="s">
        <v>4123</v>
      </c>
    </row>
    <row r="217" spans="1:6" x14ac:dyDescent="0.25">
      <c r="A217" s="2" t="s">
        <v>6349</v>
      </c>
      <c r="B217" s="2"/>
      <c r="C217" s="2" t="s">
        <v>6350</v>
      </c>
      <c r="D217" s="2" t="str">
        <f>Таблиця15[[#This Row],[HOBBY WORLD]]</f>
        <v>Оппортунист</v>
      </c>
      <c r="E217" s="2" t="s">
        <v>5924</v>
      </c>
      <c r="F217" s="2" t="s">
        <v>4123</v>
      </c>
    </row>
    <row r="218" spans="1:6" x14ac:dyDescent="0.25">
      <c r="A218" s="2" t="s">
        <v>6351</v>
      </c>
      <c r="B218" s="2"/>
      <c r="C218" s="2" t="s">
        <v>6352</v>
      </c>
      <c r="D218" s="2" t="str">
        <f>Таблиця15[[#This Row],[HOBBY WORLD]]</f>
        <v>Терпеливая защита</v>
      </c>
      <c r="E218" s="2" t="s">
        <v>5924</v>
      </c>
      <c r="F218" s="2" t="s">
        <v>4123</v>
      </c>
    </row>
    <row r="219" spans="1:6" x14ac:dyDescent="0.25">
      <c r="A219" s="2" t="s">
        <v>6353</v>
      </c>
      <c r="B219" s="2"/>
      <c r="C219" s="2" t="s">
        <v>6354</v>
      </c>
      <c r="D219" s="2" t="str">
        <f>Таблиця15[[#This Row],[HOBBY WORLD]]</f>
        <v>Высшее совершенство</v>
      </c>
      <c r="E219" s="2" t="s">
        <v>5924</v>
      </c>
      <c r="F219" s="2" t="s">
        <v>4123</v>
      </c>
    </row>
    <row r="220" spans="1:6" x14ac:dyDescent="0.25">
      <c r="A220" s="2" t="s">
        <v>6355</v>
      </c>
      <c r="B220" s="2"/>
      <c r="C220" s="2" t="s">
        <v>6356</v>
      </c>
      <c r="D220" s="2" t="str">
        <f>Таблиця15[[#This Row],[HOBBY WORLD]]</f>
        <v>Очищение тела</v>
      </c>
      <c r="E220" s="2" t="s">
        <v>5924</v>
      </c>
      <c r="F220" s="2" t="s">
        <v>4123</v>
      </c>
    </row>
    <row r="221" spans="1:6" x14ac:dyDescent="0.25">
      <c r="A221" s="2" t="s">
        <v>6357</v>
      </c>
      <c r="B221" s="2"/>
      <c r="C221" s="2" t="s">
        <v>6358</v>
      </c>
      <c r="D221" s="2" t="str">
        <f>Таблиця15[[#This Row],[HOBBY WORLD]]</f>
        <v>Дрожащая ладонь</v>
      </c>
      <c r="E221" s="2" t="s">
        <v>5924</v>
      </c>
      <c r="F221" s="2" t="s">
        <v>4123</v>
      </c>
    </row>
    <row r="222" spans="1:6" x14ac:dyDescent="0.25">
      <c r="A222" s="2" t="s">
        <v>6359</v>
      </c>
      <c r="B222" s="2"/>
      <c r="C222" s="2" t="s">
        <v>6360</v>
      </c>
      <c r="D222" s="2" t="str">
        <f>Таблиця15[[#This Row],[HOBBY WORLD]]</f>
        <v>Верхом на ветре</v>
      </c>
      <c r="E222" s="2" t="s">
        <v>5924</v>
      </c>
      <c r="F222" s="2" t="s">
        <v>4123</v>
      </c>
    </row>
    <row r="223" spans="1:6" x14ac:dyDescent="0.25">
      <c r="A223" s="2" t="s">
        <v>6361</v>
      </c>
      <c r="B223" s="2"/>
      <c r="C223" s="2" t="s">
        <v>6362</v>
      </c>
      <c r="D223" s="2" t="str">
        <f>Таблиця15[[#This Row],[HOBBY WORLD]]</f>
        <v>Река голодного пламени</v>
      </c>
      <c r="E223" s="2" t="s">
        <v>5924</v>
      </c>
      <c r="F223" s="2" t="s">
        <v>4123</v>
      </c>
    </row>
    <row r="224" spans="1:6" x14ac:dyDescent="0.25">
      <c r="A224" s="2" t="s">
        <v>6363</v>
      </c>
      <c r="B224" s="2"/>
      <c r="C224" s="2" t="s">
        <v>6364</v>
      </c>
      <c r="D224" s="2" t="str">
        <f>Таблиця15[[#This Row],[HOBBY WORLD]]</f>
        <v>Рывок духов бури</v>
      </c>
      <c r="E224" s="2" t="s">
        <v>5924</v>
      </c>
      <c r="F224" s="2" t="s">
        <v>4123</v>
      </c>
    </row>
    <row r="225" spans="1:6" x14ac:dyDescent="0.25">
      <c r="A225" s="2" t="s">
        <v>6365</v>
      </c>
      <c r="B225" s="2"/>
      <c r="C225" s="2" t="s">
        <v>6366</v>
      </c>
      <c r="D225" s="2" t="str">
        <f>Таблиця15[[#This Row],[HOBBY WORLD]]</f>
        <v>Искусства тени</v>
      </c>
      <c r="E225" s="2" t="s">
        <v>5924</v>
      </c>
      <c r="F225" s="2" t="s">
        <v>4123</v>
      </c>
    </row>
    <row r="226" spans="1:6" x14ac:dyDescent="0.25">
      <c r="A226" s="2" t="s">
        <v>6367</v>
      </c>
      <c r="B226" s="2"/>
      <c r="C226" s="2" t="s">
        <v>6368</v>
      </c>
      <c r="D226" s="2" t="str">
        <f>Таблиця15[[#This Row],[HOBBY WORLD]]</f>
        <v>Шаг теней</v>
      </c>
      <c r="E226" s="2" t="s">
        <v>5924</v>
      </c>
      <c r="F226" s="2" t="s">
        <v>4123</v>
      </c>
    </row>
    <row r="227" spans="1:6" x14ac:dyDescent="0.25">
      <c r="A227" s="2" t="s">
        <v>6369</v>
      </c>
      <c r="B227" s="2"/>
      <c r="C227" s="2" t="s">
        <v>6370</v>
      </c>
      <c r="D227" s="2" t="str">
        <f>Таблиця15[[#This Row],[HOBBY WORLD]]</f>
        <v>Движение текущей реки</v>
      </c>
      <c r="E227" s="2" t="s">
        <v>5924</v>
      </c>
      <c r="F227" s="2" t="s">
        <v>4123</v>
      </c>
    </row>
    <row r="228" spans="1:6" x14ac:dyDescent="0.25">
      <c r="A228" s="2" t="s">
        <v>6371</v>
      </c>
      <c r="B228" s="2"/>
      <c r="C228" s="2" t="s">
        <v>6372</v>
      </c>
      <c r="D228" s="2" t="str">
        <f>Таблиця15[[#This Row],[HOBBY WORLD]]</f>
        <v>Замедленное падение</v>
      </c>
      <c r="E228" s="2" t="s">
        <v>5924</v>
      </c>
      <c r="F228" s="2" t="s">
        <v>4123</v>
      </c>
    </row>
    <row r="229" spans="1:6" x14ac:dyDescent="0.25">
      <c r="A229" s="2" t="s">
        <v>6373</v>
      </c>
      <c r="B229" s="2"/>
      <c r="C229" s="2" t="s">
        <v>6374</v>
      </c>
      <c r="D229" s="2" t="str">
        <f>Таблиця15[[#This Row],[HOBBY WORLD]]</f>
        <v>Шаг ветра</v>
      </c>
      <c r="E229" s="2" t="s">
        <v>5924</v>
      </c>
      <c r="F229" s="2" t="s">
        <v>4123</v>
      </c>
    </row>
    <row r="230" spans="1:6" x14ac:dyDescent="0.25">
      <c r="A230" s="2" t="s">
        <v>6375</v>
      </c>
      <c r="B230" s="2"/>
      <c r="C230" s="2" t="s">
        <v>6376</v>
      </c>
      <c r="D230" s="2" t="str">
        <f>Таблиця15[[#This Row],[HOBBY WORLD]]</f>
        <v>Покой разума</v>
      </c>
      <c r="E230" s="2" t="s">
        <v>5924</v>
      </c>
      <c r="F230" s="2" t="s">
        <v>4123</v>
      </c>
    </row>
    <row r="231" spans="1:6" x14ac:dyDescent="0.25">
      <c r="A231" s="2" t="s">
        <v>6377</v>
      </c>
      <c r="B231" s="2"/>
      <c r="C231" s="2" t="s">
        <v>6378</v>
      </c>
      <c r="D231" s="2" t="str">
        <f>Таблиця15[[#This Row],[HOBBY WORLD]]</f>
        <v>Шокирующий удар</v>
      </c>
      <c r="E231" s="2" t="s">
        <v>5924</v>
      </c>
      <c r="F231" s="2" t="s">
        <v>4123</v>
      </c>
    </row>
    <row r="232" spans="1:6" x14ac:dyDescent="0.25">
      <c r="A232" s="2" t="s">
        <v>6379</v>
      </c>
      <c r="B232" s="2"/>
      <c r="C232" s="2" t="s">
        <v>6380</v>
      </c>
      <c r="D232" s="2" t="str">
        <f>Таблиця15[[#This Row],[HOBBY WORLD]]</f>
        <v>Удар пепельного вихря</v>
      </c>
      <c r="E232" s="2" t="s">
        <v>5924</v>
      </c>
      <c r="F232" s="2" t="s">
        <v>4123</v>
      </c>
    </row>
    <row r="233" spans="1:6" x14ac:dyDescent="0.25">
      <c r="A233" s="2" t="s">
        <v>6213</v>
      </c>
      <c r="B233" s="2"/>
      <c r="C233" s="2" t="s">
        <v>6214</v>
      </c>
      <c r="D233" s="2" t="str">
        <f>Таблиця15[[#This Row],[HOBBY WORLD]]</f>
        <v>Неувядающее тело</v>
      </c>
      <c r="E233" s="2" t="s">
        <v>5924</v>
      </c>
      <c r="F233" s="2" t="s">
        <v>4123</v>
      </c>
    </row>
    <row r="234" spans="1:6" x14ac:dyDescent="0.25">
      <c r="A234" s="2" t="s">
        <v>6381</v>
      </c>
      <c r="B234" s="2"/>
      <c r="C234" s="2" t="s">
        <v>6382</v>
      </c>
      <c r="D234" s="2" t="str">
        <f>Таблиця15[[#This Row],[HOBBY WORLD]]</f>
        <v>Язык солнца и луны</v>
      </c>
      <c r="E234" s="2" t="s">
        <v>5924</v>
      </c>
      <c r="F234" s="2" t="s">
        <v>4123</v>
      </c>
    </row>
    <row r="235" spans="1:6" x14ac:dyDescent="0.25">
      <c r="A235" s="2" t="s">
        <v>6383</v>
      </c>
      <c r="B235" s="2"/>
      <c r="C235" s="2" t="s">
        <v>6384</v>
      </c>
      <c r="D235" s="2" t="str">
        <f>Таблиця15[[#This Row],[HOBBY WORLD]]</f>
        <v>Безмятежность</v>
      </c>
      <c r="E235" s="2" t="s">
        <v>5924</v>
      </c>
      <c r="F235" s="2" t="s">
        <v>4123</v>
      </c>
    </row>
    <row r="236" spans="1:6" x14ac:dyDescent="0.25">
      <c r="A236" s="2" t="s">
        <v>6385</v>
      </c>
      <c r="B236" s="2"/>
      <c r="C236" s="2" t="s">
        <v>6386</v>
      </c>
      <c r="D236" s="2" t="str">
        <f>Таблиця15[[#This Row],[HOBBY WORLD]]</f>
        <v>Перемещение без брони</v>
      </c>
      <c r="E236" s="2" t="s">
        <v>5924</v>
      </c>
      <c r="F236" s="2" t="s">
        <v>4123</v>
      </c>
    </row>
    <row r="237" spans="1:6" x14ac:dyDescent="0.25">
      <c r="A237" s="2" t="s">
        <v>6387</v>
      </c>
      <c r="B237" s="2"/>
      <c r="C237" s="2" t="s">
        <v>6388</v>
      </c>
      <c r="D237" s="2" t="str">
        <f>Таблиця15[[#This Row],[HOBBY WORLD]]</f>
        <v>Водяной бич</v>
      </c>
      <c r="E237" s="2" t="s">
        <v>5924</v>
      </c>
      <c r="F237" s="2" t="s">
        <v>4123</v>
      </c>
    </row>
    <row r="238" spans="1:6" x14ac:dyDescent="0.25">
      <c r="A238" s="2" t="s">
        <v>6389</v>
      </c>
      <c r="B238" s="2"/>
      <c r="C238" s="2" t="s">
        <v>6390</v>
      </c>
      <c r="D238" s="2" t="str">
        <f>Таблиця15[[#This Row],[HOBBY WORLD]]</f>
        <v>Земляной вал</v>
      </c>
      <c r="E238" s="2" t="s">
        <v>5924</v>
      </c>
      <c r="F238" s="2" t="s">
        <v>4123</v>
      </c>
    </row>
    <row r="239" spans="1:6" x14ac:dyDescent="0.25">
      <c r="A239" s="2" t="s">
        <v>6391</v>
      </c>
      <c r="B239" s="2"/>
      <c r="C239" s="2" t="s">
        <v>6392</v>
      </c>
      <c r="D239" s="2" t="str">
        <f>Таблиця15[[#This Row],[HOBBY WORLD]]</f>
        <v>Путь Тени</v>
      </c>
      <c r="E239" s="2" t="s">
        <v>5924</v>
      </c>
      <c r="F239" s="2" t="s">
        <v>4123</v>
      </c>
    </row>
    <row r="240" spans="1:6" x14ac:dyDescent="0.25">
      <c r="A240" s="2" t="s">
        <v>6393</v>
      </c>
      <c r="B240" s="2"/>
      <c r="C240" s="2" t="s">
        <v>6394</v>
      </c>
      <c r="D240" s="2" t="str">
        <f>Таблиця15[[#This Row],[HOBBY WORLD]]</f>
        <v>Путь Четырёх Стихий</v>
      </c>
      <c r="E240" s="2" t="s">
        <v>5924</v>
      </c>
      <c r="F240" s="2" t="s">
        <v>4123</v>
      </c>
    </row>
    <row r="241" spans="1:6" x14ac:dyDescent="0.25">
      <c r="A241" s="2" t="s">
        <v>6395</v>
      </c>
      <c r="B241" s="2"/>
      <c r="C241" s="2" t="s">
        <v>6396</v>
      </c>
      <c r="D241" s="2" t="str">
        <f>Таблиця15[[#This Row],[HOBBY WORLD]]</f>
        <v>Путь Открытой Ладони</v>
      </c>
      <c r="E241" s="2" t="s">
        <v>5924</v>
      </c>
      <c r="F241" s="2" t="s">
        <v>4123</v>
      </c>
    </row>
    <row r="242" spans="1:6" x14ac:dyDescent="0.25">
      <c r="A242" s="2" t="s">
        <v>6397</v>
      </c>
      <c r="B242" s="2"/>
      <c r="C242" s="2" t="s">
        <v>6398</v>
      </c>
      <c r="D242" s="2" t="str">
        <f>Таблиця15[[#This Row],[HOBBY WORLD]]</f>
        <v>Цельность тела</v>
      </c>
      <c r="E242" s="2" t="s">
        <v>5924</v>
      </c>
      <c r="F242" s="2" t="s">
        <v>4123</v>
      </c>
    </row>
    <row r="243" spans="1:6" x14ac:dyDescent="0.25">
      <c r="A243" s="2" t="s">
        <v>4032</v>
      </c>
      <c r="B243" s="2"/>
      <c r="C243" s="2" t="s">
        <v>6399</v>
      </c>
      <c r="D243" s="2" t="str">
        <f>Таблиця15[[#This Row],[HOBBY WORLD]]</f>
        <v>Изворотливость</v>
      </c>
      <c r="E243" s="2" t="s">
        <v>5924</v>
      </c>
      <c r="F243" s="2" t="s">
        <v>10028</v>
      </c>
    </row>
    <row r="244" spans="1:6" x14ac:dyDescent="0.25">
      <c r="A244" s="2" t="s">
        <v>6401</v>
      </c>
      <c r="B244" s="2"/>
      <c r="C244" s="2" t="s">
        <v>6402</v>
      </c>
      <c r="D244" s="2" t="str">
        <f>Таблиця15[[#This Row],[HOBBY WORLD]]</f>
        <v>Отречение от врага</v>
      </c>
      <c r="E244" s="2" t="s">
        <v>5924</v>
      </c>
      <c r="F244" s="2" t="s">
        <v>4125</v>
      </c>
    </row>
    <row r="245" spans="1:6" x14ac:dyDescent="0.25">
      <c r="A245" s="2" t="s">
        <v>6404</v>
      </c>
      <c r="B245" s="2"/>
      <c r="C245" s="2" t="s">
        <v>6405</v>
      </c>
      <c r="D245" s="2" t="str">
        <f>Таблиця15[[#This Row],[HOBBY WORLD]]</f>
        <v>Аура отваги</v>
      </c>
      <c r="E245" s="2" t="s">
        <v>5924</v>
      </c>
      <c r="F245" s="2" t="s">
        <v>4125</v>
      </c>
    </row>
    <row r="246" spans="1:6" x14ac:dyDescent="0.25">
      <c r="A246" s="2" t="s">
        <v>6406</v>
      </c>
      <c r="B246" s="2"/>
      <c r="C246" s="2" t="s">
        <v>6407</v>
      </c>
      <c r="D246" s="2" t="str">
        <f>Таблиця15[[#This Row],[HOBBY WORLD]]</f>
        <v>Аура верности</v>
      </c>
      <c r="E246" s="2" t="s">
        <v>5924</v>
      </c>
      <c r="F246" s="2" t="s">
        <v>4125</v>
      </c>
    </row>
    <row r="247" spans="1:6" x14ac:dyDescent="0.25">
      <c r="A247" s="2" t="s">
        <v>6408</v>
      </c>
      <c r="B247" s="2"/>
      <c r="C247" s="2" t="s">
        <v>6409</v>
      </c>
      <c r="D247" s="2" t="str">
        <f>Таблиця15[[#This Row],[HOBBY WORLD]]</f>
        <v>Аура защиты</v>
      </c>
      <c r="E247" s="2" t="s">
        <v>5924</v>
      </c>
      <c r="F247" s="2" t="s">
        <v>4125</v>
      </c>
    </row>
    <row r="248" spans="1:6" x14ac:dyDescent="0.25">
      <c r="A248" s="2" t="s">
        <v>6410</v>
      </c>
      <c r="B248" s="2"/>
      <c r="C248" s="2" t="s">
        <v>6411</v>
      </c>
      <c r="D248" s="2" t="str">
        <f>Таблиця15[[#This Row],[HOBBY WORLD]]</f>
        <v>Аура оберега</v>
      </c>
      <c r="E248" s="2" t="s">
        <v>5924</v>
      </c>
      <c r="F248" s="2" t="s">
        <v>4125</v>
      </c>
    </row>
    <row r="249" spans="1:6" x14ac:dyDescent="0.25">
      <c r="A249" s="2" t="s">
        <v>6412</v>
      </c>
      <c r="B249" s="2"/>
      <c r="C249" s="2" t="s">
        <v>6413</v>
      </c>
      <c r="D249" s="2" t="str">
        <f>Таблиця15[[#This Row],[HOBBY WORLD]]</f>
        <v>Ангел возмездия</v>
      </c>
      <c r="E249" s="2" t="s">
        <v>5924</v>
      </c>
      <c r="F249" s="2" t="s">
        <v>4125</v>
      </c>
    </row>
    <row r="250" spans="1:6" x14ac:dyDescent="0.25">
      <c r="A250" s="2" t="s">
        <v>6414</v>
      </c>
      <c r="B250" s="2"/>
      <c r="C250" s="2" t="s">
        <v>6415</v>
      </c>
      <c r="D250" s="2" t="str">
        <f>Таблиця15[[#This Row],[HOBBY WORLD]]</f>
        <v>Очищающее касание</v>
      </c>
      <c r="E250" s="2" t="s">
        <v>5924</v>
      </c>
      <c r="F250" s="2" t="s">
        <v>4125</v>
      </c>
    </row>
    <row r="251" spans="1:6" x14ac:dyDescent="0.25">
      <c r="A251" s="2" t="s">
        <v>6416</v>
      </c>
      <c r="B251" s="2"/>
      <c r="C251" s="2" t="s">
        <v>6417</v>
      </c>
      <c r="D251" s="2" t="str">
        <f>Таблиця15[[#This Row],[HOBBY WORLD]]</f>
        <v>Божественное здоровье</v>
      </c>
      <c r="E251" s="2" t="s">
        <v>5924</v>
      </c>
      <c r="F251" s="2" t="s">
        <v>4125</v>
      </c>
    </row>
    <row r="252" spans="1:6" x14ac:dyDescent="0.25">
      <c r="A252" s="2" t="s">
        <v>6418</v>
      </c>
      <c r="B252" s="2"/>
      <c r="C252" s="2" t="s">
        <v>6419</v>
      </c>
      <c r="D252" s="2" t="str">
        <f>Таблиця15[[#This Row],[HOBBY WORLD]]</f>
        <v>Божественное чутьё</v>
      </c>
      <c r="E252" s="2" t="s">
        <v>5924</v>
      </c>
      <c r="F252" s="2" t="s">
        <v>4125</v>
      </c>
    </row>
    <row r="253" spans="1:6" x14ac:dyDescent="0.25">
      <c r="A253" s="2" t="s">
        <v>6420</v>
      </c>
      <c r="B253" s="2"/>
      <c r="C253" s="2" t="s">
        <v>6421</v>
      </c>
      <c r="D253" s="2" t="str">
        <f>Таблиця15[[#This Row],[HOBBY WORLD]]</f>
        <v>Божественная кара</v>
      </c>
      <c r="E253" s="2" t="s">
        <v>5924</v>
      </c>
      <c r="F253" s="2" t="s">
        <v>4125</v>
      </c>
    </row>
    <row r="254" spans="1:6" x14ac:dyDescent="0.25">
      <c r="A254" s="2" t="s">
        <v>6422</v>
      </c>
      <c r="B254" s="2"/>
      <c r="C254" s="2" t="s">
        <v>6423</v>
      </c>
      <c r="D254" s="2" t="str">
        <f>Таблиця15[[#This Row],[HOBBY WORLD]]</f>
        <v>Древний защитник</v>
      </c>
      <c r="E254" s="2" t="s">
        <v>5924</v>
      </c>
      <c r="F254" s="2" t="s">
        <v>4125</v>
      </c>
    </row>
    <row r="255" spans="1:6" x14ac:dyDescent="0.25">
      <c r="A255" s="2" t="s">
        <v>6424</v>
      </c>
      <c r="B255" s="2"/>
      <c r="C255" s="2" t="s">
        <v>6425</v>
      </c>
      <c r="D255" s="2" t="str">
        <f>Таблиця15[[#This Row],[HOBBY WORLD]]</f>
        <v>Священный нимб</v>
      </c>
      <c r="E255" s="2" t="s">
        <v>5924</v>
      </c>
      <c r="F255" s="2" t="s">
        <v>4125</v>
      </c>
    </row>
    <row r="256" spans="1:6" x14ac:dyDescent="0.25">
      <c r="A256" s="2" t="s">
        <v>6426</v>
      </c>
      <c r="B256" s="2"/>
      <c r="C256" s="2" t="s">
        <v>6427</v>
      </c>
      <c r="D256" s="2" t="str">
        <f>Таблиця15[[#This Row],[HOBBY WORLD]]</f>
        <v>Возложение рук</v>
      </c>
      <c r="E256" s="2" t="s">
        <v>5924</v>
      </c>
      <c r="F256" s="2" t="s">
        <v>4125</v>
      </c>
    </row>
    <row r="257" spans="1:6" x14ac:dyDescent="0.25">
      <c r="A257" s="2" t="s">
        <v>6428</v>
      </c>
      <c r="B257" s="2"/>
      <c r="C257" s="2" t="s">
        <v>6429</v>
      </c>
      <c r="D257" s="2" t="str">
        <f>Таблиця15[[#This Row],[HOBBY WORLD]]</f>
        <v>Гнев природы</v>
      </c>
      <c r="E257" s="2" t="s">
        <v>5924</v>
      </c>
      <c r="F257" s="2" t="s">
        <v>4125</v>
      </c>
    </row>
    <row r="258" spans="1:6" x14ac:dyDescent="0.25">
      <c r="A258" s="2" t="s">
        <v>6430</v>
      </c>
      <c r="B258" s="2"/>
      <c r="C258" s="2" t="s">
        <v>6431</v>
      </c>
      <c r="D258" s="2" t="str">
        <f>Таблиця15[[#This Row],[HOBBY WORLD]]</f>
        <v>Клятва верности</v>
      </c>
      <c r="E258" s="2" t="s">
        <v>5924</v>
      </c>
      <c r="F258" s="2" t="s">
        <v>4125</v>
      </c>
    </row>
    <row r="259" spans="1:6" x14ac:dyDescent="0.25">
      <c r="A259" s="2" t="s">
        <v>6432</v>
      </c>
      <c r="B259" s="2"/>
      <c r="C259" s="2" t="s">
        <v>6433</v>
      </c>
      <c r="D259" s="2" t="str">
        <f>Таблиця15[[#This Row],[HOBBY WORLD]]</f>
        <v>Клятва древних</v>
      </c>
      <c r="E259" s="2" t="s">
        <v>5924</v>
      </c>
      <c r="F259" s="2" t="s">
        <v>4125</v>
      </c>
    </row>
    <row r="260" spans="1:6" x14ac:dyDescent="0.25">
      <c r="A260" s="2" t="s">
        <v>6434</v>
      </c>
      <c r="B260" s="2"/>
      <c r="C260" s="2" t="s">
        <v>6435</v>
      </c>
      <c r="D260" s="2" t="str">
        <f>Таблиця15[[#This Row],[HOBBY WORLD]]</f>
        <v>Клятва возмездия</v>
      </c>
      <c r="E260" s="2" t="s">
        <v>5924</v>
      </c>
      <c r="F260" s="2" t="s">
        <v>4125</v>
      </c>
    </row>
    <row r="261" spans="1:6" x14ac:dyDescent="0.25">
      <c r="A261" s="2" t="s">
        <v>6436</v>
      </c>
      <c r="B261" s="2"/>
      <c r="C261" s="2" t="s">
        <v>6437</v>
      </c>
      <c r="D261" s="2" t="str">
        <f>Таблиця15[[#This Row],[HOBBY WORLD]]</f>
        <v>Очищение духа</v>
      </c>
      <c r="E261" s="2" t="s">
        <v>5924</v>
      </c>
      <c r="F261" s="2" t="s">
        <v>4125</v>
      </c>
    </row>
    <row r="262" spans="1:6" x14ac:dyDescent="0.25">
      <c r="A262" s="2" t="s">
        <v>6438</v>
      </c>
      <c r="B262" s="2"/>
      <c r="C262" s="2" t="s">
        <v>6439</v>
      </c>
      <c r="D262" s="2" t="str">
        <f>Таблиця15[[#This Row],[HOBBY WORLD]]</f>
        <v>Несгибаемый мститель</v>
      </c>
      <c r="E262" s="2" t="s">
        <v>5924</v>
      </c>
      <c r="F262" s="2" t="s">
        <v>4125</v>
      </c>
    </row>
    <row r="263" spans="1:6" x14ac:dyDescent="0.25">
      <c r="A263" s="2" t="s">
        <v>6440</v>
      </c>
      <c r="B263" s="2"/>
      <c r="C263" s="2" t="s">
        <v>6441</v>
      </c>
      <c r="D263" s="2" t="str">
        <f>Таблиця15[[#This Row],[HOBBY WORLD]]</f>
        <v>Священная клятва</v>
      </c>
      <c r="E263" s="2" t="s">
        <v>5924</v>
      </c>
      <c r="F263" s="2" t="s">
        <v>4125</v>
      </c>
    </row>
    <row r="264" spans="1:6" x14ac:dyDescent="0.25">
      <c r="A264" s="2" t="s">
        <v>6442</v>
      </c>
      <c r="B264" s="2"/>
      <c r="C264" s="2" t="s">
        <v>6443</v>
      </c>
      <c r="D264" s="2" t="str">
        <f>Таблиця15[[#This Row],[HOBBY WORLD]]</f>
        <v>Священное оружие</v>
      </c>
      <c r="E264" s="2" t="s">
        <v>5924</v>
      </c>
      <c r="F264" s="2" t="s">
        <v>4125</v>
      </c>
    </row>
    <row r="265" spans="1:6" x14ac:dyDescent="0.25">
      <c r="A265" s="2" t="s">
        <v>6444</v>
      </c>
      <c r="B265" s="2"/>
      <c r="C265" s="2" t="s">
        <v>6445</v>
      </c>
      <c r="D265" s="2" t="str">
        <f>Таблиця15[[#This Row],[HOBBY WORLD]]</f>
        <v>Дух возмездия</v>
      </c>
      <c r="E265" s="2" t="s">
        <v>5924</v>
      </c>
      <c r="F265" s="2" t="s">
        <v>4125</v>
      </c>
    </row>
    <row r="266" spans="1:6" x14ac:dyDescent="0.25">
      <c r="A266" s="2" t="s">
        <v>6446</v>
      </c>
      <c r="B266" s="2"/>
      <c r="C266" s="2" t="s">
        <v>6447</v>
      </c>
      <c r="D266" s="2" t="str">
        <f>Таблиця15[[#This Row],[HOBBY WORLD]]</f>
        <v>Догмы</v>
      </c>
      <c r="E266" s="2" t="s">
        <v>5924</v>
      </c>
      <c r="F266" s="2" t="s">
        <v>4125</v>
      </c>
    </row>
    <row r="267" spans="1:6" x14ac:dyDescent="0.25">
      <c r="A267" s="2" t="s">
        <v>6448</v>
      </c>
      <c r="B267" s="2"/>
      <c r="C267" s="2" t="s">
        <v>6449</v>
      </c>
      <c r="D267" s="2" t="str">
        <f>Таблиця15[[#This Row],[HOBBY WORLD]]</f>
        <v>Догмы верности</v>
      </c>
      <c r="E267" s="2" t="s">
        <v>5924</v>
      </c>
      <c r="F267" s="2" t="s">
        <v>4125</v>
      </c>
    </row>
    <row r="268" spans="1:6" x14ac:dyDescent="0.25">
      <c r="A268" s="2" t="s">
        <v>6450</v>
      </c>
      <c r="B268" s="2"/>
      <c r="C268" s="2" t="s">
        <v>6451</v>
      </c>
      <c r="D268" s="2" t="str">
        <f>Таблиця15[[#This Row],[HOBBY WORLD]]</f>
        <v>Догмы древних</v>
      </c>
      <c r="E268" s="2" t="s">
        <v>5924</v>
      </c>
      <c r="F268" s="2" t="s">
        <v>4125</v>
      </c>
    </row>
    <row r="269" spans="1:6" x14ac:dyDescent="0.25">
      <c r="A269" s="2" t="s">
        <v>6452</v>
      </c>
      <c r="B269" s="2"/>
      <c r="C269" s="2" t="s">
        <v>6453</v>
      </c>
      <c r="D269" s="2" t="str">
        <f>Таблиця15[[#This Row],[HOBBY WORLD]]</f>
        <v>Догмы возмездия</v>
      </c>
      <c r="E269" s="2" t="s">
        <v>5924</v>
      </c>
      <c r="F269" s="2" t="s">
        <v>4125</v>
      </c>
    </row>
    <row r="270" spans="1:6" x14ac:dyDescent="0.25">
      <c r="A270" s="2" t="s">
        <v>6454</v>
      </c>
      <c r="B270" s="2"/>
      <c r="C270" s="2" t="s">
        <v>6455</v>
      </c>
      <c r="D270" s="2" t="str">
        <f>Таблиця15[[#This Row],[HOBBY WORLD]]</f>
        <v>Изгнание неверных</v>
      </c>
      <c r="E270" s="2" t="s">
        <v>5924</v>
      </c>
      <c r="F270" s="2" t="s">
        <v>4125</v>
      </c>
    </row>
    <row r="271" spans="1:6" x14ac:dyDescent="0.25">
      <c r="A271" s="2" t="s">
        <v>6456</v>
      </c>
      <c r="B271" s="2"/>
      <c r="C271" s="2" t="s">
        <v>6457</v>
      </c>
      <c r="D271" s="2" t="str">
        <f>Таблиця15[[#This Row],[HOBBY WORLD]]</f>
        <v>Изгнание нечистых</v>
      </c>
      <c r="E271" s="2" t="s">
        <v>5924</v>
      </c>
      <c r="F271" s="2" t="s">
        <v>4125</v>
      </c>
    </row>
    <row r="272" spans="1:6" x14ac:dyDescent="0.25">
      <c r="A272" s="2" t="s">
        <v>6458</v>
      </c>
      <c r="B272" s="2"/>
      <c r="C272" s="2" t="s">
        <v>6459</v>
      </c>
      <c r="D272" s="2" t="str">
        <f>Таблиця15[[#This Row],[HOBBY WORLD]]</f>
        <v>Бессмертный страж</v>
      </c>
      <c r="E272" s="2" t="s">
        <v>5924</v>
      </c>
      <c r="F272" s="2" t="s">
        <v>4125</v>
      </c>
    </row>
    <row r="273" spans="1:6" x14ac:dyDescent="0.25">
      <c r="A273" s="2" t="s">
        <v>6460</v>
      </c>
      <c r="B273" s="2"/>
      <c r="C273" s="2" t="s">
        <v>6461</v>
      </c>
      <c r="D273" s="2" t="str">
        <f>Таблиця15[[#This Row],[HOBBY WORLD]]</f>
        <v>Клятва ненависти</v>
      </c>
      <c r="E273" s="2" t="s">
        <v>5924</v>
      </c>
      <c r="F273" s="2" t="s">
        <v>4125</v>
      </c>
    </row>
    <row r="274" spans="1:6" x14ac:dyDescent="0.25">
      <c r="A274" s="2" t="s">
        <v>6462</v>
      </c>
      <c r="B274" s="2"/>
      <c r="C274" s="2" t="s">
        <v>6463</v>
      </c>
      <c r="D274" s="2" t="str">
        <f>Таблиця15[[#This Row],[HOBBY WORLD]]</f>
        <v>Мистический трикстер</v>
      </c>
      <c r="E274" s="2" t="s">
        <v>5924</v>
      </c>
      <c r="F274" s="2" t="s">
        <v>4129</v>
      </c>
    </row>
    <row r="275" spans="1:6" x14ac:dyDescent="0.25">
      <c r="A275" s="2" t="s">
        <v>2087</v>
      </c>
      <c r="B275" s="2"/>
      <c r="C275" s="2" t="s">
        <v>6465</v>
      </c>
      <c r="D275" s="2" t="str">
        <f>Таблиця15[[#This Row],[HOBBY WORLD]]</f>
        <v>Ассасин</v>
      </c>
      <c r="E275" s="2" t="s">
        <v>5924</v>
      </c>
      <c r="F275" s="2" t="s">
        <v>4129</v>
      </c>
    </row>
    <row r="276" spans="1:6" x14ac:dyDescent="0.25">
      <c r="A276" s="2" t="s">
        <v>4036</v>
      </c>
      <c r="B276" s="2"/>
      <c r="C276" s="2" t="s">
        <v>6466</v>
      </c>
      <c r="D276" s="2" t="str">
        <f>Таблиця15[[#This Row],[HOBBY WORLD]]</f>
        <v>Покушение</v>
      </c>
      <c r="E276" s="2" t="s">
        <v>5924</v>
      </c>
      <c r="F276" s="2" t="s">
        <v>4129</v>
      </c>
    </row>
    <row r="277" spans="1:6" x14ac:dyDescent="0.25">
      <c r="A277" s="2" t="s">
        <v>6467</v>
      </c>
      <c r="B277" s="2"/>
      <c r="C277" s="2" t="s">
        <v>6468</v>
      </c>
      <c r="D277" s="2" t="str">
        <f>Таблиця15[[#This Row],[HOBBY WORLD]]</f>
        <v>Слепое чутьё</v>
      </c>
      <c r="E277" s="2" t="s">
        <v>5924</v>
      </c>
      <c r="F277" s="2" t="s">
        <v>4129</v>
      </c>
    </row>
    <row r="278" spans="1:6" x14ac:dyDescent="0.25">
      <c r="A278" s="2" t="s">
        <v>6469</v>
      </c>
      <c r="B278" s="2"/>
      <c r="C278" s="2" t="s">
        <v>6470</v>
      </c>
      <c r="D278" s="2" t="str">
        <f>Таблиця15[[#This Row],[HOBBY WORLD]]</f>
        <v>Хитроумное действие</v>
      </c>
      <c r="E278" s="2" t="s">
        <v>5924</v>
      </c>
      <c r="F278" s="2" t="s">
        <v>4129</v>
      </c>
    </row>
    <row r="279" spans="1:6" x14ac:dyDescent="0.25">
      <c r="A279" s="2" t="s">
        <v>6471</v>
      </c>
      <c r="B279" s="2"/>
      <c r="C279" s="2" t="s">
        <v>6472</v>
      </c>
      <c r="D279" s="2" t="str">
        <f>Таблиця15[[#This Row],[HOBBY WORLD]]</f>
        <v>Смертельный удар</v>
      </c>
      <c r="E279" s="2" t="s">
        <v>5924</v>
      </c>
      <c r="F279" s="2" t="s">
        <v>4129</v>
      </c>
    </row>
    <row r="280" spans="1:6" x14ac:dyDescent="0.25">
      <c r="A280" s="2" t="s">
        <v>6473</v>
      </c>
      <c r="B280" s="2"/>
      <c r="C280" s="2" t="s">
        <v>6474</v>
      </c>
      <c r="D280" s="2" t="str">
        <f>Таблиця15[[#This Row],[HOBBY WORLD]]</f>
        <v>Неуловимый</v>
      </c>
      <c r="E280" s="2" t="s">
        <v>5924</v>
      </c>
      <c r="F280" s="2" t="s">
        <v>4129</v>
      </c>
    </row>
    <row r="281" spans="1:6" x14ac:dyDescent="0.25">
      <c r="A281" s="2" t="s">
        <v>6475</v>
      </c>
      <c r="B281" s="2"/>
      <c r="C281" s="2" t="s">
        <v>6476</v>
      </c>
      <c r="D281" s="2" t="str">
        <f>Таблиця15[[#This Row],[HOBBY WORLD]]</f>
        <v>Быстрые пальцы</v>
      </c>
      <c r="E281" s="2" t="s">
        <v>5924</v>
      </c>
      <c r="F281" s="2" t="s">
        <v>4129</v>
      </c>
    </row>
    <row r="282" spans="1:6" x14ac:dyDescent="0.25">
      <c r="A282" s="2" t="s">
        <v>6477</v>
      </c>
      <c r="B282" s="2"/>
      <c r="C282" s="2" t="s">
        <v>6478</v>
      </c>
      <c r="D282" s="2" t="str">
        <f>Таблиця15[[#This Row],[HOBBY WORLD]]</f>
        <v>Самозванец</v>
      </c>
      <c r="E282" s="2" t="s">
        <v>5924</v>
      </c>
      <c r="F282" s="2" t="s">
        <v>4129</v>
      </c>
    </row>
    <row r="283" spans="1:6" x14ac:dyDescent="0.25">
      <c r="A283" s="2" t="s">
        <v>6479</v>
      </c>
      <c r="B283" s="2"/>
      <c r="C283" s="2" t="s">
        <v>6480</v>
      </c>
      <c r="D283" s="2" t="str">
        <f>Таблиця15[[#This Row],[HOBBY WORLD]]</f>
        <v>Искусство внедрения</v>
      </c>
      <c r="E283" s="2" t="s">
        <v>5924</v>
      </c>
      <c r="F283" s="2" t="s">
        <v>4129</v>
      </c>
    </row>
    <row r="284" spans="1:6" x14ac:dyDescent="0.25">
      <c r="A284" s="2" t="s">
        <v>6481</v>
      </c>
      <c r="B284" s="2"/>
      <c r="C284" s="2" t="s">
        <v>6482</v>
      </c>
      <c r="D284" s="2" t="str">
        <f>Таблиця15[[#This Row],[HOBBY WORLD]]</f>
        <v>Ловкость магической руки</v>
      </c>
      <c r="E284" s="2" t="s">
        <v>5924</v>
      </c>
      <c r="F284" s="2" t="s">
        <v>4129</v>
      </c>
    </row>
    <row r="285" spans="1:6" x14ac:dyDescent="0.25">
      <c r="A285" s="2" t="s">
        <v>6483</v>
      </c>
      <c r="B285" s="2"/>
      <c r="C285" s="2" t="s">
        <v>6484</v>
      </c>
      <c r="D285" s="2" t="str">
        <f>Таблиця15[[#This Row],[HOBBY WORLD]]</f>
        <v>Магическая засада</v>
      </c>
      <c r="E285" s="2" t="s">
        <v>5924</v>
      </c>
      <c r="F285" s="2" t="s">
        <v>4129</v>
      </c>
    </row>
    <row r="286" spans="1:6" x14ac:dyDescent="0.25">
      <c r="A286" s="2" t="s">
        <v>6485</v>
      </c>
      <c r="B286" s="2"/>
      <c r="C286" s="2" t="s">
        <v>6486</v>
      </c>
      <c r="D286" s="2" t="str">
        <f>Таблиця15[[#This Row],[HOBBY WORLD]]</f>
        <v>Надёжный талант</v>
      </c>
      <c r="E286" s="2" t="s">
        <v>5924</v>
      </c>
      <c r="F286" s="2" t="s">
        <v>4129</v>
      </c>
    </row>
    <row r="287" spans="1:6" x14ac:dyDescent="0.25">
      <c r="A287" s="2" t="s">
        <v>6487</v>
      </c>
      <c r="B287" s="2"/>
      <c r="C287" s="2" t="s">
        <v>6488</v>
      </c>
      <c r="D287" s="2" t="str">
        <f>Таблиця15[[#This Row],[HOBBY WORLD]]</f>
        <v>Форточник</v>
      </c>
      <c r="E287" s="2" t="s">
        <v>5924</v>
      </c>
      <c r="F287" s="2" t="s">
        <v>4129</v>
      </c>
    </row>
    <row r="288" spans="1:6" x14ac:dyDescent="0.25">
      <c r="A288" s="2" t="s">
        <v>6489</v>
      </c>
      <c r="B288" s="2"/>
      <c r="C288" s="2" t="s">
        <v>6490</v>
      </c>
      <c r="D288" s="2" t="str">
        <f>Таблиця15[[#This Row],[HOBBY WORLD]]</f>
        <v>Изворотливый ум</v>
      </c>
      <c r="E288" s="2" t="s">
        <v>5924</v>
      </c>
      <c r="F288" s="2" t="s">
        <v>4129</v>
      </c>
    </row>
    <row r="289" spans="1:6" x14ac:dyDescent="0.25">
      <c r="A289" s="2" t="s">
        <v>6491</v>
      </c>
      <c r="B289" s="2"/>
      <c r="C289" s="2" t="s">
        <v>6492</v>
      </c>
      <c r="D289" s="2" t="str">
        <f>Таблиця15[[#This Row],[HOBBY WORLD]]</f>
        <v>Атака исподтишка</v>
      </c>
      <c r="E289" s="2" t="s">
        <v>5924</v>
      </c>
      <c r="F289" s="2" t="s">
        <v>4129</v>
      </c>
    </row>
    <row r="290" spans="1:6" x14ac:dyDescent="0.25">
      <c r="A290" s="2" t="s">
        <v>6493</v>
      </c>
      <c r="B290" s="2"/>
      <c r="C290" s="2" t="s">
        <v>6494</v>
      </c>
      <c r="D290" s="2" t="str">
        <f>Таблиця15[[#This Row],[HOBBY WORLD]]</f>
        <v>Вор заклинаний</v>
      </c>
      <c r="E290" s="2" t="s">
        <v>5924</v>
      </c>
      <c r="F290" s="2" t="s">
        <v>4129</v>
      </c>
    </row>
    <row r="291" spans="1:6" x14ac:dyDescent="0.25">
      <c r="A291" s="2" t="s">
        <v>6495</v>
      </c>
      <c r="B291" s="2"/>
      <c r="C291" s="2" t="s">
        <v>6496</v>
      </c>
      <c r="D291" s="2" t="str">
        <f>Таблиця15[[#This Row],[HOBBY WORLD]]</f>
        <v>Капля удачи</v>
      </c>
      <c r="E291" s="2" t="s">
        <v>5924</v>
      </c>
      <c r="F291" s="2" t="s">
        <v>4129</v>
      </c>
    </row>
    <row r="292" spans="1:6" x14ac:dyDescent="0.25">
      <c r="A292" s="2" t="s">
        <v>6497</v>
      </c>
      <c r="B292" s="2"/>
      <c r="C292" s="2" t="s">
        <v>6498</v>
      </c>
      <c r="D292" s="2" t="str">
        <f>Таблиця15[[#This Row],[HOBBY WORLD]]</f>
        <v>Высшая скрытность</v>
      </c>
      <c r="E292" s="2" t="s">
        <v>5924</v>
      </c>
      <c r="F292" s="2" t="s">
        <v>4129</v>
      </c>
    </row>
    <row r="293" spans="1:6" x14ac:dyDescent="0.25">
      <c r="A293" s="2" t="s">
        <v>6499</v>
      </c>
      <c r="B293" s="2"/>
      <c r="C293" s="2" t="s">
        <v>6500</v>
      </c>
      <c r="D293" s="2" t="str">
        <f>Таблиця15[[#This Row],[HOBBY WORLD]]</f>
        <v>Вор</v>
      </c>
      <c r="E293" s="2" t="s">
        <v>5924</v>
      </c>
      <c r="F293" s="2" t="s">
        <v>4129</v>
      </c>
    </row>
    <row r="294" spans="1:6" x14ac:dyDescent="0.25">
      <c r="A294" s="2" t="s">
        <v>6501</v>
      </c>
      <c r="B294" s="2"/>
      <c r="C294" s="2" t="s">
        <v>6502</v>
      </c>
      <c r="D294" s="2" t="str">
        <f>Таблиця15[[#This Row],[HOBBY WORLD]]</f>
        <v>Воровские рефлексы</v>
      </c>
      <c r="E294" s="2" t="s">
        <v>5924</v>
      </c>
      <c r="F294" s="2" t="s">
        <v>4129</v>
      </c>
    </row>
    <row r="295" spans="1:6" x14ac:dyDescent="0.25">
      <c r="A295" s="2" t="s">
        <v>6503</v>
      </c>
      <c r="B295" s="2"/>
      <c r="C295" s="2" t="s">
        <v>6504</v>
      </c>
      <c r="D295" s="2" t="str">
        <f>Таблиця15[[#This Row],[HOBBY WORLD]]</f>
        <v>Воровской жаргон</v>
      </c>
      <c r="E295" s="2" t="s">
        <v>5924</v>
      </c>
      <c r="F295" s="2" t="s">
        <v>4129</v>
      </c>
    </row>
    <row r="296" spans="1:6" x14ac:dyDescent="0.25">
      <c r="A296" s="2" t="s">
        <v>6505</v>
      </c>
      <c r="B296" s="2"/>
      <c r="C296" s="2" t="s">
        <v>6506</v>
      </c>
      <c r="D296" s="2" t="str">
        <f>Таблиця15[[#This Row],[HOBBY WORLD]]</f>
        <v>Невероятное уклонение</v>
      </c>
      <c r="E296" s="2" t="s">
        <v>5924</v>
      </c>
      <c r="F296" s="2" t="s">
        <v>4129</v>
      </c>
    </row>
    <row r="297" spans="1:6" x14ac:dyDescent="0.25">
      <c r="A297" s="2" t="s">
        <v>6507</v>
      </c>
      <c r="B297" s="2"/>
      <c r="C297" s="2" t="s">
        <v>6508</v>
      </c>
      <c r="D297" s="2" t="str">
        <f>Таблиця15[[#This Row],[HOBBY WORLD]]</f>
        <v>Использование магических устройств</v>
      </c>
      <c r="E297" s="2" t="s">
        <v>5924</v>
      </c>
      <c r="F297" s="2" t="s">
        <v>4129</v>
      </c>
    </row>
    <row r="298" spans="1:6" x14ac:dyDescent="0.25">
      <c r="A298" s="2" t="s">
        <v>6509</v>
      </c>
      <c r="B298" s="2"/>
      <c r="C298" s="2" t="s">
        <v>6510</v>
      </c>
      <c r="D298" s="2" t="str">
        <f>Таблиця15[[#This Row],[HOBBY WORLD]]</f>
        <v>Универсальный трикстер</v>
      </c>
      <c r="E298" s="2" t="s">
        <v>5924</v>
      </c>
      <c r="F298" s="2" t="s">
        <v>4129</v>
      </c>
    </row>
    <row r="299" spans="1:6" x14ac:dyDescent="0.25">
      <c r="A299" s="2" t="s">
        <v>6511</v>
      </c>
      <c r="B299" s="2"/>
      <c r="C299" s="2" t="s">
        <v>6512</v>
      </c>
      <c r="D299" s="2" t="str">
        <f>Таблиця15[[#This Row],[HOBBY WORLD]]</f>
        <v>Повелитель зверей</v>
      </c>
      <c r="E299" s="2" t="s">
        <v>5924</v>
      </c>
      <c r="F299" s="2" t="s">
        <v>4127</v>
      </c>
    </row>
    <row r="300" spans="1:6" x14ac:dyDescent="0.25">
      <c r="A300" s="2" t="s">
        <v>6514</v>
      </c>
      <c r="B300" s="2"/>
      <c r="C300" s="2" t="s">
        <v>6515</v>
      </c>
      <c r="D300" s="2" t="str">
        <f>Таблиця15[[#This Row],[HOBBY WORLD]]</f>
        <v>Звериная ярость</v>
      </c>
      <c r="E300" s="2" t="s">
        <v>5924</v>
      </c>
      <c r="F300" s="2" t="s">
        <v>4127</v>
      </c>
    </row>
    <row r="301" spans="1:6" x14ac:dyDescent="0.25">
      <c r="A301" s="2" t="s">
        <v>6516</v>
      </c>
      <c r="B301" s="2"/>
      <c r="C301" s="2" t="s">
        <v>6517</v>
      </c>
      <c r="D301" s="2" t="str">
        <f>Таблиця15[[#This Row],[HOBBY WORLD]]</f>
        <v>Убийца колоссов</v>
      </c>
      <c r="E301" s="2" t="s">
        <v>5924</v>
      </c>
      <c r="F301" s="2" t="s">
        <v>4127</v>
      </c>
    </row>
    <row r="302" spans="1:6" x14ac:dyDescent="0.25">
      <c r="A302" s="2" t="s">
        <v>6518</v>
      </c>
      <c r="B302" s="2"/>
      <c r="C302" s="2" t="s">
        <v>6519</v>
      </c>
      <c r="D302" s="2" t="str">
        <f>Таблиця15[[#This Row],[HOBBY WORLD]]</f>
        <v>Оборонительная тактика</v>
      </c>
      <c r="E302" s="2" t="s">
        <v>5924</v>
      </c>
      <c r="F302" s="2" t="s">
        <v>4127</v>
      </c>
    </row>
    <row r="303" spans="1:6" x14ac:dyDescent="0.25">
      <c r="A303" s="2" t="s">
        <v>6520</v>
      </c>
      <c r="B303" s="2"/>
      <c r="C303" s="2" t="s">
        <v>6521</v>
      </c>
      <c r="D303" s="2" t="str">
        <f>Таблиця15[[#This Row],[HOBBY WORLD]]</f>
        <v>Побег от орды</v>
      </c>
      <c r="E303" s="2" t="s">
        <v>5924</v>
      </c>
      <c r="F303" s="2" t="s">
        <v>4127</v>
      </c>
    </row>
    <row r="304" spans="1:6" x14ac:dyDescent="0.25">
      <c r="A304" s="2" t="s">
        <v>6522</v>
      </c>
      <c r="B304" s="2"/>
      <c r="C304" s="2" t="s">
        <v>6523</v>
      </c>
      <c r="D304" s="2" t="str">
        <f>Таблиця15[[#This Row],[HOBBY WORLD]]</f>
        <v>Особая тренировка</v>
      </c>
      <c r="E304" s="2" t="s">
        <v>5924</v>
      </c>
      <c r="F304" s="2" t="s">
        <v>4127</v>
      </c>
    </row>
    <row r="305" spans="1:6" x14ac:dyDescent="0.25">
      <c r="A305" s="2" t="s">
        <v>6524</v>
      </c>
      <c r="B305" s="2"/>
      <c r="C305" s="2" t="s">
        <v>6525</v>
      </c>
      <c r="D305" s="2" t="str">
        <f>Таблиця15[[#This Row],[HOBBY WORLD]]</f>
        <v>Заклятый враг</v>
      </c>
      <c r="E305" s="2" t="s">
        <v>5924</v>
      </c>
      <c r="F305" s="2" t="s">
        <v>4127</v>
      </c>
    </row>
    <row r="306" spans="1:6" x14ac:dyDescent="0.25">
      <c r="A306" s="2" t="s">
        <v>6526</v>
      </c>
      <c r="B306" s="2"/>
      <c r="C306" s="2" t="s">
        <v>6527</v>
      </c>
      <c r="D306" s="2" t="str">
        <f>Таблиця15[[#This Row],[HOBBY WORLD]]</f>
        <v>Излюбленная местность</v>
      </c>
      <c r="E306" s="2" t="s">
        <v>5924</v>
      </c>
      <c r="F306" s="2" t="s">
        <v>4127</v>
      </c>
    </row>
    <row r="307" spans="1:6" x14ac:dyDescent="0.25">
      <c r="A307" s="2" t="s">
        <v>6528</v>
      </c>
      <c r="B307" s="2"/>
      <c r="C307" s="2" t="s">
        <v>6529</v>
      </c>
      <c r="D307" s="2" t="str">
        <f>Таблиця15[[#This Row],[HOBBY WORLD]]</f>
        <v>Дикое чутьё</v>
      </c>
      <c r="E307" s="2" t="s">
        <v>5924</v>
      </c>
      <c r="F307" s="2" t="s">
        <v>4127</v>
      </c>
    </row>
    <row r="308" spans="1:6" x14ac:dyDescent="0.25">
      <c r="A308" s="2" t="s">
        <v>6530</v>
      </c>
      <c r="B308" s="2"/>
      <c r="C308" s="2" t="s">
        <v>6531</v>
      </c>
      <c r="D308" s="2" t="str">
        <f>Таблиця15[[#This Row],[HOBBY WORLD]]</f>
        <v>Убийца врагов</v>
      </c>
      <c r="E308" s="2" t="s">
        <v>5924</v>
      </c>
      <c r="F308" s="2" t="s">
        <v>4127</v>
      </c>
    </row>
    <row r="309" spans="1:6" x14ac:dyDescent="0.25">
      <c r="A309" s="2" t="s">
        <v>6532</v>
      </c>
      <c r="B309" s="2"/>
      <c r="C309" s="2" t="s">
        <v>6533</v>
      </c>
      <c r="D309" s="2" t="str">
        <f>Таблиця15[[#This Row],[HOBBY WORLD]]</f>
        <v>Победитель великанов</v>
      </c>
      <c r="E309" s="2" t="s">
        <v>5924</v>
      </c>
      <c r="F309" s="2" t="s">
        <v>4127</v>
      </c>
    </row>
    <row r="310" spans="1:6" x14ac:dyDescent="0.25">
      <c r="A310" s="2" t="s">
        <v>6534</v>
      </c>
      <c r="B310" s="2"/>
      <c r="C310" s="2" t="s">
        <v>6535</v>
      </c>
      <c r="D310" s="2" t="str">
        <f>Таблиця15[[#This Row],[HOBBY WORLD]]</f>
        <v>Засада на виду</v>
      </c>
      <c r="E310" s="2" t="s">
        <v>5924</v>
      </c>
      <c r="F310" s="2" t="s">
        <v>4127</v>
      </c>
    </row>
    <row r="311" spans="1:6" x14ac:dyDescent="0.25">
      <c r="A311" s="2" t="s">
        <v>6536</v>
      </c>
      <c r="B311" s="2"/>
      <c r="C311" s="2" t="s">
        <v>6537</v>
      </c>
      <c r="D311" s="2" t="str">
        <f>Таблиця15[[#This Row],[HOBBY WORLD]]</f>
        <v>Сокрушитель орд</v>
      </c>
      <c r="E311" s="2" t="s">
        <v>5924</v>
      </c>
      <c r="F311" s="2" t="s">
        <v>4127</v>
      </c>
    </row>
    <row r="312" spans="1:6" x14ac:dyDescent="0.25">
      <c r="A312" s="2" t="s">
        <v>6538</v>
      </c>
      <c r="B312" s="2"/>
      <c r="C312" s="2" t="s">
        <v>6539</v>
      </c>
      <c r="D312" s="2" t="str">
        <f>Таблиця15[[#This Row],[HOBBY WORLD]]</f>
        <v>Охотник</v>
      </c>
      <c r="E312" s="2" t="s">
        <v>5924</v>
      </c>
      <c r="F312" s="2" t="s">
        <v>4127</v>
      </c>
    </row>
    <row r="313" spans="1:6" x14ac:dyDescent="0.25">
      <c r="A313" s="2" t="s">
        <v>6540</v>
      </c>
      <c r="B313" s="2"/>
      <c r="C313" s="2" t="s">
        <v>6541</v>
      </c>
      <c r="D313" s="2" t="str">
        <f>Таблиця15[[#This Row],[HOBBY WORLD]]</f>
        <v>Добыча охотника</v>
      </c>
      <c r="E313" s="2" t="s">
        <v>5924</v>
      </c>
      <c r="F313" s="2" t="s">
        <v>4127</v>
      </c>
    </row>
    <row r="314" spans="1:6" x14ac:dyDescent="0.25">
      <c r="A314" s="2" t="s">
        <v>5321</v>
      </c>
      <c r="B314" s="2"/>
      <c r="C314" s="2" t="s">
        <v>5322</v>
      </c>
      <c r="D314" s="2" t="str">
        <f>Таблиця15[[#This Row],[HOBBY WORLD]]</f>
        <v>Мультиатака</v>
      </c>
      <c r="E314" s="2" t="s">
        <v>5924</v>
      </c>
      <c r="F314" s="2" t="s">
        <v>4127</v>
      </c>
    </row>
    <row r="315" spans="1:6" x14ac:dyDescent="0.25">
      <c r="A315" s="2" t="s">
        <v>6542</v>
      </c>
      <c r="B315" s="2"/>
      <c r="C315" s="2" t="s">
        <v>6543</v>
      </c>
      <c r="D315" s="2" t="str">
        <f>Таблиця15[[#This Row],[HOBBY WORLD]]</f>
        <v>Защита от мультиатак</v>
      </c>
      <c r="E315" s="2" t="s">
        <v>5924</v>
      </c>
      <c r="F315" s="2" t="s">
        <v>4127</v>
      </c>
    </row>
    <row r="316" spans="1:6" x14ac:dyDescent="0.25">
      <c r="A316" s="2" t="s">
        <v>6544</v>
      </c>
      <c r="B316" s="2"/>
      <c r="C316" s="2" t="s">
        <v>6545</v>
      </c>
      <c r="D316" s="2" t="str">
        <f>Таблиця15[[#This Row],[HOBBY WORLD]]</f>
        <v>Исследователь природы</v>
      </c>
      <c r="E316" s="2" t="s">
        <v>5924</v>
      </c>
      <c r="F316" s="2" t="s">
        <v>4127</v>
      </c>
    </row>
    <row r="317" spans="1:6" x14ac:dyDescent="0.25">
      <c r="A317" s="2" t="s">
        <v>6546</v>
      </c>
      <c r="B317" s="2"/>
      <c r="C317" s="2" t="s">
        <v>6547</v>
      </c>
      <c r="D317" s="2" t="str">
        <f>Таблиця15[[#This Row],[HOBBY WORLD]]</f>
        <v>Первобытное чутьё</v>
      </c>
      <c r="E317" s="2" t="s">
        <v>5924</v>
      </c>
      <c r="F317" s="2" t="s">
        <v>4127</v>
      </c>
    </row>
    <row r="318" spans="1:6" x14ac:dyDescent="0.25">
      <c r="A318" s="2" t="s">
        <v>6548</v>
      </c>
      <c r="B318" s="2"/>
      <c r="C318" s="2" t="s">
        <v>6549</v>
      </c>
      <c r="D318" s="2" t="str">
        <f>Таблиця15[[#This Row],[HOBBY WORLD]]</f>
        <v>Спутник следопыта</v>
      </c>
      <c r="E318" s="2" t="s">
        <v>5924</v>
      </c>
      <c r="F318" s="2" t="s">
        <v>4127</v>
      </c>
    </row>
    <row r="319" spans="1:6" x14ac:dyDescent="0.25">
      <c r="A319" s="2" t="s">
        <v>6550</v>
      </c>
      <c r="B319" s="2"/>
      <c r="C319" s="2" t="s">
        <v>6551</v>
      </c>
      <c r="D319" s="2" t="str">
        <f>Таблиця15[[#This Row],[HOBBY WORLD]]</f>
        <v>Общие заклинания</v>
      </c>
      <c r="E319" s="2" t="s">
        <v>5924</v>
      </c>
      <c r="F319" s="2" t="s">
        <v>4127</v>
      </c>
    </row>
    <row r="320" spans="1:6" x14ac:dyDescent="0.25">
      <c r="A320" s="2" t="s">
        <v>6552</v>
      </c>
      <c r="B320" s="2"/>
      <c r="C320" s="2" t="s">
        <v>6553</v>
      </c>
      <c r="D320" s="2" t="str">
        <f>Таблиця15[[#This Row],[HOBBY WORLD]]</f>
        <v>Один против всех</v>
      </c>
      <c r="E320" s="2" t="s">
        <v>5924</v>
      </c>
      <c r="F320" s="2" t="s">
        <v>4127</v>
      </c>
    </row>
    <row r="321" spans="1:6" x14ac:dyDescent="0.25">
      <c r="A321" s="2" t="s">
        <v>6554</v>
      </c>
      <c r="B321" s="2"/>
      <c r="C321" s="2" t="s">
        <v>6555</v>
      </c>
      <c r="D321" s="2" t="str">
        <f>Таблиця15[[#This Row],[HOBBY WORLD]]</f>
        <v>Стальная воля</v>
      </c>
      <c r="E321" s="2" t="s">
        <v>5924</v>
      </c>
      <c r="F321" s="2" t="s">
        <v>4127</v>
      </c>
    </row>
    <row r="322" spans="1:6" x14ac:dyDescent="0.25">
      <c r="A322" s="2" t="s">
        <v>6556</v>
      </c>
      <c r="B322" s="2"/>
      <c r="C322" s="2" t="s">
        <v>6557</v>
      </c>
      <c r="D322" s="2" t="str">
        <f>Таблиця15[[#This Row],[HOBBY WORLD]]</f>
        <v>Улучшенная защита охотника</v>
      </c>
      <c r="E322" s="2" t="s">
        <v>5924</v>
      </c>
      <c r="F322" s="2" t="s">
        <v>4127</v>
      </c>
    </row>
    <row r="323" spans="1:6" x14ac:dyDescent="0.25">
      <c r="A323" s="2" t="s">
        <v>6558</v>
      </c>
      <c r="B323" s="2"/>
      <c r="C323" s="2" t="s">
        <v>6559</v>
      </c>
      <c r="D323" s="2" t="str">
        <f>Таблиця15[[#This Row],[HOBBY WORLD]]</f>
        <v>Исчезновение</v>
      </c>
      <c r="E323" s="2" t="s">
        <v>5924</v>
      </c>
      <c r="F323" s="2" t="s">
        <v>4127</v>
      </c>
    </row>
    <row r="324" spans="1:6" x14ac:dyDescent="0.25">
      <c r="A324" s="2" t="s">
        <v>6560</v>
      </c>
      <c r="B324" s="2"/>
      <c r="C324" s="2" t="s">
        <v>6561</v>
      </c>
      <c r="D324" s="2" t="str">
        <f>Таблиця15[[#This Row],[HOBBY WORLD]]</f>
        <v>Залп</v>
      </c>
      <c r="E324" s="2" t="s">
        <v>5924</v>
      </c>
      <c r="F324" s="2" t="s">
        <v>4127</v>
      </c>
    </row>
    <row r="325" spans="1:6" x14ac:dyDescent="0.25">
      <c r="A325" s="2" t="s">
        <v>6562</v>
      </c>
      <c r="B325" s="2"/>
      <c r="C325" s="2" t="s">
        <v>6563</v>
      </c>
      <c r="D325" s="2" t="str">
        <f>Таблиця15[[#This Row],[HOBBY WORLD]]</f>
        <v>Вихрь ударов</v>
      </c>
      <c r="E325" s="2" t="s">
        <v>5924</v>
      </c>
      <c r="F325" s="2" t="s">
        <v>4127</v>
      </c>
    </row>
    <row r="326" spans="1:6" x14ac:dyDescent="0.25">
      <c r="A326" s="2" t="s">
        <v>6564</v>
      </c>
      <c r="B326" s="2"/>
      <c r="C326" s="2" t="s">
        <v>6565</v>
      </c>
      <c r="D326" s="2" t="str">
        <f>Таблиця15[[#This Row],[HOBBY WORLD]]</f>
        <v>Власть над удачей</v>
      </c>
      <c r="E326" s="2" t="s">
        <v>5924</v>
      </c>
      <c r="F326" s="2" t="s">
        <v>4131</v>
      </c>
    </row>
    <row r="327" spans="1:6" x14ac:dyDescent="0.25">
      <c r="A327" s="2" t="s">
        <v>6567</v>
      </c>
      <c r="B327" s="2"/>
      <c r="C327" s="2" t="s">
        <v>6568</v>
      </c>
      <c r="D327" s="2" t="str">
        <f>Таблиця15[[#This Row],[HOBBY WORLD]]</f>
        <v>Осторожное заклинание</v>
      </c>
      <c r="E327" s="2" t="s">
        <v>5924</v>
      </c>
      <c r="F327" s="2" t="s">
        <v>4131</v>
      </c>
    </row>
    <row r="328" spans="1:6" x14ac:dyDescent="0.25">
      <c r="A328" s="2" t="s">
        <v>6569</v>
      </c>
      <c r="B328" s="2"/>
      <c r="C328" s="2" t="s">
        <v>6570</v>
      </c>
      <c r="D328" s="2" t="str">
        <f>Таблиця15[[#This Row],[HOBBY WORLD]]</f>
        <v>Управляемый хаос</v>
      </c>
      <c r="E328" s="2" t="s">
        <v>5924</v>
      </c>
      <c r="F328" s="2" t="s">
        <v>4131</v>
      </c>
    </row>
    <row r="329" spans="1:6" x14ac:dyDescent="0.25">
      <c r="A329" s="2" t="s">
        <v>6571</v>
      </c>
      <c r="B329" s="2"/>
      <c r="C329" s="2" t="s">
        <v>6572</v>
      </c>
      <c r="D329" s="2" t="str">
        <f>Таблиця15[[#This Row],[HOBBY WORLD]]</f>
        <v>Дальнее заклинание</v>
      </c>
      <c r="E329" s="2" t="s">
        <v>5924</v>
      </c>
      <c r="F329" s="2" t="s">
        <v>4131</v>
      </c>
    </row>
    <row r="330" spans="1:6" x14ac:dyDescent="0.25">
      <c r="A330" s="2" t="s">
        <v>6573</v>
      </c>
      <c r="B330" s="2"/>
      <c r="C330" s="2" t="s">
        <v>6574</v>
      </c>
      <c r="D330" s="2" t="str">
        <f>Таблиця15[[#This Row],[HOBBY WORLD]]</f>
        <v>Кровь драконов</v>
      </c>
      <c r="E330" s="2" t="s">
        <v>5924</v>
      </c>
      <c r="F330" s="2" t="s">
        <v>4131</v>
      </c>
    </row>
    <row r="331" spans="1:6" x14ac:dyDescent="0.25">
      <c r="A331" s="2" t="s">
        <v>6575</v>
      </c>
      <c r="B331" s="2"/>
      <c r="C331" s="2" t="s">
        <v>6576</v>
      </c>
      <c r="D331" s="2" t="str">
        <f>Таблиця15[[#This Row],[HOBBY WORLD]]</f>
        <v>Драконья аура</v>
      </c>
      <c r="E331" s="2" t="s">
        <v>5924</v>
      </c>
      <c r="F331" s="2" t="s">
        <v>4131</v>
      </c>
    </row>
    <row r="332" spans="1:6" x14ac:dyDescent="0.25">
      <c r="A332" s="2" t="s">
        <v>6577</v>
      </c>
      <c r="B332" s="2"/>
      <c r="C332" s="2" t="s">
        <v>6578</v>
      </c>
      <c r="D332" s="2" t="str">
        <f>Таблиця15[[#This Row],[HOBBY WORLD]]</f>
        <v>Драконья стойкость</v>
      </c>
      <c r="E332" s="2" t="s">
        <v>5924</v>
      </c>
      <c r="F332" s="2" t="s">
        <v>4131</v>
      </c>
    </row>
    <row r="333" spans="1:6" x14ac:dyDescent="0.25">
      <c r="A333" s="2" t="s">
        <v>6579</v>
      </c>
      <c r="B333" s="2"/>
      <c r="C333" s="2" t="s">
        <v>6580</v>
      </c>
      <c r="D333" s="2" t="str">
        <f>Таблиця15[[#This Row],[HOBBY WORLD]]</f>
        <v>Дракон-предок</v>
      </c>
      <c r="E333" s="2" t="s">
        <v>5924</v>
      </c>
      <c r="F333" s="2" t="s">
        <v>4131</v>
      </c>
    </row>
    <row r="334" spans="1:6" x14ac:dyDescent="0.25">
      <c r="A334" s="2" t="s">
        <v>6581</v>
      </c>
      <c r="B334" s="2"/>
      <c r="C334" s="2" t="s">
        <v>6582</v>
      </c>
      <c r="D334" s="2" t="str">
        <f>Таблиця15[[#This Row],[HOBBY WORLD]]</f>
        <v>Драконьи крылья</v>
      </c>
      <c r="E334" s="2" t="s">
        <v>5924</v>
      </c>
      <c r="F334" s="2" t="s">
        <v>4131</v>
      </c>
    </row>
    <row r="335" spans="1:6" x14ac:dyDescent="0.25">
      <c r="A335" s="2" t="s">
        <v>6583</v>
      </c>
      <c r="B335" s="2"/>
      <c r="C335" s="2" t="s">
        <v>6584</v>
      </c>
      <c r="D335" s="2" t="str">
        <f>Таблиця15[[#This Row],[HOBBY WORLD]]</f>
        <v>Связь со стихиями</v>
      </c>
      <c r="E335" s="2" t="s">
        <v>5924</v>
      </c>
      <c r="F335" s="2" t="s">
        <v>4131</v>
      </c>
    </row>
    <row r="336" spans="1:6" x14ac:dyDescent="0.25">
      <c r="A336" s="2" t="s">
        <v>6585</v>
      </c>
      <c r="B336" s="2"/>
      <c r="C336" s="2" t="s">
        <v>6586</v>
      </c>
      <c r="D336" s="2" t="str">
        <f>Таблиця15[[#This Row],[HOBBY WORLD]]</f>
        <v>Мощное заклинание</v>
      </c>
      <c r="E336" s="2" t="s">
        <v>5924</v>
      </c>
      <c r="F336" s="2" t="s">
        <v>4131</v>
      </c>
    </row>
    <row r="337" spans="1:6" x14ac:dyDescent="0.25">
      <c r="A337" s="2" t="s">
        <v>6587</v>
      </c>
      <c r="B337" s="2"/>
      <c r="C337" s="2" t="s">
        <v>6588</v>
      </c>
      <c r="D337" s="2" t="str">
        <f>Таблиця15[[#This Row],[HOBBY WORLD]]</f>
        <v>Длительное заклинание</v>
      </c>
      <c r="E337" s="2" t="s">
        <v>5924</v>
      </c>
      <c r="F337" s="2" t="s">
        <v>4131</v>
      </c>
    </row>
    <row r="338" spans="1:6" x14ac:dyDescent="0.25">
      <c r="A338" s="2" t="s">
        <v>6589</v>
      </c>
      <c r="B338" s="2"/>
      <c r="C338" s="2" t="s">
        <v>6590</v>
      </c>
      <c r="D338" s="2" t="str">
        <f>Таблиця15[[#This Row],[HOBBY WORLD]]</f>
        <v>Гибкое творение</v>
      </c>
      <c r="E338" s="2" t="s">
        <v>5924</v>
      </c>
      <c r="F338" s="2" t="s">
        <v>4131</v>
      </c>
    </row>
    <row r="339" spans="1:6" x14ac:dyDescent="0.25">
      <c r="A339" s="2" t="s">
        <v>6591</v>
      </c>
      <c r="B339" s="2"/>
      <c r="C339" s="2" t="s">
        <v>6592</v>
      </c>
      <c r="D339" s="2" t="str">
        <f>Таблиця15[[#This Row],[HOBBY WORLD]]</f>
        <v>Источник магии</v>
      </c>
      <c r="E339" s="2" t="s">
        <v>5924</v>
      </c>
      <c r="F339" s="2" t="s">
        <v>4131</v>
      </c>
    </row>
    <row r="340" spans="1:6" x14ac:dyDescent="0.25">
      <c r="A340" s="2" t="s">
        <v>6593</v>
      </c>
      <c r="B340" s="2"/>
      <c r="C340" s="2" t="s">
        <v>6594</v>
      </c>
      <c r="D340" s="2" t="str">
        <f>Таблиця15[[#This Row],[HOBBY WORLD]]</f>
        <v>Повышенное заклинание</v>
      </c>
      <c r="E340" s="2" t="s">
        <v>5924</v>
      </c>
      <c r="F340" s="2" t="s">
        <v>4131</v>
      </c>
    </row>
    <row r="341" spans="1:6" x14ac:dyDescent="0.25">
      <c r="A341" s="2" t="s">
        <v>6595</v>
      </c>
      <c r="B341" s="2"/>
      <c r="C341" s="2" t="s">
        <v>6596</v>
      </c>
      <c r="D341" s="2" t="str">
        <f>Таблиця15[[#This Row],[HOBBY WORLD]]</f>
        <v>Метамагия</v>
      </c>
      <c r="E341" s="2" t="s">
        <v>5924</v>
      </c>
      <c r="F341" s="2" t="s">
        <v>4131</v>
      </c>
    </row>
    <row r="342" spans="1:6" x14ac:dyDescent="0.25">
      <c r="A342" s="2" t="s">
        <v>6597</v>
      </c>
      <c r="B342" s="2"/>
      <c r="C342" s="2" t="s">
        <v>6598</v>
      </c>
      <c r="D342" s="2" t="str">
        <f>Таблиця15[[#This Row],[HOBBY WORLD]]</f>
        <v>Быстрое заклинание</v>
      </c>
      <c r="E342" s="2" t="s">
        <v>5924</v>
      </c>
      <c r="F342" s="2" t="s">
        <v>4131</v>
      </c>
    </row>
    <row r="343" spans="1:6" x14ac:dyDescent="0.25">
      <c r="A343" s="2" t="s">
        <v>6599</v>
      </c>
      <c r="B343" s="2"/>
      <c r="C343" s="2" t="s">
        <v>6600</v>
      </c>
      <c r="D343" s="2" t="str">
        <f>Таблиця15[[#This Row],[HOBBY WORLD]]</f>
        <v>Происхождение чар</v>
      </c>
      <c r="E343" s="2" t="s">
        <v>5924</v>
      </c>
      <c r="F343" s="2" t="s">
        <v>4131</v>
      </c>
    </row>
    <row r="344" spans="1:6" x14ac:dyDescent="0.25">
      <c r="A344" s="2" t="s">
        <v>6601</v>
      </c>
      <c r="B344" s="2"/>
      <c r="C344" s="2" t="s">
        <v>6602</v>
      </c>
      <c r="D344" s="2" t="str">
        <f>Таблиця15[[#This Row],[HOBBY WORLD]]</f>
        <v>Восстановление чар</v>
      </c>
      <c r="E344" s="2" t="s">
        <v>5924</v>
      </c>
      <c r="F344" s="2" t="s">
        <v>4131</v>
      </c>
    </row>
    <row r="345" spans="1:6" x14ac:dyDescent="0.25">
      <c r="A345" s="2" t="s">
        <v>6603</v>
      </c>
      <c r="B345" s="2"/>
      <c r="C345" s="2" t="s">
        <v>6604</v>
      </c>
      <c r="D345" s="2" t="str">
        <f>Таблиця15[[#This Row],[HOBBY WORLD]]</f>
        <v>Очки чар</v>
      </c>
      <c r="E345" s="2" t="s">
        <v>5924</v>
      </c>
      <c r="F345" s="2" t="s">
        <v>4131</v>
      </c>
    </row>
    <row r="346" spans="1:6" x14ac:dyDescent="0.25">
      <c r="A346" s="2" t="s">
        <v>6605</v>
      </c>
      <c r="B346" s="2"/>
      <c r="C346" s="2" t="s">
        <v>6606</v>
      </c>
      <c r="D346" s="2" t="str">
        <f>Таблиця15[[#This Row],[HOBBY WORLD]]</f>
        <v>Бомбардировка заклинаниями</v>
      </c>
      <c r="E346" s="2" t="s">
        <v>5924</v>
      </c>
      <c r="F346" s="2" t="s">
        <v>4131</v>
      </c>
    </row>
    <row r="347" spans="1:6" x14ac:dyDescent="0.25">
      <c r="A347" s="2" t="s">
        <v>6607</v>
      </c>
      <c r="B347" s="2"/>
      <c r="C347" s="2" t="s">
        <v>6608</v>
      </c>
      <c r="D347" s="2" t="str">
        <f>Таблиця15[[#This Row],[HOBBY WORLD]]</f>
        <v>Незаметное заклинание</v>
      </c>
      <c r="E347" s="2" t="s">
        <v>5924</v>
      </c>
      <c r="F347" s="2" t="s">
        <v>4131</v>
      </c>
    </row>
    <row r="348" spans="1:6" x14ac:dyDescent="0.25">
      <c r="A348" s="2" t="s">
        <v>6609</v>
      </c>
      <c r="B348" s="2"/>
      <c r="C348" s="2" t="s">
        <v>6610</v>
      </c>
      <c r="D348" s="2" t="str">
        <f>Таблиця15[[#This Row],[HOBBY WORLD]]</f>
        <v>Течения хаоса</v>
      </c>
      <c r="E348" s="2" t="s">
        <v>5924</v>
      </c>
      <c r="F348" s="2" t="s">
        <v>4131</v>
      </c>
    </row>
    <row r="349" spans="1:6" x14ac:dyDescent="0.25">
      <c r="A349" s="2" t="s">
        <v>6611</v>
      </c>
      <c r="B349" s="2"/>
      <c r="C349" s="2" t="s">
        <v>6612</v>
      </c>
      <c r="D349" s="2" t="str">
        <f>Таблиця15[[#This Row],[HOBBY WORLD]]</f>
        <v>Сдвоенное заклинание</v>
      </c>
      <c r="E349" s="2" t="s">
        <v>5924</v>
      </c>
      <c r="F349" s="2" t="s">
        <v>4131</v>
      </c>
    </row>
    <row r="350" spans="1:6" x14ac:dyDescent="0.25">
      <c r="A350" s="2" t="s">
        <v>6613</v>
      </c>
      <c r="B350" s="2"/>
      <c r="C350" s="2" t="s">
        <v>6614</v>
      </c>
      <c r="D350" s="2" t="str">
        <f>Таблиця15[[#This Row],[HOBBY WORLD]]</f>
        <v>Дикая магия</v>
      </c>
      <c r="E350" s="2" t="s">
        <v>5924</v>
      </c>
      <c r="F350" s="2" t="s">
        <v>4131</v>
      </c>
    </row>
    <row r="351" spans="1:6" x14ac:dyDescent="0.25">
      <c r="A351" s="2" t="s">
        <v>6615</v>
      </c>
      <c r="B351" s="2"/>
      <c r="C351" s="2" t="s">
        <v>6616</v>
      </c>
      <c r="D351" s="2" t="str">
        <f>Таблиця15[[#This Row],[HOBBY WORLD]]</f>
        <v>Порыв дикой магии</v>
      </c>
      <c r="E351" s="2" t="s">
        <v>5924</v>
      </c>
      <c r="F351" s="2" t="s">
        <v>4131</v>
      </c>
    </row>
    <row r="352" spans="1:6" x14ac:dyDescent="0.25">
      <c r="A352" s="2" t="s">
        <v>6617</v>
      </c>
      <c r="B352" s="2"/>
      <c r="C352" s="2" t="s">
        <v>6618</v>
      </c>
      <c r="D352" s="2" t="str">
        <f>Таблиця15[[#This Row],[HOBBY WORLD]]</f>
        <v>Разряд агонии</v>
      </c>
      <c r="E352" s="2" t="s">
        <v>5924</v>
      </c>
      <c r="F352" s="2" t="s">
        <v>4133</v>
      </c>
    </row>
    <row r="353" spans="1:6" x14ac:dyDescent="0.25">
      <c r="A353" s="2" t="s">
        <v>6620</v>
      </c>
      <c r="B353" s="2"/>
      <c r="C353" s="2" t="s">
        <v>6621</v>
      </c>
      <c r="D353" s="2" t="str">
        <f>Таблиця15[[#This Row],[HOBBY WORLD]]</f>
        <v>Броня теней</v>
      </c>
      <c r="E353" s="2" t="s">
        <v>5924</v>
      </c>
      <c r="F353" s="2" t="s">
        <v>4133</v>
      </c>
    </row>
    <row r="354" spans="1:6" x14ac:dyDescent="0.25">
      <c r="A354" s="2" t="s">
        <v>6622</v>
      </c>
      <c r="B354" s="2"/>
      <c r="C354" s="2" t="s">
        <v>6623</v>
      </c>
      <c r="D354" s="2" t="str">
        <f>Таблиця15[[#This Row],[HOBBY WORLD]]</f>
        <v>Ступень наверх</v>
      </c>
      <c r="E354" s="2" t="s">
        <v>5924</v>
      </c>
      <c r="F354" s="2" t="s">
        <v>4133</v>
      </c>
    </row>
    <row r="355" spans="1:6" x14ac:dyDescent="0.25">
      <c r="A355" s="2" t="s">
        <v>6624</v>
      </c>
      <c r="B355" s="2"/>
      <c r="C355" s="2" t="s">
        <v>1237</v>
      </c>
      <c r="D355" s="2" t="str">
        <f>Таблиця15[[#This Row],[HOBBY WORLD]]</f>
        <v>Пробуждение разума</v>
      </c>
      <c r="E355" s="2" t="s">
        <v>5924</v>
      </c>
      <c r="F355" s="2" t="s">
        <v>4133</v>
      </c>
    </row>
    <row r="356" spans="1:6" x14ac:dyDescent="0.25">
      <c r="A356" s="2" t="s">
        <v>6625</v>
      </c>
      <c r="B356" s="2"/>
      <c r="C356" s="2" t="s">
        <v>6626</v>
      </c>
      <c r="D356" s="2" t="str">
        <f>Таблиця15[[#This Row],[HOBBY WORLD]]</f>
        <v>Звериная речь</v>
      </c>
      <c r="E356" s="2" t="s">
        <v>5924</v>
      </c>
      <c r="F356" s="2" t="s">
        <v>4133</v>
      </c>
    </row>
    <row r="357" spans="1:6" x14ac:dyDescent="0.25">
      <c r="A357" s="2" t="s">
        <v>6627</v>
      </c>
      <c r="B357" s="2"/>
      <c r="C357" s="2" t="s">
        <v>6628</v>
      </c>
      <c r="D357" s="2" t="str">
        <f>Таблиця15[[#This Row],[HOBBY WORLD]]</f>
        <v>Защита от соблазна</v>
      </c>
      <c r="E357" s="2" t="s">
        <v>5924</v>
      </c>
      <c r="F357" s="2" t="s">
        <v>4133</v>
      </c>
    </row>
    <row r="358" spans="1:6" x14ac:dyDescent="0.25">
      <c r="A358" s="2" t="s">
        <v>6629</v>
      </c>
      <c r="B358" s="2"/>
      <c r="C358" s="2" t="s">
        <v>6630</v>
      </c>
      <c r="D358" s="2" t="str">
        <f>Таблиця15[[#This Row],[HOBBY WORLD]]</f>
        <v>Чарующее влияние</v>
      </c>
      <c r="E358" s="2" t="s">
        <v>5924</v>
      </c>
      <c r="F358" s="2" t="s">
        <v>4133</v>
      </c>
    </row>
    <row r="359" spans="1:6" x14ac:dyDescent="0.25">
      <c r="A359" s="2" t="s">
        <v>6631</v>
      </c>
      <c r="B359" s="2"/>
      <c r="C359" s="2" t="s">
        <v>6632</v>
      </c>
      <c r="D359" s="2" t="str">
        <f>Таблиця15[[#This Row],[HOBBY WORLD]]</f>
        <v>Чарующий шёпот</v>
      </c>
      <c r="E359" s="2" t="s">
        <v>5924</v>
      </c>
      <c r="F359" s="2" t="s">
        <v>4133</v>
      </c>
    </row>
    <row r="360" spans="1:6" x14ac:dyDescent="0.25">
      <c r="A360" s="2" t="s">
        <v>6633</v>
      </c>
      <c r="B360" s="2"/>
      <c r="C360" s="2" t="s">
        <v>6634</v>
      </c>
      <c r="D360" s="2" t="str">
        <f>Таблиця15[[#This Row],[HOBBY WORLD]]</f>
        <v>Книга древних тайн</v>
      </c>
      <c r="E360" s="2" t="s">
        <v>5924</v>
      </c>
      <c r="F360" s="2" t="s">
        <v>4133</v>
      </c>
    </row>
    <row r="361" spans="1:6" x14ac:dyDescent="0.25">
      <c r="A361" s="2" t="s">
        <v>6635</v>
      </c>
      <c r="B361" s="2"/>
      <c r="C361" s="2" t="s">
        <v>6636</v>
      </c>
      <c r="D361" s="2" t="str">
        <f>Таблиця15[[#This Row],[HOBBY WORLD]]</f>
        <v>Цепи Карцери</v>
      </c>
      <c r="E361" s="2" t="s">
        <v>5924</v>
      </c>
      <c r="F361" s="2" t="s">
        <v>4133</v>
      </c>
    </row>
    <row r="362" spans="1:6" x14ac:dyDescent="0.25">
      <c r="A362" s="2" t="s">
        <v>6637</v>
      </c>
      <c r="B362" s="2"/>
      <c r="C362" s="2" t="s">
        <v>6638</v>
      </c>
      <c r="D362" s="2" t="str">
        <f>Таблиця15[[#This Row],[HOBBY WORLD]]</f>
        <v>Подчинение</v>
      </c>
      <c r="E362" s="2" t="s">
        <v>5924</v>
      </c>
      <c r="F362" s="2" t="s">
        <v>4133</v>
      </c>
    </row>
    <row r="363" spans="1:6" x14ac:dyDescent="0.25">
      <c r="A363" s="2" t="s">
        <v>6639</v>
      </c>
      <c r="B363" s="2"/>
      <c r="C363" s="2" t="s">
        <v>6640</v>
      </c>
      <c r="D363" s="2" t="str">
        <f>Таблиця15[[#This Row],[HOBBY WORLD]]</f>
        <v>Тёмное безумие</v>
      </c>
      <c r="E363" s="2" t="s">
        <v>5924</v>
      </c>
      <c r="F363" s="2" t="s">
        <v>4133</v>
      </c>
    </row>
    <row r="364" spans="1:6" x14ac:dyDescent="0.25">
      <c r="A364" s="2" t="s">
        <v>6641</v>
      </c>
      <c r="B364" s="2"/>
      <c r="C364" s="2" t="s">
        <v>6642</v>
      </c>
      <c r="D364" s="2" t="str">
        <f>Таблиця15[[#This Row],[HOBBY WORLD]]</f>
        <v>Благословение Тёмного</v>
      </c>
      <c r="E364" s="2" t="s">
        <v>5924</v>
      </c>
      <c r="F364" s="2" t="s">
        <v>4133</v>
      </c>
    </row>
    <row r="365" spans="1:6" x14ac:dyDescent="0.25">
      <c r="A365" s="2" t="s">
        <v>6643</v>
      </c>
      <c r="B365" s="2"/>
      <c r="C365" s="2" t="s">
        <v>6644</v>
      </c>
      <c r="D365" s="2" t="str">
        <f>Таблиця15[[#This Row],[HOBBY WORLD]]</f>
        <v>Удача Тёмного</v>
      </c>
      <c r="E365" s="2" t="s">
        <v>5924</v>
      </c>
      <c r="F365" s="2" t="s">
        <v>4133</v>
      </c>
    </row>
    <row r="366" spans="1:6" x14ac:dyDescent="0.25">
      <c r="A366" s="2" t="s">
        <v>6645</v>
      </c>
      <c r="B366" s="2"/>
      <c r="C366" s="2" t="s">
        <v>5782</v>
      </c>
      <c r="D366" s="2" t="str">
        <f>Таблиця15[[#This Row],[HOBBY WORLD]]</f>
        <v>Дьявольское зрение</v>
      </c>
      <c r="E366" s="2" t="s">
        <v>5924</v>
      </c>
      <c r="F366" s="2" t="s">
        <v>4133</v>
      </c>
    </row>
    <row r="367" spans="1:6" x14ac:dyDescent="0.25">
      <c r="A367" s="2" t="s">
        <v>6646</v>
      </c>
      <c r="B367" s="2"/>
      <c r="C367" s="2" t="s">
        <v>6647</v>
      </c>
      <c r="D367" s="2" t="str">
        <f>Таблиця15[[#This Row],[HOBBY WORLD]]</f>
        <v>Ужасающее слово</v>
      </c>
      <c r="E367" s="2" t="s">
        <v>5924</v>
      </c>
      <c r="F367" s="2" t="s">
        <v>4133</v>
      </c>
    </row>
    <row r="368" spans="1:6" x14ac:dyDescent="0.25">
      <c r="A368" s="2" t="s">
        <v>6648</v>
      </c>
      <c r="B368" s="2"/>
      <c r="C368" s="2" t="s">
        <v>6649</v>
      </c>
      <c r="D368" s="2" t="str">
        <f>Таблиця15[[#This Row],[HOBBY WORLD]]</f>
        <v>Потусторонние инвокации</v>
      </c>
      <c r="E368" s="2" t="s">
        <v>5924</v>
      </c>
      <c r="F368" s="2" t="s">
        <v>4133</v>
      </c>
    </row>
    <row r="369" spans="1:6" x14ac:dyDescent="0.25">
      <c r="A369" s="2" t="s">
        <v>6650</v>
      </c>
      <c r="B369" s="2"/>
      <c r="C369" s="2" t="s">
        <v>6651</v>
      </c>
      <c r="D369" s="2" t="str">
        <f>Таблиця15[[#This Row],[HOBBY WORLD]]</f>
        <v>Потусторонний владыка</v>
      </c>
      <c r="E369" s="2" t="s">
        <v>5924</v>
      </c>
      <c r="F369" s="2" t="s">
        <v>4133</v>
      </c>
    </row>
    <row r="370" spans="1:6" x14ac:dyDescent="0.25">
      <c r="A370" s="2" t="s">
        <v>6652</v>
      </c>
      <c r="B370" s="2"/>
      <c r="C370" s="2" t="s">
        <v>6653</v>
      </c>
      <c r="D370" s="2" t="str">
        <f>Таблиця15[[#This Row],[HOBBY WORLD]]</f>
        <v>Потустороннее зрение</v>
      </c>
      <c r="E370" s="2" t="s">
        <v>5924</v>
      </c>
      <c r="F370" s="2" t="s">
        <v>4133</v>
      </c>
    </row>
    <row r="371" spans="1:6" x14ac:dyDescent="0.25">
      <c r="A371" s="2" t="s">
        <v>6654</v>
      </c>
      <c r="B371" s="2"/>
      <c r="C371" s="2" t="s">
        <v>6655</v>
      </c>
      <c r="D371" s="2" t="str">
        <f>Таблиця15[[#This Row],[HOBBY WORLD]]</f>
        <v>Потустороннее копьё</v>
      </c>
      <c r="E371" s="2" t="s">
        <v>5924</v>
      </c>
      <c r="F371" s="2" t="s">
        <v>4133</v>
      </c>
    </row>
    <row r="372" spans="1:6" x14ac:dyDescent="0.25">
      <c r="A372" s="2" t="s">
        <v>6656</v>
      </c>
      <c r="B372" s="2"/>
      <c r="C372" s="2" t="s">
        <v>6657</v>
      </c>
      <c r="D372" s="2" t="str">
        <f>Таблиця15[[#This Row],[HOBBY WORLD]]</f>
        <v>Оберег энтропии</v>
      </c>
      <c r="E372" s="2" t="s">
        <v>5924</v>
      </c>
      <c r="F372" s="2" t="s">
        <v>4133</v>
      </c>
    </row>
    <row r="373" spans="1:6" x14ac:dyDescent="0.25">
      <c r="A373" s="2" t="s">
        <v>6658</v>
      </c>
      <c r="B373" s="2"/>
      <c r="C373" s="2" t="s">
        <v>6659</v>
      </c>
      <c r="D373" s="2" t="str">
        <f>Таблиця15[[#This Row],[HOBBY WORLD]]</f>
        <v>Глаза хранителя рун</v>
      </c>
      <c r="E373" s="2" t="s">
        <v>5924</v>
      </c>
      <c r="F373" s="2" t="s">
        <v>4133</v>
      </c>
    </row>
    <row r="374" spans="1:6" x14ac:dyDescent="0.25">
      <c r="A374" s="2" t="s">
        <v>6660</v>
      </c>
      <c r="B374" s="2"/>
      <c r="C374" s="2" t="s">
        <v>6661</v>
      </c>
      <c r="D374" s="2" t="str">
        <f>Таблиця15[[#This Row],[HOBBY WORLD]]</f>
        <v>Сила феи</v>
      </c>
      <c r="E374" s="2" t="s">
        <v>5924</v>
      </c>
      <c r="F374" s="2" t="s">
        <v>4133</v>
      </c>
    </row>
    <row r="375" spans="1:6" x14ac:dyDescent="0.25">
      <c r="A375" s="2" t="s">
        <v>6662</v>
      </c>
      <c r="B375" s="2"/>
      <c r="C375" s="2" t="s">
        <v>6663</v>
      </c>
      <c r="D375" s="2" t="str">
        <f>Таблиця15[[#This Row],[HOBBY WORLD]]</f>
        <v>Стойкость бестии</v>
      </c>
      <c r="E375" s="2" t="s">
        <v>5924</v>
      </c>
      <c r="F375" s="2" t="s">
        <v>4133</v>
      </c>
    </row>
    <row r="376" spans="1:6" x14ac:dyDescent="0.25">
      <c r="A376" s="2" t="s">
        <v>6664</v>
      </c>
      <c r="B376" s="2"/>
      <c r="C376" s="2" t="s">
        <v>6665</v>
      </c>
      <c r="D376" s="2" t="str">
        <f>Таблиця15[[#This Row],[HOBBY WORLD]]</f>
        <v>Энергия бестии</v>
      </c>
      <c r="E376" s="2" t="s">
        <v>5924</v>
      </c>
      <c r="F376" s="2" t="s">
        <v>4133</v>
      </c>
    </row>
    <row r="377" spans="1:6" x14ac:dyDescent="0.25">
      <c r="A377" s="2" t="s">
        <v>6666</v>
      </c>
      <c r="B377" s="2"/>
      <c r="C377" s="2" t="s">
        <v>6667</v>
      </c>
      <c r="D377" s="2" t="str">
        <f>Таблиця15[[#This Row],[HOBBY WORLD]]</f>
        <v>Взгляд двух разумов</v>
      </c>
      <c r="E377" s="2" t="s">
        <v>5924</v>
      </c>
      <c r="F377" s="2" t="s">
        <v>4133</v>
      </c>
    </row>
    <row r="378" spans="1:6" x14ac:dyDescent="0.25">
      <c r="A378" s="2" t="s">
        <v>6668</v>
      </c>
      <c r="B378" s="2"/>
      <c r="C378" s="2" t="s">
        <v>6669</v>
      </c>
      <c r="D378" s="2" t="str">
        <f>Таблиця15[[#This Row],[HOBBY WORLD]]</f>
        <v>Великий Древний</v>
      </c>
      <c r="E378" s="2" t="s">
        <v>5924</v>
      </c>
      <c r="F378" s="2" t="s">
        <v>4133</v>
      </c>
    </row>
    <row r="379" spans="1:6" x14ac:dyDescent="0.25">
      <c r="A379" s="2" t="s">
        <v>6670</v>
      </c>
      <c r="B379" s="2"/>
      <c r="C379" s="2" t="s">
        <v>6671</v>
      </c>
      <c r="D379" s="2" t="str">
        <f>Таблиця15[[#This Row],[HOBBY WORLD]]</f>
        <v>Бросок сквозь Преисподнюю</v>
      </c>
      <c r="E379" s="2" t="s">
        <v>5924</v>
      </c>
      <c r="F379" s="2" t="s">
        <v>4133</v>
      </c>
    </row>
    <row r="380" spans="1:6" x14ac:dyDescent="0.25">
      <c r="A380" s="2" t="s">
        <v>6672</v>
      </c>
      <c r="B380" s="2"/>
      <c r="C380" s="2" t="s">
        <v>6673</v>
      </c>
      <c r="D380" s="2" t="str">
        <f>Таблиця15[[#This Row],[HOBBY WORLD]]</f>
        <v>Пьющий жизнь</v>
      </c>
      <c r="E380" s="2" t="s">
        <v>5924</v>
      </c>
      <c r="F380" s="2" t="s">
        <v>4133</v>
      </c>
    </row>
    <row r="381" spans="1:6" x14ac:dyDescent="0.25">
      <c r="A381" s="2" t="s">
        <v>6674</v>
      </c>
      <c r="B381" s="2"/>
      <c r="C381" s="2" t="s">
        <v>6675</v>
      </c>
      <c r="D381" s="2" t="str">
        <f>Таблиця15[[#This Row],[HOBBY WORLD]]</f>
        <v>Многоликая маска</v>
      </c>
      <c r="E381" s="2" t="s">
        <v>5924</v>
      </c>
      <c r="F381" s="2" t="s">
        <v>4133</v>
      </c>
    </row>
    <row r="382" spans="1:6" x14ac:dyDescent="0.25">
      <c r="A382" s="2" t="s">
        <v>6676</v>
      </c>
      <c r="B382" s="2"/>
      <c r="C382" s="2" t="s">
        <v>6677</v>
      </c>
      <c r="D382" s="2" t="str">
        <f>Таблиця15[[#This Row],[HOBBY WORLD]]</f>
        <v>Владыка мириада форм</v>
      </c>
      <c r="E382" s="2" t="s">
        <v>5924</v>
      </c>
      <c r="F382" s="2" t="s">
        <v>4133</v>
      </c>
    </row>
    <row r="383" spans="1:6" x14ac:dyDescent="0.25">
      <c r="A383" s="2" t="s">
        <v>6678</v>
      </c>
      <c r="B383" s="2"/>
      <c r="C383" s="2" t="s">
        <v>6679</v>
      </c>
      <c r="D383" s="2" t="str">
        <f>Таблиця15[[#This Row],[HOBBY WORLD]]</f>
        <v>Приспешники хаоса</v>
      </c>
      <c r="E383" s="2" t="s">
        <v>5924</v>
      </c>
      <c r="F383" s="2" t="s">
        <v>4133</v>
      </c>
    </row>
    <row r="384" spans="1:6" x14ac:dyDescent="0.25">
      <c r="A384" s="2" t="s">
        <v>6680</v>
      </c>
      <c r="B384" s="2"/>
      <c r="C384" s="2" t="s">
        <v>6681</v>
      </c>
      <c r="D384" s="2" t="str">
        <f>Таблиця15[[#This Row],[HOBBY WORLD]]</f>
        <v>Дурман разума</v>
      </c>
      <c r="E384" s="2" t="s">
        <v>5924</v>
      </c>
      <c r="F384" s="2" t="s">
        <v>4133</v>
      </c>
    </row>
    <row r="385" spans="1:6" x14ac:dyDescent="0.25">
      <c r="A385" s="2" t="s">
        <v>6682</v>
      </c>
      <c r="B385" s="2"/>
      <c r="C385" s="2" t="s">
        <v>6683</v>
      </c>
      <c r="D385" s="2" t="str">
        <f>Таблиця15[[#This Row],[HOBBY WORLD]]</f>
        <v>Туманное бегство</v>
      </c>
      <c r="E385" s="2" t="s">
        <v>5924</v>
      </c>
      <c r="F385" s="2" t="s">
        <v>4133</v>
      </c>
    </row>
    <row r="386" spans="1:6" x14ac:dyDescent="0.25">
      <c r="A386" s="2" t="s">
        <v>6684</v>
      </c>
      <c r="B386" s="2"/>
      <c r="C386" s="2" t="s">
        <v>6685</v>
      </c>
      <c r="D386" s="2" t="str">
        <f>Таблиця15[[#This Row],[HOBBY WORLD]]</f>
        <v>Туманные видения</v>
      </c>
      <c r="E386" s="2" t="s">
        <v>5924</v>
      </c>
      <c r="F386" s="2" t="s">
        <v>4133</v>
      </c>
    </row>
    <row r="387" spans="1:6" x14ac:dyDescent="0.25">
      <c r="A387" s="2" t="s">
        <v>6686</v>
      </c>
      <c r="B387" s="2"/>
      <c r="C387" s="2" t="s">
        <v>6687</v>
      </c>
      <c r="D387" s="2" t="str">
        <f>Таблиця15[[#This Row],[HOBBY WORLD]]</f>
        <v>Мистический арканум</v>
      </c>
      <c r="E387" s="2" t="s">
        <v>5924</v>
      </c>
      <c r="F387" s="2" t="s">
        <v>4133</v>
      </c>
    </row>
    <row r="388" spans="1:6" x14ac:dyDescent="0.25">
      <c r="A388" s="2" t="s">
        <v>6688</v>
      </c>
      <c r="B388" s="2"/>
      <c r="C388" s="2" t="s">
        <v>6689</v>
      </c>
      <c r="D388" s="2" t="str">
        <f>Таблиця15[[#This Row],[HOBBY WORLD]]</f>
        <v>Единство с тенями</v>
      </c>
      <c r="E388" s="2" t="s">
        <v>5924</v>
      </c>
      <c r="F388" s="2" t="s">
        <v>4133</v>
      </c>
    </row>
    <row r="389" spans="1:6" x14ac:dyDescent="0.25">
      <c r="A389" s="2" t="s">
        <v>6690</v>
      </c>
      <c r="B389" s="2"/>
      <c r="C389" s="2" t="s">
        <v>6691</v>
      </c>
      <c r="D389" s="2" t="str">
        <f>Таблиця15[[#This Row],[HOBBY WORLD]]</f>
        <v>Сверхъестественный прыжок</v>
      </c>
      <c r="E389" s="2" t="s">
        <v>5924</v>
      </c>
      <c r="F389" s="2" t="s">
        <v>4133</v>
      </c>
    </row>
    <row r="390" spans="1:6" x14ac:dyDescent="0.25">
      <c r="A390" s="2" t="s">
        <v>6692</v>
      </c>
      <c r="B390" s="2"/>
      <c r="C390" s="2" t="s">
        <v>6693</v>
      </c>
      <c r="D390" s="2" t="str">
        <f>Таблиця15[[#This Row],[HOBBY WORLD]]</f>
        <v>Сверхъестественный покровитель</v>
      </c>
      <c r="E390" s="2" t="s">
        <v>5924</v>
      </c>
      <c r="F390" s="2" t="s">
        <v>4133</v>
      </c>
    </row>
    <row r="391" spans="1:6" x14ac:dyDescent="0.25">
      <c r="A391" s="2" t="s">
        <v>6694</v>
      </c>
      <c r="B391" s="2"/>
      <c r="C391" s="2" t="s">
        <v>6695</v>
      </c>
      <c r="D391" s="2" t="str">
        <f>Таблиця15[[#This Row],[HOBBY WORLD]]</f>
        <v>Дар договора</v>
      </c>
      <c r="E391" s="2" t="s">
        <v>5924</v>
      </c>
      <c r="F391" s="2" t="s">
        <v>4133</v>
      </c>
    </row>
    <row r="392" spans="1:6" x14ac:dyDescent="0.25">
      <c r="A392" s="2" t="s">
        <v>6696</v>
      </c>
      <c r="B392" s="2"/>
      <c r="C392" s="2" t="s">
        <v>6697</v>
      </c>
      <c r="D392" s="2" t="str">
        <f>Таблиця15[[#This Row],[HOBBY WORLD]]</f>
        <v>Магия договора</v>
      </c>
      <c r="E392" s="2" t="s">
        <v>5924</v>
      </c>
      <c r="F392" s="2" t="s">
        <v>4133</v>
      </c>
    </row>
    <row r="393" spans="1:6" x14ac:dyDescent="0.25">
      <c r="A393" s="2" t="s">
        <v>6698</v>
      </c>
      <c r="B393" s="2"/>
      <c r="C393" s="2" t="s">
        <v>6699</v>
      </c>
      <c r="D393" s="2" t="str">
        <f>Таблиця15[[#This Row],[HOBBY WORLD]]</f>
        <v>Оружие договора</v>
      </c>
      <c r="E393" s="2" t="s">
        <v>5924</v>
      </c>
      <c r="F393" s="2" t="s">
        <v>4133</v>
      </c>
    </row>
    <row r="394" spans="1:6" x14ac:dyDescent="0.25">
      <c r="A394" s="2" t="s">
        <v>6700</v>
      </c>
      <c r="B394" s="2"/>
      <c r="C394" s="2" t="s">
        <v>6701</v>
      </c>
      <c r="D394" s="2" t="str">
        <f>Таблиця15[[#This Row],[HOBBY WORLD]]</f>
        <v>Договор клинка</v>
      </c>
      <c r="E394" s="2" t="s">
        <v>5924</v>
      </c>
      <c r="F394" s="2" t="s">
        <v>4133</v>
      </c>
    </row>
    <row r="395" spans="1:6" x14ac:dyDescent="0.25">
      <c r="A395" s="2" t="s">
        <v>6702</v>
      </c>
      <c r="B395" s="2"/>
      <c r="C395" s="2" t="s">
        <v>6703</v>
      </c>
      <c r="D395" s="2" t="str">
        <f>Таблиця15[[#This Row],[HOBBY WORLD]]</f>
        <v>Договор цепи</v>
      </c>
      <c r="E395" s="2" t="s">
        <v>5924</v>
      </c>
      <c r="F395" s="2" t="s">
        <v>4133</v>
      </c>
    </row>
    <row r="396" spans="1:6" x14ac:dyDescent="0.25">
      <c r="A396" s="2" t="s">
        <v>6704</v>
      </c>
      <c r="B396" s="2"/>
      <c r="C396" s="2" t="s">
        <v>6705</v>
      </c>
      <c r="D396" s="2" t="str">
        <f>Таблиця15[[#This Row],[HOBBY WORLD]]</f>
        <v>Договор книги</v>
      </c>
      <c r="E396" s="2" t="s">
        <v>5924</v>
      </c>
      <c r="F396" s="2" t="s">
        <v>4133</v>
      </c>
    </row>
    <row r="397" spans="1:6" x14ac:dyDescent="0.25">
      <c r="A397" s="2" t="s">
        <v>6706</v>
      </c>
      <c r="B397" s="2"/>
      <c r="C397" s="2" t="s">
        <v>6707</v>
      </c>
      <c r="D397" s="2" t="str">
        <f>Таблиця15[[#This Row],[HOBBY WORLD]]</f>
        <v>Отбрасывающий разряд</v>
      </c>
      <c r="E397" s="2" t="s">
        <v>5924</v>
      </c>
      <c r="F397" s="2" t="s">
        <v>4133</v>
      </c>
    </row>
    <row r="398" spans="1:6" x14ac:dyDescent="0.25">
      <c r="A398" s="2" t="s">
        <v>6708</v>
      </c>
      <c r="B398" s="2"/>
      <c r="C398" s="2" t="s">
        <v>6709</v>
      </c>
      <c r="D398" s="2" t="str">
        <f>Таблиця15[[#This Row],[HOBBY WORLD]]</f>
        <v>Скульптор плоти</v>
      </c>
      <c r="E398" s="2" t="s">
        <v>5924</v>
      </c>
      <c r="F398" s="2" t="s">
        <v>4133</v>
      </c>
    </row>
    <row r="399" spans="1:6" x14ac:dyDescent="0.25">
      <c r="A399" s="2" t="s">
        <v>6710</v>
      </c>
      <c r="B399" s="2"/>
      <c r="C399" s="2" t="s">
        <v>6711</v>
      </c>
      <c r="D399" s="2" t="str">
        <f>Таблиця15[[#This Row],[HOBBY WORLD]]</f>
        <v>Дурное знамение</v>
      </c>
      <c r="E399" s="2" t="s">
        <v>5924</v>
      </c>
      <c r="F399" s="2" t="s">
        <v>4133</v>
      </c>
    </row>
    <row r="400" spans="1:6" x14ac:dyDescent="0.25">
      <c r="A400" s="2" t="s">
        <v>6712</v>
      </c>
      <c r="B400" s="2"/>
      <c r="C400" s="2" t="s">
        <v>6713</v>
      </c>
      <c r="D400" s="2" t="str">
        <f>Таблиця15[[#This Row],[HOBBY WORLD]]</f>
        <v>Архифея</v>
      </c>
      <c r="E400" s="2" t="s">
        <v>5924</v>
      </c>
      <c r="F400" s="2" t="s">
        <v>4133</v>
      </c>
    </row>
    <row r="401" spans="1:6" x14ac:dyDescent="0.25">
      <c r="A401" s="2" t="s">
        <v>6714</v>
      </c>
      <c r="B401" s="2"/>
      <c r="C401" s="2" t="s">
        <v>6715</v>
      </c>
      <c r="D401" s="2" t="str">
        <f>Таблиця15[[#This Row],[HOBBY WORLD]]</f>
        <v>Вор пяти судеб</v>
      </c>
      <c r="E401" s="2" t="s">
        <v>5924</v>
      </c>
      <c r="F401" s="2" t="s">
        <v>4133</v>
      </c>
    </row>
    <row r="402" spans="1:6" x14ac:dyDescent="0.25">
      <c r="A402" s="2" t="s">
        <v>6716</v>
      </c>
      <c r="B402" s="2"/>
      <c r="C402" s="2" t="s">
        <v>6717</v>
      </c>
      <c r="D402" s="2" t="str">
        <f>Таблиця15[[#This Row],[HOBBY WORLD]]</f>
        <v>Алчный клинок</v>
      </c>
      <c r="E402" s="2" t="s">
        <v>5924</v>
      </c>
      <c r="F402" s="2" t="s">
        <v>4133</v>
      </c>
    </row>
    <row r="403" spans="1:6" x14ac:dyDescent="0.25">
      <c r="A403" s="2" t="s">
        <v>6718</v>
      </c>
      <c r="B403" s="2"/>
      <c r="C403" s="2" t="s">
        <v>6719</v>
      </c>
      <c r="D403" s="2" t="str">
        <f>Таблиця15[[#This Row],[HOBBY WORLD]]</f>
        <v>Щит разума</v>
      </c>
      <c r="E403" s="2" t="s">
        <v>5924</v>
      </c>
      <c r="F403" s="2" t="s">
        <v>4133</v>
      </c>
    </row>
    <row r="404" spans="1:6" x14ac:dyDescent="0.25">
      <c r="A404" s="2" t="s">
        <v>6720</v>
      </c>
      <c r="B404" s="2"/>
      <c r="C404" s="2" t="s">
        <v>6721</v>
      </c>
      <c r="D404" s="2" t="str">
        <f>Таблиця15[[#This Row],[HOBBY WORLD]]</f>
        <v>Видения далёких миров</v>
      </c>
      <c r="E404" s="2" t="s">
        <v>5924</v>
      </c>
      <c r="F404" s="2" t="s">
        <v>4133</v>
      </c>
    </row>
    <row r="405" spans="1:6" x14ac:dyDescent="0.25">
      <c r="A405" s="2" t="s">
        <v>6722</v>
      </c>
      <c r="B405" s="2"/>
      <c r="C405" s="2" t="s">
        <v>6723</v>
      </c>
      <c r="D405" s="2" t="str">
        <f>Таблиця15[[#This Row],[HOBBY WORLD]]</f>
        <v>Голос владыки цепи</v>
      </c>
      <c r="E405" s="2" t="s">
        <v>5924</v>
      </c>
      <c r="F405" s="2" t="s">
        <v>4133</v>
      </c>
    </row>
    <row r="406" spans="1:6" x14ac:dyDescent="0.25">
      <c r="A406" s="2" t="s">
        <v>6724</v>
      </c>
      <c r="B406" s="2"/>
      <c r="C406" s="2" t="s">
        <v>6725</v>
      </c>
      <c r="D406" s="2" t="str">
        <f>Таблиця15[[#This Row],[HOBBY WORLD]]</f>
        <v>Загробный шёпот</v>
      </c>
      <c r="E406" s="2" t="s">
        <v>5924</v>
      </c>
      <c r="F406" s="2" t="s">
        <v>4133</v>
      </c>
    </row>
    <row r="407" spans="1:6" x14ac:dyDescent="0.25">
      <c r="A407" s="2" t="s">
        <v>6726</v>
      </c>
      <c r="B407" s="2"/>
      <c r="C407" s="2" t="s">
        <v>6727</v>
      </c>
      <c r="D407" s="2" t="str">
        <f>Таблиця15[[#This Row],[HOBBY WORLD]]</f>
        <v>Ведьмовское зрение</v>
      </c>
      <c r="E407" s="2" t="s">
        <v>5924</v>
      </c>
      <c r="F407" s="2" t="s">
        <v>4133</v>
      </c>
    </row>
  </sheetData>
  <phoneticPr fontId="2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4065-DB50-4E5E-976C-28781B02B48B}">
  <dimension ref="A1:G1669"/>
  <sheetViews>
    <sheetView topLeftCell="A1626" workbookViewId="0">
      <selection activeCell="K1670" sqref="K1670"/>
    </sheetView>
  </sheetViews>
  <sheetFormatPr defaultRowHeight="15" x14ac:dyDescent="0.25"/>
  <cols>
    <col min="1" max="1" width="13.28515625" customWidth="1"/>
    <col min="2" max="2" width="15.7109375" customWidth="1"/>
    <col min="3" max="3" width="9.5703125" customWidth="1"/>
    <col min="4" max="4" width="20.140625" customWidth="1"/>
    <col min="5" max="5" width="17.85546875" customWidth="1"/>
    <col min="6" max="6" width="25.140625" customWidth="1"/>
    <col min="7" max="7" width="11.5703125" customWidth="1"/>
  </cols>
  <sheetData>
    <row r="1" spans="1:7" ht="16.5" x14ac:dyDescent="0.3">
      <c r="A1" s="83" t="s">
        <v>10041</v>
      </c>
      <c r="B1" s="83" t="s">
        <v>10042</v>
      </c>
      <c r="C1" s="83" t="s">
        <v>10043</v>
      </c>
      <c r="D1" s="83" t="s">
        <v>10044</v>
      </c>
      <c r="E1" s="83" t="s">
        <v>10045</v>
      </c>
      <c r="F1" s="83" t="s">
        <v>10046</v>
      </c>
      <c r="G1" s="83" t="s">
        <v>10047</v>
      </c>
    </row>
    <row r="2" spans="1:7" ht="16.5" x14ac:dyDescent="0.3">
      <c r="A2" s="83" t="s">
        <v>10048</v>
      </c>
      <c r="B2" s="83" t="s">
        <v>10049</v>
      </c>
      <c r="C2" s="83" t="s">
        <v>10048</v>
      </c>
      <c r="D2" s="83" t="s">
        <v>10049</v>
      </c>
      <c r="E2" s="83" t="s">
        <v>10048</v>
      </c>
      <c r="F2" s="83" t="s">
        <v>10050</v>
      </c>
      <c r="G2" s="83" t="s">
        <v>10051</v>
      </c>
    </row>
    <row r="3" spans="1:7" ht="16.5" x14ac:dyDescent="0.3">
      <c r="A3" s="83" t="s">
        <v>10048</v>
      </c>
      <c r="B3" s="83" t="s">
        <v>10049</v>
      </c>
      <c r="C3" s="83" t="s">
        <v>10048</v>
      </c>
      <c r="D3" s="83" t="s">
        <v>10049</v>
      </c>
      <c r="E3" s="83" t="s">
        <v>10048</v>
      </c>
      <c r="F3" s="83" t="s">
        <v>10052</v>
      </c>
      <c r="G3" s="83" t="s">
        <v>10053</v>
      </c>
    </row>
    <row r="4" spans="1:7" ht="16.5" x14ac:dyDescent="0.3">
      <c r="A4" s="83" t="s">
        <v>10048</v>
      </c>
      <c r="B4" s="83" t="s">
        <v>10049</v>
      </c>
      <c r="C4" s="83" t="s">
        <v>10048</v>
      </c>
      <c r="D4" s="83" t="s">
        <v>10049</v>
      </c>
      <c r="E4" s="83" t="s">
        <v>10048</v>
      </c>
      <c r="F4" s="83" t="s">
        <v>10054</v>
      </c>
      <c r="G4" s="83" t="s">
        <v>10055</v>
      </c>
    </row>
    <row r="5" spans="1:7" ht="16.5" x14ac:dyDescent="0.3">
      <c r="A5" s="83" t="s">
        <v>10048</v>
      </c>
      <c r="B5" s="83" t="s">
        <v>10049</v>
      </c>
      <c r="C5" s="83" t="s">
        <v>10048</v>
      </c>
      <c r="D5" s="83" t="s">
        <v>10049</v>
      </c>
      <c r="E5" s="83" t="s">
        <v>10048</v>
      </c>
      <c r="F5" s="83" t="s">
        <v>10056</v>
      </c>
      <c r="G5" s="83" t="s">
        <v>10057</v>
      </c>
    </row>
    <row r="6" spans="1:7" ht="16.5" x14ac:dyDescent="0.3">
      <c r="A6" s="83" t="s">
        <v>10048</v>
      </c>
      <c r="B6" s="83" t="s">
        <v>10049</v>
      </c>
      <c r="C6" s="83" t="s">
        <v>10048</v>
      </c>
      <c r="D6" s="83" t="s">
        <v>10049</v>
      </c>
      <c r="E6" s="83" t="s">
        <v>10048</v>
      </c>
      <c r="F6" s="83" t="s">
        <v>10058</v>
      </c>
      <c r="G6" s="83" t="s">
        <v>10059</v>
      </c>
    </row>
    <row r="7" spans="1:7" ht="16.5" x14ac:dyDescent="0.3">
      <c r="A7" s="83" t="s">
        <v>10048</v>
      </c>
      <c r="B7" s="83" t="s">
        <v>10049</v>
      </c>
      <c r="C7" s="83" t="s">
        <v>10048</v>
      </c>
      <c r="D7" s="83" t="s">
        <v>10049</v>
      </c>
      <c r="E7" s="83" t="s">
        <v>10048</v>
      </c>
      <c r="F7" s="83" t="s">
        <v>10060</v>
      </c>
      <c r="G7" s="83" t="s">
        <v>10061</v>
      </c>
    </row>
    <row r="8" spans="1:7" ht="16.5" x14ac:dyDescent="0.3">
      <c r="A8" s="83" t="s">
        <v>10048</v>
      </c>
      <c r="B8" s="83" t="s">
        <v>10049</v>
      </c>
      <c r="C8" s="83" t="s">
        <v>10048</v>
      </c>
      <c r="D8" s="83" t="s">
        <v>10049</v>
      </c>
      <c r="E8" s="83" t="s">
        <v>10048</v>
      </c>
      <c r="F8" s="83" t="s">
        <v>10062</v>
      </c>
      <c r="G8" s="83" t="s">
        <v>10063</v>
      </c>
    </row>
    <row r="9" spans="1:7" ht="16.5" x14ac:dyDescent="0.3">
      <c r="A9" s="83" t="s">
        <v>10048</v>
      </c>
      <c r="B9" s="83" t="s">
        <v>10049</v>
      </c>
      <c r="C9" s="83" t="s">
        <v>10048</v>
      </c>
      <c r="D9" s="83" t="s">
        <v>10049</v>
      </c>
      <c r="E9" s="83" t="s">
        <v>10048</v>
      </c>
      <c r="F9" s="83" t="s">
        <v>10064</v>
      </c>
      <c r="G9" s="83" t="s">
        <v>10065</v>
      </c>
    </row>
    <row r="10" spans="1:7" ht="16.5" x14ac:dyDescent="0.3">
      <c r="A10" s="83" t="s">
        <v>10048</v>
      </c>
      <c r="B10" s="83" t="s">
        <v>10049</v>
      </c>
      <c r="C10" s="83" t="s">
        <v>10048</v>
      </c>
      <c r="D10" s="83" t="s">
        <v>10049</v>
      </c>
      <c r="E10" s="83" t="s">
        <v>10048</v>
      </c>
      <c r="F10" s="83" t="s">
        <v>10066</v>
      </c>
      <c r="G10" s="83" t="s">
        <v>10067</v>
      </c>
    </row>
    <row r="11" spans="1:7" ht="16.5" x14ac:dyDescent="0.3">
      <c r="A11" s="83" t="s">
        <v>10048</v>
      </c>
      <c r="B11" s="83" t="s">
        <v>10049</v>
      </c>
      <c r="C11" s="83" t="s">
        <v>10048</v>
      </c>
      <c r="D11" s="83" t="s">
        <v>10049</v>
      </c>
      <c r="E11" s="83" t="s">
        <v>10048</v>
      </c>
      <c r="F11" s="83" t="s">
        <v>10068</v>
      </c>
      <c r="G11" s="83" t="s">
        <v>10069</v>
      </c>
    </row>
    <row r="12" spans="1:7" ht="16.5" x14ac:dyDescent="0.3">
      <c r="A12" s="83" t="s">
        <v>10048</v>
      </c>
      <c r="B12" s="83" t="s">
        <v>10049</v>
      </c>
      <c r="C12" s="83" t="s">
        <v>10048</v>
      </c>
      <c r="D12" s="83" t="s">
        <v>10049</v>
      </c>
      <c r="E12" s="83" t="s">
        <v>10048</v>
      </c>
      <c r="F12" s="83" t="s">
        <v>10070</v>
      </c>
      <c r="G12" s="83" t="s">
        <v>10071</v>
      </c>
    </row>
    <row r="13" spans="1:7" ht="16.5" x14ac:dyDescent="0.3">
      <c r="A13" s="83" t="s">
        <v>10048</v>
      </c>
      <c r="B13" s="83" t="s">
        <v>10049</v>
      </c>
      <c r="C13" s="83" t="s">
        <v>10048</v>
      </c>
      <c r="D13" s="83" t="s">
        <v>10049</v>
      </c>
      <c r="E13" s="83" t="s">
        <v>10048</v>
      </c>
      <c r="F13" s="83" t="s">
        <v>10072</v>
      </c>
      <c r="G13" s="83" t="s">
        <v>10073</v>
      </c>
    </row>
    <row r="14" spans="1:7" ht="16.5" x14ac:dyDescent="0.3">
      <c r="A14" s="83" t="s">
        <v>10048</v>
      </c>
      <c r="B14" s="83" t="s">
        <v>10049</v>
      </c>
      <c r="C14" s="83" t="s">
        <v>10048</v>
      </c>
      <c r="D14" s="83" t="s">
        <v>10049</v>
      </c>
      <c r="E14" s="83" t="s">
        <v>10048</v>
      </c>
      <c r="F14" s="83" t="s">
        <v>10074</v>
      </c>
      <c r="G14" s="83" t="s">
        <v>10075</v>
      </c>
    </row>
    <row r="15" spans="1:7" ht="16.5" x14ac:dyDescent="0.3">
      <c r="A15" s="83" t="s">
        <v>10048</v>
      </c>
      <c r="B15" s="83" t="s">
        <v>10049</v>
      </c>
      <c r="C15" s="83" t="s">
        <v>10048</v>
      </c>
      <c r="D15" s="83" t="s">
        <v>10049</v>
      </c>
      <c r="E15" s="83" t="s">
        <v>10048</v>
      </c>
      <c r="F15" s="83" t="s">
        <v>10076</v>
      </c>
      <c r="G15" s="83" t="s">
        <v>10077</v>
      </c>
    </row>
    <row r="16" spans="1:7" ht="16.5" x14ac:dyDescent="0.3">
      <c r="A16" s="83" t="s">
        <v>10048</v>
      </c>
      <c r="B16" s="83" t="s">
        <v>10049</v>
      </c>
      <c r="C16" s="83" t="s">
        <v>10048</v>
      </c>
      <c r="D16" s="83" t="s">
        <v>10049</v>
      </c>
      <c r="E16" s="83" t="s">
        <v>10048</v>
      </c>
      <c r="F16" s="83" t="s">
        <v>10078</v>
      </c>
      <c r="G16" s="83" t="s">
        <v>10079</v>
      </c>
    </row>
    <row r="17" spans="1:7" ht="16.5" x14ac:dyDescent="0.3">
      <c r="A17" s="83" t="s">
        <v>10048</v>
      </c>
      <c r="B17" s="83" t="s">
        <v>10049</v>
      </c>
      <c r="C17" s="83" t="s">
        <v>10048</v>
      </c>
      <c r="D17" s="83" t="s">
        <v>10049</v>
      </c>
      <c r="E17" s="83" t="s">
        <v>10048</v>
      </c>
      <c r="F17" s="83" t="s">
        <v>10080</v>
      </c>
      <c r="G17" s="83" t="s">
        <v>10081</v>
      </c>
    </row>
    <row r="18" spans="1:7" ht="16.5" x14ac:dyDescent="0.3">
      <c r="A18" s="83" t="s">
        <v>10048</v>
      </c>
      <c r="B18" s="83" t="s">
        <v>10049</v>
      </c>
      <c r="C18" s="83" t="s">
        <v>10048</v>
      </c>
      <c r="D18" s="83" t="s">
        <v>10049</v>
      </c>
      <c r="E18" s="83" t="s">
        <v>10048</v>
      </c>
      <c r="F18" s="83" t="s">
        <v>10082</v>
      </c>
      <c r="G18" s="83" t="s">
        <v>10083</v>
      </c>
    </row>
    <row r="19" spans="1:7" ht="16.5" x14ac:dyDescent="0.3">
      <c r="A19" s="83" t="s">
        <v>10048</v>
      </c>
      <c r="B19" s="83" t="s">
        <v>10049</v>
      </c>
      <c r="C19" s="83" t="s">
        <v>10048</v>
      </c>
      <c r="D19" s="83" t="s">
        <v>10049</v>
      </c>
      <c r="E19" s="83" t="s">
        <v>10048</v>
      </c>
      <c r="F19" s="83" t="s">
        <v>10084</v>
      </c>
      <c r="G19" s="83" t="s">
        <v>10085</v>
      </c>
    </row>
    <row r="20" spans="1:7" ht="16.5" x14ac:dyDescent="0.3">
      <c r="A20" s="83" t="s">
        <v>10048</v>
      </c>
      <c r="B20" s="83" t="s">
        <v>10049</v>
      </c>
      <c r="C20" s="83" t="s">
        <v>10048</v>
      </c>
      <c r="D20" s="83" t="s">
        <v>10049</v>
      </c>
      <c r="E20" s="83" t="s">
        <v>10048</v>
      </c>
      <c r="F20" s="83" t="s">
        <v>10086</v>
      </c>
      <c r="G20" s="83" t="s">
        <v>10087</v>
      </c>
    </row>
    <row r="21" spans="1:7" ht="16.5" x14ac:dyDescent="0.3">
      <c r="A21" s="83" t="s">
        <v>10048</v>
      </c>
      <c r="B21" s="83" t="s">
        <v>10049</v>
      </c>
      <c r="C21" s="83" t="s">
        <v>10048</v>
      </c>
      <c r="D21" s="83" t="s">
        <v>10049</v>
      </c>
      <c r="E21" s="83" t="s">
        <v>10048</v>
      </c>
      <c r="F21" s="83" t="s">
        <v>10088</v>
      </c>
      <c r="G21" s="83" t="s">
        <v>10089</v>
      </c>
    </row>
    <row r="22" spans="1:7" ht="16.5" x14ac:dyDescent="0.3">
      <c r="A22" s="83" t="s">
        <v>10048</v>
      </c>
      <c r="B22" s="83" t="s">
        <v>10049</v>
      </c>
      <c r="C22" s="83" t="s">
        <v>10048</v>
      </c>
      <c r="D22" s="83" t="s">
        <v>10049</v>
      </c>
      <c r="E22" s="83" t="s">
        <v>10048</v>
      </c>
      <c r="F22" s="83" t="s">
        <v>10090</v>
      </c>
      <c r="G22" s="83" t="s">
        <v>10091</v>
      </c>
    </row>
    <row r="23" spans="1:7" ht="16.5" x14ac:dyDescent="0.3">
      <c r="A23" s="83" t="s">
        <v>10048</v>
      </c>
      <c r="B23" s="83" t="s">
        <v>10049</v>
      </c>
      <c r="C23" s="83" t="s">
        <v>10048</v>
      </c>
      <c r="D23" s="83" t="s">
        <v>10049</v>
      </c>
      <c r="E23" s="83" t="s">
        <v>10048</v>
      </c>
      <c r="F23" s="83" t="s">
        <v>10092</v>
      </c>
      <c r="G23" s="83" t="s">
        <v>10093</v>
      </c>
    </row>
    <row r="24" spans="1:7" ht="16.5" x14ac:dyDescent="0.3">
      <c r="A24" s="83" t="s">
        <v>10048</v>
      </c>
      <c r="B24" s="83" t="s">
        <v>10049</v>
      </c>
      <c r="C24" s="83" t="s">
        <v>10048</v>
      </c>
      <c r="D24" s="83" t="s">
        <v>10049</v>
      </c>
      <c r="E24" s="83" t="s">
        <v>10048</v>
      </c>
      <c r="F24" s="83" t="s">
        <v>10094</v>
      </c>
      <c r="G24" s="83" t="s">
        <v>10095</v>
      </c>
    </row>
    <row r="25" spans="1:7" ht="16.5" x14ac:dyDescent="0.3">
      <c r="A25" s="83" t="s">
        <v>10048</v>
      </c>
      <c r="B25" s="83" t="s">
        <v>10049</v>
      </c>
      <c r="C25" s="83" t="s">
        <v>10048</v>
      </c>
      <c r="D25" s="83" t="s">
        <v>10049</v>
      </c>
      <c r="E25" s="83" t="s">
        <v>10048</v>
      </c>
      <c r="F25" s="83" t="s">
        <v>10096</v>
      </c>
      <c r="G25" s="83" t="s">
        <v>10097</v>
      </c>
    </row>
    <row r="26" spans="1:7" ht="16.5" x14ac:dyDescent="0.3">
      <c r="A26" s="83" t="s">
        <v>10048</v>
      </c>
      <c r="B26" s="83" t="s">
        <v>10049</v>
      </c>
      <c r="C26" s="83" t="s">
        <v>10048</v>
      </c>
      <c r="D26" s="83" t="s">
        <v>10049</v>
      </c>
      <c r="E26" s="83" t="s">
        <v>10048</v>
      </c>
      <c r="F26" s="83" t="s">
        <v>10098</v>
      </c>
      <c r="G26" s="83" t="s">
        <v>10099</v>
      </c>
    </row>
    <row r="27" spans="1:7" ht="16.5" x14ac:dyDescent="0.3">
      <c r="A27" s="83" t="s">
        <v>10048</v>
      </c>
      <c r="B27" s="83" t="s">
        <v>10049</v>
      </c>
      <c r="C27" s="83" t="s">
        <v>10048</v>
      </c>
      <c r="D27" s="83" t="s">
        <v>10049</v>
      </c>
      <c r="E27" s="83" t="s">
        <v>10048</v>
      </c>
      <c r="F27" s="83" t="s">
        <v>10100</v>
      </c>
      <c r="G27" s="83" t="s">
        <v>10101</v>
      </c>
    </row>
    <row r="28" spans="1:7" ht="16.5" x14ac:dyDescent="0.3">
      <c r="A28" s="83" t="s">
        <v>10048</v>
      </c>
      <c r="B28" s="83" t="s">
        <v>10049</v>
      </c>
      <c r="C28" s="83" t="s">
        <v>10048</v>
      </c>
      <c r="D28" s="83" t="s">
        <v>10049</v>
      </c>
      <c r="E28" s="83" t="s">
        <v>10048</v>
      </c>
      <c r="F28" s="83" t="s">
        <v>10102</v>
      </c>
      <c r="G28" s="83" t="s">
        <v>10103</v>
      </c>
    </row>
    <row r="29" spans="1:7" ht="16.5" x14ac:dyDescent="0.3">
      <c r="A29" s="83" t="s">
        <v>10048</v>
      </c>
      <c r="B29" s="83" t="s">
        <v>10049</v>
      </c>
      <c r="C29" s="83" t="s">
        <v>10048</v>
      </c>
      <c r="D29" s="83" t="s">
        <v>10049</v>
      </c>
      <c r="E29" s="83" t="s">
        <v>10048</v>
      </c>
      <c r="F29" s="83" t="s">
        <v>10104</v>
      </c>
      <c r="G29" s="83" t="s">
        <v>10105</v>
      </c>
    </row>
    <row r="30" spans="1:7" ht="16.5" x14ac:dyDescent="0.3">
      <c r="A30" s="83" t="s">
        <v>10048</v>
      </c>
      <c r="B30" s="83" t="s">
        <v>10049</v>
      </c>
      <c r="C30" s="83" t="s">
        <v>10048</v>
      </c>
      <c r="D30" s="83" t="s">
        <v>10049</v>
      </c>
      <c r="E30" s="83" t="s">
        <v>10048</v>
      </c>
      <c r="F30" s="83" t="s">
        <v>10106</v>
      </c>
      <c r="G30" s="83" t="s">
        <v>10107</v>
      </c>
    </row>
    <row r="31" spans="1:7" ht="16.5" x14ac:dyDescent="0.3">
      <c r="A31" s="83" t="s">
        <v>10048</v>
      </c>
      <c r="B31" s="83" t="s">
        <v>10049</v>
      </c>
      <c r="C31" s="83" t="s">
        <v>10048</v>
      </c>
      <c r="D31" s="83" t="s">
        <v>10049</v>
      </c>
      <c r="E31" s="83" t="s">
        <v>10048</v>
      </c>
      <c r="F31" s="83" t="s">
        <v>10108</v>
      </c>
      <c r="G31" s="83" t="s">
        <v>10109</v>
      </c>
    </row>
    <row r="32" spans="1:7" ht="16.5" x14ac:dyDescent="0.3">
      <c r="A32" s="83" t="s">
        <v>10048</v>
      </c>
      <c r="B32" s="83" t="s">
        <v>10049</v>
      </c>
      <c r="C32" s="83" t="s">
        <v>10048</v>
      </c>
      <c r="D32" s="83" t="s">
        <v>10049</v>
      </c>
      <c r="E32" s="83" t="s">
        <v>10048</v>
      </c>
      <c r="F32" s="83" t="s">
        <v>10110</v>
      </c>
      <c r="G32" s="83" t="s">
        <v>10111</v>
      </c>
    </row>
    <row r="33" spans="1:7" ht="16.5" x14ac:dyDescent="0.3">
      <c r="A33" s="83" t="s">
        <v>10048</v>
      </c>
      <c r="B33" s="83" t="s">
        <v>10049</v>
      </c>
      <c r="C33" s="83" t="s">
        <v>10048</v>
      </c>
      <c r="D33" s="83" t="s">
        <v>10049</v>
      </c>
      <c r="E33" s="83" t="s">
        <v>10048</v>
      </c>
      <c r="F33" s="83" t="s">
        <v>10112</v>
      </c>
      <c r="G33" s="83" t="s">
        <v>10113</v>
      </c>
    </row>
    <row r="34" spans="1:7" ht="16.5" x14ac:dyDescent="0.3">
      <c r="A34" s="83" t="s">
        <v>10048</v>
      </c>
      <c r="B34" s="83" t="s">
        <v>10049</v>
      </c>
      <c r="C34" s="83" t="s">
        <v>10048</v>
      </c>
      <c r="D34" s="83" t="s">
        <v>10049</v>
      </c>
      <c r="E34" s="83" t="s">
        <v>10048</v>
      </c>
      <c r="F34" s="83" t="s">
        <v>10114</v>
      </c>
      <c r="G34" s="83" t="s">
        <v>10115</v>
      </c>
    </row>
    <row r="35" spans="1:7" ht="16.5" x14ac:dyDescent="0.3">
      <c r="A35" s="83" t="s">
        <v>10048</v>
      </c>
      <c r="B35" s="83" t="s">
        <v>10049</v>
      </c>
      <c r="C35" s="83" t="s">
        <v>10048</v>
      </c>
      <c r="D35" s="83" t="s">
        <v>10049</v>
      </c>
      <c r="E35" s="83" t="s">
        <v>10048</v>
      </c>
      <c r="F35" s="83" t="s">
        <v>10116</v>
      </c>
      <c r="G35" s="83" t="s">
        <v>10117</v>
      </c>
    </row>
    <row r="36" spans="1:7" ht="16.5" x14ac:dyDescent="0.3">
      <c r="A36" s="83" t="s">
        <v>10048</v>
      </c>
      <c r="B36" s="83" t="s">
        <v>10049</v>
      </c>
      <c r="C36" s="83" t="s">
        <v>10048</v>
      </c>
      <c r="D36" s="83" t="s">
        <v>10049</v>
      </c>
      <c r="E36" s="83" t="s">
        <v>10048</v>
      </c>
      <c r="F36" s="83" t="s">
        <v>10118</v>
      </c>
      <c r="G36" s="83" t="s">
        <v>10119</v>
      </c>
    </row>
    <row r="37" spans="1:7" ht="16.5" x14ac:dyDescent="0.3">
      <c r="A37" s="83" t="s">
        <v>10048</v>
      </c>
      <c r="B37" s="83" t="s">
        <v>10049</v>
      </c>
      <c r="C37" s="83" t="s">
        <v>10048</v>
      </c>
      <c r="D37" s="83" t="s">
        <v>10049</v>
      </c>
      <c r="E37" s="83" t="s">
        <v>10048</v>
      </c>
      <c r="F37" s="83" t="s">
        <v>10120</v>
      </c>
      <c r="G37" s="83" t="s">
        <v>10121</v>
      </c>
    </row>
    <row r="38" spans="1:7" ht="16.5" x14ac:dyDescent="0.3">
      <c r="A38" s="83" t="s">
        <v>10048</v>
      </c>
      <c r="B38" s="83" t="s">
        <v>10049</v>
      </c>
      <c r="C38" s="83" t="s">
        <v>10048</v>
      </c>
      <c r="D38" s="83" t="s">
        <v>10049</v>
      </c>
      <c r="E38" s="83" t="s">
        <v>10048</v>
      </c>
      <c r="F38" s="83" t="s">
        <v>10122</v>
      </c>
      <c r="G38" s="83" t="s">
        <v>10123</v>
      </c>
    </row>
    <row r="39" spans="1:7" ht="16.5" x14ac:dyDescent="0.3">
      <c r="A39" s="83" t="s">
        <v>10048</v>
      </c>
      <c r="B39" s="83" t="s">
        <v>10049</v>
      </c>
      <c r="C39" s="83" t="s">
        <v>10048</v>
      </c>
      <c r="D39" s="83" t="s">
        <v>10049</v>
      </c>
      <c r="E39" s="83" t="s">
        <v>10048</v>
      </c>
      <c r="F39" s="83" t="s">
        <v>10124</v>
      </c>
      <c r="G39" s="83" t="s">
        <v>10125</v>
      </c>
    </row>
    <row r="40" spans="1:7" ht="16.5" x14ac:dyDescent="0.3">
      <c r="A40" s="83" t="s">
        <v>10048</v>
      </c>
      <c r="B40" s="83" t="s">
        <v>10049</v>
      </c>
      <c r="C40" s="83" t="s">
        <v>10048</v>
      </c>
      <c r="D40" s="83" t="s">
        <v>10049</v>
      </c>
      <c r="E40" s="83" t="s">
        <v>10048</v>
      </c>
      <c r="F40" s="83" t="s">
        <v>10126</v>
      </c>
      <c r="G40" s="83" t="s">
        <v>10127</v>
      </c>
    </row>
    <row r="41" spans="1:7" ht="16.5" x14ac:dyDescent="0.3">
      <c r="A41" s="83" t="s">
        <v>10048</v>
      </c>
      <c r="B41" s="83" t="s">
        <v>10049</v>
      </c>
      <c r="C41" s="83" t="s">
        <v>10048</v>
      </c>
      <c r="D41" s="83" t="s">
        <v>10049</v>
      </c>
      <c r="E41" s="83" t="s">
        <v>10048</v>
      </c>
      <c r="F41" s="83" t="s">
        <v>10128</v>
      </c>
      <c r="G41" s="83" t="s">
        <v>10129</v>
      </c>
    </row>
    <row r="42" spans="1:7" ht="16.5" x14ac:dyDescent="0.3">
      <c r="A42" s="83" t="s">
        <v>10048</v>
      </c>
      <c r="B42" s="83" t="s">
        <v>10049</v>
      </c>
      <c r="C42" s="83" t="s">
        <v>10048</v>
      </c>
      <c r="D42" s="83" t="s">
        <v>10049</v>
      </c>
      <c r="E42" s="83" t="s">
        <v>10048</v>
      </c>
      <c r="F42" s="83" t="s">
        <v>10130</v>
      </c>
      <c r="G42" s="83" t="s">
        <v>10131</v>
      </c>
    </row>
    <row r="43" spans="1:7" ht="16.5" x14ac:dyDescent="0.3">
      <c r="A43" s="83" t="s">
        <v>10048</v>
      </c>
      <c r="B43" s="83" t="s">
        <v>10049</v>
      </c>
      <c r="C43" s="83" t="s">
        <v>10048</v>
      </c>
      <c r="D43" s="83" t="s">
        <v>10049</v>
      </c>
      <c r="E43" s="83" t="s">
        <v>10048</v>
      </c>
      <c r="F43" s="83" t="s">
        <v>10132</v>
      </c>
      <c r="G43" s="83" t="s">
        <v>10133</v>
      </c>
    </row>
    <row r="44" spans="1:7" ht="16.5" x14ac:dyDescent="0.3">
      <c r="A44" s="83" t="s">
        <v>10048</v>
      </c>
      <c r="B44" s="83" t="s">
        <v>10049</v>
      </c>
      <c r="C44" s="83" t="s">
        <v>10048</v>
      </c>
      <c r="D44" s="83" t="s">
        <v>10049</v>
      </c>
      <c r="E44" s="83" t="s">
        <v>10048</v>
      </c>
      <c r="F44" s="83" t="s">
        <v>10134</v>
      </c>
      <c r="G44" s="83" t="s">
        <v>10135</v>
      </c>
    </row>
    <row r="45" spans="1:7" ht="16.5" x14ac:dyDescent="0.3">
      <c r="A45" s="83" t="s">
        <v>10048</v>
      </c>
      <c r="B45" s="83" t="s">
        <v>10049</v>
      </c>
      <c r="C45" s="83" t="s">
        <v>10048</v>
      </c>
      <c r="D45" s="83" t="s">
        <v>10049</v>
      </c>
      <c r="E45" s="83" t="s">
        <v>10048</v>
      </c>
      <c r="F45" s="83" t="s">
        <v>10136</v>
      </c>
      <c r="G45" s="83" t="s">
        <v>10137</v>
      </c>
    </row>
    <row r="46" spans="1:7" ht="16.5" x14ac:dyDescent="0.3">
      <c r="A46" s="83" t="s">
        <v>10048</v>
      </c>
      <c r="B46" s="83" t="s">
        <v>10049</v>
      </c>
      <c r="C46" s="83" t="s">
        <v>10048</v>
      </c>
      <c r="D46" s="83" t="s">
        <v>10049</v>
      </c>
      <c r="E46" s="83" t="s">
        <v>10048</v>
      </c>
      <c r="F46" s="83" t="s">
        <v>10138</v>
      </c>
      <c r="G46" s="83" t="s">
        <v>10139</v>
      </c>
    </row>
    <row r="47" spans="1:7" ht="16.5" x14ac:dyDescent="0.3">
      <c r="A47" s="83" t="s">
        <v>10048</v>
      </c>
      <c r="B47" s="83" t="s">
        <v>10049</v>
      </c>
      <c r="C47" s="83" t="s">
        <v>10048</v>
      </c>
      <c r="D47" s="83" t="s">
        <v>10049</v>
      </c>
      <c r="E47" s="83" t="s">
        <v>10048</v>
      </c>
      <c r="F47" s="83" t="s">
        <v>10140</v>
      </c>
      <c r="G47" s="83" t="s">
        <v>10141</v>
      </c>
    </row>
    <row r="48" spans="1:7" ht="16.5" x14ac:dyDescent="0.3">
      <c r="A48" s="83" t="s">
        <v>10048</v>
      </c>
      <c r="B48" s="83" t="s">
        <v>10049</v>
      </c>
      <c r="C48" s="83" t="s">
        <v>10048</v>
      </c>
      <c r="D48" s="83" t="s">
        <v>10049</v>
      </c>
      <c r="E48" s="83" t="s">
        <v>10048</v>
      </c>
      <c r="F48" s="83" t="s">
        <v>10142</v>
      </c>
      <c r="G48" s="83" t="s">
        <v>10143</v>
      </c>
    </row>
    <row r="49" spans="1:7" ht="16.5" x14ac:dyDescent="0.3">
      <c r="A49" s="83" t="s">
        <v>10048</v>
      </c>
      <c r="B49" s="83" t="s">
        <v>10049</v>
      </c>
      <c r="C49" s="83" t="s">
        <v>10048</v>
      </c>
      <c r="D49" s="83" t="s">
        <v>10049</v>
      </c>
      <c r="E49" s="83" t="s">
        <v>10048</v>
      </c>
      <c r="F49" s="83" t="s">
        <v>10144</v>
      </c>
      <c r="G49" s="83" t="s">
        <v>10145</v>
      </c>
    </row>
    <row r="50" spans="1:7" ht="16.5" x14ac:dyDescent="0.3">
      <c r="A50" s="83" t="s">
        <v>10048</v>
      </c>
      <c r="B50" s="83" t="s">
        <v>10049</v>
      </c>
      <c r="C50" s="83" t="s">
        <v>10048</v>
      </c>
      <c r="D50" s="83" t="s">
        <v>10049</v>
      </c>
      <c r="E50" s="83" t="s">
        <v>10048</v>
      </c>
      <c r="F50" s="83" t="s">
        <v>10146</v>
      </c>
      <c r="G50" s="83" t="s">
        <v>10147</v>
      </c>
    </row>
    <row r="51" spans="1:7" ht="16.5" x14ac:dyDescent="0.3">
      <c r="A51" s="83" t="s">
        <v>10048</v>
      </c>
      <c r="B51" s="83" t="s">
        <v>10049</v>
      </c>
      <c r="C51" s="83" t="s">
        <v>10048</v>
      </c>
      <c r="D51" s="83" t="s">
        <v>10049</v>
      </c>
      <c r="E51" s="83" t="s">
        <v>10048</v>
      </c>
      <c r="F51" s="83" t="s">
        <v>10148</v>
      </c>
      <c r="G51" s="83" t="s">
        <v>10149</v>
      </c>
    </row>
    <row r="52" spans="1:7" ht="16.5" x14ac:dyDescent="0.3">
      <c r="A52" s="83" t="s">
        <v>10048</v>
      </c>
      <c r="B52" s="83" t="s">
        <v>10049</v>
      </c>
      <c r="C52" s="83" t="s">
        <v>10048</v>
      </c>
      <c r="D52" s="83" t="s">
        <v>10049</v>
      </c>
      <c r="E52" s="83" t="s">
        <v>10048</v>
      </c>
      <c r="F52" s="83" t="s">
        <v>10150</v>
      </c>
      <c r="G52" s="83" t="s">
        <v>10151</v>
      </c>
    </row>
    <row r="53" spans="1:7" ht="16.5" x14ac:dyDescent="0.3">
      <c r="A53" s="83" t="s">
        <v>10048</v>
      </c>
      <c r="B53" s="83" t="s">
        <v>10049</v>
      </c>
      <c r="C53" s="83" t="s">
        <v>10048</v>
      </c>
      <c r="D53" s="83" t="s">
        <v>10049</v>
      </c>
      <c r="E53" s="83" t="s">
        <v>10048</v>
      </c>
      <c r="F53" s="83" t="s">
        <v>10152</v>
      </c>
      <c r="G53" s="83" t="s">
        <v>10153</v>
      </c>
    </row>
    <row r="54" spans="1:7" ht="16.5" x14ac:dyDescent="0.3">
      <c r="A54" s="83" t="s">
        <v>10048</v>
      </c>
      <c r="B54" s="83" t="s">
        <v>10049</v>
      </c>
      <c r="C54" s="83" t="s">
        <v>10048</v>
      </c>
      <c r="D54" s="83" t="s">
        <v>10049</v>
      </c>
      <c r="E54" s="83" t="s">
        <v>10048</v>
      </c>
      <c r="F54" s="83" t="s">
        <v>10154</v>
      </c>
      <c r="G54" s="83" t="s">
        <v>10155</v>
      </c>
    </row>
    <row r="55" spans="1:7" ht="16.5" x14ac:dyDescent="0.3">
      <c r="A55" s="83" t="s">
        <v>10048</v>
      </c>
      <c r="B55" s="83" t="s">
        <v>10049</v>
      </c>
      <c r="C55" s="83" t="s">
        <v>10048</v>
      </c>
      <c r="D55" s="83" t="s">
        <v>10049</v>
      </c>
      <c r="E55" s="83" t="s">
        <v>10048</v>
      </c>
      <c r="F55" s="83" t="s">
        <v>10156</v>
      </c>
      <c r="G55" s="83" t="s">
        <v>10157</v>
      </c>
    </row>
    <row r="56" spans="1:7" ht="16.5" x14ac:dyDescent="0.3">
      <c r="A56" s="83" t="s">
        <v>10048</v>
      </c>
      <c r="B56" s="83" t="s">
        <v>10049</v>
      </c>
      <c r="C56" s="83" t="s">
        <v>10048</v>
      </c>
      <c r="D56" s="83" t="s">
        <v>10049</v>
      </c>
      <c r="E56" s="83" t="s">
        <v>10048</v>
      </c>
      <c r="F56" s="83" t="s">
        <v>10158</v>
      </c>
      <c r="G56" s="83" t="s">
        <v>10159</v>
      </c>
    </row>
    <row r="57" spans="1:7" ht="16.5" x14ac:dyDescent="0.3">
      <c r="A57" s="83" t="s">
        <v>10048</v>
      </c>
      <c r="B57" s="83" t="s">
        <v>10049</v>
      </c>
      <c r="C57" s="83" t="s">
        <v>10048</v>
      </c>
      <c r="D57" s="83" t="s">
        <v>10049</v>
      </c>
      <c r="E57" s="83" t="s">
        <v>10048</v>
      </c>
      <c r="F57" s="83" t="s">
        <v>10160</v>
      </c>
      <c r="G57" s="83" t="s">
        <v>10161</v>
      </c>
    </row>
    <row r="58" spans="1:7" ht="16.5" x14ac:dyDescent="0.3">
      <c r="A58" s="83" t="s">
        <v>10048</v>
      </c>
      <c r="B58" s="83" t="s">
        <v>10049</v>
      </c>
      <c r="C58" s="83" t="s">
        <v>10048</v>
      </c>
      <c r="D58" s="83" t="s">
        <v>10049</v>
      </c>
      <c r="E58" s="83" t="s">
        <v>10048</v>
      </c>
      <c r="F58" s="83" t="s">
        <v>10162</v>
      </c>
      <c r="G58" s="83" t="s">
        <v>10163</v>
      </c>
    </row>
    <row r="59" spans="1:7" ht="16.5" x14ac:dyDescent="0.3">
      <c r="A59" s="83" t="s">
        <v>10048</v>
      </c>
      <c r="B59" s="83" t="s">
        <v>10049</v>
      </c>
      <c r="C59" s="83" t="s">
        <v>10048</v>
      </c>
      <c r="D59" s="83" t="s">
        <v>10049</v>
      </c>
      <c r="E59" s="83" t="s">
        <v>10048</v>
      </c>
      <c r="F59" s="83" t="s">
        <v>10164</v>
      </c>
      <c r="G59" s="83" t="s">
        <v>10165</v>
      </c>
    </row>
    <row r="60" spans="1:7" ht="16.5" x14ac:dyDescent="0.3">
      <c r="A60" s="83" t="s">
        <v>10048</v>
      </c>
      <c r="B60" s="83" t="s">
        <v>10049</v>
      </c>
      <c r="C60" s="83" t="s">
        <v>10048</v>
      </c>
      <c r="D60" s="83" t="s">
        <v>10049</v>
      </c>
      <c r="E60" s="83" t="s">
        <v>10048</v>
      </c>
      <c r="F60" s="83" t="s">
        <v>10166</v>
      </c>
      <c r="G60" s="83" t="s">
        <v>10167</v>
      </c>
    </row>
    <row r="61" spans="1:7" ht="16.5" x14ac:dyDescent="0.3">
      <c r="A61" s="83" t="s">
        <v>10048</v>
      </c>
      <c r="B61" s="83" t="s">
        <v>10049</v>
      </c>
      <c r="C61" s="83" t="s">
        <v>10048</v>
      </c>
      <c r="D61" s="83" t="s">
        <v>10049</v>
      </c>
      <c r="E61" s="83" t="s">
        <v>10048</v>
      </c>
      <c r="F61" s="83" t="s">
        <v>10168</v>
      </c>
      <c r="G61" s="83" t="s">
        <v>10169</v>
      </c>
    </row>
    <row r="62" spans="1:7" ht="16.5" x14ac:dyDescent="0.3">
      <c r="A62" s="83" t="s">
        <v>10048</v>
      </c>
      <c r="B62" s="83" t="s">
        <v>10049</v>
      </c>
      <c r="C62" s="83" t="s">
        <v>10048</v>
      </c>
      <c r="D62" s="83" t="s">
        <v>10049</v>
      </c>
      <c r="E62" s="83" t="s">
        <v>10048</v>
      </c>
      <c r="F62" s="83" t="s">
        <v>10170</v>
      </c>
      <c r="G62" s="83" t="s">
        <v>10171</v>
      </c>
    </row>
    <row r="63" spans="1:7" ht="16.5" x14ac:dyDescent="0.3">
      <c r="A63" s="83" t="s">
        <v>10048</v>
      </c>
      <c r="B63" s="83" t="s">
        <v>10049</v>
      </c>
      <c r="C63" s="83" t="s">
        <v>10048</v>
      </c>
      <c r="D63" s="83" t="s">
        <v>10049</v>
      </c>
      <c r="E63" s="83" t="s">
        <v>10048</v>
      </c>
      <c r="F63" s="83" t="s">
        <v>10172</v>
      </c>
      <c r="G63" s="83" t="s">
        <v>10173</v>
      </c>
    </row>
    <row r="64" spans="1:7" ht="16.5" x14ac:dyDescent="0.3">
      <c r="A64" s="83" t="s">
        <v>10048</v>
      </c>
      <c r="B64" s="83" t="s">
        <v>10049</v>
      </c>
      <c r="C64" s="83" t="s">
        <v>10048</v>
      </c>
      <c r="D64" s="83" t="s">
        <v>10049</v>
      </c>
      <c r="E64" s="83" t="s">
        <v>10048</v>
      </c>
      <c r="F64" s="83" t="s">
        <v>10174</v>
      </c>
      <c r="G64" s="83" t="s">
        <v>10175</v>
      </c>
    </row>
    <row r="65" spans="1:7" ht="16.5" x14ac:dyDescent="0.3">
      <c r="A65" s="83" t="s">
        <v>10048</v>
      </c>
      <c r="B65" s="83" t="s">
        <v>10049</v>
      </c>
      <c r="C65" s="83" t="s">
        <v>10048</v>
      </c>
      <c r="D65" s="83" t="s">
        <v>10049</v>
      </c>
      <c r="E65" s="83" t="s">
        <v>10048</v>
      </c>
      <c r="F65" s="83" t="s">
        <v>10176</v>
      </c>
      <c r="G65" s="83" t="s">
        <v>10177</v>
      </c>
    </row>
    <row r="66" spans="1:7" ht="16.5" x14ac:dyDescent="0.3">
      <c r="A66" s="83" t="s">
        <v>10048</v>
      </c>
      <c r="B66" s="83" t="s">
        <v>10049</v>
      </c>
      <c r="C66" s="83" t="s">
        <v>10048</v>
      </c>
      <c r="D66" s="83" t="s">
        <v>10049</v>
      </c>
      <c r="E66" s="83" t="s">
        <v>10048</v>
      </c>
      <c r="F66" s="83" t="s">
        <v>10178</v>
      </c>
      <c r="G66" s="83" t="s">
        <v>10179</v>
      </c>
    </row>
    <row r="67" spans="1:7" ht="16.5" x14ac:dyDescent="0.3">
      <c r="A67" s="83" t="s">
        <v>10048</v>
      </c>
      <c r="B67" s="83" t="s">
        <v>10049</v>
      </c>
      <c r="C67" s="83" t="s">
        <v>10048</v>
      </c>
      <c r="D67" s="83" t="s">
        <v>10049</v>
      </c>
      <c r="E67" s="83" t="s">
        <v>10048</v>
      </c>
      <c r="F67" s="83" t="s">
        <v>10180</v>
      </c>
      <c r="G67" s="83" t="s">
        <v>10181</v>
      </c>
    </row>
    <row r="68" spans="1:7" ht="16.5" x14ac:dyDescent="0.3">
      <c r="A68" s="83" t="s">
        <v>10048</v>
      </c>
      <c r="B68" s="83" t="s">
        <v>10049</v>
      </c>
      <c r="C68" s="83" t="s">
        <v>10048</v>
      </c>
      <c r="D68" s="83" t="s">
        <v>10049</v>
      </c>
      <c r="E68" s="83" t="s">
        <v>10048</v>
      </c>
      <c r="F68" s="83" t="s">
        <v>10182</v>
      </c>
      <c r="G68" s="83" t="s">
        <v>10183</v>
      </c>
    </row>
    <row r="69" spans="1:7" ht="16.5" x14ac:dyDescent="0.3">
      <c r="A69" s="83" t="s">
        <v>10048</v>
      </c>
      <c r="B69" s="83" t="s">
        <v>10049</v>
      </c>
      <c r="C69" s="83" t="s">
        <v>10048</v>
      </c>
      <c r="D69" s="83" t="s">
        <v>10049</v>
      </c>
      <c r="E69" s="83" t="s">
        <v>10048</v>
      </c>
      <c r="F69" s="83" t="s">
        <v>10184</v>
      </c>
      <c r="G69" s="83" t="s">
        <v>10185</v>
      </c>
    </row>
    <row r="70" spans="1:7" ht="16.5" x14ac:dyDescent="0.3">
      <c r="A70" s="83" t="s">
        <v>10048</v>
      </c>
      <c r="B70" s="83" t="s">
        <v>10049</v>
      </c>
      <c r="C70" s="83" t="s">
        <v>10048</v>
      </c>
      <c r="D70" s="83" t="s">
        <v>10049</v>
      </c>
      <c r="E70" s="83" t="s">
        <v>10048</v>
      </c>
      <c r="F70" s="83" t="s">
        <v>10186</v>
      </c>
      <c r="G70" s="83" t="s">
        <v>10187</v>
      </c>
    </row>
    <row r="71" spans="1:7" ht="16.5" x14ac:dyDescent="0.3">
      <c r="A71" s="83" t="s">
        <v>10048</v>
      </c>
      <c r="B71" s="83" t="s">
        <v>10049</v>
      </c>
      <c r="C71" s="83" t="s">
        <v>10048</v>
      </c>
      <c r="D71" s="83" t="s">
        <v>10049</v>
      </c>
      <c r="E71" s="83" t="s">
        <v>10048</v>
      </c>
      <c r="F71" s="83" t="s">
        <v>10188</v>
      </c>
      <c r="G71" s="83" t="s">
        <v>10189</v>
      </c>
    </row>
    <row r="72" spans="1:7" ht="16.5" x14ac:dyDescent="0.3">
      <c r="A72" s="83" t="s">
        <v>10048</v>
      </c>
      <c r="B72" s="83" t="s">
        <v>10049</v>
      </c>
      <c r="C72" s="83" t="s">
        <v>10048</v>
      </c>
      <c r="D72" s="83" t="s">
        <v>10049</v>
      </c>
      <c r="E72" s="83" t="s">
        <v>10048</v>
      </c>
      <c r="F72" s="83" t="s">
        <v>10190</v>
      </c>
      <c r="G72" s="83" t="s">
        <v>10191</v>
      </c>
    </row>
    <row r="73" spans="1:7" ht="16.5" x14ac:dyDescent="0.3">
      <c r="A73" s="83" t="s">
        <v>10048</v>
      </c>
      <c r="B73" s="83" t="s">
        <v>10049</v>
      </c>
      <c r="C73" s="83" t="s">
        <v>10048</v>
      </c>
      <c r="D73" s="83" t="s">
        <v>10049</v>
      </c>
      <c r="E73" s="83" t="s">
        <v>10048</v>
      </c>
      <c r="F73" s="83" t="s">
        <v>10192</v>
      </c>
      <c r="G73" s="83" t="s">
        <v>10193</v>
      </c>
    </row>
    <row r="74" spans="1:7" ht="16.5" x14ac:dyDescent="0.3">
      <c r="A74" s="83" t="s">
        <v>10048</v>
      </c>
      <c r="B74" s="83" t="s">
        <v>10049</v>
      </c>
      <c r="C74" s="83" t="s">
        <v>10048</v>
      </c>
      <c r="D74" s="83" t="s">
        <v>10049</v>
      </c>
      <c r="E74" s="83" t="s">
        <v>10048</v>
      </c>
      <c r="F74" s="83" t="s">
        <v>10194</v>
      </c>
      <c r="G74" s="83" t="s">
        <v>10195</v>
      </c>
    </row>
    <row r="75" spans="1:7" ht="16.5" x14ac:dyDescent="0.3">
      <c r="A75" s="83" t="s">
        <v>10048</v>
      </c>
      <c r="B75" s="83" t="s">
        <v>10049</v>
      </c>
      <c r="C75" s="83" t="s">
        <v>10048</v>
      </c>
      <c r="D75" s="83" t="s">
        <v>10049</v>
      </c>
      <c r="E75" s="83" t="s">
        <v>10048</v>
      </c>
      <c r="F75" s="83" t="s">
        <v>10196</v>
      </c>
      <c r="G75" s="83" t="s">
        <v>10197</v>
      </c>
    </row>
    <row r="76" spans="1:7" ht="16.5" x14ac:dyDescent="0.3">
      <c r="A76" s="83" t="s">
        <v>10048</v>
      </c>
      <c r="B76" s="83" t="s">
        <v>10049</v>
      </c>
      <c r="C76" s="83" t="s">
        <v>10048</v>
      </c>
      <c r="D76" s="83" t="s">
        <v>10049</v>
      </c>
      <c r="E76" s="83" t="s">
        <v>10048</v>
      </c>
      <c r="F76" s="83" t="s">
        <v>10198</v>
      </c>
      <c r="G76" s="83" t="s">
        <v>10199</v>
      </c>
    </row>
    <row r="77" spans="1:7" ht="16.5" x14ac:dyDescent="0.3">
      <c r="A77" s="83" t="s">
        <v>10048</v>
      </c>
      <c r="B77" s="83" t="s">
        <v>10049</v>
      </c>
      <c r="C77" s="83" t="s">
        <v>10048</v>
      </c>
      <c r="D77" s="83" t="s">
        <v>10049</v>
      </c>
      <c r="E77" s="83" t="s">
        <v>10048</v>
      </c>
      <c r="F77" s="83" t="s">
        <v>10200</v>
      </c>
      <c r="G77" s="83" t="s">
        <v>10201</v>
      </c>
    </row>
    <row r="78" spans="1:7" ht="16.5" x14ac:dyDescent="0.3">
      <c r="A78" s="83" t="s">
        <v>10048</v>
      </c>
      <c r="B78" s="83" t="s">
        <v>10049</v>
      </c>
      <c r="C78" s="83" t="s">
        <v>10048</v>
      </c>
      <c r="D78" s="83" t="s">
        <v>10049</v>
      </c>
      <c r="E78" s="83" t="s">
        <v>10048</v>
      </c>
      <c r="F78" s="83" t="s">
        <v>10202</v>
      </c>
      <c r="G78" s="83" t="s">
        <v>10203</v>
      </c>
    </row>
    <row r="79" spans="1:7" ht="16.5" x14ac:dyDescent="0.3">
      <c r="A79" s="83" t="s">
        <v>10048</v>
      </c>
      <c r="B79" s="83" t="s">
        <v>10049</v>
      </c>
      <c r="C79" s="83" t="s">
        <v>10048</v>
      </c>
      <c r="D79" s="83" t="s">
        <v>10049</v>
      </c>
      <c r="E79" s="83" t="s">
        <v>10048</v>
      </c>
      <c r="F79" s="83" t="s">
        <v>10204</v>
      </c>
      <c r="G79" s="83" t="s">
        <v>10205</v>
      </c>
    </row>
    <row r="80" spans="1:7" ht="16.5" x14ac:dyDescent="0.3">
      <c r="A80" s="83" t="s">
        <v>10048</v>
      </c>
      <c r="B80" s="83" t="s">
        <v>10049</v>
      </c>
      <c r="C80" s="83" t="s">
        <v>10048</v>
      </c>
      <c r="D80" s="83" t="s">
        <v>10049</v>
      </c>
      <c r="E80" s="83" t="s">
        <v>10048</v>
      </c>
      <c r="F80" s="83" t="s">
        <v>10206</v>
      </c>
      <c r="G80" s="83" t="s">
        <v>10207</v>
      </c>
    </row>
    <row r="81" spans="1:7" ht="16.5" x14ac:dyDescent="0.3">
      <c r="A81" s="83" t="s">
        <v>10048</v>
      </c>
      <c r="B81" s="83" t="s">
        <v>10049</v>
      </c>
      <c r="C81" s="83" t="s">
        <v>10048</v>
      </c>
      <c r="D81" s="83" t="s">
        <v>10049</v>
      </c>
      <c r="E81" s="83" t="s">
        <v>10048</v>
      </c>
      <c r="F81" s="83" t="s">
        <v>10208</v>
      </c>
      <c r="G81" s="83" t="s">
        <v>10209</v>
      </c>
    </row>
    <row r="82" spans="1:7" ht="16.5" x14ac:dyDescent="0.3">
      <c r="A82" s="83" t="s">
        <v>10048</v>
      </c>
      <c r="B82" s="83" t="s">
        <v>10049</v>
      </c>
      <c r="C82" s="83" t="s">
        <v>10048</v>
      </c>
      <c r="D82" s="83" t="s">
        <v>10049</v>
      </c>
      <c r="E82" s="83" t="s">
        <v>10048</v>
      </c>
      <c r="F82" s="83" t="s">
        <v>10210</v>
      </c>
      <c r="G82" s="83" t="s">
        <v>10211</v>
      </c>
    </row>
    <row r="83" spans="1:7" ht="16.5" x14ac:dyDescent="0.3">
      <c r="A83" s="83" t="s">
        <v>10048</v>
      </c>
      <c r="B83" s="83" t="s">
        <v>10049</v>
      </c>
      <c r="C83" s="83" t="s">
        <v>10048</v>
      </c>
      <c r="D83" s="83" t="s">
        <v>10049</v>
      </c>
      <c r="E83" s="83" t="s">
        <v>10048</v>
      </c>
      <c r="F83" s="83" t="s">
        <v>10212</v>
      </c>
      <c r="G83" s="83" t="s">
        <v>10213</v>
      </c>
    </row>
    <row r="84" spans="1:7" ht="16.5" x14ac:dyDescent="0.3">
      <c r="A84" s="83" t="s">
        <v>10048</v>
      </c>
      <c r="B84" s="83" t="s">
        <v>10049</v>
      </c>
      <c r="C84" s="83" t="s">
        <v>10048</v>
      </c>
      <c r="D84" s="83" t="s">
        <v>10049</v>
      </c>
      <c r="E84" s="83" t="s">
        <v>10048</v>
      </c>
      <c r="F84" s="83" t="s">
        <v>10214</v>
      </c>
      <c r="G84" s="83" t="s">
        <v>10215</v>
      </c>
    </row>
    <row r="85" spans="1:7" ht="16.5" x14ac:dyDescent="0.3">
      <c r="A85" s="83" t="s">
        <v>10048</v>
      </c>
      <c r="B85" s="83" t="s">
        <v>10049</v>
      </c>
      <c r="C85" s="83" t="s">
        <v>10048</v>
      </c>
      <c r="D85" s="83" t="s">
        <v>10049</v>
      </c>
      <c r="E85" s="83" t="s">
        <v>10048</v>
      </c>
      <c r="F85" s="83" t="s">
        <v>10216</v>
      </c>
      <c r="G85" s="83" t="s">
        <v>10217</v>
      </c>
    </row>
    <row r="86" spans="1:7" ht="16.5" x14ac:dyDescent="0.3">
      <c r="A86" s="83" t="s">
        <v>10048</v>
      </c>
      <c r="B86" s="83" t="s">
        <v>10049</v>
      </c>
      <c r="C86" s="83" t="s">
        <v>10048</v>
      </c>
      <c r="D86" s="83" t="s">
        <v>10049</v>
      </c>
      <c r="E86" s="83" t="s">
        <v>10048</v>
      </c>
      <c r="F86" s="83" t="s">
        <v>10218</v>
      </c>
      <c r="G86" s="83" t="s">
        <v>10219</v>
      </c>
    </row>
    <row r="87" spans="1:7" ht="16.5" x14ac:dyDescent="0.3">
      <c r="A87" s="83" t="s">
        <v>10048</v>
      </c>
      <c r="B87" s="83" t="s">
        <v>10049</v>
      </c>
      <c r="C87" s="83" t="s">
        <v>10048</v>
      </c>
      <c r="D87" s="83" t="s">
        <v>10049</v>
      </c>
      <c r="E87" s="83" t="s">
        <v>10048</v>
      </c>
      <c r="F87" s="83" t="s">
        <v>10220</v>
      </c>
      <c r="G87" s="83" t="s">
        <v>10221</v>
      </c>
    </row>
    <row r="88" spans="1:7" ht="16.5" x14ac:dyDescent="0.3">
      <c r="A88" s="83" t="s">
        <v>10048</v>
      </c>
      <c r="B88" s="83" t="s">
        <v>10049</v>
      </c>
      <c r="C88" s="83" t="s">
        <v>10048</v>
      </c>
      <c r="D88" s="83" t="s">
        <v>10049</v>
      </c>
      <c r="E88" s="83" t="s">
        <v>10048</v>
      </c>
      <c r="F88" s="83" t="s">
        <v>10222</v>
      </c>
      <c r="G88" s="83" t="s">
        <v>10223</v>
      </c>
    </row>
    <row r="89" spans="1:7" ht="16.5" x14ac:dyDescent="0.3">
      <c r="A89" s="83" t="s">
        <v>10048</v>
      </c>
      <c r="B89" s="83" t="s">
        <v>10049</v>
      </c>
      <c r="C89" s="83" t="s">
        <v>10048</v>
      </c>
      <c r="D89" s="83" t="s">
        <v>10049</v>
      </c>
      <c r="E89" s="83" t="s">
        <v>10048</v>
      </c>
      <c r="F89" s="83" t="s">
        <v>10224</v>
      </c>
      <c r="G89" s="83" t="s">
        <v>10225</v>
      </c>
    </row>
    <row r="90" spans="1:7" ht="16.5" x14ac:dyDescent="0.3">
      <c r="A90" s="83" t="s">
        <v>10048</v>
      </c>
      <c r="B90" s="83" t="s">
        <v>10049</v>
      </c>
      <c r="C90" s="83" t="s">
        <v>10048</v>
      </c>
      <c r="D90" s="83" t="s">
        <v>10049</v>
      </c>
      <c r="E90" s="83" t="s">
        <v>10048</v>
      </c>
      <c r="F90" s="83" t="s">
        <v>10226</v>
      </c>
      <c r="G90" s="83" t="s">
        <v>10227</v>
      </c>
    </row>
    <row r="91" spans="1:7" ht="16.5" x14ac:dyDescent="0.3">
      <c r="A91" s="83" t="s">
        <v>10048</v>
      </c>
      <c r="B91" s="83" t="s">
        <v>10049</v>
      </c>
      <c r="C91" s="83" t="s">
        <v>10048</v>
      </c>
      <c r="D91" s="83" t="s">
        <v>10049</v>
      </c>
      <c r="E91" s="83" t="s">
        <v>10048</v>
      </c>
      <c r="F91" s="83" t="s">
        <v>10228</v>
      </c>
      <c r="G91" s="83" t="s">
        <v>10229</v>
      </c>
    </row>
    <row r="92" spans="1:7" ht="16.5" x14ac:dyDescent="0.3">
      <c r="A92" s="83" t="s">
        <v>10048</v>
      </c>
      <c r="B92" s="83" t="s">
        <v>10049</v>
      </c>
      <c r="C92" s="83" t="s">
        <v>10048</v>
      </c>
      <c r="D92" s="83" t="s">
        <v>10049</v>
      </c>
      <c r="E92" s="83" t="s">
        <v>10048</v>
      </c>
      <c r="F92" s="83" t="s">
        <v>10230</v>
      </c>
      <c r="G92" s="83" t="s">
        <v>10231</v>
      </c>
    </row>
    <row r="93" spans="1:7" ht="16.5" x14ac:dyDescent="0.3">
      <c r="A93" s="83" t="s">
        <v>10048</v>
      </c>
      <c r="B93" s="83" t="s">
        <v>10049</v>
      </c>
      <c r="C93" s="83" t="s">
        <v>10048</v>
      </c>
      <c r="D93" s="83" t="s">
        <v>10049</v>
      </c>
      <c r="E93" s="83" t="s">
        <v>10048</v>
      </c>
      <c r="F93" s="83" t="s">
        <v>10232</v>
      </c>
      <c r="G93" s="83" t="s">
        <v>10233</v>
      </c>
    </row>
    <row r="94" spans="1:7" ht="16.5" x14ac:dyDescent="0.3">
      <c r="A94" s="83" t="s">
        <v>10048</v>
      </c>
      <c r="B94" s="83" t="s">
        <v>10049</v>
      </c>
      <c r="C94" s="83" t="s">
        <v>10048</v>
      </c>
      <c r="D94" s="83" t="s">
        <v>10049</v>
      </c>
      <c r="E94" s="83" t="s">
        <v>10048</v>
      </c>
      <c r="F94" s="83" t="s">
        <v>10234</v>
      </c>
      <c r="G94" s="83" t="s">
        <v>10235</v>
      </c>
    </row>
    <row r="95" spans="1:7" ht="16.5" x14ac:dyDescent="0.3">
      <c r="A95" s="83" t="s">
        <v>10048</v>
      </c>
      <c r="B95" s="83" t="s">
        <v>10049</v>
      </c>
      <c r="C95" s="83" t="s">
        <v>10048</v>
      </c>
      <c r="D95" s="83" t="s">
        <v>10049</v>
      </c>
      <c r="E95" s="83" t="s">
        <v>10048</v>
      </c>
      <c r="F95" s="83" t="s">
        <v>10236</v>
      </c>
      <c r="G95" s="83" t="s">
        <v>10237</v>
      </c>
    </row>
    <row r="96" spans="1:7" ht="16.5" x14ac:dyDescent="0.3">
      <c r="A96" s="83" t="s">
        <v>10048</v>
      </c>
      <c r="B96" s="83" t="s">
        <v>10049</v>
      </c>
      <c r="C96" s="83" t="s">
        <v>10048</v>
      </c>
      <c r="D96" s="83" t="s">
        <v>10049</v>
      </c>
      <c r="E96" s="83" t="s">
        <v>10048</v>
      </c>
      <c r="F96" s="83" t="s">
        <v>10238</v>
      </c>
      <c r="G96" s="83" t="s">
        <v>10239</v>
      </c>
    </row>
    <row r="97" spans="1:7" ht="16.5" x14ac:dyDescent="0.3">
      <c r="A97" s="83" t="s">
        <v>10048</v>
      </c>
      <c r="B97" s="83" t="s">
        <v>10049</v>
      </c>
      <c r="C97" s="83" t="s">
        <v>10048</v>
      </c>
      <c r="D97" s="83" t="s">
        <v>10049</v>
      </c>
      <c r="E97" s="83" t="s">
        <v>10048</v>
      </c>
      <c r="F97" s="83" t="s">
        <v>10240</v>
      </c>
      <c r="G97" s="83" t="s">
        <v>10241</v>
      </c>
    </row>
    <row r="98" spans="1:7" ht="16.5" x14ac:dyDescent="0.3">
      <c r="A98" s="83" t="s">
        <v>10048</v>
      </c>
      <c r="B98" s="83" t="s">
        <v>10049</v>
      </c>
      <c r="C98" s="83" t="s">
        <v>10048</v>
      </c>
      <c r="D98" s="83" t="s">
        <v>10049</v>
      </c>
      <c r="E98" s="83" t="s">
        <v>10048</v>
      </c>
      <c r="F98" s="83" t="s">
        <v>10242</v>
      </c>
      <c r="G98" s="83" t="s">
        <v>10243</v>
      </c>
    </row>
    <row r="99" spans="1:7" ht="16.5" x14ac:dyDescent="0.3">
      <c r="A99" s="83" t="s">
        <v>10048</v>
      </c>
      <c r="B99" s="83" t="s">
        <v>10049</v>
      </c>
      <c r="C99" s="83" t="s">
        <v>10048</v>
      </c>
      <c r="D99" s="83" t="s">
        <v>10049</v>
      </c>
      <c r="E99" s="83" t="s">
        <v>10048</v>
      </c>
      <c r="F99" s="83" t="s">
        <v>10244</v>
      </c>
      <c r="G99" s="83" t="s">
        <v>10245</v>
      </c>
    </row>
    <row r="100" spans="1:7" ht="16.5" x14ac:dyDescent="0.3">
      <c r="A100" s="83" t="s">
        <v>10048</v>
      </c>
      <c r="B100" s="83" t="s">
        <v>10049</v>
      </c>
      <c r="C100" s="83" t="s">
        <v>10048</v>
      </c>
      <c r="D100" s="83" t="s">
        <v>10049</v>
      </c>
      <c r="E100" s="83" t="s">
        <v>10048</v>
      </c>
      <c r="F100" s="83" t="s">
        <v>10246</v>
      </c>
      <c r="G100" s="83" t="s">
        <v>10247</v>
      </c>
    </row>
    <row r="101" spans="1:7" ht="16.5" x14ac:dyDescent="0.3">
      <c r="A101" s="83" t="s">
        <v>10048</v>
      </c>
      <c r="B101" s="83" t="s">
        <v>10049</v>
      </c>
      <c r="C101" s="83" t="s">
        <v>10048</v>
      </c>
      <c r="D101" s="83" t="s">
        <v>10049</v>
      </c>
      <c r="E101" s="83" t="s">
        <v>10048</v>
      </c>
      <c r="F101" s="83" t="s">
        <v>10248</v>
      </c>
      <c r="G101" s="83" t="s">
        <v>10249</v>
      </c>
    </row>
    <row r="102" spans="1:7" ht="16.5" x14ac:dyDescent="0.3">
      <c r="A102" s="83" t="s">
        <v>10048</v>
      </c>
      <c r="B102" s="83" t="s">
        <v>10049</v>
      </c>
      <c r="C102" s="83" t="s">
        <v>10048</v>
      </c>
      <c r="D102" s="83" t="s">
        <v>10049</v>
      </c>
      <c r="E102" s="83" t="s">
        <v>10048</v>
      </c>
      <c r="F102" s="83" t="s">
        <v>10250</v>
      </c>
      <c r="G102" s="83" t="s">
        <v>10251</v>
      </c>
    </row>
    <row r="103" spans="1:7" ht="16.5" x14ac:dyDescent="0.3">
      <c r="A103" s="83" t="s">
        <v>10048</v>
      </c>
      <c r="B103" s="83" t="s">
        <v>10049</v>
      </c>
      <c r="C103" s="83" t="s">
        <v>10048</v>
      </c>
      <c r="D103" s="83" t="s">
        <v>10049</v>
      </c>
      <c r="E103" s="83" t="s">
        <v>10048</v>
      </c>
      <c r="F103" s="83" t="s">
        <v>10252</v>
      </c>
      <c r="G103" s="83" t="s">
        <v>10253</v>
      </c>
    </row>
    <row r="104" spans="1:7" ht="16.5" x14ac:dyDescent="0.3">
      <c r="A104" s="83" t="s">
        <v>10048</v>
      </c>
      <c r="B104" s="83" t="s">
        <v>10049</v>
      </c>
      <c r="C104" s="83" t="s">
        <v>10048</v>
      </c>
      <c r="D104" s="83" t="s">
        <v>10049</v>
      </c>
      <c r="E104" s="83" t="s">
        <v>10048</v>
      </c>
      <c r="F104" s="83" t="s">
        <v>10254</v>
      </c>
      <c r="G104" s="83" t="s">
        <v>10255</v>
      </c>
    </row>
    <row r="105" spans="1:7" ht="16.5" x14ac:dyDescent="0.3">
      <c r="A105" s="83" t="s">
        <v>10048</v>
      </c>
      <c r="B105" s="83" t="s">
        <v>10049</v>
      </c>
      <c r="C105" s="83" t="s">
        <v>10048</v>
      </c>
      <c r="D105" s="83" t="s">
        <v>10049</v>
      </c>
      <c r="E105" s="83" t="s">
        <v>10048</v>
      </c>
      <c r="F105" s="83" t="s">
        <v>10256</v>
      </c>
      <c r="G105" s="83" t="s">
        <v>10257</v>
      </c>
    </row>
    <row r="106" spans="1:7" ht="16.5" x14ac:dyDescent="0.3">
      <c r="A106" s="83" t="s">
        <v>10048</v>
      </c>
      <c r="B106" s="83" t="s">
        <v>10049</v>
      </c>
      <c r="C106" s="83" t="s">
        <v>10048</v>
      </c>
      <c r="D106" s="83" t="s">
        <v>10049</v>
      </c>
      <c r="E106" s="83" t="s">
        <v>10048</v>
      </c>
      <c r="F106" s="83" t="s">
        <v>10258</v>
      </c>
      <c r="G106" s="83" t="s">
        <v>10259</v>
      </c>
    </row>
    <row r="107" spans="1:7" ht="16.5" x14ac:dyDescent="0.3">
      <c r="A107" s="83" t="s">
        <v>10048</v>
      </c>
      <c r="B107" s="83" t="s">
        <v>10049</v>
      </c>
      <c r="C107" s="83" t="s">
        <v>10048</v>
      </c>
      <c r="D107" s="83" t="s">
        <v>10049</v>
      </c>
      <c r="E107" s="83" t="s">
        <v>10048</v>
      </c>
      <c r="F107" s="83" t="s">
        <v>10260</v>
      </c>
      <c r="G107" s="83" t="s">
        <v>10261</v>
      </c>
    </row>
    <row r="108" spans="1:7" ht="16.5" x14ac:dyDescent="0.3">
      <c r="A108" s="83" t="s">
        <v>10048</v>
      </c>
      <c r="B108" s="83" t="s">
        <v>10049</v>
      </c>
      <c r="C108" s="83" t="s">
        <v>10048</v>
      </c>
      <c r="D108" s="83" t="s">
        <v>10049</v>
      </c>
      <c r="E108" s="83" t="s">
        <v>10048</v>
      </c>
      <c r="F108" s="83" t="s">
        <v>10262</v>
      </c>
      <c r="G108" s="83" t="s">
        <v>10263</v>
      </c>
    </row>
    <row r="109" spans="1:7" ht="16.5" x14ac:dyDescent="0.3">
      <c r="A109" s="83" t="s">
        <v>10048</v>
      </c>
      <c r="B109" s="83" t="s">
        <v>10049</v>
      </c>
      <c r="C109" s="83" t="s">
        <v>10048</v>
      </c>
      <c r="D109" s="83" t="s">
        <v>10049</v>
      </c>
      <c r="E109" s="83" t="s">
        <v>10048</v>
      </c>
      <c r="F109" s="83" t="s">
        <v>10264</v>
      </c>
      <c r="G109" s="83" t="s">
        <v>10265</v>
      </c>
    </row>
    <row r="110" spans="1:7" ht="16.5" x14ac:dyDescent="0.3">
      <c r="A110" s="83" t="s">
        <v>10048</v>
      </c>
      <c r="B110" s="83" t="s">
        <v>10049</v>
      </c>
      <c r="C110" s="83" t="s">
        <v>10048</v>
      </c>
      <c r="D110" s="83" t="s">
        <v>10049</v>
      </c>
      <c r="E110" s="83" t="s">
        <v>10048</v>
      </c>
      <c r="F110" s="83" t="s">
        <v>10266</v>
      </c>
      <c r="G110" s="83" t="s">
        <v>10267</v>
      </c>
    </row>
    <row r="111" spans="1:7" ht="16.5" x14ac:dyDescent="0.3">
      <c r="A111" s="83" t="s">
        <v>10048</v>
      </c>
      <c r="B111" s="83" t="s">
        <v>10049</v>
      </c>
      <c r="C111" s="83" t="s">
        <v>10048</v>
      </c>
      <c r="D111" s="83" t="s">
        <v>10049</v>
      </c>
      <c r="E111" s="83" t="s">
        <v>10048</v>
      </c>
      <c r="F111" s="83" t="s">
        <v>10268</v>
      </c>
      <c r="G111" s="83" t="s">
        <v>10269</v>
      </c>
    </row>
    <row r="112" spans="1:7" ht="16.5" x14ac:dyDescent="0.3">
      <c r="A112" s="83" t="s">
        <v>10048</v>
      </c>
      <c r="B112" s="83" t="s">
        <v>10049</v>
      </c>
      <c r="C112" s="83" t="s">
        <v>10048</v>
      </c>
      <c r="D112" s="83" t="s">
        <v>10049</v>
      </c>
      <c r="E112" s="83" t="s">
        <v>10048</v>
      </c>
      <c r="F112" s="83" t="s">
        <v>10270</v>
      </c>
      <c r="G112" s="83" t="s">
        <v>10271</v>
      </c>
    </row>
    <row r="113" spans="1:7" ht="16.5" x14ac:dyDescent="0.3">
      <c r="A113" s="83" t="s">
        <v>10048</v>
      </c>
      <c r="B113" s="83" t="s">
        <v>10049</v>
      </c>
      <c r="C113" s="83" t="s">
        <v>10048</v>
      </c>
      <c r="D113" s="83" t="s">
        <v>10049</v>
      </c>
      <c r="E113" s="83" t="s">
        <v>10048</v>
      </c>
      <c r="F113" s="83" t="s">
        <v>10272</v>
      </c>
      <c r="G113" s="83" t="s">
        <v>10273</v>
      </c>
    </row>
    <row r="114" spans="1:7" ht="16.5" x14ac:dyDescent="0.3">
      <c r="A114" s="83" t="s">
        <v>10048</v>
      </c>
      <c r="B114" s="83" t="s">
        <v>10049</v>
      </c>
      <c r="C114" s="83" t="s">
        <v>10048</v>
      </c>
      <c r="D114" s="83" t="s">
        <v>10049</v>
      </c>
      <c r="E114" s="83" t="s">
        <v>10048</v>
      </c>
      <c r="F114" s="83" t="s">
        <v>10274</v>
      </c>
      <c r="G114" s="83" t="s">
        <v>10275</v>
      </c>
    </row>
    <row r="115" spans="1:7" ht="16.5" x14ac:dyDescent="0.3">
      <c r="A115" s="83" t="s">
        <v>10048</v>
      </c>
      <c r="B115" s="83" t="s">
        <v>10049</v>
      </c>
      <c r="C115" s="83" t="s">
        <v>10048</v>
      </c>
      <c r="D115" s="83" t="s">
        <v>10049</v>
      </c>
      <c r="E115" s="83" t="s">
        <v>10048</v>
      </c>
      <c r="F115" s="83" t="s">
        <v>10276</v>
      </c>
      <c r="G115" s="83" t="s">
        <v>10277</v>
      </c>
    </row>
    <row r="116" spans="1:7" ht="16.5" x14ac:dyDescent="0.3">
      <c r="A116" s="83" t="s">
        <v>10048</v>
      </c>
      <c r="B116" s="83" t="s">
        <v>10049</v>
      </c>
      <c r="C116" s="83" t="s">
        <v>10048</v>
      </c>
      <c r="D116" s="83" t="s">
        <v>10049</v>
      </c>
      <c r="E116" s="83" t="s">
        <v>10048</v>
      </c>
      <c r="F116" s="83" t="s">
        <v>10278</v>
      </c>
      <c r="G116" s="83" t="s">
        <v>10279</v>
      </c>
    </row>
    <row r="117" spans="1:7" ht="16.5" x14ac:dyDescent="0.3">
      <c r="A117" s="83" t="s">
        <v>10048</v>
      </c>
      <c r="B117" s="83" t="s">
        <v>10049</v>
      </c>
      <c r="C117" s="83" t="s">
        <v>10048</v>
      </c>
      <c r="D117" s="83" t="s">
        <v>10049</v>
      </c>
      <c r="E117" s="83" t="s">
        <v>10048</v>
      </c>
      <c r="F117" s="83" t="s">
        <v>10280</v>
      </c>
      <c r="G117" s="83" t="s">
        <v>10281</v>
      </c>
    </row>
    <row r="118" spans="1:7" ht="16.5" x14ac:dyDescent="0.3">
      <c r="A118" s="83" t="s">
        <v>10048</v>
      </c>
      <c r="B118" s="83" t="s">
        <v>10049</v>
      </c>
      <c r="C118" s="83" t="s">
        <v>10048</v>
      </c>
      <c r="D118" s="83" t="s">
        <v>10049</v>
      </c>
      <c r="E118" s="83" t="s">
        <v>10048</v>
      </c>
      <c r="F118" s="83" t="s">
        <v>10282</v>
      </c>
      <c r="G118" s="83" t="s">
        <v>10283</v>
      </c>
    </row>
    <row r="119" spans="1:7" ht="16.5" x14ac:dyDescent="0.3">
      <c r="A119" s="83" t="s">
        <v>10048</v>
      </c>
      <c r="B119" s="83" t="s">
        <v>10049</v>
      </c>
      <c r="C119" s="83" t="s">
        <v>10048</v>
      </c>
      <c r="D119" s="83" t="s">
        <v>10049</v>
      </c>
      <c r="E119" s="83" t="s">
        <v>10048</v>
      </c>
      <c r="F119" s="83" t="s">
        <v>10284</v>
      </c>
      <c r="G119" s="83" t="s">
        <v>10285</v>
      </c>
    </row>
    <row r="120" spans="1:7" ht="16.5" x14ac:dyDescent="0.3">
      <c r="A120" s="83" t="s">
        <v>10048</v>
      </c>
      <c r="B120" s="83" t="s">
        <v>10049</v>
      </c>
      <c r="C120" s="83" t="s">
        <v>10048</v>
      </c>
      <c r="D120" s="83" t="s">
        <v>10049</v>
      </c>
      <c r="E120" s="83" t="s">
        <v>10048</v>
      </c>
      <c r="F120" s="83" t="s">
        <v>10286</v>
      </c>
      <c r="G120" s="83" t="s">
        <v>10287</v>
      </c>
    </row>
    <row r="121" spans="1:7" ht="16.5" x14ac:dyDescent="0.3">
      <c r="A121" s="83" t="s">
        <v>10048</v>
      </c>
      <c r="B121" s="83" t="s">
        <v>10049</v>
      </c>
      <c r="C121" s="83" t="s">
        <v>10048</v>
      </c>
      <c r="D121" s="83" t="s">
        <v>10049</v>
      </c>
      <c r="E121" s="83" t="s">
        <v>10048</v>
      </c>
      <c r="F121" s="83" t="s">
        <v>10288</v>
      </c>
      <c r="G121" s="83" t="s">
        <v>10289</v>
      </c>
    </row>
    <row r="122" spans="1:7" ht="16.5" x14ac:dyDescent="0.3">
      <c r="A122" s="83" t="s">
        <v>10048</v>
      </c>
      <c r="B122" s="83" t="s">
        <v>10049</v>
      </c>
      <c r="C122" s="83" t="s">
        <v>10048</v>
      </c>
      <c r="D122" s="83" t="s">
        <v>10049</v>
      </c>
      <c r="E122" s="83" t="s">
        <v>10048</v>
      </c>
      <c r="F122" s="83" t="s">
        <v>10290</v>
      </c>
      <c r="G122" s="83" t="s">
        <v>10291</v>
      </c>
    </row>
    <row r="123" spans="1:7" ht="16.5" x14ac:dyDescent="0.3">
      <c r="A123" s="83" t="s">
        <v>10048</v>
      </c>
      <c r="B123" s="83" t="s">
        <v>10049</v>
      </c>
      <c r="C123" s="83" t="s">
        <v>10048</v>
      </c>
      <c r="D123" s="83" t="s">
        <v>10049</v>
      </c>
      <c r="E123" s="83" t="s">
        <v>10048</v>
      </c>
      <c r="F123" s="83" t="s">
        <v>10292</v>
      </c>
      <c r="G123" s="83" t="s">
        <v>10293</v>
      </c>
    </row>
    <row r="124" spans="1:7" ht="16.5" x14ac:dyDescent="0.3">
      <c r="A124" s="83" t="s">
        <v>10048</v>
      </c>
      <c r="B124" s="83" t="s">
        <v>10049</v>
      </c>
      <c r="C124" s="83" t="s">
        <v>10048</v>
      </c>
      <c r="D124" s="83" t="s">
        <v>10049</v>
      </c>
      <c r="E124" s="83" t="s">
        <v>10048</v>
      </c>
      <c r="F124" s="83" t="s">
        <v>10294</v>
      </c>
      <c r="G124" s="83" t="s">
        <v>10295</v>
      </c>
    </row>
    <row r="125" spans="1:7" ht="16.5" x14ac:dyDescent="0.3">
      <c r="A125" s="83" t="s">
        <v>10048</v>
      </c>
      <c r="B125" s="83" t="s">
        <v>10049</v>
      </c>
      <c r="C125" s="83" t="s">
        <v>10048</v>
      </c>
      <c r="D125" s="83" t="s">
        <v>10049</v>
      </c>
      <c r="E125" s="83" t="s">
        <v>10048</v>
      </c>
      <c r="F125" s="83" t="s">
        <v>10296</v>
      </c>
      <c r="G125" s="83" t="s">
        <v>10297</v>
      </c>
    </row>
    <row r="126" spans="1:7" ht="16.5" x14ac:dyDescent="0.3">
      <c r="A126" s="83" t="s">
        <v>10048</v>
      </c>
      <c r="B126" s="83" t="s">
        <v>10049</v>
      </c>
      <c r="C126" s="83" t="s">
        <v>10048</v>
      </c>
      <c r="D126" s="83" t="s">
        <v>10049</v>
      </c>
      <c r="E126" s="83" t="s">
        <v>10048</v>
      </c>
      <c r="F126" s="83" t="s">
        <v>10298</v>
      </c>
      <c r="G126" s="83" t="s">
        <v>10299</v>
      </c>
    </row>
    <row r="127" spans="1:7" ht="16.5" x14ac:dyDescent="0.3">
      <c r="A127" s="83" t="s">
        <v>10048</v>
      </c>
      <c r="B127" s="83" t="s">
        <v>10049</v>
      </c>
      <c r="C127" s="83" t="s">
        <v>10048</v>
      </c>
      <c r="D127" s="83" t="s">
        <v>10049</v>
      </c>
      <c r="E127" s="83" t="s">
        <v>10048</v>
      </c>
      <c r="F127" s="83" t="s">
        <v>10300</v>
      </c>
      <c r="G127" s="83" t="s">
        <v>10301</v>
      </c>
    </row>
    <row r="128" spans="1:7" ht="16.5" x14ac:dyDescent="0.3">
      <c r="A128" s="83" t="s">
        <v>10048</v>
      </c>
      <c r="B128" s="83" t="s">
        <v>10049</v>
      </c>
      <c r="C128" s="83" t="s">
        <v>10048</v>
      </c>
      <c r="D128" s="83" t="s">
        <v>10049</v>
      </c>
      <c r="E128" s="83" t="s">
        <v>10048</v>
      </c>
      <c r="F128" s="83" t="s">
        <v>10302</v>
      </c>
      <c r="G128" s="83" t="s">
        <v>10303</v>
      </c>
    </row>
    <row r="129" spans="1:7" ht="16.5" x14ac:dyDescent="0.3">
      <c r="A129" s="83" t="s">
        <v>10048</v>
      </c>
      <c r="B129" s="83" t="s">
        <v>10049</v>
      </c>
      <c r="C129" s="83" t="s">
        <v>10048</v>
      </c>
      <c r="D129" s="83" t="s">
        <v>10049</v>
      </c>
      <c r="E129" s="83" t="s">
        <v>10048</v>
      </c>
      <c r="F129" s="83" t="s">
        <v>10304</v>
      </c>
      <c r="G129" s="83" t="s">
        <v>10305</v>
      </c>
    </row>
    <row r="130" spans="1:7" ht="16.5" x14ac:dyDescent="0.3">
      <c r="A130" s="83" t="s">
        <v>10048</v>
      </c>
      <c r="B130" s="83" t="s">
        <v>10049</v>
      </c>
      <c r="C130" s="83" t="s">
        <v>10048</v>
      </c>
      <c r="D130" s="83" t="s">
        <v>10049</v>
      </c>
      <c r="E130" s="83" t="s">
        <v>10048</v>
      </c>
      <c r="F130" s="83" t="s">
        <v>10306</v>
      </c>
      <c r="G130" s="83" t="s">
        <v>10307</v>
      </c>
    </row>
    <row r="131" spans="1:7" ht="16.5" x14ac:dyDescent="0.3">
      <c r="A131" s="83" t="s">
        <v>10048</v>
      </c>
      <c r="B131" s="83" t="s">
        <v>10049</v>
      </c>
      <c r="C131" s="83" t="s">
        <v>10048</v>
      </c>
      <c r="D131" s="83" t="s">
        <v>10049</v>
      </c>
      <c r="E131" s="83" t="s">
        <v>10048</v>
      </c>
      <c r="F131" s="83" t="s">
        <v>10308</v>
      </c>
      <c r="G131" s="83" t="s">
        <v>10309</v>
      </c>
    </row>
    <row r="132" spans="1:7" ht="16.5" x14ac:dyDescent="0.3">
      <c r="A132" s="83" t="s">
        <v>10048</v>
      </c>
      <c r="B132" s="83" t="s">
        <v>10049</v>
      </c>
      <c r="C132" s="83" t="s">
        <v>10048</v>
      </c>
      <c r="D132" s="83" t="s">
        <v>10049</v>
      </c>
      <c r="E132" s="83" t="s">
        <v>10048</v>
      </c>
      <c r="F132" s="83" t="s">
        <v>10310</v>
      </c>
      <c r="G132" s="83" t="s">
        <v>10311</v>
      </c>
    </row>
    <row r="133" spans="1:7" ht="16.5" x14ac:dyDescent="0.3">
      <c r="A133" s="83" t="s">
        <v>10048</v>
      </c>
      <c r="B133" s="83" t="s">
        <v>10049</v>
      </c>
      <c r="C133" s="83" t="s">
        <v>10048</v>
      </c>
      <c r="D133" s="83" t="s">
        <v>10049</v>
      </c>
      <c r="E133" s="83" t="s">
        <v>10048</v>
      </c>
      <c r="F133" s="83" t="s">
        <v>10312</v>
      </c>
      <c r="G133" s="83" t="s">
        <v>10313</v>
      </c>
    </row>
    <row r="134" spans="1:7" ht="16.5" x14ac:dyDescent="0.3">
      <c r="A134" s="83" t="s">
        <v>10048</v>
      </c>
      <c r="B134" s="83" t="s">
        <v>10049</v>
      </c>
      <c r="C134" s="83" t="s">
        <v>10048</v>
      </c>
      <c r="D134" s="83" t="s">
        <v>10049</v>
      </c>
      <c r="E134" s="83" t="s">
        <v>10048</v>
      </c>
      <c r="F134" s="83" t="s">
        <v>10314</v>
      </c>
      <c r="G134" s="83" t="s">
        <v>10315</v>
      </c>
    </row>
    <row r="135" spans="1:7" ht="16.5" x14ac:dyDescent="0.3">
      <c r="A135" s="83" t="s">
        <v>10048</v>
      </c>
      <c r="B135" s="83" t="s">
        <v>10049</v>
      </c>
      <c r="C135" s="83" t="s">
        <v>10048</v>
      </c>
      <c r="D135" s="83" t="s">
        <v>10049</v>
      </c>
      <c r="E135" s="83" t="s">
        <v>10048</v>
      </c>
      <c r="F135" s="83" t="s">
        <v>10316</v>
      </c>
      <c r="G135" s="83" t="s">
        <v>10317</v>
      </c>
    </row>
    <row r="136" spans="1:7" ht="16.5" x14ac:dyDescent="0.3">
      <c r="A136" s="83" t="s">
        <v>10048</v>
      </c>
      <c r="B136" s="83" t="s">
        <v>10049</v>
      </c>
      <c r="C136" s="83" t="s">
        <v>10048</v>
      </c>
      <c r="D136" s="83" t="s">
        <v>10049</v>
      </c>
      <c r="E136" s="83" t="s">
        <v>10048</v>
      </c>
      <c r="F136" s="83" t="s">
        <v>10318</v>
      </c>
      <c r="G136" s="83" t="s">
        <v>10319</v>
      </c>
    </row>
    <row r="137" spans="1:7" ht="16.5" x14ac:dyDescent="0.3">
      <c r="A137" s="83" t="s">
        <v>10048</v>
      </c>
      <c r="B137" s="83" t="s">
        <v>10049</v>
      </c>
      <c r="C137" s="83" t="s">
        <v>10048</v>
      </c>
      <c r="D137" s="83" t="s">
        <v>10049</v>
      </c>
      <c r="E137" s="83" t="s">
        <v>10048</v>
      </c>
      <c r="F137" s="83" t="s">
        <v>10320</v>
      </c>
      <c r="G137" s="83" t="s">
        <v>10321</v>
      </c>
    </row>
    <row r="138" spans="1:7" ht="16.5" x14ac:dyDescent="0.3">
      <c r="A138" s="83" t="s">
        <v>10048</v>
      </c>
      <c r="B138" s="83" t="s">
        <v>10049</v>
      </c>
      <c r="C138" s="83" t="s">
        <v>10048</v>
      </c>
      <c r="D138" s="83" t="s">
        <v>10049</v>
      </c>
      <c r="E138" s="83" t="s">
        <v>10048</v>
      </c>
      <c r="F138" s="83" t="s">
        <v>10322</v>
      </c>
      <c r="G138" s="83" t="s">
        <v>10323</v>
      </c>
    </row>
    <row r="139" spans="1:7" ht="16.5" x14ac:dyDescent="0.3">
      <c r="A139" s="83" t="s">
        <v>10048</v>
      </c>
      <c r="B139" s="83" t="s">
        <v>10049</v>
      </c>
      <c r="C139" s="83" t="s">
        <v>10048</v>
      </c>
      <c r="D139" s="83" t="s">
        <v>10049</v>
      </c>
      <c r="E139" s="83" t="s">
        <v>10048</v>
      </c>
      <c r="F139" s="83" t="s">
        <v>10324</v>
      </c>
      <c r="G139" s="83" t="s">
        <v>10325</v>
      </c>
    </row>
    <row r="140" spans="1:7" ht="16.5" x14ac:dyDescent="0.3">
      <c r="A140" s="83" t="s">
        <v>10048</v>
      </c>
      <c r="B140" s="83" t="s">
        <v>10049</v>
      </c>
      <c r="C140" s="83" t="s">
        <v>10048</v>
      </c>
      <c r="D140" s="83" t="s">
        <v>10049</v>
      </c>
      <c r="E140" s="83" t="s">
        <v>10048</v>
      </c>
      <c r="F140" s="83" t="s">
        <v>10326</v>
      </c>
      <c r="G140" s="83" t="s">
        <v>10327</v>
      </c>
    </row>
    <row r="141" spans="1:7" ht="16.5" x14ac:dyDescent="0.3">
      <c r="A141" s="83" t="s">
        <v>10048</v>
      </c>
      <c r="B141" s="83" t="s">
        <v>10049</v>
      </c>
      <c r="C141" s="83" t="s">
        <v>10048</v>
      </c>
      <c r="D141" s="83" t="s">
        <v>10049</v>
      </c>
      <c r="E141" s="83" t="s">
        <v>10048</v>
      </c>
      <c r="F141" s="83" t="s">
        <v>10328</v>
      </c>
      <c r="G141" s="83" t="s">
        <v>10329</v>
      </c>
    </row>
    <row r="142" spans="1:7" ht="16.5" x14ac:dyDescent="0.3">
      <c r="A142" s="83" t="s">
        <v>10048</v>
      </c>
      <c r="B142" s="83" t="s">
        <v>10049</v>
      </c>
      <c r="C142" s="83" t="s">
        <v>10048</v>
      </c>
      <c r="D142" s="83" t="s">
        <v>10049</v>
      </c>
      <c r="E142" s="83" t="s">
        <v>10048</v>
      </c>
      <c r="F142" s="83" t="s">
        <v>10330</v>
      </c>
      <c r="G142" s="83" t="s">
        <v>10331</v>
      </c>
    </row>
    <row r="143" spans="1:7" ht="16.5" x14ac:dyDescent="0.3">
      <c r="A143" s="83" t="s">
        <v>10048</v>
      </c>
      <c r="B143" s="83" t="s">
        <v>10049</v>
      </c>
      <c r="C143" s="83" t="s">
        <v>10048</v>
      </c>
      <c r="D143" s="83" t="s">
        <v>10049</v>
      </c>
      <c r="E143" s="83" t="s">
        <v>10048</v>
      </c>
      <c r="F143" s="83" t="s">
        <v>10332</v>
      </c>
      <c r="G143" s="83" t="s">
        <v>10333</v>
      </c>
    </row>
    <row r="144" spans="1:7" ht="16.5" x14ac:dyDescent="0.3">
      <c r="A144" s="83" t="s">
        <v>10048</v>
      </c>
      <c r="B144" s="83" t="s">
        <v>10049</v>
      </c>
      <c r="C144" s="83" t="s">
        <v>10048</v>
      </c>
      <c r="D144" s="83" t="s">
        <v>10049</v>
      </c>
      <c r="E144" s="83" t="s">
        <v>10048</v>
      </c>
      <c r="F144" s="83" t="s">
        <v>10334</v>
      </c>
      <c r="G144" s="83" t="s">
        <v>10335</v>
      </c>
    </row>
    <row r="145" spans="1:7" ht="16.5" x14ac:dyDescent="0.3">
      <c r="A145" s="83" t="s">
        <v>10048</v>
      </c>
      <c r="B145" s="83" t="s">
        <v>10049</v>
      </c>
      <c r="C145" s="83" t="s">
        <v>10048</v>
      </c>
      <c r="D145" s="83" t="s">
        <v>10049</v>
      </c>
      <c r="E145" s="83" t="s">
        <v>10048</v>
      </c>
      <c r="F145" s="83" t="s">
        <v>10336</v>
      </c>
      <c r="G145" s="83" t="s">
        <v>10337</v>
      </c>
    </row>
    <row r="146" spans="1:7" ht="16.5" x14ac:dyDescent="0.3">
      <c r="A146" s="83" t="s">
        <v>10048</v>
      </c>
      <c r="B146" s="83" t="s">
        <v>10049</v>
      </c>
      <c r="C146" s="83" t="s">
        <v>10048</v>
      </c>
      <c r="D146" s="83" t="s">
        <v>10049</v>
      </c>
      <c r="E146" s="83" t="s">
        <v>10048</v>
      </c>
      <c r="F146" s="83" t="s">
        <v>10338</v>
      </c>
      <c r="G146" s="83" t="s">
        <v>10339</v>
      </c>
    </row>
    <row r="147" spans="1:7" ht="16.5" x14ac:dyDescent="0.3">
      <c r="A147" s="83" t="s">
        <v>10048</v>
      </c>
      <c r="B147" s="83" t="s">
        <v>10049</v>
      </c>
      <c r="C147" s="83" t="s">
        <v>10048</v>
      </c>
      <c r="D147" s="83" t="s">
        <v>10049</v>
      </c>
      <c r="E147" s="83" t="s">
        <v>10048</v>
      </c>
      <c r="F147" s="83" t="s">
        <v>10340</v>
      </c>
      <c r="G147" s="83" t="s">
        <v>10341</v>
      </c>
    </row>
    <row r="148" spans="1:7" ht="16.5" x14ac:dyDescent="0.3">
      <c r="A148" s="83" t="s">
        <v>10048</v>
      </c>
      <c r="B148" s="83" t="s">
        <v>10049</v>
      </c>
      <c r="C148" s="83" t="s">
        <v>10048</v>
      </c>
      <c r="D148" s="83" t="s">
        <v>10049</v>
      </c>
      <c r="E148" s="83" t="s">
        <v>10048</v>
      </c>
      <c r="F148" s="83" t="s">
        <v>10342</v>
      </c>
      <c r="G148" s="83" t="s">
        <v>10343</v>
      </c>
    </row>
    <row r="149" spans="1:7" ht="16.5" x14ac:dyDescent="0.3">
      <c r="A149" s="83" t="s">
        <v>10048</v>
      </c>
      <c r="B149" s="83" t="s">
        <v>10049</v>
      </c>
      <c r="C149" s="83" t="s">
        <v>10048</v>
      </c>
      <c r="D149" s="83" t="s">
        <v>10049</v>
      </c>
      <c r="E149" s="83" t="s">
        <v>10048</v>
      </c>
      <c r="F149" s="83" t="s">
        <v>10344</v>
      </c>
      <c r="G149" s="83" t="s">
        <v>10345</v>
      </c>
    </row>
    <row r="150" spans="1:7" ht="16.5" x14ac:dyDescent="0.3">
      <c r="A150" s="83" t="s">
        <v>10048</v>
      </c>
      <c r="B150" s="83" t="s">
        <v>10049</v>
      </c>
      <c r="C150" s="83" t="s">
        <v>10048</v>
      </c>
      <c r="D150" s="83" t="s">
        <v>10049</v>
      </c>
      <c r="E150" s="83" t="s">
        <v>10048</v>
      </c>
      <c r="F150" s="83" t="s">
        <v>10346</v>
      </c>
      <c r="G150" s="83" t="s">
        <v>10347</v>
      </c>
    </row>
    <row r="151" spans="1:7" ht="16.5" x14ac:dyDescent="0.3">
      <c r="A151" s="83" t="s">
        <v>10048</v>
      </c>
      <c r="B151" s="83" t="s">
        <v>10049</v>
      </c>
      <c r="C151" s="83" t="s">
        <v>10048</v>
      </c>
      <c r="D151" s="83" t="s">
        <v>10049</v>
      </c>
      <c r="E151" s="83" t="s">
        <v>10048</v>
      </c>
      <c r="F151" s="83" t="s">
        <v>10348</v>
      </c>
      <c r="G151" s="83" t="s">
        <v>10048</v>
      </c>
    </row>
    <row r="152" spans="1:7" ht="16.5" x14ac:dyDescent="0.3">
      <c r="A152" s="83" t="s">
        <v>10048</v>
      </c>
      <c r="B152" s="83" t="s">
        <v>10049</v>
      </c>
      <c r="C152" s="83" t="s">
        <v>10048</v>
      </c>
      <c r="D152" s="83" t="s">
        <v>10049</v>
      </c>
      <c r="E152" s="83" t="s">
        <v>10048</v>
      </c>
      <c r="F152" s="83" t="s">
        <v>10349</v>
      </c>
      <c r="G152" s="83" t="s">
        <v>10350</v>
      </c>
    </row>
    <row r="153" spans="1:7" ht="16.5" x14ac:dyDescent="0.3">
      <c r="A153" s="83" t="s">
        <v>10048</v>
      </c>
      <c r="B153" s="83" t="s">
        <v>10049</v>
      </c>
      <c r="C153" s="83" t="s">
        <v>10048</v>
      </c>
      <c r="D153" s="83" t="s">
        <v>10049</v>
      </c>
      <c r="E153" s="83" t="s">
        <v>10048</v>
      </c>
      <c r="F153" s="83" t="s">
        <v>10351</v>
      </c>
      <c r="G153" s="83" t="s">
        <v>10352</v>
      </c>
    </row>
    <row r="154" spans="1:7" ht="16.5" x14ac:dyDescent="0.3">
      <c r="A154" s="83" t="s">
        <v>10048</v>
      </c>
      <c r="B154" s="83" t="s">
        <v>10049</v>
      </c>
      <c r="C154" s="83" t="s">
        <v>10048</v>
      </c>
      <c r="D154" s="83" t="s">
        <v>10049</v>
      </c>
      <c r="E154" s="83" t="s">
        <v>10048</v>
      </c>
      <c r="F154" s="83" t="s">
        <v>10353</v>
      </c>
      <c r="G154" s="83" t="s">
        <v>10354</v>
      </c>
    </row>
    <row r="155" spans="1:7" ht="16.5" x14ac:dyDescent="0.3">
      <c r="A155" s="83" t="s">
        <v>10048</v>
      </c>
      <c r="B155" s="83" t="s">
        <v>10049</v>
      </c>
      <c r="C155" s="83" t="s">
        <v>10048</v>
      </c>
      <c r="D155" s="83" t="s">
        <v>10049</v>
      </c>
      <c r="E155" s="83" t="s">
        <v>10048</v>
      </c>
      <c r="F155" s="83" t="s">
        <v>10355</v>
      </c>
      <c r="G155" s="83" t="s">
        <v>10356</v>
      </c>
    </row>
    <row r="156" spans="1:7" ht="16.5" x14ac:dyDescent="0.3">
      <c r="A156" s="83" t="s">
        <v>10048</v>
      </c>
      <c r="B156" s="83" t="s">
        <v>10049</v>
      </c>
      <c r="C156" s="83" t="s">
        <v>10048</v>
      </c>
      <c r="D156" s="83" t="s">
        <v>10049</v>
      </c>
      <c r="E156" s="83" t="s">
        <v>10048</v>
      </c>
      <c r="F156" s="83" t="s">
        <v>10357</v>
      </c>
      <c r="G156" s="83" t="s">
        <v>10358</v>
      </c>
    </row>
    <row r="157" spans="1:7" ht="16.5" x14ac:dyDescent="0.3">
      <c r="A157" s="83" t="s">
        <v>10048</v>
      </c>
      <c r="B157" s="83" t="s">
        <v>10049</v>
      </c>
      <c r="C157" s="83" t="s">
        <v>10048</v>
      </c>
      <c r="D157" s="83" t="s">
        <v>10049</v>
      </c>
      <c r="E157" s="83" t="s">
        <v>10048</v>
      </c>
      <c r="F157" s="83" t="s">
        <v>10359</v>
      </c>
      <c r="G157" s="83" t="s">
        <v>10360</v>
      </c>
    </row>
    <row r="158" spans="1:7" ht="16.5" x14ac:dyDescent="0.3">
      <c r="A158" s="83" t="s">
        <v>10048</v>
      </c>
      <c r="B158" s="83" t="s">
        <v>10049</v>
      </c>
      <c r="C158" s="83" t="s">
        <v>10048</v>
      </c>
      <c r="D158" s="83" t="s">
        <v>10049</v>
      </c>
      <c r="E158" s="83" t="s">
        <v>10048</v>
      </c>
      <c r="F158" s="83" t="s">
        <v>10361</v>
      </c>
      <c r="G158" s="83" t="s">
        <v>10362</v>
      </c>
    </row>
    <row r="159" spans="1:7" ht="16.5" x14ac:dyDescent="0.3">
      <c r="A159" s="83" t="s">
        <v>10048</v>
      </c>
      <c r="B159" s="83" t="s">
        <v>10049</v>
      </c>
      <c r="C159" s="83" t="s">
        <v>10048</v>
      </c>
      <c r="D159" s="83" t="s">
        <v>10049</v>
      </c>
      <c r="E159" s="83" t="s">
        <v>10048</v>
      </c>
      <c r="F159" s="83" t="s">
        <v>10363</v>
      </c>
      <c r="G159" s="83" t="s">
        <v>10364</v>
      </c>
    </row>
    <row r="160" spans="1:7" ht="16.5" x14ac:dyDescent="0.3">
      <c r="A160" s="83" t="s">
        <v>10048</v>
      </c>
      <c r="B160" s="83" t="s">
        <v>10049</v>
      </c>
      <c r="C160" s="83" t="s">
        <v>10048</v>
      </c>
      <c r="D160" s="83" t="s">
        <v>10049</v>
      </c>
      <c r="E160" s="83" t="s">
        <v>10048</v>
      </c>
      <c r="F160" s="83" t="s">
        <v>10365</v>
      </c>
      <c r="G160" s="83" t="s">
        <v>10366</v>
      </c>
    </row>
    <row r="161" spans="1:7" ht="16.5" x14ac:dyDescent="0.3">
      <c r="A161" s="83" t="s">
        <v>10048</v>
      </c>
      <c r="B161" s="83" t="s">
        <v>10049</v>
      </c>
      <c r="C161" s="83" t="s">
        <v>10048</v>
      </c>
      <c r="D161" s="83" t="s">
        <v>10049</v>
      </c>
      <c r="E161" s="83" t="s">
        <v>10048</v>
      </c>
      <c r="F161" s="83" t="s">
        <v>10367</v>
      </c>
      <c r="G161" s="83" t="s">
        <v>10368</v>
      </c>
    </row>
    <row r="162" spans="1:7" ht="16.5" x14ac:dyDescent="0.3">
      <c r="A162" s="83" t="s">
        <v>10048</v>
      </c>
      <c r="B162" s="83" t="s">
        <v>10049</v>
      </c>
      <c r="C162" s="83" t="s">
        <v>10048</v>
      </c>
      <c r="D162" s="83" t="s">
        <v>10049</v>
      </c>
      <c r="E162" s="83" t="s">
        <v>10048</v>
      </c>
      <c r="F162" s="83" t="s">
        <v>10369</v>
      </c>
      <c r="G162" s="83" t="s">
        <v>10370</v>
      </c>
    </row>
    <row r="163" spans="1:7" ht="16.5" x14ac:dyDescent="0.3">
      <c r="A163" s="83" t="s">
        <v>10048</v>
      </c>
      <c r="B163" s="83" t="s">
        <v>10049</v>
      </c>
      <c r="C163" s="83" t="s">
        <v>10048</v>
      </c>
      <c r="D163" s="83" t="s">
        <v>10049</v>
      </c>
      <c r="E163" s="83" t="s">
        <v>10048</v>
      </c>
      <c r="F163" s="83" t="s">
        <v>10371</v>
      </c>
      <c r="G163" s="83" t="s">
        <v>10372</v>
      </c>
    </row>
    <row r="164" spans="1:7" ht="16.5" x14ac:dyDescent="0.3">
      <c r="A164" s="83" t="s">
        <v>10048</v>
      </c>
      <c r="B164" s="83" t="s">
        <v>10049</v>
      </c>
      <c r="C164" s="83" t="s">
        <v>10048</v>
      </c>
      <c r="D164" s="83" t="s">
        <v>10049</v>
      </c>
      <c r="E164" s="83" t="s">
        <v>10048</v>
      </c>
      <c r="F164" s="83" t="s">
        <v>10373</v>
      </c>
      <c r="G164" s="83" t="s">
        <v>10374</v>
      </c>
    </row>
    <row r="165" spans="1:7" ht="16.5" x14ac:dyDescent="0.3">
      <c r="A165" s="83" t="s">
        <v>10048</v>
      </c>
      <c r="B165" s="83" t="s">
        <v>10049</v>
      </c>
      <c r="C165" s="83" t="s">
        <v>10048</v>
      </c>
      <c r="D165" s="83" t="s">
        <v>10049</v>
      </c>
      <c r="E165" s="83" t="s">
        <v>10048</v>
      </c>
      <c r="F165" s="83" t="s">
        <v>10375</v>
      </c>
      <c r="G165" s="83" t="s">
        <v>10376</v>
      </c>
    </row>
    <row r="166" spans="1:7" ht="16.5" x14ac:dyDescent="0.3">
      <c r="A166" s="83" t="s">
        <v>10048</v>
      </c>
      <c r="B166" s="83" t="s">
        <v>10049</v>
      </c>
      <c r="C166" s="83" t="s">
        <v>10048</v>
      </c>
      <c r="D166" s="83" t="s">
        <v>10049</v>
      </c>
      <c r="E166" s="83" t="s">
        <v>10048</v>
      </c>
      <c r="F166" s="83" t="s">
        <v>10377</v>
      </c>
      <c r="G166" s="83" t="s">
        <v>10378</v>
      </c>
    </row>
    <row r="167" spans="1:7" ht="16.5" x14ac:dyDescent="0.3">
      <c r="A167" s="83" t="s">
        <v>10048</v>
      </c>
      <c r="B167" s="83" t="s">
        <v>10049</v>
      </c>
      <c r="C167" s="83" t="s">
        <v>10048</v>
      </c>
      <c r="D167" s="83" t="s">
        <v>10049</v>
      </c>
      <c r="E167" s="83" t="s">
        <v>10048</v>
      </c>
      <c r="F167" s="83" t="s">
        <v>10379</v>
      </c>
      <c r="G167" s="83" t="s">
        <v>10380</v>
      </c>
    </row>
    <row r="168" spans="1:7" ht="16.5" x14ac:dyDescent="0.3">
      <c r="A168" s="83" t="s">
        <v>10048</v>
      </c>
      <c r="B168" s="83" t="s">
        <v>10049</v>
      </c>
      <c r="C168" s="83" t="s">
        <v>10048</v>
      </c>
      <c r="D168" s="83" t="s">
        <v>10049</v>
      </c>
      <c r="E168" s="83" t="s">
        <v>10048</v>
      </c>
      <c r="F168" s="83" t="s">
        <v>10381</v>
      </c>
      <c r="G168" s="83" t="s">
        <v>10382</v>
      </c>
    </row>
    <row r="169" spans="1:7" ht="16.5" x14ac:dyDescent="0.3">
      <c r="A169" s="83" t="s">
        <v>10048</v>
      </c>
      <c r="B169" s="83" t="s">
        <v>10049</v>
      </c>
      <c r="C169" s="83" t="s">
        <v>10048</v>
      </c>
      <c r="D169" s="83" t="s">
        <v>10049</v>
      </c>
      <c r="E169" s="83" t="s">
        <v>10048</v>
      </c>
      <c r="F169" s="83" t="s">
        <v>10383</v>
      </c>
      <c r="G169" s="83" t="s">
        <v>10384</v>
      </c>
    </row>
    <row r="170" spans="1:7" ht="16.5" x14ac:dyDescent="0.3">
      <c r="A170" s="83" t="s">
        <v>10048</v>
      </c>
      <c r="B170" s="83" t="s">
        <v>10049</v>
      </c>
      <c r="C170" s="83" t="s">
        <v>10048</v>
      </c>
      <c r="D170" s="83" t="s">
        <v>10049</v>
      </c>
      <c r="E170" s="83" t="s">
        <v>10048</v>
      </c>
      <c r="F170" s="83" t="s">
        <v>10385</v>
      </c>
      <c r="G170" s="83" t="s">
        <v>10386</v>
      </c>
    </row>
    <row r="171" spans="1:7" ht="16.5" x14ac:dyDescent="0.3">
      <c r="A171" s="83" t="s">
        <v>10048</v>
      </c>
      <c r="B171" s="83" t="s">
        <v>10049</v>
      </c>
      <c r="C171" s="83" t="s">
        <v>10048</v>
      </c>
      <c r="D171" s="83" t="s">
        <v>10049</v>
      </c>
      <c r="E171" s="83" t="s">
        <v>10048</v>
      </c>
      <c r="F171" s="83" t="s">
        <v>10387</v>
      </c>
      <c r="G171" s="83" t="s">
        <v>10388</v>
      </c>
    </row>
    <row r="172" spans="1:7" ht="16.5" x14ac:dyDescent="0.3">
      <c r="A172" s="83" t="s">
        <v>10048</v>
      </c>
      <c r="B172" s="83" t="s">
        <v>10049</v>
      </c>
      <c r="C172" s="83" t="s">
        <v>10048</v>
      </c>
      <c r="D172" s="83" t="s">
        <v>10049</v>
      </c>
      <c r="E172" s="83" t="s">
        <v>10048</v>
      </c>
      <c r="F172" s="83" t="s">
        <v>10389</v>
      </c>
      <c r="G172" s="83" t="s">
        <v>10390</v>
      </c>
    </row>
    <row r="173" spans="1:7" ht="16.5" x14ac:dyDescent="0.3">
      <c r="A173" s="83" t="s">
        <v>10048</v>
      </c>
      <c r="B173" s="83" t="s">
        <v>10049</v>
      </c>
      <c r="C173" s="83" t="s">
        <v>10048</v>
      </c>
      <c r="D173" s="83" t="s">
        <v>10049</v>
      </c>
      <c r="E173" s="83" t="s">
        <v>10048</v>
      </c>
      <c r="F173" s="83" t="s">
        <v>10391</v>
      </c>
      <c r="G173" s="83" t="s">
        <v>10392</v>
      </c>
    </row>
    <row r="174" spans="1:7" ht="16.5" x14ac:dyDescent="0.3">
      <c r="A174" s="83" t="s">
        <v>10048</v>
      </c>
      <c r="B174" s="83" t="s">
        <v>10049</v>
      </c>
      <c r="C174" s="83" t="s">
        <v>10048</v>
      </c>
      <c r="D174" s="83" t="s">
        <v>10049</v>
      </c>
      <c r="E174" s="83" t="s">
        <v>10048</v>
      </c>
      <c r="F174" s="83" t="s">
        <v>10393</v>
      </c>
      <c r="G174" s="83" t="s">
        <v>10394</v>
      </c>
    </row>
    <row r="175" spans="1:7" ht="16.5" x14ac:dyDescent="0.3">
      <c r="A175" s="83" t="s">
        <v>10048</v>
      </c>
      <c r="B175" s="83" t="s">
        <v>10049</v>
      </c>
      <c r="C175" s="83" t="s">
        <v>10048</v>
      </c>
      <c r="D175" s="83" t="s">
        <v>10049</v>
      </c>
      <c r="E175" s="83" t="s">
        <v>10048</v>
      </c>
      <c r="F175" s="83" t="s">
        <v>10395</v>
      </c>
      <c r="G175" s="83" t="s">
        <v>10396</v>
      </c>
    </row>
    <row r="176" spans="1:7" ht="16.5" x14ac:dyDescent="0.3">
      <c r="A176" s="83" t="s">
        <v>10048</v>
      </c>
      <c r="B176" s="83" t="s">
        <v>10049</v>
      </c>
      <c r="C176" s="83" t="s">
        <v>10048</v>
      </c>
      <c r="D176" s="83" t="s">
        <v>10049</v>
      </c>
      <c r="E176" s="83" t="s">
        <v>10048</v>
      </c>
      <c r="F176" s="83" t="s">
        <v>10397</v>
      </c>
      <c r="G176" s="83" t="s">
        <v>10398</v>
      </c>
    </row>
    <row r="177" spans="1:7" ht="16.5" x14ac:dyDescent="0.3">
      <c r="A177" s="83" t="s">
        <v>10048</v>
      </c>
      <c r="B177" s="83" t="s">
        <v>10049</v>
      </c>
      <c r="C177" s="83" t="s">
        <v>10048</v>
      </c>
      <c r="D177" s="83" t="s">
        <v>10049</v>
      </c>
      <c r="E177" s="83" t="s">
        <v>10048</v>
      </c>
      <c r="F177" s="83" t="s">
        <v>10399</v>
      </c>
      <c r="G177" s="83" t="s">
        <v>10400</v>
      </c>
    </row>
    <row r="178" spans="1:7" ht="16.5" x14ac:dyDescent="0.3">
      <c r="A178" s="83" t="s">
        <v>10048</v>
      </c>
      <c r="B178" s="83" t="s">
        <v>10049</v>
      </c>
      <c r="C178" s="83" t="s">
        <v>10048</v>
      </c>
      <c r="D178" s="83" t="s">
        <v>10049</v>
      </c>
      <c r="E178" s="83" t="s">
        <v>10048</v>
      </c>
      <c r="F178" s="83" t="s">
        <v>10401</v>
      </c>
      <c r="G178" s="83" t="s">
        <v>10402</v>
      </c>
    </row>
    <row r="179" spans="1:7" ht="16.5" x14ac:dyDescent="0.3">
      <c r="A179" s="83" t="s">
        <v>10048</v>
      </c>
      <c r="B179" s="83" t="s">
        <v>10049</v>
      </c>
      <c r="C179" s="83" t="s">
        <v>10048</v>
      </c>
      <c r="D179" s="83" t="s">
        <v>10049</v>
      </c>
      <c r="E179" s="83" t="s">
        <v>10048</v>
      </c>
      <c r="F179" s="83" t="s">
        <v>10403</v>
      </c>
      <c r="G179" s="83" t="s">
        <v>10404</v>
      </c>
    </row>
    <row r="180" spans="1:7" ht="16.5" x14ac:dyDescent="0.3">
      <c r="A180" s="83" t="s">
        <v>10048</v>
      </c>
      <c r="B180" s="83" t="s">
        <v>10049</v>
      </c>
      <c r="C180" s="83" t="s">
        <v>10048</v>
      </c>
      <c r="D180" s="83" t="s">
        <v>10049</v>
      </c>
      <c r="E180" s="83" t="s">
        <v>10048</v>
      </c>
      <c r="F180" s="83" t="s">
        <v>10405</v>
      </c>
      <c r="G180" s="83" t="s">
        <v>10406</v>
      </c>
    </row>
    <row r="181" spans="1:7" ht="16.5" x14ac:dyDescent="0.3">
      <c r="A181" s="83" t="s">
        <v>10048</v>
      </c>
      <c r="B181" s="83" t="s">
        <v>10049</v>
      </c>
      <c r="C181" s="83" t="s">
        <v>10048</v>
      </c>
      <c r="D181" s="83" t="s">
        <v>10049</v>
      </c>
      <c r="E181" s="83" t="s">
        <v>10048</v>
      </c>
      <c r="F181" s="83" t="s">
        <v>10407</v>
      </c>
      <c r="G181" s="83" t="s">
        <v>10408</v>
      </c>
    </row>
    <row r="182" spans="1:7" ht="16.5" x14ac:dyDescent="0.3">
      <c r="A182" s="83" t="s">
        <v>10048</v>
      </c>
      <c r="B182" s="83" t="s">
        <v>10049</v>
      </c>
      <c r="C182" s="83" t="s">
        <v>10048</v>
      </c>
      <c r="D182" s="83" t="s">
        <v>10049</v>
      </c>
      <c r="E182" s="83" t="s">
        <v>10048</v>
      </c>
      <c r="F182" s="83" t="s">
        <v>10409</v>
      </c>
      <c r="G182" s="83" t="s">
        <v>10410</v>
      </c>
    </row>
    <row r="183" spans="1:7" ht="16.5" x14ac:dyDescent="0.3">
      <c r="A183" s="83" t="s">
        <v>10048</v>
      </c>
      <c r="B183" s="83" t="s">
        <v>10049</v>
      </c>
      <c r="C183" s="83" t="s">
        <v>10048</v>
      </c>
      <c r="D183" s="83" t="s">
        <v>10049</v>
      </c>
      <c r="E183" s="83" t="s">
        <v>10048</v>
      </c>
      <c r="F183" s="83" t="s">
        <v>10411</v>
      </c>
      <c r="G183" s="83" t="s">
        <v>10412</v>
      </c>
    </row>
    <row r="184" spans="1:7" ht="16.5" x14ac:dyDescent="0.3">
      <c r="A184" s="83" t="s">
        <v>10048</v>
      </c>
      <c r="B184" s="83" t="s">
        <v>10049</v>
      </c>
      <c r="C184" s="83" t="s">
        <v>10048</v>
      </c>
      <c r="D184" s="83" t="s">
        <v>10049</v>
      </c>
      <c r="E184" s="83" t="s">
        <v>10048</v>
      </c>
      <c r="F184" s="83" t="s">
        <v>10413</v>
      </c>
      <c r="G184" s="83" t="s">
        <v>10414</v>
      </c>
    </row>
    <row r="185" spans="1:7" ht="16.5" x14ac:dyDescent="0.3">
      <c r="A185" s="83" t="s">
        <v>10048</v>
      </c>
      <c r="B185" s="83" t="s">
        <v>10049</v>
      </c>
      <c r="C185" s="83" t="s">
        <v>10048</v>
      </c>
      <c r="D185" s="83" t="s">
        <v>10049</v>
      </c>
      <c r="E185" s="83" t="s">
        <v>10048</v>
      </c>
      <c r="F185" s="83" t="s">
        <v>10415</v>
      </c>
      <c r="G185" s="83" t="s">
        <v>10416</v>
      </c>
    </row>
    <row r="186" spans="1:7" ht="16.5" x14ac:dyDescent="0.3">
      <c r="A186" s="83" t="s">
        <v>10048</v>
      </c>
      <c r="B186" s="83" t="s">
        <v>10049</v>
      </c>
      <c r="C186" s="83" t="s">
        <v>10048</v>
      </c>
      <c r="D186" s="83" t="s">
        <v>10049</v>
      </c>
      <c r="E186" s="83" t="s">
        <v>10048</v>
      </c>
      <c r="F186" s="83" t="s">
        <v>10417</v>
      </c>
      <c r="G186" s="83" t="s">
        <v>10418</v>
      </c>
    </row>
    <row r="187" spans="1:7" ht="16.5" x14ac:dyDescent="0.3">
      <c r="A187" s="83" t="s">
        <v>10048</v>
      </c>
      <c r="B187" s="83" t="s">
        <v>10049</v>
      </c>
      <c r="C187" s="83" t="s">
        <v>10048</v>
      </c>
      <c r="D187" s="83" t="s">
        <v>10049</v>
      </c>
      <c r="E187" s="83" t="s">
        <v>10048</v>
      </c>
      <c r="F187" s="83" t="s">
        <v>10419</v>
      </c>
      <c r="G187" s="83" t="s">
        <v>10420</v>
      </c>
    </row>
    <row r="188" spans="1:7" ht="16.5" x14ac:dyDescent="0.3">
      <c r="A188" s="83" t="s">
        <v>10048</v>
      </c>
      <c r="B188" s="83" t="s">
        <v>10049</v>
      </c>
      <c r="C188" s="83" t="s">
        <v>10048</v>
      </c>
      <c r="D188" s="83" t="s">
        <v>10049</v>
      </c>
      <c r="E188" s="83" t="s">
        <v>10048</v>
      </c>
      <c r="F188" s="83" t="s">
        <v>10421</v>
      </c>
      <c r="G188" s="83" t="s">
        <v>10422</v>
      </c>
    </row>
    <row r="189" spans="1:7" ht="16.5" x14ac:dyDescent="0.3">
      <c r="A189" s="83" t="s">
        <v>10048</v>
      </c>
      <c r="B189" s="83" t="s">
        <v>10049</v>
      </c>
      <c r="C189" s="83" t="s">
        <v>10048</v>
      </c>
      <c r="D189" s="83" t="s">
        <v>10049</v>
      </c>
      <c r="E189" s="83" t="s">
        <v>10048</v>
      </c>
      <c r="F189" s="83" t="s">
        <v>10423</v>
      </c>
      <c r="G189" s="83" t="s">
        <v>10424</v>
      </c>
    </row>
    <row r="190" spans="1:7" ht="16.5" x14ac:dyDescent="0.3">
      <c r="A190" s="83" t="s">
        <v>10048</v>
      </c>
      <c r="B190" s="83" t="s">
        <v>10049</v>
      </c>
      <c r="C190" s="83" t="s">
        <v>10048</v>
      </c>
      <c r="D190" s="83" t="s">
        <v>10049</v>
      </c>
      <c r="E190" s="83" t="s">
        <v>10048</v>
      </c>
      <c r="F190" s="83" t="s">
        <v>10425</v>
      </c>
      <c r="G190" s="83" t="s">
        <v>10426</v>
      </c>
    </row>
    <row r="191" spans="1:7" ht="16.5" x14ac:dyDescent="0.3">
      <c r="A191" s="83" t="s">
        <v>10048</v>
      </c>
      <c r="B191" s="83" t="s">
        <v>10049</v>
      </c>
      <c r="C191" s="83" t="s">
        <v>10048</v>
      </c>
      <c r="D191" s="83" t="s">
        <v>10049</v>
      </c>
      <c r="E191" s="83" t="s">
        <v>10048</v>
      </c>
      <c r="F191" s="83" t="s">
        <v>10427</v>
      </c>
      <c r="G191" s="83" t="s">
        <v>10428</v>
      </c>
    </row>
    <row r="192" spans="1:7" ht="16.5" x14ac:dyDescent="0.3">
      <c r="A192" s="83" t="s">
        <v>10048</v>
      </c>
      <c r="B192" s="83" t="s">
        <v>10049</v>
      </c>
      <c r="C192" s="83" t="s">
        <v>10048</v>
      </c>
      <c r="D192" s="83" t="s">
        <v>10049</v>
      </c>
      <c r="E192" s="83" t="s">
        <v>10048</v>
      </c>
      <c r="F192" s="83" t="s">
        <v>10429</v>
      </c>
      <c r="G192" s="83" t="s">
        <v>10430</v>
      </c>
    </row>
    <row r="193" spans="1:7" ht="16.5" x14ac:dyDescent="0.3">
      <c r="A193" s="83" t="s">
        <v>10048</v>
      </c>
      <c r="B193" s="83" t="s">
        <v>10049</v>
      </c>
      <c r="C193" s="83" t="s">
        <v>10048</v>
      </c>
      <c r="D193" s="83" t="s">
        <v>10049</v>
      </c>
      <c r="E193" s="83" t="s">
        <v>10048</v>
      </c>
      <c r="F193" s="83" t="s">
        <v>10431</v>
      </c>
      <c r="G193" s="83" t="s">
        <v>10432</v>
      </c>
    </row>
    <row r="194" spans="1:7" ht="16.5" x14ac:dyDescent="0.3">
      <c r="A194" s="83" t="s">
        <v>10048</v>
      </c>
      <c r="B194" s="83" t="s">
        <v>10049</v>
      </c>
      <c r="C194" s="83" t="s">
        <v>10048</v>
      </c>
      <c r="D194" s="83" t="s">
        <v>10049</v>
      </c>
      <c r="E194" s="83" t="s">
        <v>10048</v>
      </c>
      <c r="F194" s="83" t="s">
        <v>10433</v>
      </c>
      <c r="G194" s="83" t="s">
        <v>10434</v>
      </c>
    </row>
    <row r="195" spans="1:7" ht="16.5" x14ac:dyDescent="0.3">
      <c r="A195" s="83" t="s">
        <v>10048</v>
      </c>
      <c r="B195" s="83" t="s">
        <v>10049</v>
      </c>
      <c r="C195" s="83" t="s">
        <v>10048</v>
      </c>
      <c r="D195" s="83" t="s">
        <v>10049</v>
      </c>
      <c r="E195" s="83" t="s">
        <v>10048</v>
      </c>
      <c r="F195" s="83" t="s">
        <v>10435</v>
      </c>
      <c r="G195" s="83" t="s">
        <v>10436</v>
      </c>
    </row>
    <row r="196" spans="1:7" ht="16.5" x14ac:dyDescent="0.3">
      <c r="A196" s="83" t="s">
        <v>10048</v>
      </c>
      <c r="B196" s="83" t="s">
        <v>10049</v>
      </c>
      <c r="C196" s="83" t="s">
        <v>10048</v>
      </c>
      <c r="D196" s="83" t="s">
        <v>10049</v>
      </c>
      <c r="E196" s="83" t="s">
        <v>10048</v>
      </c>
      <c r="F196" s="83" t="s">
        <v>10437</v>
      </c>
      <c r="G196" s="83" t="s">
        <v>10438</v>
      </c>
    </row>
    <row r="197" spans="1:7" ht="16.5" x14ac:dyDescent="0.3">
      <c r="A197" s="83" t="s">
        <v>10048</v>
      </c>
      <c r="B197" s="83" t="s">
        <v>10049</v>
      </c>
      <c r="C197" s="83" t="s">
        <v>10048</v>
      </c>
      <c r="D197" s="83" t="s">
        <v>10049</v>
      </c>
      <c r="E197" s="83" t="s">
        <v>10048</v>
      </c>
      <c r="F197" s="83" t="s">
        <v>10439</v>
      </c>
      <c r="G197" s="83" t="s">
        <v>10440</v>
      </c>
    </row>
    <row r="198" spans="1:7" ht="16.5" x14ac:dyDescent="0.3">
      <c r="A198" s="83" t="s">
        <v>10048</v>
      </c>
      <c r="B198" s="83" t="s">
        <v>10049</v>
      </c>
      <c r="C198" s="83" t="s">
        <v>10048</v>
      </c>
      <c r="D198" s="83" t="s">
        <v>10049</v>
      </c>
      <c r="E198" s="83" t="s">
        <v>10048</v>
      </c>
      <c r="F198" s="83" t="s">
        <v>10441</v>
      </c>
      <c r="G198" s="83" t="s">
        <v>10442</v>
      </c>
    </row>
    <row r="199" spans="1:7" ht="16.5" x14ac:dyDescent="0.3">
      <c r="A199" s="83" t="s">
        <v>10048</v>
      </c>
      <c r="B199" s="83" t="s">
        <v>10049</v>
      </c>
      <c r="C199" s="83" t="s">
        <v>10048</v>
      </c>
      <c r="D199" s="83" t="s">
        <v>10049</v>
      </c>
      <c r="E199" s="83" t="s">
        <v>10048</v>
      </c>
      <c r="F199" s="83" t="s">
        <v>10443</v>
      </c>
      <c r="G199" s="83" t="s">
        <v>10444</v>
      </c>
    </row>
    <row r="200" spans="1:7" ht="16.5" x14ac:dyDescent="0.3">
      <c r="A200" s="83" t="s">
        <v>10048</v>
      </c>
      <c r="B200" s="83" t="s">
        <v>10049</v>
      </c>
      <c r="C200" s="83" t="s">
        <v>10048</v>
      </c>
      <c r="D200" s="83" t="s">
        <v>10049</v>
      </c>
      <c r="E200" s="83" t="s">
        <v>10048</v>
      </c>
      <c r="F200" s="83" t="s">
        <v>10445</v>
      </c>
      <c r="G200" s="83" t="s">
        <v>10446</v>
      </c>
    </row>
    <row r="201" spans="1:7" ht="16.5" x14ac:dyDescent="0.3">
      <c r="A201" s="83" t="s">
        <v>10048</v>
      </c>
      <c r="B201" s="83" t="s">
        <v>10049</v>
      </c>
      <c r="C201" s="83" t="s">
        <v>10048</v>
      </c>
      <c r="D201" s="83" t="s">
        <v>10049</v>
      </c>
      <c r="E201" s="83" t="s">
        <v>10048</v>
      </c>
      <c r="F201" s="83" t="s">
        <v>10447</v>
      </c>
      <c r="G201" s="83" t="s">
        <v>10448</v>
      </c>
    </row>
    <row r="202" spans="1:7" ht="16.5" x14ac:dyDescent="0.3">
      <c r="A202" s="83" t="s">
        <v>10048</v>
      </c>
      <c r="B202" s="83" t="s">
        <v>10049</v>
      </c>
      <c r="C202" s="83" t="s">
        <v>10048</v>
      </c>
      <c r="D202" s="83" t="s">
        <v>10049</v>
      </c>
      <c r="E202" s="83" t="s">
        <v>10048</v>
      </c>
      <c r="F202" s="83" t="s">
        <v>10449</v>
      </c>
      <c r="G202" s="83" t="s">
        <v>10450</v>
      </c>
    </row>
    <row r="203" spans="1:7" ht="16.5" x14ac:dyDescent="0.3">
      <c r="A203" s="83" t="s">
        <v>10048</v>
      </c>
      <c r="B203" s="83" t="s">
        <v>10049</v>
      </c>
      <c r="C203" s="83" t="s">
        <v>10048</v>
      </c>
      <c r="D203" s="83" t="s">
        <v>10049</v>
      </c>
      <c r="E203" s="83" t="s">
        <v>10048</v>
      </c>
      <c r="F203" s="83" t="s">
        <v>10451</v>
      </c>
      <c r="G203" s="83" t="s">
        <v>10452</v>
      </c>
    </row>
    <row r="204" spans="1:7" ht="16.5" x14ac:dyDescent="0.3">
      <c r="A204" s="83" t="s">
        <v>10048</v>
      </c>
      <c r="B204" s="83" t="s">
        <v>10049</v>
      </c>
      <c r="C204" s="83" t="s">
        <v>10048</v>
      </c>
      <c r="D204" s="83" t="s">
        <v>10049</v>
      </c>
      <c r="E204" s="83" t="s">
        <v>10048</v>
      </c>
      <c r="F204" s="83" t="s">
        <v>10453</v>
      </c>
      <c r="G204" s="83" t="s">
        <v>10454</v>
      </c>
    </row>
    <row r="205" spans="1:7" ht="16.5" x14ac:dyDescent="0.3">
      <c r="A205" s="83" t="s">
        <v>10048</v>
      </c>
      <c r="B205" s="83" t="s">
        <v>10049</v>
      </c>
      <c r="C205" s="83" t="s">
        <v>10048</v>
      </c>
      <c r="D205" s="83" t="s">
        <v>10049</v>
      </c>
      <c r="E205" s="83" t="s">
        <v>10048</v>
      </c>
      <c r="F205" s="83" t="s">
        <v>10455</v>
      </c>
      <c r="G205" s="83" t="s">
        <v>10456</v>
      </c>
    </row>
    <row r="206" spans="1:7" ht="16.5" x14ac:dyDescent="0.3">
      <c r="A206" s="83" t="s">
        <v>10048</v>
      </c>
      <c r="B206" s="83" t="s">
        <v>10049</v>
      </c>
      <c r="C206" s="83" t="s">
        <v>10048</v>
      </c>
      <c r="D206" s="83" t="s">
        <v>10049</v>
      </c>
      <c r="E206" s="83" t="s">
        <v>10048</v>
      </c>
      <c r="F206" s="83" t="s">
        <v>10457</v>
      </c>
      <c r="G206" s="83" t="s">
        <v>10458</v>
      </c>
    </row>
    <row r="207" spans="1:7" ht="16.5" x14ac:dyDescent="0.3">
      <c r="A207" s="83" t="s">
        <v>10048</v>
      </c>
      <c r="B207" s="83" t="s">
        <v>10049</v>
      </c>
      <c r="C207" s="83" t="s">
        <v>10048</v>
      </c>
      <c r="D207" s="83" t="s">
        <v>10049</v>
      </c>
      <c r="E207" s="83" t="s">
        <v>10048</v>
      </c>
      <c r="F207" s="83" t="s">
        <v>10459</v>
      </c>
      <c r="G207" s="83" t="s">
        <v>10460</v>
      </c>
    </row>
    <row r="208" spans="1:7" ht="16.5" x14ac:dyDescent="0.3">
      <c r="A208" s="83" t="s">
        <v>10048</v>
      </c>
      <c r="B208" s="83" t="s">
        <v>10049</v>
      </c>
      <c r="C208" s="83" t="s">
        <v>10048</v>
      </c>
      <c r="D208" s="83" t="s">
        <v>10049</v>
      </c>
      <c r="E208" s="83" t="s">
        <v>10048</v>
      </c>
      <c r="F208" s="83" t="s">
        <v>10461</v>
      </c>
      <c r="G208" s="83" t="s">
        <v>10462</v>
      </c>
    </row>
    <row r="209" spans="1:7" ht="16.5" x14ac:dyDescent="0.3">
      <c r="A209" s="83" t="s">
        <v>10048</v>
      </c>
      <c r="B209" s="83" t="s">
        <v>10049</v>
      </c>
      <c r="C209" s="83" t="s">
        <v>10048</v>
      </c>
      <c r="D209" s="83" t="s">
        <v>10049</v>
      </c>
      <c r="E209" s="83" t="s">
        <v>10048</v>
      </c>
      <c r="F209" s="83" t="s">
        <v>10463</v>
      </c>
      <c r="G209" s="83" t="s">
        <v>10464</v>
      </c>
    </row>
    <row r="210" spans="1:7" ht="16.5" x14ac:dyDescent="0.3">
      <c r="A210" s="83" t="s">
        <v>10048</v>
      </c>
      <c r="B210" s="83" t="s">
        <v>10049</v>
      </c>
      <c r="C210" s="83" t="s">
        <v>10048</v>
      </c>
      <c r="D210" s="83" t="s">
        <v>10049</v>
      </c>
      <c r="E210" s="83" t="s">
        <v>10048</v>
      </c>
      <c r="F210" s="83" t="s">
        <v>10465</v>
      </c>
      <c r="G210" s="83" t="s">
        <v>10466</v>
      </c>
    </row>
    <row r="211" spans="1:7" ht="16.5" x14ac:dyDescent="0.3">
      <c r="A211" s="83" t="s">
        <v>10048</v>
      </c>
      <c r="B211" s="83" t="s">
        <v>10049</v>
      </c>
      <c r="C211" s="83" t="s">
        <v>10048</v>
      </c>
      <c r="D211" s="83" t="s">
        <v>10049</v>
      </c>
      <c r="E211" s="83" t="s">
        <v>10048</v>
      </c>
      <c r="F211" s="83" t="s">
        <v>10467</v>
      </c>
      <c r="G211" s="83" t="s">
        <v>10468</v>
      </c>
    </row>
    <row r="212" spans="1:7" ht="16.5" x14ac:dyDescent="0.3">
      <c r="A212" s="83" t="s">
        <v>10048</v>
      </c>
      <c r="B212" s="83" t="s">
        <v>10049</v>
      </c>
      <c r="C212" s="83" t="s">
        <v>10048</v>
      </c>
      <c r="D212" s="83" t="s">
        <v>10049</v>
      </c>
      <c r="E212" s="83" t="s">
        <v>10048</v>
      </c>
      <c r="F212" s="83" t="s">
        <v>10469</v>
      </c>
      <c r="G212" s="83" t="s">
        <v>10470</v>
      </c>
    </row>
    <row r="213" spans="1:7" ht="16.5" x14ac:dyDescent="0.3">
      <c r="A213" s="83" t="s">
        <v>10048</v>
      </c>
      <c r="B213" s="83" t="s">
        <v>10049</v>
      </c>
      <c r="C213" s="83" t="s">
        <v>10048</v>
      </c>
      <c r="D213" s="83" t="s">
        <v>10049</v>
      </c>
      <c r="E213" s="83" t="s">
        <v>10048</v>
      </c>
      <c r="F213" s="83" t="s">
        <v>10471</v>
      </c>
      <c r="G213" s="83" t="s">
        <v>10472</v>
      </c>
    </row>
    <row r="214" spans="1:7" ht="16.5" x14ac:dyDescent="0.3">
      <c r="A214" s="83" t="s">
        <v>10048</v>
      </c>
      <c r="B214" s="83" t="s">
        <v>10049</v>
      </c>
      <c r="C214" s="83" t="s">
        <v>10048</v>
      </c>
      <c r="D214" s="83" t="s">
        <v>10049</v>
      </c>
      <c r="E214" s="83" t="s">
        <v>10048</v>
      </c>
      <c r="F214" s="83" t="s">
        <v>10473</v>
      </c>
      <c r="G214" s="83" t="s">
        <v>10474</v>
      </c>
    </row>
    <row r="215" spans="1:7" ht="16.5" x14ac:dyDescent="0.3">
      <c r="A215" s="83" t="s">
        <v>10048</v>
      </c>
      <c r="B215" s="83" t="s">
        <v>10049</v>
      </c>
      <c r="C215" s="83" t="s">
        <v>10048</v>
      </c>
      <c r="D215" s="83" t="s">
        <v>10049</v>
      </c>
      <c r="E215" s="83" t="s">
        <v>10048</v>
      </c>
      <c r="F215" s="83" t="s">
        <v>10475</v>
      </c>
      <c r="G215" s="83" t="s">
        <v>10476</v>
      </c>
    </row>
    <row r="216" spans="1:7" ht="16.5" x14ac:dyDescent="0.3">
      <c r="A216" s="83" t="s">
        <v>10048</v>
      </c>
      <c r="B216" s="83" t="s">
        <v>10049</v>
      </c>
      <c r="C216" s="83" t="s">
        <v>10048</v>
      </c>
      <c r="D216" s="83" t="s">
        <v>10049</v>
      </c>
      <c r="E216" s="83" t="s">
        <v>10048</v>
      </c>
      <c r="F216" s="83" t="s">
        <v>10477</v>
      </c>
      <c r="G216" s="83" t="s">
        <v>10478</v>
      </c>
    </row>
    <row r="217" spans="1:7" ht="16.5" x14ac:dyDescent="0.3">
      <c r="A217" s="83" t="s">
        <v>10048</v>
      </c>
      <c r="B217" s="83" t="s">
        <v>10049</v>
      </c>
      <c r="C217" s="83" t="s">
        <v>10048</v>
      </c>
      <c r="D217" s="83" t="s">
        <v>10049</v>
      </c>
      <c r="E217" s="83" t="s">
        <v>10048</v>
      </c>
      <c r="F217" s="83" t="s">
        <v>10479</v>
      </c>
      <c r="G217" s="83" t="s">
        <v>10480</v>
      </c>
    </row>
    <row r="218" spans="1:7" ht="16.5" x14ac:dyDescent="0.3">
      <c r="A218" s="83" t="s">
        <v>10048</v>
      </c>
      <c r="B218" s="83" t="s">
        <v>10049</v>
      </c>
      <c r="C218" s="83" t="s">
        <v>10048</v>
      </c>
      <c r="D218" s="83" t="s">
        <v>10049</v>
      </c>
      <c r="E218" s="83" t="s">
        <v>10048</v>
      </c>
      <c r="F218" s="83" t="s">
        <v>10481</v>
      </c>
      <c r="G218" s="83" t="s">
        <v>10482</v>
      </c>
    </row>
    <row r="219" spans="1:7" ht="16.5" x14ac:dyDescent="0.3">
      <c r="A219" s="83" t="s">
        <v>10048</v>
      </c>
      <c r="B219" s="83" t="s">
        <v>10049</v>
      </c>
      <c r="C219" s="83" t="s">
        <v>10048</v>
      </c>
      <c r="D219" s="83" t="s">
        <v>10049</v>
      </c>
      <c r="E219" s="83" t="s">
        <v>10048</v>
      </c>
      <c r="F219" s="83" t="s">
        <v>10483</v>
      </c>
      <c r="G219" s="83" t="s">
        <v>10484</v>
      </c>
    </row>
    <row r="220" spans="1:7" ht="16.5" x14ac:dyDescent="0.3">
      <c r="A220" s="83" t="s">
        <v>10048</v>
      </c>
      <c r="B220" s="83" t="s">
        <v>10049</v>
      </c>
      <c r="C220" s="83" t="s">
        <v>10048</v>
      </c>
      <c r="D220" s="83" t="s">
        <v>10049</v>
      </c>
      <c r="E220" s="83" t="s">
        <v>10048</v>
      </c>
      <c r="F220" s="83" t="s">
        <v>10485</v>
      </c>
      <c r="G220" s="83" t="s">
        <v>10486</v>
      </c>
    </row>
    <row r="221" spans="1:7" ht="16.5" x14ac:dyDescent="0.3">
      <c r="A221" s="83" t="s">
        <v>10048</v>
      </c>
      <c r="B221" s="83" t="s">
        <v>10049</v>
      </c>
      <c r="C221" s="83" t="s">
        <v>10048</v>
      </c>
      <c r="D221" s="83" t="s">
        <v>10049</v>
      </c>
      <c r="E221" s="83" t="s">
        <v>10048</v>
      </c>
      <c r="F221" s="83" t="s">
        <v>10487</v>
      </c>
      <c r="G221" s="83" t="s">
        <v>10488</v>
      </c>
    </row>
    <row r="222" spans="1:7" ht="16.5" x14ac:dyDescent="0.3">
      <c r="A222" s="83" t="s">
        <v>10048</v>
      </c>
      <c r="B222" s="83" t="s">
        <v>10049</v>
      </c>
      <c r="C222" s="83" t="s">
        <v>10048</v>
      </c>
      <c r="D222" s="83" t="s">
        <v>10049</v>
      </c>
      <c r="E222" s="83" t="s">
        <v>10048</v>
      </c>
      <c r="F222" s="83" t="s">
        <v>10489</v>
      </c>
      <c r="G222" s="83" t="s">
        <v>10490</v>
      </c>
    </row>
    <row r="223" spans="1:7" ht="16.5" x14ac:dyDescent="0.3">
      <c r="A223" s="83" t="s">
        <v>10048</v>
      </c>
      <c r="B223" s="83" t="s">
        <v>10049</v>
      </c>
      <c r="C223" s="83" t="s">
        <v>10048</v>
      </c>
      <c r="D223" s="83" t="s">
        <v>10049</v>
      </c>
      <c r="E223" s="83" t="s">
        <v>10048</v>
      </c>
      <c r="F223" s="83" t="s">
        <v>10491</v>
      </c>
      <c r="G223" s="83" t="s">
        <v>10492</v>
      </c>
    </row>
    <row r="224" spans="1:7" ht="16.5" x14ac:dyDescent="0.3">
      <c r="A224" s="83" t="s">
        <v>10048</v>
      </c>
      <c r="B224" s="83" t="s">
        <v>10049</v>
      </c>
      <c r="C224" s="83" t="s">
        <v>10048</v>
      </c>
      <c r="D224" s="83" t="s">
        <v>10049</v>
      </c>
      <c r="E224" s="83" t="s">
        <v>10048</v>
      </c>
      <c r="F224" s="83" t="s">
        <v>10493</v>
      </c>
      <c r="G224" s="83" t="s">
        <v>10494</v>
      </c>
    </row>
    <row r="225" spans="1:7" ht="16.5" x14ac:dyDescent="0.3">
      <c r="A225" s="83" t="s">
        <v>10048</v>
      </c>
      <c r="B225" s="83" t="s">
        <v>10049</v>
      </c>
      <c r="C225" s="83" t="s">
        <v>10048</v>
      </c>
      <c r="D225" s="83" t="s">
        <v>10049</v>
      </c>
      <c r="E225" s="83" t="s">
        <v>10048</v>
      </c>
      <c r="F225" s="83" t="s">
        <v>10495</v>
      </c>
      <c r="G225" s="83" t="s">
        <v>10496</v>
      </c>
    </row>
    <row r="226" spans="1:7" ht="16.5" x14ac:dyDescent="0.3">
      <c r="A226" s="83" t="s">
        <v>10048</v>
      </c>
      <c r="B226" s="83" t="s">
        <v>10049</v>
      </c>
      <c r="C226" s="83" t="s">
        <v>10048</v>
      </c>
      <c r="D226" s="83" t="s">
        <v>10049</v>
      </c>
      <c r="E226" s="83" t="s">
        <v>10048</v>
      </c>
      <c r="F226" s="83" t="s">
        <v>10497</v>
      </c>
      <c r="G226" s="83" t="s">
        <v>10498</v>
      </c>
    </row>
    <row r="227" spans="1:7" ht="16.5" x14ac:dyDescent="0.3">
      <c r="A227" s="83" t="s">
        <v>10048</v>
      </c>
      <c r="B227" s="83" t="s">
        <v>10049</v>
      </c>
      <c r="C227" s="83" t="s">
        <v>10048</v>
      </c>
      <c r="D227" s="83" t="s">
        <v>10049</v>
      </c>
      <c r="E227" s="83" t="s">
        <v>10048</v>
      </c>
      <c r="F227" s="83" t="s">
        <v>10499</v>
      </c>
      <c r="G227" s="83" t="s">
        <v>10500</v>
      </c>
    </row>
    <row r="228" spans="1:7" ht="16.5" x14ac:dyDescent="0.3">
      <c r="A228" s="83" t="s">
        <v>10048</v>
      </c>
      <c r="B228" s="83" t="s">
        <v>10049</v>
      </c>
      <c r="C228" s="83" t="s">
        <v>10048</v>
      </c>
      <c r="D228" s="83" t="s">
        <v>10049</v>
      </c>
      <c r="E228" s="83" t="s">
        <v>10048</v>
      </c>
      <c r="F228" s="83" t="s">
        <v>10501</v>
      </c>
      <c r="G228" s="83" t="s">
        <v>10502</v>
      </c>
    </row>
    <row r="229" spans="1:7" ht="16.5" x14ac:dyDescent="0.3">
      <c r="A229" s="83" t="s">
        <v>10048</v>
      </c>
      <c r="B229" s="83" t="s">
        <v>10049</v>
      </c>
      <c r="C229" s="83" t="s">
        <v>10048</v>
      </c>
      <c r="D229" s="83" t="s">
        <v>10049</v>
      </c>
      <c r="E229" s="83" t="s">
        <v>10048</v>
      </c>
      <c r="F229" s="83" t="s">
        <v>10503</v>
      </c>
      <c r="G229" s="83" t="s">
        <v>10504</v>
      </c>
    </row>
    <row r="230" spans="1:7" ht="16.5" x14ac:dyDescent="0.3">
      <c r="A230" s="83" t="s">
        <v>10048</v>
      </c>
      <c r="B230" s="83" t="s">
        <v>10049</v>
      </c>
      <c r="C230" s="83" t="s">
        <v>10048</v>
      </c>
      <c r="D230" s="83" t="s">
        <v>10049</v>
      </c>
      <c r="E230" s="83" t="s">
        <v>10048</v>
      </c>
      <c r="F230" s="83" t="s">
        <v>10505</v>
      </c>
      <c r="G230" s="83" t="s">
        <v>10506</v>
      </c>
    </row>
    <row r="231" spans="1:7" ht="16.5" x14ac:dyDescent="0.3">
      <c r="A231" s="83" t="s">
        <v>10048</v>
      </c>
      <c r="B231" s="83" t="s">
        <v>10049</v>
      </c>
      <c r="C231" s="83" t="s">
        <v>10048</v>
      </c>
      <c r="D231" s="83" t="s">
        <v>10049</v>
      </c>
      <c r="E231" s="83" t="s">
        <v>10048</v>
      </c>
      <c r="F231" s="83" t="s">
        <v>10507</v>
      </c>
      <c r="G231" s="83" t="s">
        <v>10508</v>
      </c>
    </row>
    <row r="232" spans="1:7" ht="16.5" x14ac:dyDescent="0.3">
      <c r="A232" s="83" t="s">
        <v>10048</v>
      </c>
      <c r="B232" s="83" t="s">
        <v>10049</v>
      </c>
      <c r="C232" s="83" t="s">
        <v>10048</v>
      </c>
      <c r="D232" s="83" t="s">
        <v>10049</v>
      </c>
      <c r="E232" s="83" t="s">
        <v>10048</v>
      </c>
      <c r="F232" s="83" t="s">
        <v>10509</v>
      </c>
      <c r="G232" s="83" t="s">
        <v>10510</v>
      </c>
    </row>
    <row r="233" spans="1:7" ht="16.5" x14ac:dyDescent="0.3">
      <c r="A233" s="83" t="s">
        <v>10048</v>
      </c>
      <c r="B233" s="83" t="s">
        <v>10049</v>
      </c>
      <c r="C233" s="83" t="s">
        <v>10048</v>
      </c>
      <c r="D233" s="83" t="s">
        <v>10049</v>
      </c>
      <c r="E233" s="83" t="s">
        <v>10048</v>
      </c>
      <c r="F233" s="83" t="s">
        <v>10511</v>
      </c>
      <c r="G233" s="83" t="s">
        <v>10512</v>
      </c>
    </row>
    <row r="234" spans="1:7" ht="16.5" x14ac:dyDescent="0.3">
      <c r="A234" s="83" t="s">
        <v>10048</v>
      </c>
      <c r="B234" s="83" t="s">
        <v>10049</v>
      </c>
      <c r="C234" s="83" t="s">
        <v>10048</v>
      </c>
      <c r="D234" s="83" t="s">
        <v>10049</v>
      </c>
      <c r="E234" s="83" t="s">
        <v>10048</v>
      </c>
      <c r="F234" s="83" t="s">
        <v>10513</v>
      </c>
      <c r="G234" s="83" t="s">
        <v>10514</v>
      </c>
    </row>
    <row r="235" spans="1:7" ht="16.5" x14ac:dyDescent="0.3">
      <c r="A235" s="83" t="s">
        <v>10048</v>
      </c>
      <c r="B235" s="83" t="s">
        <v>10049</v>
      </c>
      <c r="C235" s="83" t="s">
        <v>10048</v>
      </c>
      <c r="D235" s="83" t="s">
        <v>10049</v>
      </c>
      <c r="E235" s="83" t="s">
        <v>10048</v>
      </c>
      <c r="F235" s="83" t="s">
        <v>104</v>
      </c>
      <c r="G235" s="83" t="s">
        <v>105</v>
      </c>
    </row>
    <row r="236" spans="1:7" ht="16.5" x14ac:dyDescent="0.3">
      <c r="A236" s="83" t="s">
        <v>10048</v>
      </c>
      <c r="B236" s="83" t="s">
        <v>10049</v>
      </c>
      <c r="C236" s="83" t="s">
        <v>10048</v>
      </c>
      <c r="D236" s="83" t="s">
        <v>10049</v>
      </c>
      <c r="E236" s="83" t="s">
        <v>10048</v>
      </c>
      <c r="F236" s="83" t="s">
        <v>1184</v>
      </c>
      <c r="G236" s="83" t="s">
        <v>10516</v>
      </c>
    </row>
    <row r="237" spans="1:7" ht="16.5" x14ac:dyDescent="0.3">
      <c r="A237" s="83" t="s">
        <v>10048</v>
      </c>
      <c r="B237" s="83" t="s">
        <v>10049</v>
      </c>
      <c r="C237" s="83" t="s">
        <v>10048</v>
      </c>
      <c r="D237" s="83" t="s">
        <v>10049</v>
      </c>
      <c r="E237" s="83" t="s">
        <v>10048</v>
      </c>
      <c r="F237" s="83" t="s">
        <v>10515</v>
      </c>
      <c r="G237" s="83" t="s">
        <v>10516</v>
      </c>
    </row>
    <row r="238" spans="1:7" ht="16.5" x14ac:dyDescent="0.3">
      <c r="A238" s="83" t="s">
        <v>10048</v>
      </c>
      <c r="B238" s="83" t="s">
        <v>10049</v>
      </c>
      <c r="C238" s="83" t="s">
        <v>10048</v>
      </c>
      <c r="D238" s="83" t="s">
        <v>10049</v>
      </c>
      <c r="E238" s="83" t="s">
        <v>10048</v>
      </c>
      <c r="F238" s="83" t="s">
        <v>4098</v>
      </c>
      <c r="G238" s="83" t="s">
        <v>10517</v>
      </c>
    </row>
    <row r="239" spans="1:7" ht="16.5" x14ac:dyDescent="0.3">
      <c r="A239" s="83" t="s">
        <v>10048</v>
      </c>
      <c r="B239" s="83" t="s">
        <v>10049</v>
      </c>
      <c r="C239" s="83" t="s">
        <v>10048</v>
      </c>
      <c r="D239" s="83" t="s">
        <v>10049</v>
      </c>
      <c r="E239" s="83" t="s">
        <v>10048</v>
      </c>
      <c r="F239" s="83" t="s">
        <v>10518</v>
      </c>
      <c r="G239" s="83" t="s">
        <v>10519</v>
      </c>
    </row>
    <row r="240" spans="1:7" ht="16.5" x14ac:dyDescent="0.3">
      <c r="A240" s="83" t="s">
        <v>10048</v>
      </c>
      <c r="B240" s="83" t="s">
        <v>10049</v>
      </c>
      <c r="C240" s="83" t="s">
        <v>10048</v>
      </c>
      <c r="D240" s="83" t="s">
        <v>10049</v>
      </c>
      <c r="E240" s="83" t="s">
        <v>10048</v>
      </c>
      <c r="F240" s="83" t="s">
        <v>112</v>
      </c>
      <c r="G240" s="83" t="s">
        <v>113</v>
      </c>
    </row>
    <row r="241" spans="1:7" ht="16.5" x14ac:dyDescent="0.3">
      <c r="A241" s="83" t="s">
        <v>10048</v>
      </c>
      <c r="B241" s="83" t="s">
        <v>10049</v>
      </c>
      <c r="C241" s="83" t="s">
        <v>10048</v>
      </c>
      <c r="D241" s="83" t="s">
        <v>10049</v>
      </c>
      <c r="E241" s="83" t="s">
        <v>10048</v>
      </c>
      <c r="F241" s="83" t="s">
        <v>1190</v>
      </c>
      <c r="G241" s="83" t="s">
        <v>1191</v>
      </c>
    </row>
    <row r="242" spans="1:7" ht="16.5" x14ac:dyDescent="0.3">
      <c r="A242" s="83" t="s">
        <v>10048</v>
      </c>
      <c r="B242" s="83" t="s">
        <v>10049</v>
      </c>
      <c r="C242" s="83" t="s">
        <v>10048</v>
      </c>
      <c r="D242" s="83" t="s">
        <v>10049</v>
      </c>
      <c r="E242" s="83" t="s">
        <v>10048</v>
      </c>
      <c r="F242" s="83" t="s">
        <v>11647</v>
      </c>
      <c r="G242" s="83" t="s">
        <v>7889</v>
      </c>
    </row>
    <row r="243" spans="1:7" ht="16.5" x14ac:dyDescent="0.3">
      <c r="A243" s="83" t="s">
        <v>10048</v>
      </c>
      <c r="B243" s="83" t="s">
        <v>10049</v>
      </c>
      <c r="C243" s="83" t="s">
        <v>10048</v>
      </c>
      <c r="D243" s="83" t="s">
        <v>10049</v>
      </c>
      <c r="E243" s="83" t="s">
        <v>10048</v>
      </c>
      <c r="F243" s="83" t="s">
        <v>559</v>
      </c>
      <c r="G243" s="83" t="s">
        <v>560</v>
      </c>
    </row>
    <row r="244" spans="1:7" ht="16.5" x14ac:dyDescent="0.3">
      <c r="A244" s="83" t="s">
        <v>10048</v>
      </c>
      <c r="B244" s="83" t="s">
        <v>10049</v>
      </c>
      <c r="C244" s="83" t="s">
        <v>10048</v>
      </c>
      <c r="D244" s="83" t="s">
        <v>10049</v>
      </c>
      <c r="E244" s="83" t="s">
        <v>10048</v>
      </c>
      <c r="F244" s="83" t="s">
        <v>10520</v>
      </c>
      <c r="G244" s="83" t="s">
        <v>10521</v>
      </c>
    </row>
    <row r="245" spans="1:7" ht="16.5" x14ac:dyDescent="0.3">
      <c r="A245" s="83" t="s">
        <v>10048</v>
      </c>
      <c r="B245" s="83" t="s">
        <v>10049</v>
      </c>
      <c r="C245" s="83" t="s">
        <v>10048</v>
      </c>
      <c r="D245" s="83" t="s">
        <v>10049</v>
      </c>
      <c r="E245" s="83" t="s">
        <v>10048</v>
      </c>
      <c r="F245" s="83" t="s">
        <v>10522</v>
      </c>
      <c r="G245" s="83" t="s">
        <v>10523</v>
      </c>
    </row>
    <row r="246" spans="1:7" ht="16.5" x14ac:dyDescent="0.3">
      <c r="A246" s="83" t="s">
        <v>10048</v>
      </c>
      <c r="B246" s="83" t="s">
        <v>11935</v>
      </c>
      <c r="C246" s="83" t="s">
        <v>11932</v>
      </c>
      <c r="D246" s="83" t="s">
        <v>11935</v>
      </c>
      <c r="E246" s="83" t="s">
        <v>11932</v>
      </c>
      <c r="F246" s="83" t="s">
        <v>11936</v>
      </c>
      <c r="G246" s="83" t="s">
        <v>11937</v>
      </c>
    </row>
    <row r="247" spans="1:7" ht="16.5" x14ac:dyDescent="0.3">
      <c r="A247" s="83" t="s">
        <v>10048</v>
      </c>
      <c r="B247" s="83" t="s">
        <v>11947</v>
      </c>
      <c r="C247" s="83" t="s">
        <v>11932</v>
      </c>
      <c r="D247" s="83" t="s">
        <v>11947</v>
      </c>
      <c r="E247" s="83" t="s">
        <v>11932</v>
      </c>
      <c r="F247" s="83" t="s">
        <v>11948</v>
      </c>
      <c r="G247" s="83" t="s">
        <v>11949</v>
      </c>
    </row>
    <row r="248" spans="1:7" ht="16.5" x14ac:dyDescent="0.3">
      <c r="A248" s="83" t="s">
        <v>10048</v>
      </c>
      <c r="B248" s="83" t="s">
        <v>11794</v>
      </c>
      <c r="C248" s="83" t="s">
        <v>10654</v>
      </c>
      <c r="D248" s="83" t="s">
        <v>11794</v>
      </c>
      <c r="E248" s="83" t="s">
        <v>10654</v>
      </c>
      <c r="F248" s="83" t="s">
        <v>76</v>
      </c>
      <c r="G248" s="83" t="s">
        <v>77</v>
      </c>
    </row>
    <row r="249" spans="1:7" ht="16.5" x14ac:dyDescent="0.3">
      <c r="A249" s="83" t="s">
        <v>10048</v>
      </c>
      <c r="B249" s="83" t="s">
        <v>10049</v>
      </c>
      <c r="C249" s="83" t="s">
        <v>10048</v>
      </c>
      <c r="D249" s="83" t="s">
        <v>10049</v>
      </c>
      <c r="E249" s="83" t="s">
        <v>10048</v>
      </c>
      <c r="F249" s="83" t="s">
        <v>10524</v>
      </c>
      <c r="G249" s="83" t="s">
        <v>10525</v>
      </c>
    </row>
    <row r="250" spans="1:7" ht="16.5" x14ac:dyDescent="0.3">
      <c r="A250" s="83" t="s">
        <v>10048</v>
      </c>
      <c r="B250" s="83" t="s">
        <v>10049</v>
      </c>
      <c r="C250" s="83" t="s">
        <v>10048</v>
      </c>
      <c r="D250" s="83" t="s">
        <v>10049</v>
      </c>
      <c r="E250" s="83" t="s">
        <v>10048</v>
      </c>
      <c r="F250" s="83" t="s">
        <v>1192</v>
      </c>
      <c r="G250" s="83" t="s">
        <v>10526</v>
      </c>
    </row>
    <row r="251" spans="1:7" ht="16.5" x14ac:dyDescent="0.3">
      <c r="A251" s="83" t="s">
        <v>10048</v>
      </c>
      <c r="B251" s="83" t="s">
        <v>10049</v>
      </c>
      <c r="C251" s="83" t="s">
        <v>10048</v>
      </c>
      <c r="D251" s="83" t="s">
        <v>10049</v>
      </c>
      <c r="E251" s="83" t="s">
        <v>10048</v>
      </c>
      <c r="F251" s="83" t="s">
        <v>10527</v>
      </c>
      <c r="G251" s="83" t="s">
        <v>10528</v>
      </c>
    </row>
    <row r="252" spans="1:7" ht="16.5" x14ac:dyDescent="0.3">
      <c r="A252" s="83" t="s">
        <v>10048</v>
      </c>
      <c r="B252" s="83" t="s">
        <v>10049</v>
      </c>
      <c r="C252" s="83" t="s">
        <v>10048</v>
      </c>
      <c r="D252" s="83" t="s">
        <v>10049</v>
      </c>
      <c r="E252" s="83" t="s">
        <v>10048</v>
      </c>
      <c r="F252" s="83" t="s">
        <v>10529</v>
      </c>
      <c r="G252" s="83" t="s">
        <v>10530</v>
      </c>
    </row>
    <row r="253" spans="1:7" ht="16.5" x14ac:dyDescent="0.3">
      <c r="A253" s="83" t="s">
        <v>10048</v>
      </c>
      <c r="B253" s="83" t="s">
        <v>10049</v>
      </c>
      <c r="C253" s="83" t="s">
        <v>10048</v>
      </c>
      <c r="D253" s="83" t="s">
        <v>10049</v>
      </c>
      <c r="E253" s="83" t="s">
        <v>10048</v>
      </c>
      <c r="F253" s="83" t="s">
        <v>1194</v>
      </c>
      <c r="G253" s="83" t="s">
        <v>1195</v>
      </c>
    </row>
    <row r="254" spans="1:7" ht="16.5" x14ac:dyDescent="0.3">
      <c r="A254" s="83" t="s">
        <v>10048</v>
      </c>
      <c r="B254" s="83" t="s">
        <v>10049</v>
      </c>
      <c r="C254" s="83" t="s">
        <v>10048</v>
      </c>
      <c r="D254" s="83" t="s">
        <v>10049</v>
      </c>
      <c r="E254" s="83" t="s">
        <v>10048</v>
      </c>
      <c r="F254" s="83" t="s">
        <v>1196</v>
      </c>
      <c r="G254" s="83" t="s">
        <v>1197</v>
      </c>
    </row>
    <row r="255" spans="1:7" ht="16.5" x14ac:dyDescent="0.3">
      <c r="A255" s="83" t="s">
        <v>10048</v>
      </c>
      <c r="B255" s="83" t="s">
        <v>10049</v>
      </c>
      <c r="C255" s="83" t="s">
        <v>10048</v>
      </c>
      <c r="D255" s="83" t="s">
        <v>10049</v>
      </c>
      <c r="E255" s="83" t="s">
        <v>10048</v>
      </c>
      <c r="F255" s="83" t="s">
        <v>10531</v>
      </c>
      <c r="G255" s="83" t="s">
        <v>10532</v>
      </c>
    </row>
    <row r="256" spans="1:7" ht="16.5" x14ac:dyDescent="0.3">
      <c r="A256" s="83" t="s">
        <v>10048</v>
      </c>
      <c r="B256" s="83" t="s">
        <v>10049</v>
      </c>
      <c r="C256" s="83" t="s">
        <v>10048</v>
      </c>
      <c r="D256" s="83" t="s">
        <v>10049</v>
      </c>
      <c r="E256" s="83" t="s">
        <v>10048</v>
      </c>
      <c r="F256" s="83" t="s">
        <v>10533</v>
      </c>
      <c r="G256" s="83" t="s">
        <v>10534</v>
      </c>
    </row>
    <row r="257" spans="1:7" ht="16.5" x14ac:dyDescent="0.3">
      <c r="A257" s="83" t="s">
        <v>10048</v>
      </c>
      <c r="B257" s="83" t="s">
        <v>10049</v>
      </c>
      <c r="C257" s="83" t="s">
        <v>10048</v>
      </c>
      <c r="D257" s="83" t="s">
        <v>10049</v>
      </c>
      <c r="E257" s="83" t="s">
        <v>10048</v>
      </c>
      <c r="F257" s="83" t="s">
        <v>120</v>
      </c>
      <c r="G257" s="83" t="s">
        <v>121</v>
      </c>
    </row>
    <row r="258" spans="1:7" ht="16.5" x14ac:dyDescent="0.3">
      <c r="A258" s="83" t="s">
        <v>10048</v>
      </c>
      <c r="B258" s="83" t="s">
        <v>10049</v>
      </c>
      <c r="C258" s="83" t="s">
        <v>10048</v>
      </c>
      <c r="D258" s="83" t="s">
        <v>10049</v>
      </c>
      <c r="E258" s="83" t="s">
        <v>10048</v>
      </c>
      <c r="F258" s="83" t="s">
        <v>98</v>
      </c>
      <c r="G258" s="83" t="s">
        <v>99</v>
      </c>
    </row>
    <row r="259" spans="1:7" ht="16.5" x14ac:dyDescent="0.3">
      <c r="A259" s="83" t="s">
        <v>10048</v>
      </c>
      <c r="B259" s="83" t="s">
        <v>10049</v>
      </c>
      <c r="C259" s="83" t="s">
        <v>10048</v>
      </c>
      <c r="D259" s="83" t="s">
        <v>10049</v>
      </c>
      <c r="E259" s="83" t="s">
        <v>10048</v>
      </c>
      <c r="F259" s="83" t="s">
        <v>10535</v>
      </c>
      <c r="G259" s="83" t="s">
        <v>10536</v>
      </c>
    </row>
    <row r="260" spans="1:7" ht="16.5" x14ac:dyDescent="0.3">
      <c r="A260" s="83" t="s">
        <v>10048</v>
      </c>
      <c r="B260" s="83" t="s">
        <v>10049</v>
      </c>
      <c r="C260" s="83" t="s">
        <v>10048</v>
      </c>
      <c r="D260" s="83" t="s">
        <v>10049</v>
      </c>
      <c r="E260" s="83" t="s">
        <v>10048</v>
      </c>
      <c r="F260" s="83" t="s">
        <v>10537</v>
      </c>
      <c r="G260" s="83" t="s">
        <v>10538</v>
      </c>
    </row>
    <row r="261" spans="1:7" ht="16.5" x14ac:dyDescent="0.3">
      <c r="A261" s="83" t="s">
        <v>10048</v>
      </c>
      <c r="B261" s="83" t="s">
        <v>10049</v>
      </c>
      <c r="C261" s="83" t="s">
        <v>10048</v>
      </c>
      <c r="D261" s="83" t="s">
        <v>10049</v>
      </c>
      <c r="E261" s="83" t="s">
        <v>10048</v>
      </c>
      <c r="F261" s="83" t="s">
        <v>1198</v>
      </c>
      <c r="G261" s="83" t="s">
        <v>1199</v>
      </c>
    </row>
    <row r="262" spans="1:7" ht="16.5" x14ac:dyDescent="0.3">
      <c r="A262" s="83" t="s">
        <v>10048</v>
      </c>
      <c r="B262" s="83" t="s">
        <v>10049</v>
      </c>
      <c r="C262" s="83" t="s">
        <v>10048</v>
      </c>
      <c r="D262" s="83" t="s">
        <v>10049</v>
      </c>
      <c r="E262" s="83" t="s">
        <v>10048</v>
      </c>
      <c r="F262" s="83" t="s">
        <v>10539</v>
      </c>
      <c r="G262" s="83" t="s">
        <v>10540</v>
      </c>
    </row>
    <row r="263" spans="1:7" ht="16.5" x14ac:dyDescent="0.3">
      <c r="A263" s="83" t="s">
        <v>10048</v>
      </c>
      <c r="B263" s="83" t="s">
        <v>10049</v>
      </c>
      <c r="C263" s="83" t="s">
        <v>10048</v>
      </c>
      <c r="D263" s="83" t="s">
        <v>10049</v>
      </c>
      <c r="E263" s="83" t="s">
        <v>10048</v>
      </c>
      <c r="F263" s="83" t="s">
        <v>10541</v>
      </c>
      <c r="G263" s="83" t="s">
        <v>10542</v>
      </c>
    </row>
    <row r="264" spans="1:7" ht="16.5" x14ac:dyDescent="0.3">
      <c r="A264" s="83" t="s">
        <v>10048</v>
      </c>
      <c r="B264" s="83" t="s">
        <v>10049</v>
      </c>
      <c r="C264" s="83" t="s">
        <v>10048</v>
      </c>
      <c r="D264" s="83" t="s">
        <v>10049</v>
      </c>
      <c r="E264" s="83" t="s">
        <v>10048</v>
      </c>
      <c r="F264" s="83" t="s">
        <v>10543</v>
      </c>
      <c r="G264" s="83" t="s">
        <v>10544</v>
      </c>
    </row>
    <row r="265" spans="1:7" ht="16.5" x14ac:dyDescent="0.3">
      <c r="A265" s="83" t="s">
        <v>10048</v>
      </c>
      <c r="B265" s="83" t="s">
        <v>10049</v>
      </c>
      <c r="C265" s="83" t="s">
        <v>10048</v>
      </c>
      <c r="D265" s="83" t="s">
        <v>10049</v>
      </c>
      <c r="E265" s="83" t="s">
        <v>10048</v>
      </c>
      <c r="F265" s="83" t="s">
        <v>129</v>
      </c>
      <c r="G265" s="83" t="s">
        <v>130</v>
      </c>
    </row>
    <row r="266" spans="1:7" ht="16.5" x14ac:dyDescent="0.3">
      <c r="A266" s="83" t="s">
        <v>10048</v>
      </c>
      <c r="B266" s="83" t="s">
        <v>10049</v>
      </c>
      <c r="C266" s="83" t="s">
        <v>10048</v>
      </c>
      <c r="D266" s="83" t="s">
        <v>10049</v>
      </c>
      <c r="E266" s="83" t="s">
        <v>10048</v>
      </c>
      <c r="F266" s="83" t="s">
        <v>10545</v>
      </c>
      <c r="G266" s="83" t="s">
        <v>10546</v>
      </c>
    </row>
    <row r="267" spans="1:7" ht="16.5" x14ac:dyDescent="0.3">
      <c r="A267" s="83" t="s">
        <v>10048</v>
      </c>
      <c r="B267" s="83" t="s">
        <v>10049</v>
      </c>
      <c r="C267" s="83" t="s">
        <v>10048</v>
      </c>
      <c r="D267" s="83" t="s">
        <v>10049</v>
      </c>
      <c r="E267" s="83" t="s">
        <v>10048</v>
      </c>
      <c r="F267" s="83" t="s">
        <v>10547</v>
      </c>
      <c r="G267" s="83" t="s">
        <v>10548</v>
      </c>
    </row>
    <row r="268" spans="1:7" ht="16.5" x14ac:dyDescent="0.3">
      <c r="A268" s="83" t="s">
        <v>10048</v>
      </c>
      <c r="B268" s="83" t="s">
        <v>10049</v>
      </c>
      <c r="C268" s="83" t="s">
        <v>10048</v>
      </c>
      <c r="D268" s="83" t="s">
        <v>10049</v>
      </c>
      <c r="E268" s="83" t="s">
        <v>10048</v>
      </c>
      <c r="F268" s="83" t="s">
        <v>1200</v>
      </c>
      <c r="G268" s="83" t="s">
        <v>1201</v>
      </c>
    </row>
    <row r="269" spans="1:7" ht="16.5" x14ac:dyDescent="0.3">
      <c r="A269" s="83" t="s">
        <v>10048</v>
      </c>
      <c r="B269" s="83" t="s">
        <v>11753</v>
      </c>
      <c r="C269" s="83" t="s">
        <v>10654</v>
      </c>
      <c r="D269" s="83" t="s">
        <v>11753</v>
      </c>
      <c r="E269" s="83" t="s">
        <v>10654</v>
      </c>
      <c r="F269" s="83" t="s">
        <v>565</v>
      </c>
      <c r="G269" s="83" t="s">
        <v>11754</v>
      </c>
    </row>
    <row r="270" spans="1:7" ht="16.5" x14ac:dyDescent="0.3">
      <c r="A270" s="83" t="s">
        <v>10048</v>
      </c>
      <c r="B270" s="83" t="s">
        <v>10049</v>
      </c>
      <c r="C270" s="83" t="s">
        <v>10048</v>
      </c>
      <c r="D270" s="83" t="s">
        <v>10049</v>
      </c>
      <c r="E270" s="83" t="s">
        <v>10048</v>
      </c>
      <c r="F270" s="83" t="s">
        <v>1202</v>
      </c>
      <c r="G270" s="83" t="s">
        <v>1203</v>
      </c>
    </row>
    <row r="271" spans="1:7" ht="16.5" x14ac:dyDescent="0.3">
      <c r="A271" s="83" t="s">
        <v>10048</v>
      </c>
      <c r="B271" s="83" t="s">
        <v>10049</v>
      </c>
      <c r="C271" s="83" t="s">
        <v>10048</v>
      </c>
      <c r="D271" s="83" t="s">
        <v>10049</v>
      </c>
      <c r="E271" s="83" t="s">
        <v>10048</v>
      </c>
      <c r="F271" s="83" t="s">
        <v>1204</v>
      </c>
      <c r="G271" s="83" t="s">
        <v>1205</v>
      </c>
    </row>
    <row r="272" spans="1:7" ht="16.5" x14ac:dyDescent="0.3">
      <c r="A272" s="83" t="s">
        <v>10048</v>
      </c>
      <c r="B272" s="83" t="s">
        <v>10049</v>
      </c>
      <c r="C272" s="83" t="s">
        <v>10048</v>
      </c>
      <c r="D272" s="83" t="s">
        <v>10049</v>
      </c>
      <c r="E272" s="83" t="s">
        <v>10048</v>
      </c>
      <c r="F272" s="83" t="s">
        <v>1206</v>
      </c>
      <c r="G272" s="83" t="s">
        <v>1207</v>
      </c>
    </row>
    <row r="273" spans="1:7" ht="16.5" x14ac:dyDescent="0.3">
      <c r="A273" s="83" t="s">
        <v>10048</v>
      </c>
      <c r="B273" s="83" t="s">
        <v>10049</v>
      </c>
      <c r="C273" s="83" t="s">
        <v>10048</v>
      </c>
      <c r="D273" s="83" t="s">
        <v>10049</v>
      </c>
      <c r="E273" s="83" t="s">
        <v>10048</v>
      </c>
      <c r="F273" s="83" t="s">
        <v>1208</v>
      </c>
      <c r="G273" s="83" t="s">
        <v>1209</v>
      </c>
    </row>
    <row r="274" spans="1:7" ht="16.5" x14ac:dyDescent="0.3">
      <c r="A274" s="83" t="s">
        <v>10048</v>
      </c>
      <c r="B274" s="83" t="s">
        <v>10049</v>
      </c>
      <c r="C274" s="83" t="s">
        <v>10048</v>
      </c>
      <c r="D274" s="83" t="s">
        <v>10049</v>
      </c>
      <c r="E274" s="83" t="s">
        <v>10048</v>
      </c>
      <c r="F274" s="83" t="s">
        <v>1210</v>
      </c>
      <c r="G274" s="83" t="s">
        <v>1211</v>
      </c>
    </row>
    <row r="275" spans="1:7" ht="16.5" x14ac:dyDescent="0.3">
      <c r="A275" s="83" t="s">
        <v>10048</v>
      </c>
      <c r="B275" s="83" t="s">
        <v>10049</v>
      </c>
      <c r="C275" s="83" t="s">
        <v>10048</v>
      </c>
      <c r="D275" s="83" t="s">
        <v>10049</v>
      </c>
      <c r="E275" s="83" t="s">
        <v>10048</v>
      </c>
      <c r="F275" s="83" t="s">
        <v>1212</v>
      </c>
      <c r="G275" s="83" t="s">
        <v>1213</v>
      </c>
    </row>
    <row r="276" spans="1:7" ht="16.5" x14ac:dyDescent="0.3">
      <c r="A276" s="83" t="s">
        <v>10048</v>
      </c>
      <c r="B276" s="83" t="s">
        <v>10049</v>
      </c>
      <c r="C276" s="83" t="s">
        <v>10048</v>
      </c>
      <c r="D276" s="83" t="s">
        <v>10049</v>
      </c>
      <c r="E276" s="83" t="s">
        <v>10048</v>
      </c>
      <c r="F276" s="83" t="s">
        <v>1214</v>
      </c>
      <c r="G276" s="83" t="s">
        <v>1215</v>
      </c>
    </row>
    <row r="277" spans="1:7" ht="16.5" x14ac:dyDescent="0.3">
      <c r="A277" s="83" t="s">
        <v>10048</v>
      </c>
      <c r="B277" s="83" t="s">
        <v>10049</v>
      </c>
      <c r="C277" s="83" t="s">
        <v>10048</v>
      </c>
      <c r="D277" s="83" t="s">
        <v>10049</v>
      </c>
      <c r="E277" s="83" t="s">
        <v>10048</v>
      </c>
      <c r="F277" s="83" t="s">
        <v>161</v>
      </c>
      <c r="G277" s="83" t="s">
        <v>162</v>
      </c>
    </row>
    <row r="278" spans="1:7" ht="16.5" x14ac:dyDescent="0.3">
      <c r="A278" s="83" t="s">
        <v>10048</v>
      </c>
      <c r="B278" s="83" t="s">
        <v>10049</v>
      </c>
      <c r="C278" s="83" t="s">
        <v>10048</v>
      </c>
      <c r="D278" s="83" t="s">
        <v>10049</v>
      </c>
      <c r="E278" s="83" t="s">
        <v>10048</v>
      </c>
      <c r="F278" s="83" t="s">
        <v>10549</v>
      </c>
      <c r="G278" s="83" t="s">
        <v>10550</v>
      </c>
    </row>
    <row r="279" spans="1:7" ht="16.5" x14ac:dyDescent="0.3">
      <c r="A279" s="83" t="s">
        <v>10048</v>
      </c>
      <c r="B279" s="83" t="s">
        <v>10049</v>
      </c>
      <c r="C279" s="83" t="s">
        <v>10048</v>
      </c>
      <c r="D279" s="83" t="s">
        <v>10049</v>
      </c>
      <c r="E279" s="83" t="s">
        <v>10048</v>
      </c>
      <c r="F279" s="83" t="s">
        <v>11648</v>
      </c>
      <c r="G279" s="83" t="s">
        <v>11649</v>
      </c>
    </row>
    <row r="280" spans="1:7" ht="16.5" x14ac:dyDescent="0.3">
      <c r="A280" s="83" t="s">
        <v>10048</v>
      </c>
      <c r="B280" s="83" t="s">
        <v>10049</v>
      </c>
      <c r="C280" s="83" t="s">
        <v>10048</v>
      </c>
      <c r="D280" s="83" t="s">
        <v>10049</v>
      </c>
      <c r="E280" s="83" t="s">
        <v>10048</v>
      </c>
      <c r="F280" s="83" t="s">
        <v>569</v>
      </c>
      <c r="G280" s="83" t="s">
        <v>570</v>
      </c>
    </row>
    <row r="281" spans="1:7" ht="16.5" x14ac:dyDescent="0.3">
      <c r="A281" s="83" t="s">
        <v>10048</v>
      </c>
      <c r="B281" s="83" t="s">
        <v>10049</v>
      </c>
      <c r="C281" s="83" t="s">
        <v>10048</v>
      </c>
      <c r="D281" s="83" t="s">
        <v>10049</v>
      </c>
      <c r="E281" s="83" t="s">
        <v>10048</v>
      </c>
      <c r="F281" s="83" t="s">
        <v>10551</v>
      </c>
      <c r="G281" s="83" t="s">
        <v>10552</v>
      </c>
    </row>
    <row r="282" spans="1:7" ht="16.5" x14ac:dyDescent="0.3">
      <c r="A282" s="83" t="s">
        <v>10048</v>
      </c>
      <c r="B282" s="83" t="s">
        <v>10049</v>
      </c>
      <c r="C282" s="83" t="s">
        <v>10048</v>
      </c>
      <c r="D282" s="83" t="s">
        <v>10049</v>
      </c>
      <c r="E282" s="83" t="s">
        <v>10048</v>
      </c>
      <c r="F282" s="83" t="s">
        <v>10553</v>
      </c>
      <c r="G282" s="83" t="s">
        <v>10554</v>
      </c>
    </row>
    <row r="283" spans="1:7" ht="16.5" x14ac:dyDescent="0.3">
      <c r="A283" s="83" t="s">
        <v>10048</v>
      </c>
      <c r="B283" s="83" t="s">
        <v>11845</v>
      </c>
      <c r="C283" s="83" t="s">
        <v>10654</v>
      </c>
      <c r="D283" s="83" t="s">
        <v>11845</v>
      </c>
      <c r="E283" s="83" t="s">
        <v>10654</v>
      </c>
      <c r="F283" s="83" t="s">
        <v>11846</v>
      </c>
      <c r="G283" s="83" t="s">
        <v>11847</v>
      </c>
    </row>
    <row r="284" spans="1:7" ht="16.5" x14ac:dyDescent="0.3">
      <c r="A284" s="83" t="s">
        <v>10048</v>
      </c>
      <c r="B284" s="83" t="s">
        <v>10049</v>
      </c>
      <c r="C284" s="83" t="s">
        <v>10048</v>
      </c>
      <c r="D284" s="83" t="s">
        <v>10049</v>
      </c>
      <c r="E284" s="83" t="s">
        <v>10048</v>
      </c>
      <c r="F284" s="83" t="s">
        <v>1216</v>
      </c>
      <c r="G284" s="83" t="s">
        <v>1217</v>
      </c>
    </row>
    <row r="285" spans="1:7" ht="16.5" x14ac:dyDescent="0.3">
      <c r="A285" s="83" t="s">
        <v>10048</v>
      </c>
      <c r="B285" s="83" t="s">
        <v>10049</v>
      </c>
      <c r="C285" s="83" t="s">
        <v>10048</v>
      </c>
      <c r="D285" s="83" t="s">
        <v>10049</v>
      </c>
      <c r="E285" s="83" t="s">
        <v>10048</v>
      </c>
      <c r="F285" s="83" t="s">
        <v>168</v>
      </c>
      <c r="G285" s="83" t="s">
        <v>169</v>
      </c>
    </row>
    <row r="286" spans="1:7" ht="16.5" x14ac:dyDescent="0.3">
      <c r="A286" s="83" t="s">
        <v>10048</v>
      </c>
      <c r="B286" s="83" t="s">
        <v>10049</v>
      </c>
      <c r="C286" s="83" t="s">
        <v>10048</v>
      </c>
      <c r="D286" s="83" t="s">
        <v>10049</v>
      </c>
      <c r="E286" s="83" t="s">
        <v>10048</v>
      </c>
      <c r="F286" s="83" t="s">
        <v>1218</v>
      </c>
      <c r="G286" s="83" t="s">
        <v>1219</v>
      </c>
    </row>
    <row r="287" spans="1:7" ht="16.5" x14ac:dyDescent="0.3">
      <c r="A287" s="83" t="s">
        <v>10048</v>
      </c>
      <c r="B287" s="83" t="s">
        <v>10049</v>
      </c>
      <c r="C287" s="83" t="s">
        <v>10048</v>
      </c>
      <c r="D287" s="83" t="s">
        <v>10049</v>
      </c>
      <c r="E287" s="83" t="s">
        <v>10048</v>
      </c>
      <c r="F287" s="83" t="s">
        <v>1220</v>
      </c>
      <c r="G287" s="83" t="s">
        <v>1221</v>
      </c>
    </row>
    <row r="288" spans="1:7" ht="16.5" x14ac:dyDescent="0.3">
      <c r="A288" s="83" t="s">
        <v>10048</v>
      </c>
      <c r="B288" s="83" t="s">
        <v>10049</v>
      </c>
      <c r="C288" s="83" t="s">
        <v>10048</v>
      </c>
      <c r="D288" s="83" t="s">
        <v>10049</v>
      </c>
      <c r="E288" s="83" t="s">
        <v>10048</v>
      </c>
      <c r="F288" s="83" t="s">
        <v>10555</v>
      </c>
      <c r="G288" s="83" t="s">
        <v>10556</v>
      </c>
    </row>
    <row r="289" spans="1:7" ht="16.5" x14ac:dyDescent="0.3">
      <c r="A289" s="83" t="s">
        <v>10048</v>
      </c>
      <c r="B289" s="83" t="s">
        <v>10049</v>
      </c>
      <c r="C289" s="83" t="s">
        <v>10048</v>
      </c>
      <c r="D289" s="83" t="s">
        <v>10049</v>
      </c>
      <c r="E289" s="83" t="s">
        <v>10048</v>
      </c>
      <c r="F289" s="83" t="s">
        <v>10557</v>
      </c>
      <c r="G289" s="83" t="s">
        <v>10558</v>
      </c>
    </row>
    <row r="290" spans="1:7" ht="16.5" x14ac:dyDescent="0.3">
      <c r="A290" s="83" t="s">
        <v>10048</v>
      </c>
      <c r="B290" s="83" t="s">
        <v>10049</v>
      </c>
      <c r="C290" s="83" t="s">
        <v>10048</v>
      </c>
      <c r="D290" s="83" t="s">
        <v>10049</v>
      </c>
      <c r="E290" s="83" t="s">
        <v>10048</v>
      </c>
      <c r="F290" s="83" t="s">
        <v>1222</v>
      </c>
      <c r="G290" s="83" t="s">
        <v>1223</v>
      </c>
    </row>
    <row r="291" spans="1:7" ht="16.5" x14ac:dyDescent="0.3">
      <c r="A291" s="83" t="s">
        <v>10048</v>
      </c>
      <c r="B291" s="83" t="s">
        <v>10049</v>
      </c>
      <c r="C291" s="83" t="s">
        <v>10048</v>
      </c>
      <c r="D291" s="83" t="s">
        <v>10049</v>
      </c>
      <c r="E291" s="83" t="s">
        <v>10048</v>
      </c>
      <c r="F291" s="83" t="s">
        <v>1224</v>
      </c>
      <c r="G291" s="83" t="s">
        <v>1225</v>
      </c>
    </row>
    <row r="292" spans="1:7" ht="16.5" x14ac:dyDescent="0.3">
      <c r="A292" s="83" t="s">
        <v>10048</v>
      </c>
      <c r="B292" s="83" t="s">
        <v>10049</v>
      </c>
      <c r="C292" s="83" t="s">
        <v>10048</v>
      </c>
      <c r="D292" s="83" t="s">
        <v>10049</v>
      </c>
      <c r="E292" s="83" t="s">
        <v>10048</v>
      </c>
      <c r="F292" s="83" t="s">
        <v>216</v>
      </c>
      <c r="G292" s="83" t="s">
        <v>217</v>
      </c>
    </row>
    <row r="293" spans="1:7" ht="16.5" x14ac:dyDescent="0.3">
      <c r="A293" s="83" t="s">
        <v>10048</v>
      </c>
      <c r="B293" s="83" t="s">
        <v>10049</v>
      </c>
      <c r="C293" s="83" t="s">
        <v>10048</v>
      </c>
      <c r="D293" s="83" t="s">
        <v>10049</v>
      </c>
      <c r="E293" s="83" t="s">
        <v>10048</v>
      </c>
      <c r="F293" s="83" t="s">
        <v>10559</v>
      </c>
      <c r="G293" s="83" t="s">
        <v>10560</v>
      </c>
    </row>
    <row r="294" spans="1:7" ht="16.5" x14ac:dyDescent="0.3">
      <c r="A294" s="83" t="s">
        <v>10048</v>
      </c>
      <c r="B294" s="83" t="s">
        <v>10049</v>
      </c>
      <c r="C294" s="83" t="s">
        <v>10048</v>
      </c>
      <c r="D294" s="83" t="s">
        <v>10049</v>
      </c>
      <c r="E294" s="83" t="s">
        <v>10048</v>
      </c>
      <c r="F294" s="83" t="s">
        <v>10561</v>
      </c>
      <c r="G294" s="83" t="s">
        <v>10048</v>
      </c>
    </row>
    <row r="295" spans="1:7" ht="16.5" x14ac:dyDescent="0.3">
      <c r="A295" s="83" t="s">
        <v>10048</v>
      </c>
      <c r="B295" s="83" t="s">
        <v>10049</v>
      </c>
      <c r="C295" s="83" t="s">
        <v>10048</v>
      </c>
      <c r="D295" s="83" t="s">
        <v>10049</v>
      </c>
      <c r="E295" s="83" t="s">
        <v>10048</v>
      </c>
      <c r="F295" s="83" t="s">
        <v>1226</v>
      </c>
      <c r="G295" s="83" t="s">
        <v>1227</v>
      </c>
    </row>
    <row r="296" spans="1:7" ht="16.5" x14ac:dyDescent="0.3">
      <c r="A296" s="83" t="s">
        <v>10048</v>
      </c>
      <c r="B296" s="83" t="s">
        <v>10049</v>
      </c>
      <c r="C296" s="83" t="s">
        <v>10048</v>
      </c>
      <c r="D296" s="83" t="s">
        <v>10049</v>
      </c>
      <c r="E296" s="83" t="s">
        <v>10048</v>
      </c>
      <c r="F296" s="83" t="s">
        <v>573</v>
      </c>
      <c r="G296" s="83" t="s">
        <v>574</v>
      </c>
    </row>
    <row r="297" spans="1:7" ht="16.5" x14ac:dyDescent="0.3">
      <c r="A297" s="83" t="s">
        <v>10048</v>
      </c>
      <c r="B297" s="83" t="s">
        <v>10049</v>
      </c>
      <c r="C297" s="83" t="s">
        <v>10048</v>
      </c>
      <c r="D297" s="83" t="s">
        <v>10049</v>
      </c>
      <c r="E297" s="83" t="s">
        <v>10048</v>
      </c>
      <c r="F297" s="83" t="s">
        <v>10562</v>
      </c>
      <c r="G297" s="83" t="s">
        <v>10563</v>
      </c>
    </row>
    <row r="298" spans="1:7" ht="16.5" x14ac:dyDescent="0.3">
      <c r="A298" s="83" t="s">
        <v>10048</v>
      </c>
      <c r="B298" s="83" t="s">
        <v>10049</v>
      </c>
      <c r="C298" s="83" t="s">
        <v>10048</v>
      </c>
      <c r="D298" s="83" t="s">
        <v>10049</v>
      </c>
      <c r="E298" s="83" t="s">
        <v>10048</v>
      </c>
      <c r="F298" s="83" t="s">
        <v>1228</v>
      </c>
      <c r="G298" s="83" t="s">
        <v>1229</v>
      </c>
    </row>
    <row r="299" spans="1:7" ht="16.5" x14ac:dyDescent="0.3">
      <c r="A299" s="83" t="s">
        <v>10048</v>
      </c>
      <c r="B299" s="83" t="s">
        <v>10049</v>
      </c>
      <c r="C299" s="83" t="s">
        <v>10048</v>
      </c>
      <c r="D299" s="83" t="s">
        <v>10049</v>
      </c>
      <c r="E299" s="83" t="s">
        <v>10048</v>
      </c>
      <c r="F299" s="83" t="s">
        <v>10564</v>
      </c>
      <c r="G299" s="83" t="s">
        <v>10565</v>
      </c>
    </row>
    <row r="300" spans="1:7" ht="16.5" x14ac:dyDescent="0.3">
      <c r="A300" s="83" t="s">
        <v>10048</v>
      </c>
      <c r="B300" s="83" t="s">
        <v>10049</v>
      </c>
      <c r="C300" s="83" t="s">
        <v>10048</v>
      </c>
      <c r="D300" s="83" t="s">
        <v>10049</v>
      </c>
      <c r="E300" s="83" t="s">
        <v>10048</v>
      </c>
      <c r="F300" s="83" t="s">
        <v>1230</v>
      </c>
      <c r="G300" s="83" t="s">
        <v>1231</v>
      </c>
    </row>
    <row r="301" spans="1:7" ht="16.5" x14ac:dyDescent="0.3">
      <c r="A301" s="83" t="s">
        <v>10048</v>
      </c>
      <c r="B301" s="83" t="s">
        <v>10049</v>
      </c>
      <c r="C301" s="83" t="s">
        <v>10048</v>
      </c>
      <c r="D301" s="83" t="s">
        <v>10049</v>
      </c>
      <c r="E301" s="83" t="s">
        <v>10048</v>
      </c>
      <c r="F301" s="83" t="s">
        <v>1232</v>
      </c>
      <c r="G301" s="83" t="s">
        <v>1233</v>
      </c>
    </row>
    <row r="302" spans="1:7" ht="16.5" x14ac:dyDescent="0.3">
      <c r="A302" s="83" t="s">
        <v>10048</v>
      </c>
      <c r="B302" s="83" t="s">
        <v>10049</v>
      </c>
      <c r="C302" s="83" t="s">
        <v>10048</v>
      </c>
      <c r="D302" s="83" t="s">
        <v>10049</v>
      </c>
      <c r="E302" s="83" t="s">
        <v>10048</v>
      </c>
      <c r="F302" s="83" t="s">
        <v>1234</v>
      </c>
      <c r="G302" s="83" t="s">
        <v>1235</v>
      </c>
    </row>
    <row r="303" spans="1:7" ht="16.5" x14ac:dyDescent="0.3">
      <c r="A303" s="83" t="s">
        <v>10048</v>
      </c>
      <c r="B303" s="83" t="s">
        <v>10049</v>
      </c>
      <c r="C303" s="83" t="s">
        <v>10048</v>
      </c>
      <c r="D303" s="83" t="s">
        <v>10049</v>
      </c>
      <c r="E303" s="83" t="s">
        <v>10048</v>
      </c>
      <c r="F303" s="83" t="s">
        <v>10566</v>
      </c>
      <c r="G303" s="83" t="s">
        <v>10567</v>
      </c>
    </row>
    <row r="304" spans="1:7" ht="16.5" x14ac:dyDescent="0.3">
      <c r="A304" s="83" t="s">
        <v>10048</v>
      </c>
      <c r="B304" s="83" t="s">
        <v>10049</v>
      </c>
      <c r="C304" s="83" t="s">
        <v>10048</v>
      </c>
      <c r="D304" s="83" t="s">
        <v>10049</v>
      </c>
      <c r="E304" s="83" t="s">
        <v>10048</v>
      </c>
      <c r="F304" s="83" t="s">
        <v>9282</v>
      </c>
      <c r="G304" s="83" t="s">
        <v>10568</v>
      </c>
    </row>
    <row r="305" spans="1:7" ht="16.5" x14ac:dyDescent="0.3">
      <c r="A305" s="83" t="s">
        <v>10048</v>
      </c>
      <c r="B305" s="83" t="s">
        <v>10049</v>
      </c>
      <c r="C305" s="83" t="s">
        <v>10048</v>
      </c>
      <c r="D305" s="83" t="s">
        <v>10049</v>
      </c>
      <c r="E305" s="83" t="s">
        <v>10048</v>
      </c>
      <c r="F305" s="83" t="s">
        <v>10569</v>
      </c>
      <c r="G305" s="83" t="s">
        <v>10570</v>
      </c>
    </row>
    <row r="306" spans="1:7" ht="16.5" x14ac:dyDescent="0.3">
      <c r="A306" s="83" t="s">
        <v>10048</v>
      </c>
      <c r="B306" s="83" t="s">
        <v>11928</v>
      </c>
      <c r="C306" s="83" t="s">
        <v>10654</v>
      </c>
      <c r="D306" s="83" t="s">
        <v>11928</v>
      </c>
      <c r="E306" s="83" t="s">
        <v>10654</v>
      </c>
      <c r="F306" s="83" t="s">
        <v>11929</v>
      </c>
      <c r="G306" s="83" t="s">
        <v>11930</v>
      </c>
    </row>
    <row r="307" spans="1:7" ht="16.5" x14ac:dyDescent="0.3">
      <c r="A307" s="83" t="s">
        <v>10048</v>
      </c>
      <c r="B307" s="83" t="s">
        <v>10049</v>
      </c>
      <c r="C307" s="83" t="s">
        <v>10048</v>
      </c>
      <c r="D307" s="83" t="s">
        <v>10049</v>
      </c>
      <c r="E307" s="83" t="s">
        <v>10048</v>
      </c>
      <c r="F307" s="83" t="s">
        <v>1236</v>
      </c>
      <c r="G307" s="83" t="s">
        <v>1237</v>
      </c>
    </row>
    <row r="308" spans="1:7" ht="16.5" x14ac:dyDescent="0.3">
      <c r="A308" s="83" t="s">
        <v>10048</v>
      </c>
      <c r="B308" s="83" t="s">
        <v>10049</v>
      </c>
      <c r="C308" s="83" t="s">
        <v>10048</v>
      </c>
      <c r="D308" s="83" t="s">
        <v>10049</v>
      </c>
      <c r="E308" s="83" t="s">
        <v>10048</v>
      </c>
      <c r="F308" s="83" t="s">
        <v>10571</v>
      </c>
      <c r="G308" s="83" t="s">
        <v>10572</v>
      </c>
    </row>
    <row r="309" spans="1:7" ht="16.5" x14ac:dyDescent="0.3">
      <c r="A309" s="83" t="s">
        <v>10048</v>
      </c>
      <c r="B309" s="83" t="s">
        <v>10049</v>
      </c>
      <c r="C309" s="83" t="s">
        <v>10048</v>
      </c>
      <c r="D309" s="83" t="s">
        <v>10049</v>
      </c>
      <c r="E309" s="83" t="s">
        <v>10048</v>
      </c>
      <c r="F309" s="83" t="s">
        <v>10573</v>
      </c>
      <c r="G309" s="83" t="s">
        <v>10574</v>
      </c>
    </row>
    <row r="310" spans="1:7" ht="16.5" x14ac:dyDescent="0.3">
      <c r="A310" s="83" t="s">
        <v>10048</v>
      </c>
      <c r="B310" s="83" t="s">
        <v>10049</v>
      </c>
      <c r="C310" s="83" t="s">
        <v>10048</v>
      </c>
      <c r="D310" s="83" t="s">
        <v>10049</v>
      </c>
      <c r="E310" s="83" t="s">
        <v>10048</v>
      </c>
      <c r="F310" s="83" t="s">
        <v>10575</v>
      </c>
      <c r="G310" s="83" t="s">
        <v>10576</v>
      </c>
    </row>
    <row r="311" spans="1:7" ht="16.5" x14ac:dyDescent="0.3">
      <c r="A311" s="83" t="s">
        <v>10048</v>
      </c>
      <c r="B311" s="83" t="s">
        <v>10049</v>
      </c>
      <c r="C311" s="83" t="s">
        <v>10048</v>
      </c>
      <c r="D311" s="83" t="s">
        <v>10049</v>
      </c>
      <c r="E311" s="83" t="s">
        <v>10048</v>
      </c>
      <c r="F311" s="83" t="s">
        <v>9285</v>
      </c>
      <c r="G311" s="83" t="s">
        <v>9286</v>
      </c>
    </row>
    <row r="312" spans="1:7" ht="16.5" x14ac:dyDescent="0.3">
      <c r="A312" s="83" t="s">
        <v>10048</v>
      </c>
      <c r="B312" s="83" t="s">
        <v>10049</v>
      </c>
      <c r="C312" s="83" t="s">
        <v>10048</v>
      </c>
      <c r="D312" s="83" t="s">
        <v>10049</v>
      </c>
      <c r="E312" s="83" t="s">
        <v>10048</v>
      </c>
      <c r="F312" s="83" t="s">
        <v>10577</v>
      </c>
      <c r="G312" s="83" t="s">
        <v>10578</v>
      </c>
    </row>
    <row r="313" spans="1:7" ht="16.5" x14ac:dyDescent="0.3">
      <c r="A313" s="83" t="s">
        <v>10048</v>
      </c>
      <c r="B313" s="83" t="s">
        <v>10049</v>
      </c>
      <c r="C313" s="83" t="s">
        <v>10048</v>
      </c>
      <c r="D313" s="83" t="s">
        <v>10049</v>
      </c>
      <c r="E313" s="83" t="s">
        <v>10048</v>
      </c>
      <c r="F313" s="83" t="s">
        <v>10579</v>
      </c>
      <c r="G313" s="83" t="s">
        <v>10580</v>
      </c>
    </row>
    <row r="314" spans="1:7" ht="16.5" x14ac:dyDescent="0.3">
      <c r="A314" s="83" t="s">
        <v>10048</v>
      </c>
      <c r="B314" s="83" t="s">
        <v>11975</v>
      </c>
      <c r="C314" s="83" t="s">
        <v>11976</v>
      </c>
      <c r="D314" s="83" t="s">
        <v>11975</v>
      </c>
      <c r="E314" s="83" t="s">
        <v>10654</v>
      </c>
      <c r="F314" s="83" t="s">
        <v>11977</v>
      </c>
      <c r="G314" s="83" t="s">
        <v>4404</v>
      </c>
    </row>
    <row r="315" spans="1:7" ht="16.5" x14ac:dyDescent="0.3">
      <c r="A315" s="83" t="s">
        <v>10048</v>
      </c>
      <c r="B315" s="83" t="s">
        <v>10049</v>
      </c>
      <c r="C315" s="83" t="s">
        <v>10048</v>
      </c>
      <c r="D315" s="83" t="s">
        <v>10049</v>
      </c>
      <c r="E315" s="83" t="s">
        <v>10048</v>
      </c>
      <c r="F315" s="83" t="s">
        <v>224</v>
      </c>
      <c r="G315" s="83" t="s">
        <v>225</v>
      </c>
    </row>
    <row r="316" spans="1:7" ht="16.5" x14ac:dyDescent="0.3">
      <c r="A316" s="83" t="s">
        <v>10048</v>
      </c>
      <c r="B316" s="83" t="s">
        <v>11931</v>
      </c>
      <c r="C316" s="83" t="s">
        <v>11932</v>
      </c>
      <c r="D316" s="83" t="s">
        <v>11931</v>
      </c>
      <c r="E316" s="83" t="s">
        <v>11932</v>
      </c>
      <c r="F316" s="83" t="s">
        <v>11933</v>
      </c>
      <c r="G316" s="83" t="s">
        <v>11934</v>
      </c>
    </row>
    <row r="317" spans="1:7" ht="16.5" x14ac:dyDescent="0.3">
      <c r="A317" s="83" t="s">
        <v>10048</v>
      </c>
      <c r="B317" s="83" t="s">
        <v>10049</v>
      </c>
      <c r="C317" s="83" t="s">
        <v>10048</v>
      </c>
      <c r="D317" s="83" t="s">
        <v>10049</v>
      </c>
      <c r="E317" s="83" t="s">
        <v>10048</v>
      </c>
      <c r="F317" s="83" t="s">
        <v>10581</v>
      </c>
      <c r="G317" s="83" t="s">
        <v>10582</v>
      </c>
    </row>
    <row r="318" spans="1:7" ht="16.5" x14ac:dyDescent="0.3">
      <c r="A318" s="83" t="s">
        <v>10048</v>
      </c>
      <c r="B318" s="83" t="s">
        <v>10049</v>
      </c>
      <c r="C318" s="83" t="s">
        <v>10048</v>
      </c>
      <c r="D318" s="83" t="s">
        <v>10049</v>
      </c>
      <c r="E318" s="83" t="s">
        <v>10048</v>
      </c>
      <c r="F318" s="83" t="s">
        <v>108</v>
      </c>
      <c r="G318" s="83" t="s">
        <v>109</v>
      </c>
    </row>
    <row r="319" spans="1:7" ht="16.5" x14ac:dyDescent="0.3">
      <c r="A319" s="83" t="s">
        <v>10048</v>
      </c>
      <c r="B319" s="83" t="s">
        <v>10049</v>
      </c>
      <c r="C319" s="83" t="s">
        <v>10048</v>
      </c>
      <c r="D319" s="83" t="s">
        <v>10049</v>
      </c>
      <c r="E319" s="83" t="s">
        <v>10048</v>
      </c>
      <c r="F319" s="83" t="s">
        <v>9503</v>
      </c>
      <c r="G319" s="83" t="s">
        <v>10583</v>
      </c>
    </row>
    <row r="320" spans="1:7" ht="16.5" x14ac:dyDescent="0.3">
      <c r="A320" s="83" t="s">
        <v>10048</v>
      </c>
      <c r="B320" s="83" t="s">
        <v>10049</v>
      </c>
      <c r="C320" s="83" t="s">
        <v>10048</v>
      </c>
      <c r="D320" s="83" t="s">
        <v>10049</v>
      </c>
      <c r="E320" s="83" t="s">
        <v>10048</v>
      </c>
      <c r="F320" s="83" t="s">
        <v>10584</v>
      </c>
      <c r="G320" s="83" t="s">
        <v>10585</v>
      </c>
    </row>
    <row r="321" spans="1:7" ht="16.5" x14ac:dyDescent="0.3">
      <c r="A321" s="83" t="s">
        <v>10048</v>
      </c>
      <c r="B321" s="83" t="s">
        <v>10049</v>
      </c>
      <c r="C321" s="83" t="s">
        <v>10048</v>
      </c>
      <c r="D321" s="83" t="s">
        <v>10049</v>
      </c>
      <c r="E321" s="83" t="s">
        <v>10048</v>
      </c>
      <c r="F321" s="83" t="s">
        <v>10586</v>
      </c>
      <c r="G321" s="83" t="s">
        <v>10587</v>
      </c>
    </row>
    <row r="322" spans="1:7" ht="16.5" x14ac:dyDescent="0.3">
      <c r="A322" s="83" t="s">
        <v>10048</v>
      </c>
      <c r="B322" s="83" t="s">
        <v>10049</v>
      </c>
      <c r="C322" s="83" t="s">
        <v>10048</v>
      </c>
      <c r="D322" s="83" t="s">
        <v>10049</v>
      </c>
      <c r="E322" s="83" t="s">
        <v>10048</v>
      </c>
      <c r="F322" s="83" t="s">
        <v>9862</v>
      </c>
      <c r="G322" s="83" t="s">
        <v>9863</v>
      </c>
    </row>
    <row r="323" spans="1:7" ht="16.5" x14ac:dyDescent="0.3">
      <c r="A323" s="83" t="s">
        <v>10048</v>
      </c>
      <c r="B323" s="83" t="s">
        <v>10049</v>
      </c>
      <c r="C323" s="83" t="s">
        <v>10048</v>
      </c>
      <c r="D323" s="83" t="s">
        <v>10049</v>
      </c>
      <c r="E323" s="83" t="s">
        <v>10048</v>
      </c>
      <c r="F323" s="83" t="s">
        <v>232</v>
      </c>
      <c r="G323" s="83" t="s">
        <v>10588</v>
      </c>
    </row>
    <row r="324" spans="1:7" ht="16.5" x14ac:dyDescent="0.3">
      <c r="A324" s="83" t="s">
        <v>10048</v>
      </c>
      <c r="B324" s="83" t="s">
        <v>10049</v>
      </c>
      <c r="C324" s="83" t="s">
        <v>10048</v>
      </c>
      <c r="D324" s="83" t="s">
        <v>10049</v>
      </c>
      <c r="E324" s="83" t="s">
        <v>10048</v>
      </c>
      <c r="F324" s="83" t="s">
        <v>10589</v>
      </c>
      <c r="G324" s="83" t="s">
        <v>10590</v>
      </c>
    </row>
    <row r="325" spans="1:7" ht="16.5" x14ac:dyDescent="0.3">
      <c r="A325" s="83" t="s">
        <v>10048</v>
      </c>
      <c r="B325" s="83" t="s">
        <v>10049</v>
      </c>
      <c r="C325" s="83" t="s">
        <v>10048</v>
      </c>
      <c r="D325" s="83" t="s">
        <v>10049</v>
      </c>
      <c r="E325" s="83" t="s">
        <v>10048</v>
      </c>
      <c r="F325" s="83" t="s">
        <v>1238</v>
      </c>
      <c r="G325" s="83" t="s">
        <v>1239</v>
      </c>
    </row>
    <row r="326" spans="1:7" ht="16.5" x14ac:dyDescent="0.3">
      <c r="A326" s="83" t="s">
        <v>10048</v>
      </c>
      <c r="B326" s="83" t="s">
        <v>10049</v>
      </c>
      <c r="C326" s="83" t="s">
        <v>10048</v>
      </c>
      <c r="D326" s="83" t="s">
        <v>10049</v>
      </c>
      <c r="E326" s="83" t="s">
        <v>10048</v>
      </c>
      <c r="F326" s="83" t="s">
        <v>1238</v>
      </c>
      <c r="G326" s="83" t="s">
        <v>10591</v>
      </c>
    </row>
    <row r="327" spans="1:7" ht="16.5" x14ac:dyDescent="0.3">
      <c r="A327" s="83" t="s">
        <v>10048</v>
      </c>
      <c r="B327" s="83" t="s">
        <v>10049</v>
      </c>
      <c r="C327" s="83" t="s">
        <v>10048</v>
      </c>
      <c r="D327" s="83" t="s">
        <v>10049</v>
      </c>
      <c r="E327" s="83" t="s">
        <v>10048</v>
      </c>
      <c r="F327" s="83" t="s">
        <v>1240</v>
      </c>
      <c r="G327" s="83" t="s">
        <v>1241</v>
      </c>
    </row>
    <row r="328" spans="1:7" ht="16.5" x14ac:dyDescent="0.3">
      <c r="A328" s="83" t="s">
        <v>10048</v>
      </c>
      <c r="B328" s="83" t="s">
        <v>10049</v>
      </c>
      <c r="C328" s="83" t="s">
        <v>10048</v>
      </c>
      <c r="D328" s="83" t="s">
        <v>10049</v>
      </c>
      <c r="E328" s="83" t="s">
        <v>10048</v>
      </c>
      <c r="F328" s="83" t="s">
        <v>1242</v>
      </c>
      <c r="G328" s="83" t="s">
        <v>1243</v>
      </c>
    </row>
    <row r="329" spans="1:7" ht="16.5" x14ac:dyDescent="0.3">
      <c r="A329" s="83" t="s">
        <v>10048</v>
      </c>
      <c r="B329" s="83" t="s">
        <v>10049</v>
      </c>
      <c r="C329" s="83" t="s">
        <v>10048</v>
      </c>
      <c r="D329" s="83" t="s">
        <v>10049</v>
      </c>
      <c r="E329" s="83" t="s">
        <v>10048</v>
      </c>
      <c r="F329" s="83" t="s">
        <v>11650</v>
      </c>
      <c r="G329" s="83" t="s">
        <v>11651</v>
      </c>
    </row>
    <row r="330" spans="1:7" ht="16.5" x14ac:dyDescent="0.3">
      <c r="A330" s="83" t="s">
        <v>10048</v>
      </c>
      <c r="B330" s="83" t="s">
        <v>10049</v>
      </c>
      <c r="C330" s="83" t="s">
        <v>10048</v>
      </c>
      <c r="D330" s="83" t="s">
        <v>10049</v>
      </c>
      <c r="E330" s="83" t="s">
        <v>10048</v>
      </c>
      <c r="F330" s="83" t="s">
        <v>11742</v>
      </c>
      <c r="G330" s="83" t="s">
        <v>11743</v>
      </c>
    </row>
    <row r="331" spans="1:7" ht="16.5" x14ac:dyDescent="0.3">
      <c r="A331" s="83" t="s">
        <v>10048</v>
      </c>
      <c r="B331" s="83" t="s">
        <v>10049</v>
      </c>
      <c r="C331" s="83" t="s">
        <v>10048</v>
      </c>
      <c r="D331" s="83" t="s">
        <v>10049</v>
      </c>
      <c r="E331" s="83" t="s">
        <v>10048</v>
      </c>
      <c r="F331" s="83" t="s">
        <v>2117</v>
      </c>
      <c r="G331" s="83" t="s">
        <v>4143</v>
      </c>
    </row>
    <row r="332" spans="1:7" ht="16.5" x14ac:dyDescent="0.3">
      <c r="A332" s="83" t="s">
        <v>10048</v>
      </c>
      <c r="B332" s="83" t="s">
        <v>10049</v>
      </c>
      <c r="C332" s="83" t="s">
        <v>10048</v>
      </c>
      <c r="D332" s="83" t="s">
        <v>10049</v>
      </c>
      <c r="E332" s="83" t="s">
        <v>10048</v>
      </c>
      <c r="F332" s="83" t="s">
        <v>174</v>
      </c>
      <c r="G332" s="83" t="s">
        <v>175</v>
      </c>
    </row>
    <row r="333" spans="1:7" ht="16.5" x14ac:dyDescent="0.3">
      <c r="A333" s="83" t="s">
        <v>10048</v>
      </c>
      <c r="B333" s="83" t="s">
        <v>10049</v>
      </c>
      <c r="C333" s="83" t="s">
        <v>10048</v>
      </c>
      <c r="D333" s="83" t="s">
        <v>10049</v>
      </c>
      <c r="E333" s="83" t="s">
        <v>10048</v>
      </c>
      <c r="F333" s="83" t="s">
        <v>10592</v>
      </c>
      <c r="G333" s="83" t="s">
        <v>10593</v>
      </c>
    </row>
    <row r="334" spans="1:7" ht="16.5" x14ac:dyDescent="0.3">
      <c r="A334" s="83" t="s">
        <v>10048</v>
      </c>
      <c r="B334" s="83" t="s">
        <v>10049</v>
      </c>
      <c r="C334" s="83" t="s">
        <v>10048</v>
      </c>
      <c r="D334" s="83" t="s">
        <v>10049</v>
      </c>
      <c r="E334" s="83" t="s">
        <v>10048</v>
      </c>
      <c r="F334" s="83" t="s">
        <v>1244</v>
      </c>
      <c r="G334" s="83" t="s">
        <v>1245</v>
      </c>
    </row>
    <row r="335" spans="1:7" ht="16.5" x14ac:dyDescent="0.3">
      <c r="A335" s="83" t="s">
        <v>10048</v>
      </c>
      <c r="B335" s="83" t="s">
        <v>10049</v>
      </c>
      <c r="C335" s="83" t="s">
        <v>10048</v>
      </c>
      <c r="D335" s="83" t="s">
        <v>10049</v>
      </c>
      <c r="E335" s="83" t="s">
        <v>10048</v>
      </c>
      <c r="F335" s="83" t="s">
        <v>240</v>
      </c>
      <c r="G335" s="83" t="s">
        <v>241</v>
      </c>
    </row>
    <row r="336" spans="1:7" ht="16.5" x14ac:dyDescent="0.3">
      <c r="A336" s="83" t="s">
        <v>10048</v>
      </c>
      <c r="B336" s="83" t="s">
        <v>10049</v>
      </c>
      <c r="C336" s="83" t="s">
        <v>10048</v>
      </c>
      <c r="D336" s="83" t="s">
        <v>10049</v>
      </c>
      <c r="E336" s="83" t="s">
        <v>10048</v>
      </c>
      <c r="F336" s="83" t="s">
        <v>10594</v>
      </c>
      <c r="G336" s="83" t="s">
        <v>10595</v>
      </c>
    </row>
    <row r="337" spans="1:7" ht="16.5" x14ac:dyDescent="0.3">
      <c r="A337" s="83" t="s">
        <v>10048</v>
      </c>
      <c r="B337" s="83" t="s">
        <v>11972</v>
      </c>
      <c r="C337" s="83" t="s">
        <v>10654</v>
      </c>
      <c r="D337" s="83" t="s">
        <v>11972</v>
      </c>
      <c r="E337" s="83" t="s">
        <v>10654</v>
      </c>
      <c r="F337" s="83" t="s">
        <v>11973</v>
      </c>
      <c r="G337" s="83" t="s">
        <v>11974</v>
      </c>
    </row>
    <row r="338" spans="1:7" ht="16.5" x14ac:dyDescent="0.3">
      <c r="A338" s="83" t="s">
        <v>10048</v>
      </c>
      <c r="B338" s="83" t="s">
        <v>10049</v>
      </c>
      <c r="C338" s="83" t="s">
        <v>10048</v>
      </c>
      <c r="D338" s="83" t="s">
        <v>10049</v>
      </c>
      <c r="E338" s="83" t="s">
        <v>10048</v>
      </c>
      <c r="F338" s="83" t="s">
        <v>248</v>
      </c>
      <c r="G338" s="83" t="s">
        <v>249</v>
      </c>
    </row>
    <row r="339" spans="1:7" ht="16.5" x14ac:dyDescent="0.3">
      <c r="A339" s="83" t="s">
        <v>10048</v>
      </c>
      <c r="B339" s="83" t="s">
        <v>10049</v>
      </c>
      <c r="C339" s="83" t="s">
        <v>10048</v>
      </c>
      <c r="D339" s="83" t="s">
        <v>10049</v>
      </c>
      <c r="E339" s="83" t="s">
        <v>10048</v>
      </c>
      <c r="F339" s="83" t="s">
        <v>9640</v>
      </c>
      <c r="G339" s="83" t="s">
        <v>9641</v>
      </c>
    </row>
    <row r="340" spans="1:7" ht="16.5" x14ac:dyDescent="0.3">
      <c r="A340" s="83" t="s">
        <v>10048</v>
      </c>
      <c r="B340" s="83" t="s">
        <v>10049</v>
      </c>
      <c r="C340" s="83" t="s">
        <v>10048</v>
      </c>
      <c r="D340" s="83" t="s">
        <v>10049</v>
      </c>
      <c r="E340" s="83" t="s">
        <v>10048</v>
      </c>
      <c r="F340" s="83" t="s">
        <v>10596</v>
      </c>
      <c r="G340" s="83" t="s">
        <v>10597</v>
      </c>
    </row>
    <row r="341" spans="1:7" ht="16.5" x14ac:dyDescent="0.3">
      <c r="A341" s="83" t="s">
        <v>10048</v>
      </c>
      <c r="B341" s="83" t="s">
        <v>10049</v>
      </c>
      <c r="C341" s="83" t="s">
        <v>10048</v>
      </c>
      <c r="D341" s="83" t="s">
        <v>10049</v>
      </c>
      <c r="E341" s="83" t="s">
        <v>10048</v>
      </c>
      <c r="F341" s="83" t="s">
        <v>96</v>
      </c>
      <c r="G341" s="83" t="s">
        <v>97</v>
      </c>
    </row>
    <row r="342" spans="1:7" ht="16.5" x14ac:dyDescent="0.3">
      <c r="A342" s="83" t="s">
        <v>10048</v>
      </c>
      <c r="B342" s="83" t="s">
        <v>10049</v>
      </c>
      <c r="C342" s="83" t="s">
        <v>10048</v>
      </c>
      <c r="D342" s="83" t="s">
        <v>10049</v>
      </c>
      <c r="E342" s="83" t="s">
        <v>10048</v>
      </c>
      <c r="F342" s="83" t="s">
        <v>10598</v>
      </c>
      <c r="G342" s="83" t="s">
        <v>10599</v>
      </c>
    </row>
    <row r="343" spans="1:7" ht="16.5" x14ac:dyDescent="0.3">
      <c r="A343" s="83" t="s">
        <v>10048</v>
      </c>
      <c r="B343" s="83" t="s">
        <v>10049</v>
      </c>
      <c r="C343" s="83" t="s">
        <v>10048</v>
      </c>
      <c r="D343" s="83" t="s">
        <v>10049</v>
      </c>
      <c r="E343" s="83" t="s">
        <v>10048</v>
      </c>
      <c r="F343" s="83" t="s">
        <v>1246</v>
      </c>
      <c r="G343" s="83" t="s">
        <v>1247</v>
      </c>
    </row>
    <row r="344" spans="1:7" ht="16.5" x14ac:dyDescent="0.3">
      <c r="A344" s="83" t="s">
        <v>10048</v>
      </c>
      <c r="B344" s="83" t="s">
        <v>10049</v>
      </c>
      <c r="C344" s="83" t="s">
        <v>10048</v>
      </c>
      <c r="D344" s="83" t="s">
        <v>10049</v>
      </c>
      <c r="E344" s="83" t="s">
        <v>10048</v>
      </c>
      <c r="F344" s="83" t="s">
        <v>1248</v>
      </c>
      <c r="G344" s="83" t="s">
        <v>10600</v>
      </c>
    </row>
    <row r="345" spans="1:7" ht="16.5" x14ac:dyDescent="0.3">
      <c r="A345" s="83" t="s">
        <v>10048</v>
      </c>
      <c r="B345" s="83" t="s">
        <v>10049</v>
      </c>
      <c r="C345" s="83" t="s">
        <v>10048</v>
      </c>
      <c r="D345" s="83" t="s">
        <v>10049</v>
      </c>
      <c r="E345" s="83" t="s">
        <v>10048</v>
      </c>
      <c r="F345" s="83" t="s">
        <v>1250</v>
      </c>
      <c r="G345" s="83" t="s">
        <v>1251</v>
      </c>
    </row>
    <row r="346" spans="1:7" ht="16.5" x14ac:dyDescent="0.3">
      <c r="A346" s="83" t="s">
        <v>10048</v>
      </c>
      <c r="B346" s="83" t="s">
        <v>10049</v>
      </c>
      <c r="C346" s="83" t="s">
        <v>10048</v>
      </c>
      <c r="D346" s="83" t="s">
        <v>10049</v>
      </c>
      <c r="E346" s="83" t="s">
        <v>10048</v>
      </c>
      <c r="F346" s="83" t="s">
        <v>256</v>
      </c>
      <c r="G346" s="83" t="s">
        <v>257</v>
      </c>
    </row>
    <row r="347" spans="1:7" ht="16.5" x14ac:dyDescent="0.3">
      <c r="A347" s="83" t="s">
        <v>10048</v>
      </c>
      <c r="B347" s="83" t="s">
        <v>10049</v>
      </c>
      <c r="C347" s="83" t="s">
        <v>10048</v>
      </c>
      <c r="D347" s="83" t="s">
        <v>10049</v>
      </c>
      <c r="E347" s="83" t="s">
        <v>10048</v>
      </c>
      <c r="F347" s="83" t="s">
        <v>10601</v>
      </c>
      <c r="G347" s="83" t="s">
        <v>10602</v>
      </c>
    </row>
    <row r="348" spans="1:7" ht="16.5" x14ac:dyDescent="0.3">
      <c r="A348" s="83" t="s">
        <v>10048</v>
      </c>
      <c r="B348" s="83" t="s">
        <v>10049</v>
      </c>
      <c r="C348" s="83" t="s">
        <v>10048</v>
      </c>
      <c r="D348" s="83" t="s">
        <v>10049</v>
      </c>
      <c r="E348" s="83" t="s">
        <v>10048</v>
      </c>
      <c r="F348" s="83" t="s">
        <v>10603</v>
      </c>
      <c r="G348" s="83" t="s">
        <v>10604</v>
      </c>
    </row>
    <row r="349" spans="1:7" ht="16.5" x14ac:dyDescent="0.3">
      <c r="A349" s="83" t="s">
        <v>10048</v>
      </c>
      <c r="B349" s="83" t="s">
        <v>10049</v>
      </c>
      <c r="C349" s="83" t="s">
        <v>10048</v>
      </c>
      <c r="D349" s="83" t="s">
        <v>10049</v>
      </c>
      <c r="E349" s="83" t="s">
        <v>10048</v>
      </c>
      <c r="F349" s="83" t="s">
        <v>9223</v>
      </c>
      <c r="G349" s="83" t="s">
        <v>9224</v>
      </c>
    </row>
    <row r="350" spans="1:7" ht="16.5" x14ac:dyDescent="0.3">
      <c r="A350" s="83" t="s">
        <v>10048</v>
      </c>
      <c r="B350" s="83" t="s">
        <v>10049</v>
      </c>
      <c r="C350" s="83" t="s">
        <v>10048</v>
      </c>
      <c r="D350" s="83" t="s">
        <v>10049</v>
      </c>
      <c r="E350" s="83" t="s">
        <v>10048</v>
      </c>
      <c r="F350" s="83" t="s">
        <v>264</v>
      </c>
      <c r="G350" s="83" t="s">
        <v>265</v>
      </c>
    </row>
    <row r="351" spans="1:7" ht="16.5" x14ac:dyDescent="0.3">
      <c r="A351" s="83" t="s">
        <v>10048</v>
      </c>
      <c r="B351" s="83" t="s">
        <v>10049</v>
      </c>
      <c r="C351" s="83" t="s">
        <v>10048</v>
      </c>
      <c r="D351" s="83" t="s">
        <v>10049</v>
      </c>
      <c r="E351" s="83" t="s">
        <v>10048</v>
      </c>
      <c r="F351" s="83" t="s">
        <v>10605</v>
      </c>
      <c r="G351" s="83" t="s">
        <v>10606</v>
      </c>
    </row>
    <row r="352" spans="1:7" ht="16.5" x14ac:dyDescent="0.3">
      <c r="A352" s="83" t="s">
        <v>10048</v>
      </c>
      <c r="B352" s="83" t="s">
        <v>10049</v>
      </c>
      <c r="C352" s="83" t="s">
        <v>10048</v>
      </c>
      <c r="D352" s="83" t="s">
        <v>10049</v>
      </c>
      <c r="E352" s="83" t="s">
        <v>10048</v>
      </c>
      <c r="F352" s="83" t="s">
        <v>9704</v>
      </c>
      <c r="G352" s="83" t="s">
        <v>10607</v>
      </c>
    </row>
    <row r="353" spans="1:7" ht="16.5" x14ac:dyDescent="0.3">
      <c r="A353" s="83" t="s">
        <v>10048</v>
      </c>
      <c r="B353" s="83" t="s">
        <v>10049</v>
      </c>
      <c r="C353" s="83" t="s">
        <v>10048</v>
      </c>
      <c r="D353" s="83" t="s">
        <v>10049</v>
      </c>
      <c r="E353" s="83" t="s">
        <v>10048</v>
      </c>
      <c r="F353" s="83" t="s">
        <v>11652</v>
      </c>
      <c r="G353" s="83" t="s">
        <v>7950</v>
      </c>
    </row>
    <row r="354" spans="1:7" ht="16.5" x14ac:dyDescent="0.3">
      <c r="A354" s="83" t="s">
        <v>10048</v>
      </c>
      <c r="B354" s="83" t="s">
        <v>10049</v>
      </c>
      <c r="C354" s="83" t="s">
        <v>10048</v>
      </c>
      <c r="D354" s="83" t="s">
        <v>10049</v>
      </c>
      <c r="E354" s="83" t="s">
        <v>10048</v>
      </c>
      <c r="F354" s="83" t="s">
        <v>9288</v>
      </c>
      <c r="G354" s="83" t="s">
        <v>9289</v>
      </c>
    </row>
    <row r="355" spans="1:7" ht="16.5" x14ac:dyDescent="0.3">
      <c r="A355" s="83" t="s">
        <v>10048</v>
      </c>
      <c r="B355" s="83" t="s">
        <v>10049</v>
      </c>
      <c r="C355" s="83" t="s">
        <v>10048</v>
      </c>
      <c r="D355" s="83" t="s">
        <v>10049</v>
      </c>
      <c r="E355" s="83" t="s">
        <v>10048</v>
      </c>
      <c r="F355" s="83" t="s">
        <v>1252</v>
      </c>
      <c r="G355" s="83" t="s">
        <v>1253</v>
      </c>
    </row>
    <row r="356" spans="1:7" ht="16.5" x14ac:dyDescent="0.3">
      <c r="A356" s="83" t="s">
        <v>10048</v>
      </c>
      <c r="B356" s="83" t="s">
        <v>10049</v>
      </c>
      <c r="C356" s="83" t="s">
        <v>10048</v>
      </c>
      <c r="D356" s="83" t="s">
        <v>10049</v>
      </c>
      <c r="E356" s="83" t="s">
        <v>10048</v>
      </c>
      <c r="F356" s="83" t="s">
        <v>10608</v>
      </c>
      <c r="G356" s="83" t="s">
        <v>10609</v>
      </c>
    </row>
    <row r="357" spans="1:7" ht="16.5" x14ac:dyDescent="0.3">
      <c r="A357" s="83" t="s">
        <v>10048</v>
      </c>
      <c r="B357" s="83" t="s">
        <v>10049</v>
      </c>
      <c r="C357" s="83" t="s">
        <v>10048</v>
      </c>
      <c r="D357" s="83" t="s">
        <v>10049</v>
      </c>
      <c r="E357" s="83" t="s">
        <v>10048</v>
      </c>
      <c r="F357" s="83" t="s">
        <v>9290</v>
      </c>
      <c r="G357" s="83" t="s">
        <v>9291</v>
      </c>
    </row>
    <row r="358" spans="1:7" ht="16.5" x14ac:dyDescent="0.3">
      <c r="A358" s="83" t="s">
        <v>10048</v>
      </c>
      <c r="B358" s="83" t="s">
        <v>10049</v>
      </c>
      <c r="C358" s="83" t="s">
        <v>10048</v>
      </c>
      <c r="D358" s="83" t="s">
        <v>10049</v>
      </c>
      <c r="E358" s="83" t="s">
        <v>10048</v>
      </c>
      <c r="F358" s="83" t="s">
        <v>10610</v>
      </c>
      <c r="G358" s="83" t="s">
        <v>10611</v>
      </c>
    </row>
    <row r="359" spans="1:7" ht="16.5" x14ac:dyDescent="0.3">
      <c r="A359" s="83" t="s">
        <v>10048</v>
      </c>
      <c r="B359" s="83" t="s">
        <v>10049</v>
      </c>
      <c r="C359" s="83" t="s">
        <v>10048</v>
      </c>
      <c r="D359" s="83" t="s">
        <v>10049</v>
      </c>
      <c r="E359" s="83" t="s">
        <v>10048</v>
      </c>
      <c r="F359" s="83" t="s">
        <v>1254</v>
      </c>
      <c r="G359" s="83" t="s">
        <v>1255</v>
      </c>
    </row>
    <row r="360" spans="1:7" ht="16.5" x14ac:dyDescent="0.3">
      <c r="A360" s="83" t="s">
        <v>10048</v>
      </c>
      <c r="B360" s="83" t="s">
        <v>10049</v>
      </c>
      <c r="C360" s="83" t="s">
        <v>10048</v>
      </c>
      <c r="D360" s="83" t="s">
        <v>10049</v>
      </c>
      <c r="E360" s="83" t="s">
        <v>10048</v>
      </c>
      <c r="F360" s="83" t="s">
        <v>182</v>
      </c>
      <c r="G360" s="83" t="s">
        <v>183</v>
      </c>
    </row>
    <row r="361" spans="1:7" ht="16.5" x14ac:dyDescent="0.3">
      <c r="A361" s="83" t="s">
        <v>10048</v>
      </c>
      <c r="B361" s="83" t="s">
        <v>10049</v>
      </c>
      <c r="C361" s="83" t="s">
        <v>10048</v>
      </c>
      <c r="D361" s="83" t="s">
        <v>10049</v>
      </c>
      <c r="E361" s="83" t="s">
        <v>10048</v>
      </c>
      <c r="F361" s="83" t="s">
        <v>10612</v>
      </c>
      <c r="G361" s="83" t="s">
        <v>10613</v>
      </c>
    </row>
    <row r="362" spans="1:7" ht="16.5" x14ac:dyDescent="0.3">
      <c r="A362" s="83" t="s">
        <v>10048</v>
      </c>
      <c r="B362" s="83" t="s">
        <v>10049</v>
      </c>
      <c r="C362" s="83" t="s">
        <v>10048</v>
      </c>
      <c r="D362" s="83" t="s">
        <v>10049</v>
      </c>
      <c r="E362" s="83" t="s">
        <v>10048</v>
      </c>
      <c r="F362" s="83" t="s">
        <v>1256</v>
      </c>
      <c r="G362" s="83" t="s">
        <v>1257</v>
      </c>
    </row>
    <row r="363" spans="1:7" ht="16.5" x14ac:dyDescent="0.3">
      <c r="A363" s="83" t="s">
        <v>10048</v>
      </c>
      <c r="B363" s="83" t="s">
        <v>10049</v>
      </c>
      <c r="C363" s="83" t="s">
        <v>10048</v>
      </c>
      <c r="D363" s="83" t="s">
        <v>10049</v>
      </c>
      <c r="E363" s="83" t="s">
        <v>10048</v>
      </c>
      <c r="F363" s="83" t="s">
        <v>10614</v>
      </c>
      <c r="G363" s="83" t="s">
        <v>10615</v>
      </c>
    </row>
    <row r="364" spans="1:7" ht="16.5" x14ac:dyDescent="0.3">
      <c r="A364" s="83" t="s">
        <v>10048</v>
      </c>
      <c r="B364" s="83" t="s">
        <v>10049</v>
      </c>
      <c r="C364" s="83" t="s">
        <v>10048</v>
      </c>
      <c r="D364" s="83" t="s">
        <v>10049</v>
      </c>
      <c r="E364" s="83" t="s">
        <v>10048</v>
      </c>
      <c r="F364" s="83" t="s">
        <v>1258</v>
      </c>
      <c r="G364" s="83" t="s">
        <v>1259</v>
      </c>
    </row>
    <row r="365" spans="1:7" ht="16.5" x14ac:dyDescent="0.3">
      <c r="A365" s="83" t="s">
        <v>10048</v>
      </c>
      <c r="B365" s="83" t="s">
        <v>10049</v>
      </c>
      <c r="C365" s="83" t="s">
        <v>10048</v>
      </c>
      <c r="D365" s="83" t="s">
        <v>10049</v>
      </c>
      <c r="E365" s="83" t="s">
        <v>10048</v>
      </c>
      <c r="F365" s="83" t="s">
        <v>11653</v>
      </c>
      <c r="G365" s="83" t="s">
        <v>11654</v>
      </c>
    </row>
    <row r="366" spans="1:7" ht="16.5" x14ac:dyDescent="0.3">
      <c r="A366" s="83" t="s">
        <v>10048</v>
      </c>
      <c r="B366" s="83" t="s">
        <v>10049</v>
      </c>
      <c r="C366" s="83" t="s">
        <v>10048</v>
      </c>
      <c r="D366" s="83" t="s">
        <v>10049</v>
      </c>
      <c r="E366" s="83" t="s">
        <v>10048</v>
      </c>
      <c r="F366" s="83" t="s">
        <v>272</v>
      </c>
      <c r="G366" s="83" t="s">
        <v>273</v>
      </c>
    </row>
    <row r="367" spans="1:7" ht="16.5" x14ac:dyDescent="0.3">
      <c r="A367" s="83" t="s">
        <v>10048</v>
      </c>
      <c r="B367" s="83" t="s">
        <v>10049</v>
      </c>
      <c r="C367" s="83" t="s">
        <v>10048</v>
      </c>
      <c r="D367" s="83" t="s">
        <v>10049</v>
      </c>
      <c r="E367" s="83" t="s">
        <v>10048</v>
      </c>
      <c r="F367" s="83" t="s">
        <v>1260</v>
      </c>
      <c r="G367" s="83" t="s">
        <v>1261</v>
      </c>
    </row>
    <row r="368" spans="1:7" ht="16.5" x14ac:dyDescent="0.3">
      <c r="A368" s="83" t="s">
        <v>10048</v>
      </c>
      <c r="B368" s="83" t="s">
        <v>11840</v>
      </c>
      <c r="C368" s="83" t="s">
        <v>10654</v>
      </c>
      <c r="D368" s="83" t="s">
        <v>11840</v>
      </c>
      <c r="E368" s="83" t="s">
        <v>10654</v>
      </c>
      <c r="F368" s="83" t="s">
        <v>11841</v>
      </c>
      <c r="G368" s="83" t="s">
        <v>11842</v>
      </c>
    </row>
    <row r="369" spans="1:7" ht="16.5" x14ac:dyDescent="0.3">
      <c r="A369" s="83" t="s">
        <v>10048</v>
      </c>
      <c r="B369" s="83" t="s">
        <v>11843</v>
      </c>
      <c r="C369" s="83" t="s">
        <v>10654</v>
      </c>
      <c r="D369" s="83" t="s">
        <v>11843</v>
      </c>
      <c r="E369" s="83" t="s">
        <v>10654</v>
      </c>
      <c r="F369" s="83" t="s">
        <v>11841</v>
      </c>
      <c r="G369" s="83" t="s">
        <v>11844</v>
      </c>
    </row>
    <row r="370" spans="1:7" ht="16.5" x14ac:dyDescent="0.3">
      <c r="A370" s="83" t="s">
        <v>10048</v>
      </c>
      <c r="B370" s="83" t="s">
        <v>10049</v>
      </c>
      <c r="C370" s="83" t="s">
        <v>10048</v>
      </c>
      <c r="D370" s="83" t="s">
        <v>10049</v>
      </c>
      <c r="E370" s="83" t="s">
        <v>10048</v>
      </c>
      <c r="F370" s="83" t="s">
        <v>1262</v>
      </c>
      <c r="G370" s="83" t="s">
        <v>1263</v>
      </c>
    </row>
    <row r="371" spans="1:7" ht="16.5" x14ac:dyDescent="0.3">
      <c r="A371" s="83" t="s">
        <v>10048</v>
      </c>
      <c r="B371" s="83" t="s">
        <v>11883</v>
      </c>
      <c r="C371" s="83" t="s">
        <v>10654</v>
      </c>
      <c r="D371" s="83" t="s">
        <v>11883</v>
      </c>
      <c r="E371" s="83" t="s">
        <v>10654</v>
      </c>
      <c r="F371" s="83" t="s">
        <v>11884</v>
      </c>
      <c r="G371" s="83" t="s">
        <v>11885</v>
      </c>
    </row>
    <row r="372" spans="1:7" ht="16.5" x14ac:dyDescent="0.3">
      <c r="A372" s="83" t="s">
        <v>10048</v>
      </c>
      <c r="B372" s="83" t="s">
        <v>10049</v>
      </c>
      <c r="C372" s="83" t="s">
        <v>10048</v>
      </c>
      <c r="D372" s="83" t="s">
        <v>10049</v>
      </c>
      <c r="E372" s="83" t="s">
        <v>10048</v>
      </c>
      <c r="F372" s="83" t="s">
        <v>563</v>
      </c>
      <c r="G372" s="83" t="s">
        <v>564</v>
      </c>
    </row>
    <row r="373" spans="1:7" ht="16.5" x14ac:dyDescent="0.3">
      <c r="A373" s="83" t="s">
        <v>10048</v>
      </c>
      <c r="B373" s="83" t="s">
        <v>10049</v>
      </c>
      <c r="C373" s="83" t="s">
        <v>10048</v>
      </c>
      <c r="D373" s="83" t="s">
        <v>10049</v>
      </c>
      <c r="E373" s="83" t="s">
        <v>10048</v>
      </c>
      <c r="F373" s="83" t="s">
        <v>1264</v>
      </c>
      <c r="G373" s="83" t="s">
        <v>1265</v>
      </c>
    </row>
    <row r="374" spans="1:7" ht="16.5" x14ac:dyDescent="0.3">
      <c r="A374" s="83" t="s">
        <v>10048</v>
      </c>
      <c r="B374" s="83" t="s">
        <v>10049</v>
      </c>
      <c r="C374" s="83" t="s">
        <v>10048</v>
      </c>
      <c r="D374" s="83" t="s">
        <v>10049</v>
      </c>
      <c r="E374" s="83" t="s">
        <v>10048</v>
      </c>
      <c r="F374" s="83" t="s">
        <v>1266</v>
      </c>
      <c r="G374" s="83" t="s">
        <v>1267</v>
      </c>
    </row>
    <row r="375" spans="1:7" ht="16.5" x14ac:dyDescent="0.3">
      <c r="A375" s="83" t="s">
        <v>10048</v>
      </c>
      <c r="B375" s="83" t="s">
        <v>10049</v>
      </c>
      <c r="C375" s="83" t="s">
        <v>10048</v>
      </c>
      <c r="D375" s="83" t="s">
        <v>10049</v>
      </c>
      <c r="E375" s="83" t="s">
        <v>10048</v>
      </c>
      <c r="F375" s="83" t="s">
        <v>1268</v>
      </c>
      <c r="G375" s="83" t="s">
        <v>1269</v>
      </c>
    </row>
    <row r="376" spans="1:7" ht="16.5" x14ac:dyDescent="0.3">
      <c r="A376" s="83" t="s">
        <v>10048</v>
      </c>
      <c r="B376" s="83" t="s">
        <v>10049</v>
      </c>
      <c r="C376" s="83" t="s">
        <v>10048</v>
      </c>
      <c r="D376" s="83" t="s">
        <v>10049</v>
      </c>
      <c r="E376" s="83" t="s">
        <v>10048</v>
      </c>
      <c r="F376" s="83" t="s">
        <v>280</v>
      </c>
      <c r="G376" s="83" t="s">
        <v>281</v>
      </c>
    </row>
    <row r="377" spans="1:7" ht="16.5" x14ac:dyDescent="0.3">
      <c r="A377" s="83" t="s">
        <v>10048</v>
      </c>
      <c r="B377" s="83" t="s">
        <v>10049</v>
      </c>
      <c r="C377" s="83" t="s">
        <v>10048</v>
      </c>
      <c r="D377" s="83" t="s">
        <v>10049</v>
      </c>
      <c r="E377" s="83" t="s">
        <v>10048</v>
      </c>
      <c r="F377" s="83" t="s">
        <v>10616</v>
      </c>
      <c r="G377" s="83" t="s">
        <v>10617</v>
      </c>
    </row>
    <row r="378" spans="1:7" ht="16.5" x14ac:dyDescent="0.3">
      <c r="A378" s="83" t="s">
        <v>10048</v>
      </c>
      <c r="B378" s="83" t="s">
        <v>10049</v>
      </c>
      <c r="C378" s="83" t="s">
        <v>10048</v>
      </c>
      <c r="D378" s="83" t="s">
        <v>10049</v>
      </c>
      <c r="E378" s="83" t="s">
        <v>10048</v>
      </c>
      <c r="F378" s="83" t="s">
        <v>10618</v>
      </c>
      <c r="G378" s="83" t="s">
        <v>10619</v>
      </c>
    </row>
    <row r="379" spans="1:7" ht="16.5" x14ac:dyDescent="0.3">
      <c r="A379" s="83" t="s">
        <v>10048</v>
      </c>
      <c r="B379" s="83" t="s">
        <v>10049</v>
      </c>
      <c r="C379" s="83" t="s">
        <v>10048</v>
      </c>
      <c r="D379" s="83" t="s">
        <v>10049</v>
      </c>
      <c r="E379" s="83" t="s">
        <v>10048</v>
      </c>
      <c r="F379" s="83" t="s">
        <v>106</v>
      </c>
      <c r="G379" s="83" t="s">
        <v>107</v>
      </c>
    </row>
    <row r="380" spans="1:7" ht="16.5" x14ac:dyDescent="0.3">
      <c r="A380" s="83" t="s">
        <v>10048</v>
      </c>
      <c r="B380" s="83" t="s">
        <v>10049</v>
      </c>
      <c r="C380" s="83" t="s">
        <v>10048</v>
      </c>
      <c r="D380" s="83" t="s">
        <v>10049</v>
      </c>
      <c r="E380" s="83" t="s">
        <v>10048</v>
      </c>
      <c r="F380" s="83" t="s">
        <v>137</v>
      </c>
      <c r="G380" s="83" t="s">
        <v>138</v>
      </c>
    </row>
    <row r="381" spans="1:7" ht="16.5" x14ac:dyDescent="0.3">
      <c r="A381" s="83" t="s">
        <v>10048</v>
      </c>
      <c r="B381" s="83" t="s">
        <v>10049</v>
      </c>
      <c r="C381" s="83" t="s">
        <v>10048</v>
      </c>
      <c r="D381" s="83" t="s">
        <v>10049</v>
      </c>
      <c r="E381" s="83" t="s">
        <v>10048</v>
      </c>
      <c r="F381" s="83" t="s">
        <v>11655</v>
      </c>
      <c r="G381" s="83" t="s">
        <v>11656</v>
      </c>
    </row>
    <row r="382" spans="1:7" ht="16.5" x14ac:dyDescent="0.3">
      <c r="A382" s="83" t="s">
        <v>10048</v>
      </c>
      <c r="B382" s="83" t="s">
        <v>10049</v>
      </c>
      <c r="C382" s="83" t="s">
        <v>10048</v>
      </c>
      <c r="D382" s="83" t="s">
        <v>10049</v>
      </c>
      <c r="E382" s="83" t="s">
        <v>10048</v>
      </c>
      <c r="F382" s="83" t="s">
        <v>1270</v>
      </c>
      <c r="G382" s="83" t="s">
        <v>1271</v>
      </c>
    </row>
    <row r="383" spans="1:7" ht="16.5" x14ac:dyDescent="0.3">
      <c r="A383" s="83" t="s">
        <v>10048</v>
      </c>
      <c r="B383" s="83" t="s">
        <v>10049</v>
      </c>
      <c r="C383" s="83" t="s">
        <v>10048</v>
      </c>
      <c r="D383" s="83" t="s">
        <v>10049</v>
      </c>
      <c r="E383" s="83" t="s">
        <v>10048</v>
      </c>
      <c r="F383" s="83" t="s">
        <v>1272</v>
      </c>
      <c r="G383" s="83" t="s">
        <v>10620</v>
      </c>
    </row>
    <row r="384" spans="1:7" ht="16.5" x14ac:dyDescent="0.3">
      <c r="A384" s="83" t="s">
        <v>10048</v>
      </c>
      <c r="B384" s="83" t="s">
        <v>10049</v>
      </c>
      <c r="C384" s="83" t="s">
        <v>10048</v>
      </c>
      <c r="D384" s="83" t="s">
        <v>10049</v>
      </c>
      <c r="E384" s="83" t="s">
        <v>10048</v>
      </c>
      <c r="F384" s="83" t="s">
        <v>287</v>
      </c>
      <c r="G384" s="83" t="s">
        <v>288</v>
      </c>
    </row>
    <row r="385" spans="1:7" ht="16.5" x14ac:dyDescent="0.3">
      <c r="A385" s="83" t="s">
        <v>10048</v>
      </c>
      <c r="B385" s="83" t="s">
        <v>10049</v>
      </c>
      <c r="C385" s="83" t="s">
        <v>10048</v>
      </c>
      <c r="D385" s="83" t="s">
        <v>10049</v>
      </c>
      <c r="E385" s="83" t="s">
        <v>10048</v>
      </c>
      <c r="F385" s="83" t="s">
        <v>1274</v>
      </c>
      <c r="G385" s="83" t="s">
        <v>1275</v>
      </c>
    </row>
    <row r="386" spans="1:7" ht="16.5" x14ac:dyDescent="0.3">
      <c r="A386" s="83" t="s">
        <v>10048</v>
      </c>
      <c r="B386" s="83" t="s">
        <v>10049</v>
      </c>
      <c r="C386" s="83" t="s">
        <v>10048</v>
      </c>
      <c r="D386" s="83" t="s">
        <v>10049</v>
      </c>
      <c r="E386" s="83" t="s">
        <v>10048</v>
      </c>
      <c r="F386" s="83" t="s">
        <v>10621</v>
      </c>
      <c r="G386" s="83" t="s">
        <v>10622</v>
      </c>
    </row>
    <row r="387" spans="1:7" ht="16.5" x14ac:dyDescent="0.3">
      <c r="A387" s="83" t="s">
        <v>10048</v>
      </c>
      <c r="B387" s="83" t="s">
        <v>10049</v>
      </c>
      <c r="C387" s="83" t="s">
        <v>10048</v>
      </c>
      <c r="D387" s="83" t="s">
        <v>10049</v>
      </c>
      <c r="E387" s="83" t="s">
        <v>10048</v>
      </c>
      <c r="F387" s="83" t="s">
        <v>295</v>
      </c>
      <c r="G387" s="83" t="s">
        <v>296</v>
      </c>
    </row>
    <row r="388" spans="1:7" ht="16.5" x14ac:dyDescent="0.3">
      <c r="A388" s="83" t="s">
        <v>10048</v>
      </c>
      <c r="B388" s="83" t="s">
        <v>10049</v>
      </c>
      <c r="C388" s="83" t="s">
        <v>10048</v>
      </c>
      <c r="D388" s="83" t="s">
        <v>10049</v>
      </c>
      <c r="E388" s="83" t="s">
        <v>10048</v>
      </c>
      <c r="F388" s="83" t="s">
        <v>10623</v>
      </c>
      <c r="G388" s="83" t="s">
        <v>10624</v>
      </c>
    </row>
    <row r="389" spans="1:7" ht="16.5" x14ac:dyDescent="0.3">
      <c r="A389" s="83" t="s">
        <v>10048</v>
      </c>
      <c r="B389" s="83" t="s">
        <v>10049</v>
      </c>
      <c r="C389" s="83" t="s">
        <v>10048</v>
      </c>
      <c r="D389" s="83" t="s">
        <v>10049</v>
      </c>
      <c r="E389" s="83" t="s">
        <v>10048</v>
      </c>
      <c r="F389" s="83" t="s">
        <v>1278</v>
      </c>
      <c r="G389" s="83" t="s">
        <v>1279</v>
      </c>
    </row>
    <row r="390" spans="1:7" ht="16.5" x14ac:dyDescent="0.3">
      <c r="A390" s="83" t="s">
        <v>10048</v>
      </c>
      <c r="B390" s="83" t="s">
        <v>10049</v>
      </c>
      <c r="C390" s="83" t="s">
        <v>10048</v>
      </c>
      <c r="D390" s="83" t="s">
        <v>10049</v>
      </c>
      <c r="E390" s="83" t="s">
        <v>10048</v>
      </c>
      <c r="F390" s="83" t="s">
        <v>10625</v>
      </c>
      <c r="G390" s="83" t="s">
        <v>10626</v>
      </c>
    </row>
    <row r="391" spans="1:7" ht="16.5" x14ac:dyDescent="0.3">
      <c r="A391" s="83" t="s">
        <v>10048</v>
      </c>
      <c r="B391" s="83" t="s">
        <v>10049</v>
      </c>
      <c r="C391" s="83" t="s">
        <v>10048</v>
      </c>
      <c r="D391" s="83" t="s">
        <v>10049</v>
      </c>
      <c r="E391" s="83" t="s">
        <v>10048</v>
      </c>
      <c r="F391" s="83" t="s">
        <v>409</v>
      </c>
      <c r="G391" s="83" t="s">
        <v>410</v>
      </c>
    </row>
    <row r="392" spans="1:7" ht="16.5" x14ac:dyDescent="0.3">
      <c r="A392" s="83" t="s">
        <v>10048</v>
      </c>
      <c r="B392" s="83" t="s">
        <v>10049</v>
      </c>
      <c r="C392" s="83" t="s">
        <v>10048</v>
      </c>
      <c r="D392" s="83" t="s">
        <v>10049</v>
      </c>
      <c r="E392" s="83" t="s">
        <v>10048</v>
      </c>
      <c r="F392" s="83" t="s">
        <v>116</v>
      </c>
      <c r="G392" s="83" t="s">
        <v>117</v>
      </c>
    </row>
    <row r="393" spans="1:7" ht="16.5" x14ac:dyDescent="0.3">
      <c r="A393" s="83" t="s">
        <v>10048</v>
      </c>
      <c r="B393" s="83" t="s">
        <v>10049</v>
      </c>
      <c r="C393" s="83" t="s">
        <v>10048</v>
      </c>
      <c r="D393" s="83" t="s">
        <v>10049</v>
      </c>
      <c r="E393" s="83" t="s">
        <v>10048</v>
      </c>
      <c r="F393" s="83" t="s">
        <v>10627</v>
      </c>
      <c r="G393" s="83" t="s">
        <v>10628</v>
      </c>
    </row>
    <row r="394" spans="1:7" ht="16.5" x14ac:dyDescent="0.3">
      <c r="A394" s="83" t="s">
        <v>10048</v>
      </c>
      <c r="B394" s="83" t="s">
        <v>10049</v>
      </c>
      <c r="C394" s="83" t="s">
        <v>10048</v>
      </c>
      <c r="D394" s="83" t="s">
        <v>10049</v>
      </c>
      <c r="E394" s="83" t="s">
        <v>10048</v>
      </c>
      <c r="F394" s="83" t="s">
        <v>9227</v>
      </c>
      <c r="G394" s="83" t="s">
        <v>10629</v>
      </c>
    </row>
    <row r="395" spans="1:7" ht="16.5" x14ac:dyDescent="0.3">
      <c r="A395" s="83" t="s">
        <v>10048</v>
      </c>
      <c r="B395" s="83" t="s">
        <v>10049</v>
      </c>
      <c r="C395" s="83" t="s">
        <v>10048</v>
      </c>
      <c r="D395" s="83" t="s">
        <v>10049</v>
      </c>
      <c r="E395" s="83" t="s">
        <v>10048</v>
      </c>
      <c r="F395" s="83" t="s">
        <v>303</v>
      </c>
      <c r="G395" s="83" t="s">
        <v>304</v>
      </c>
    </row>
    <row r="396" spans="1:7" ht="16.5" x14ac:dyDescent="0.3">
      <c r="A396" s="83" t="s">
        <v>10048</v>
      </c>
      <c r="B396" s="83" t="s">
        <v>10049</v>
      </c>
      <c r="C396" s="83" t="s">
        <v>10048</v>
      </c>
      <c r="D396" s="83" t="s">
        <v>10049</v>
      </c>
      <c r="E396" s="83" t="s">
        <v>10048</v>
      </c>
      <c r="F396" s="83" t="s">
        <v>407</v>
      </c>
      <c r="G396" s="83" t="s">
        <v>408</v>
      </c>
    </row>
    <row r="397" spans="1:7" ht="16.5" x14ac:dyDescent="0.3">
      <c r="A397" s="83" t="s">
        <v>10048</v>
      </c>
      <c r="B397" s="83" t="s">
        <v>10049</v>
      </c>
      <c r="C397" s="83" t="s">
        <v>10048</v>
      </c>
      <c r="D397" s="83" t="s">
        <v>10049</v>
      </c>
      <c r="E397" s="83" t="s">
        <v>10048</v>
      </c>
      <c r="F397" s="83" t="s">
        <v>1280</v>
      </c>
      <c r="G397" s="83" t="s">
        <v>1281</v>
      </c>
    </row>
    <row r="398" spans="1:7" ht="16.5" x14ac:dyDescent="0.3">
      <c r="A398" s="83" t="s">
        <v>10048</v>
      </c>
      <c r="B398" s="83" t="s">
        <v>10049</v>
      </c>
      <c r="C398" s="83" t="s">
        <v>10048</v>
      </c>
      <c r="D398" s="83" t="s">
        <v>10049</v>
      </c>
      <c r="E398" s="83" t="s">
        <v>10048</v>
      </c>
      <c r="F398" s="83" t="s">
        <v>10630</v>
      </c>
      <c r="G398" s="83" t="s">
        <v>10631</v>
      </c>
    </row>
    <row r="399" spans="1:7" ht="16.5" x14ac:dyDescent="0.3">
      <c r="A399" s="83" t="s">
        <v>10048</v>
      </c>
      <c r="B399" s="83" t="s">
        <v>10049</v>
      </c>
      <c r="C399" s="83" t="s">
        <v>10048</v>
      </c>
      <c r="D399" s="83" t="s">
        <v>10049</v>
      </c>
      <c r="E399" s="83" t="s">
        <v>10048</v>
      </c>
      <c r="F399" s="83" t="s">
        <v>10632</v>
      </c>
      <c r="G399" s="83" t="s">
        <v>10633</v>
      </c>
    </row>
    <row r="400" spans="1:7" ht="16.5" x14ac:dyDescent="0.3">
      <c r="A400" s="83" t="s">
        <v>10048</v>
      </c>
      <c r="B400" s="83" t="s">
        <v>10049</v>
      </c>
      <c r="C400" s="83" t="s">
        <v>10048</v>
      </c>
      <c r="D400" s="83" t="s">
        <v>10049</v>
      </c>
      <c r="E400" s="83" t="s">
        <v>10048</v>
      </c>
      <c r="F400" s="83" t="s">
        <v>10634</v>
      </c>
      <c r="G400" s="83" t="s">
        <v>10635</v>
      </c>
    </row>
    <row r="401" spans="1:7" ht="16.5" x14ac:dyDescent="0.3">
      <c r="A401" s="83" t="s">
        <v>10048</v>
      </c>
      <c r="B401" s="83" t="s">
        <v>10049</v>
      </c>
      <c r="C401" s="83" t="s">
        <v>10048</v>
      </c>
      <c r="D401" s="83" t="s">
        <v>10049</v>
      </c>
      <c r="E401" s="83" t="s">
        <v>10048</v>
      </c>
      <c r="F401" s="83" t="s">
        <v>1282</v>
      </c>
      <c r="G401" s="83" t="s">
        <v>1283</v>
      </c>
    </row>
    <row r="402" spans="1:7" ht="16.5" x14ac:dyDescent="0.3">
      <c r="A402" s="83" t="s">
        <v>10048</v>
      </c>
      <c r="B402" s="83" t="s">
        <v>10049</v>
      </c>
      <c r="C402" s="83" t="s">
        <v>10048</v>
      </c>
      <c r="D402" s="83" t="s">
        <v>10049</v>
      </c>
      <c r="E402" s="83" t="s">
        <v>10048</v>
      </c>
      <c r="F402" s="83" t="s">
        <v>10636</v>
      </c>
      <c r="G402" s="83" t="s">
        <v>10637</v>
      </c>
    </row>
    <row r="403" spans="1:7" ht="16.5" x14ac:dyDescent="0.3">
      <c r="A403" s="83" t="s">
        <v>10048</v>
      </c>
      <c r="B403" s="83" t="s">
        <v>11805</v>
      </c>
      <c r="C403" s="83" t="s">
        <v>10654</v>
      </c>
      <c r="D403" s="83" t="s">
        <v>11805</v>
      </c>
      <c r="E403" s="83" t="s">
        <v>10654</v>
      </c>
      <c r="F403" s="83" t="s">
        <v>11806</v>
      </c>
      <c r="G403" s="83" t="s">
        <v>11807</v>
      </c>
    </row>
    <row r="404" spans="1:7" ht="16.5" x14ac:dyDescent="0.3">
      <c r="A404" s="83" t="s">
        <v>10048</v>
      </c>
      <c r="B404" s="83" t="s">
        <v>10049</v>
      </c>
      <c r="C404" s="83" t="s">
        <v>10048</v>
      </c>
      <c r="D404" s="83" t="s">
        <v>10049</v>
      </c>
      <c r="E404" s="83" t="s">
        <v>10048</v>
      </c>
      <c r="F404" s="83" t="s">
        <v>124</v>
      </c>
      <c r="G404" s="83" t="s">
        <v>125</v>
      </c>
    </row>
    <row r="405" spans="1:7" ht="16.5" x14ac:dyDescent="0.3">
      <c r="A405" s="83" t="s">
        <v>10048</v>
      </c>
      <c r="B405" s="83" t="s">
        <v>10049</v>
      </c>
      <c r="C405" s="83" t="s">
        <v>10048</v>
      </c>
      <c r="D405" s="83" t="s">
        <v>10049</v>
      </c>
      <c r="E405" s="83" t="s">
        <v>10048</v>
      </c>
      <c r="F405" s="83" t="s">
        <v>10638</v>
      </c>
      <c r="G405" s="83" t="s">
        <v>10639</v>
      </c>
    </row>
    <row r="406" spans="1:7" ht="16.5" x14ac:dyDescent="0.3">
      <c r="A406" s="83" t="s">
        <v>10048</v>
      </c>
      <c r="B406" s="83" t="s">
        <v>10049</v>
      </c>
      <c r="C406" s="83" t="s">
        <v>10048</v>
      </c>
      <c r="D406" s="83" t="s">
        <v>10049</v>
      </c>
      <c r="E406" s="83" t="s">
        <v>10048</v>
      </c>
      <c r="F406" s="83" t="s">
        <v>1284</v>
      </c>
      <c r="G406" s="83" t="s">
        <v>1285</v>
      </c>
    </row>
    <row r="407" spans="1:7" ht="16.5" x14ac:dyDescent="0.3">
      <c r="A407" s="83" t="s">
        <v>10048</v>
      </c>
      <c r="B407" s="83" t="s">
        <v>10049</v>
      </c>
      <c r="C407" s="83" t="s">
        <v>10048</v>
      </c>
      <c r="D407" s="83" t="s">
        <v>10049</v>
      </c>
      <c r="E407" s="83" t="s">
        <v>10048</v>
      </c>
      <c r="F407" s="83" t="s">
        <v>311</v>
      </c>
      <c r="G407" s="83" t="s">
        <v>312</v>
      </c>
    </row>
    <row r="408" spans="1:7" ht="16.5" x14ac:dyDescent="0.3">
      <c r="A408" s="83" t="s">
        <v>10048</v>
      </c>
      <c r="B408" s="83" t="s">
        <v>10049</v>
      </c>
      <c r="C408" s="83" t="s">
        <v>10048</v>
      </c>
      <c r="D408" s="83" t="s">
        <v>10049</v>
      </c>
      <c r="E408" s="83" t="s">
        <v>10048</v>
      </c>
      <c r="F408" s="83" t="s">
        <v>100</v>
      </c>
      <c r="G408" s="83" t="s">
        <v>101</v>
      </c>
    </row>
    <row r="409" spans="1:7" ht="16.5" x14ac:dyDescent="0.3">
      <c r="A409" s="83" t="s">
        <v>10048</v>
      </c>
      <c r="B409" s="83" t="s">
        <v>10049</v>
      </c>
      <c r="C409" s="83" t="s">
        <v>10048</v>
      </c>
      <c r="D409" s="83" t="s">
        <v>10049</v>
      </c>
      <c r="E409" s="83" t="s">
        <v>10048</v>
      </c>
      <c r="F409" s="83" t="s">
        <v>319</v>
      </c>
      <c r="G409" s="83" t="s">
        <v>320</v>
      </c>
    </row>
    <row r="410" spans="1:7" ht="16.5" x14ac:dyDescent="0.3">
      <c r="A410" s="83" t="s">
        <v>10048</v>
      </c>
      <c r="B410" s="83" t="s">
        <v>10049</v>
      </c>
      <c r="C410" s="83" t="s">
        <v>10048</v>
      </c>
      <c r="D410" s="83" t="s">
        <v>10049</v>
      </c>
      <c r="E410" s="83" t="s">
        <v>10048</v>
      </c>
      <c r="F410" s="83" t="s">
        <v>133</v>
      </c>
      <c r="G410" s="83" t="s">
        <v>134</v>
      </c>
    </row>
    <row r="411" spans="1:7" ht="16.5" x14ac:dyDescent="0.3">
      <c r="A411" s="83" t="s">
        <v>10048</v>
      </c>
      <c r="B411" s="83" t="s">
        <v>10049</v>
      </c>
      <c r="C411" s="83" t="s">
        <v>10048</v>
      </c>
      <c r="D411" s="83" t="s">
        <v>10049</v>
      </c>
      <c r="E411" s="83" t="s">
        <v>10048</v>
      </c>
      <c r="F411" s="83" t="s">
        <v>190</v>
      </c>
      <c r="G411" s="83" t="s">
        <v>191</v>
      </c>
    </row>
    <row r="412" spans="1:7" ht="16.5" x14ac:dyDescent="0.3">
      <c r="A412" s="83" t="s">
        <v>10048</v>
      </c>
      <c r="B412" s="83" t="s">
        <v>10049</v>
      </c>
      <c r="C412" s="83" t="s">
        <v>10048</v>
      </c>
      <c r="D412" s="83" t="s">
        <v>10049</v>
      </c>
      <c r="E412" s="83" t="s">
        <v>10048</v>
      </c>
      <c r="F412" s="83" t="s">
        <v>198</v>
      </c>
      <c r="G412" s="83" t="s">
        <v>199</v>
      </c>
    </row>
    <row r="413" spans="1:7" ht="16.5" x14ac:dyDescent="0.3">
      <c r="A413" s="83" t="s">
        <v>10048</v>
      </c>
      <c r="B413" s="83" t="s">
        <v>10049</v>
      </c>
      <c r="C413" s="83" t="s">
        <v>10048</v>
      </c>
      <c r="D413" s="83" t="s">
        <v>10049</v>
      </c>
      <c r="E413" s="83" t="s">
        <v>10048</v>
      </c>
      <c r="F413" s="83" t="s">
        <v>141</v>
      </c>
      <c r="G413" s="83" t="s">
        <v>142</v>
      </c>
    </row>
    <row r="414" spans="1:7" ht="16.5" x14ac:dyDescent="0.3">
      <c r="A414" s="83" t="s">
        <v>10048</v>
      </c>
      <c r="B414" s="83" t="s">
        <v>10049</v>
      </c>
      <c r="C414" s="83" t="s">
        <v>10048</v>
      </c>
      <c r="D414" s="83" t="s">
        <v>10049</v>
      </c>
      <c r="E414" s="83" t="s">
        <v>10048</v>
      </c>
      <c r="F414" s="83" t="s">
        <v>329</v>
      </c>
      <c r="G414" s="83" t="s">
        <v>330</v>
      </c>
    </row>
    <row r="415" spans="1:7" ht="16.5" x14ac:dyDescent="0.3">
      <c r="A415" s="83" t="s">
        <v>10048</v>
      </c>
      <c r="B415" s="83" t="s">
        <v>10049</v>
      </c>
      <c r="C415" s="83" t="s">
        <v>10048</v>
      </c>
      <c r="D415" s="83" t="s">
        <v>10049</v>
      </c>
      <c r="E415" s="83" t="s">
        <v>10048</v>
      </c>
      <c r="F415" s="83" t="s">
        <v>339</v>
      </c>
      <c r="G415" s="83" t="s">
        <v>340</v>
      </c>
    </row>
    <row r="416" spans="1:7" ht="16.5" x14ac:dyDescent="0.3">
      <c r="A416" s="83" t="s">
        <v>10048</v>
      </c>
      <c r="B416" s="83" t="s">
        <v>10049</v>
      </c>
      <c r="C416" s="83" t="s">
        <v>10048</v>
      </c>
      <c r="D416" s="83" t="s">
        <v>10049</v>
      </c>
      <c r="E416" s="83" t="s">
        <v>10048</v>
      </c>
      <c r="F416" s="83" t="s">
        <v>1286</v>
      </c>
      <c r="G416" s="83" t="s">
        <v>10640</v>
      </c>
    </row>
    <row r="417" spans="1:7" ht="16.5" x14ac:dyDescent="0.3">
      <c r="A417" s="83" t="s">
        <v>10048</v>
      </c>
      <c r="B417" s="83" t="s">
        <v>10049</v>
      </c>
      <c r="C417" s="83" t="s">
        <v>10048</v>
      </c>
      <c r="D417" s="83" t="s">
        <v>10049</v>
      </c>
      <c r="E417" s="83" t="s">
        <v>10048</v>
      </c>
      <c r="F417" s="83" t="s">
        <v>10641</v>
      </c>
      <c r="G417" s="83" t="s">
        <v>10642</v>
      </c>
    </row>
    <row r="418" spans="1:7" ht="16.5" x14ac:dyDescent="0.3">
      <c r="A418" s="83" t="s">
        <v>10048</v>
      </c>
      <c r="B418" s="83" t="s">
        <v>10049</v>
      </c>
      <c r="C418" s="83" t="s">
        <v>10048</v>
      </c>
      <c r="D418" s="83" t="s">
        <v>10049</v>
      </c>
      <c r="E418" s="83" t="s">
        <v>10048</v>
      </c>
      <c r="F418" s="83" t="s">
        <v>10643</v>
      </c>
      <c r="G418" s="83" t="s">
        <v>10644</v>
      </c>
    </row>
    <row r="419" spans="1:7" ht="16.5" x14ac:dyDescent="0.3">
      <c r="A419" s="83" t="s">
        <v>10048</v>
      </c>
      <c r="B419" s="83" t="s">
        <v>10049</v>
      </c>
      <c r="C419" s="83" t="s">
        <v>10048</v>
      </c>
      <c r="D419" s="83" t="s">
        <v>10049</v>
      </c>
      <c r="E419" s="83" t="s">
        <v>10048</v>
      </c>
      <c r="F419" s="83" t="s">
        <v>10645</v>
      </c>
      <c r="G419" s="83" t="s">
        <v>10646</v>
      </c>
    </row>
    <row r="420" spans="1:7" ht="16.5" x14ac:dyDescent="0.3">
      <c r="A420" s="83" t="s">
        <v>10048</v>
      </c>
      <c r="B420" s="83" t="s">
        <v>10049</v>
      </c>
      <c r="C420" s="83" t="s">
        <v>10048</v>
      </c>
      <c r="D420" s="83" t="s">
        <v>10049</v>
      </c>
      <c r="E420" s="83" t="s">
        <v>10048</v>
      </c>
      <c r="F420" s="83" t="s">
        <v>10647</v>
      </c>
      <c r="G420" s="83" t="s">
        <v>10648</v>
      </c>
    </row>
    <row r="421" spans="1:7" ht="16.5" x14ac:dyDescent="0.3">
      <c r="A421" s="83" t="s">
        <v>10048</v>
      </c>
      <c r="B421" s="83" t="s">
        <v>10049</v>
      </c>
      <c r="C421" s="83" t="s">
        <v>10048</v>
      </c>
      <c r="D421" s="83" t="s">
        <v>10049</v>
      </c>
      <c r="E421" s="83" t="s">
        <v>10048</v>
      </c>
      <c r="F421" s="83" t="s">
        <v>10649</v>
      </c>
      <c r="G421" s="83" t="s">
        <v>10650</v>
      </c>
    </row>
    <row r="422" spans="1:7" ht="16.5" x14ac:dyDescent="0.3">
      <c r="A422" s="83" t="s">
        <v>10048</v>
      </c>
      <c r="B422" s="83" t="s">
        <v>10049</v>
      </c>
      <c r="C422" s="83" t="s">
        <v>10048</v>
      </c>
      <c r="D422" s="83" t="s">
        <v>10049</v>
      </c>
      <c r="E422" s="83" t="s">
        <v>10048</v>
      </c>
      <c r="F422" s="83" t="s">
        <v>10651</v>
      </c>
      <c r="G422" s="83" t="s">
        <v>10652</v>
      </c>
    </row>
    <row r="423" spans="1:7" ht="16.5" x14ac:dyDescent="0.3">
      <c r="A423" s="83" t="s">
        <v>10048</v>
      </c>
      <c r="B423" s="83" t="s">
        <v>10049</v>
      </c>
      <c r="C423" s="83" t="s">
        <v>10048</v>
      </c>
      <c r="D423" s="83" t="s">
        <v>10049</v>
      </c>
      <c r="E423" s="83" t="s">
        <v>10048</v>
      </c>
      <c r="F423" s="83" t="s">
        <v>347</v>
      </c>
      <c r="G423" s="83" t="s">
        <v>348</v>
      </c>
    </row>
    <row r="424" spans="1:7" ht="16.5" x14ac:dyDescent="0.3">
      <c r="A424" s="83" t="s">
        <v>10048</v>
      </c>
      <c r="B424" s="83" t="s">
        <v>10049</v>
      </c>
      <c r="C424" s="83" t="s">
        <v>10048</v>
      </c>
      <c r="D424" s="83" t="s">
        <v>10653</v>
      </c>
      <c r="E424" s="83" t="s">
        <v>10654</v>
      </c>
      <c r="F424" s="83" t="s">
        <v>1288</v>
      </c>
      <c r="G424" s="83" t="s">
        <v>10655</v>
      </c>
    </row>
    <row r="425" spans="1:7" ht="16.5" x14ac:dyDescent="0.3">
      <c r="A425" s="83" t="s">
        <v>10048</v>
      </c>
      <c r="B425" s="83" t="s">
        <v>10049</v>
      </c>
      <c r="C425" s="83" t="s">
        <v>10048</v>
      </c>
      <c r="D425" s="83" t="s">
        <v>10049</v>
      </c>
      <c r="E425" s="83" t="s">
        <v>10048</v>
      </c>
      <c r="F425" s="83" t="s">
        <v>417</v>
      </c>
      <c r="G425" s="83" t="s">
        <v>418</v>
      </c>
    </row>
    <row r="426" spans="1:7" ht="16.5" x14ac:dyDescent="0.3">
      <c r="A426" s="83" t="s">
        <v>10048</v>
      </c>
      <c r="B426" s="83" t="s">
        <v>10049</v>
      </c>
      <c r="C426" s="83" t="s">
        <v>10048</v>
      </c>
      <c r="D426" s="83" t="s">
        <v>10049</v>
      </c>
      <c r="E426" s="83" t="s">
        <v>10048</v>
      </c>
      <c r="F426" s="83" t="s">
        <v>425</v>
      </c>
      <c r="G426" s="83" t="s">
        <v>426</v>
      </c>
    </row>
    <row r="427" spans="1:7" ht="16.5" x14ac:dyDescent="0.3">
      <c r="A427" s="83" t="s">
        <v>10048</v>
      </c>
      <c r="B427" s="83" t="s">
        <v>10049</v>
      </c>
      <c r="C427" s="83" t="s">
        <v>10048</v>
      </c>
      <c r="D427" s="83" t="s">
        <v>10049</v>
      </c>
      <c r="E427" s="83" t="s">
        <v>10048</v>
      </c>
      <c r="F427" s="83" t="s">
        <v>355</v>
      </c>
      <c r="G427" s="83" t="s">
        <v>356</v>
      </c>
    </row>
    <row r="428" spans="1:7" ht="16.5" x14ac:dyDescent="0.3">
      <c r="A428" s="83" t="s">
        <v>10048</v>
      </c>
      <c r="B428" s="83" t="s">
        <v>10049</v>
      </c>
      <c r="C428" s="83" t="s">
        <v>10048</v>
      </c>
      <c r="D428" s="83" t="s">
        <v>10049</v>
      </c>
      <c r="E428" s="83" t="s">
        <v>10048</v>
      </c>
      <c r="F428" s="83" t="s">
        <v>10656</v>
      </c>
      <c r="G428" s="83" t="s">
        <v>10657</v>
      </c>
    </row>
    <row r="429" spans="1:7" ht="16.5" x14ac:dyDescent="0.3">
      <c r="A429" s="83" t="s">
        <v>10048</v>
      </c>
      <c r="B429" s="83" t="s">
        <v>10049</v>
      </c>
      <c r="C429" s="83" t="s">
        <v>10048</v>
      </c>
      <c r="D429" s="83" t="s">
        <v>10049</v>
      </c>
      <c r="E429" s="83" t="s">
        <v>10048</v>
      </c>
      <c r="F429" s="83" t="s">
        <v>10658</v>
      </c>
      <c r="G429" s="83" t="s">
        <v>10659</v>
      </c>
    </row>
    <row r="430" spans="1:7" ht="16.5" x14ac:dyDescent="0.3">
      <c r="A430" s="83" t="s">
        <v>10048</v>
      </c>
      <c r="B430" s="83" t="s">
        <v>10049</v>
      </c>
      <c r="C430" s="83" t="s">
        <v>10048</v>
      </c>
      <c r="D430" s="83" t="s">
        <v>10049</v>
      </c>
      <c r="E430" s="83" t="s">
        <v>10048</v>
      </c>
      <c r="F430" s="83" t="s">
        <v>206</v>
      </c>
      <c r="G430" s="83" t="s">
        <v>207</v>
      </c>
    </row>
    <row r="431" spans="1:7" ht="16.5" x14ac:dyDescent="0.3">
      <c r="A431" s="83" t="s">
        <v>10048</v>
      </c>
      <c r="B431" s="83" t="s">
        <v>10049</v>
      </c>
      <c r="C431" s="83" t="s">
        <v>10048</v>
      </c>
      <c r="D431" s="83" t="s">
        <v>10049</v>
      </c>
      <c r="E431" s="83" t="s">
        <v>10048</v>
      </c>
      <c r="F431" s="83" t="s">
        <v>5826</v>
      </c>
      <c r="G431" s="83" t="s">
        <v>4104</v>
      </c>
    </row>
    <row r="432" spans="1:7" ht="16.5" x14ac:dyDescent="0.3">
      <c r="A432" s="83" t="s">
        <v>10048</v>
      </c>
      <c r="B432" s="83" t="s">
        <v>10049</v>
      </c>
      <c r="C432" s="83" t="s">
        <v>10048</v>
      </c>
      <c r="D432" s="83" t="s">
        <v>10049</v>
      </c>
      <c r="E432" s="83" t="s">
        <v>10048</v>
      </c>
      <c r="F432" s="83" t="s">
        <v>10660</v>
      </c>
      <c r="G432" s="83" t="s">
        <v>10661</v>
      </c>
    </row>
    <row r="433" spans="1:7" ht="16.5" x14ac:dyDescent="0.3">
      <c r="A433" s="83" t="s">
        <v>10048</v>
      </c>
      <c r="B433" s="83" t="s">
        <v>10049</v>
      </c>
      <c r="C433" s="83" t="s">
        <v>10048</v>
      </c>
      <c r="D433" s="83" t="s">
        <v>10049</v>
      </c>
      <c r="E433" s="83" t="s">
        <v>10048</v>
      </c>
      <c r="F433" s="83" t="s">
        <v>1290</v>
      </c>
      <c r="G433" s="83" t="s">
        <v>1291</v>
      </c>
    </row>
    <row r="434" spans="1:7" ht="16.5" x14ac:dyDescent="0.3">
      <c r="A434" s="83" t="s">
        <v>10048</v>
      </c>
      <c r="B434" s="83" t="s">
        <v>10049</v>
      </c>
      <c r="C434" s="83" t="s">
        <v>10048</v>
      </c>
      <c r="D434" s="83" t="s">
        <v>10049</v>
      </c>
      <c r="E434" s="83" t="s">
        <v>10048</v>
      </c>
      <c r="F434" s="83" t="s">
        <v>567</v>
      </c>
      <c r="G434" s="83" t="s">
        <v>568</v>
      </c>
    </row>
    <row r="435" spans="1:7" ht="16.5" x14ac:dyDescent="0.3">
      <c r="A435" s="83" t="s">
        <v>10048</v>
      </c>
      <c r="B435" s="83" t="s">
        <v>10049</v>
      </c>
      <c r="C435" s="83" t="s">
        <v>10048</v>
      </c>
      <c r="D435" s="83" t="s">
        <v>10049</v>
      </c>
      <c r="E435" s="83" t="s">
        <v>10048</v>
      </c>
      <c r="F435" s="83" t="s">
        <v>10662</v>
      </c>
      <c r="G435" s="83" t="s">
        <v>10663</v>
      </c>
    </row>
    <row r="436" spans="1:7" ht="16.5" x14ac:dyDescent="0.3">
      <c r="A436" s="83" t="s">
        <v>10048</v>
      </c>
      <c r="B436" s="83" t="s">
        <v>10049</v>
      </c>
      <c r="C436" s="83" t="s">
        <v>10048</v>
      </c>
      <c r="D436" s="83" t="s">
        <v>10049</v>
      </c>
      <c r="E436" s="83" t="s">
        <v>10048</v>
      </c>
      <c r="F436" s="83" t="s">
        <v>9292</v>
      </c>
      <c r="G436" s="83" t="s">
        <v>10664</v>
      </c>
    </row>
    <row r="437" spans="1:7" ht="16.5" x14ac:dyDescent="0.3">
      <c r="A437" s="83" t="s">
        <v>10048</v>
      </c>
      <c r="B437" s="83" t="s">
        <v>10049</v>
      </c>
      <c r="C437" s="83" t="s">
        <v>10048</v>
      </c>
      <c r="D437" s="83" t="s">
        <v>10049</v>
      </c>
      <c r="E437" s="83" t="s">
        <v>10048</v>
      </c>
      <c r="F437" s="83" t="s">
        <v>10665</v>
      </c>
      <c r="G437" s="83" t="s">
        <v>10666</v>
      </c>
    </row>
    <row r="438" spans="1:7" ht="16.5" x14ac:dyDescent="0.3">
      <c r="A438" s="83" t="s">
        <v>10048</v>
      </c>
      <c r="B438" s="83" t="s">
        <v>10049</v>
      </c>
      <c r="C438" s="83" t="s">
        <v>10048</v>
      </c>
      <c r="D438" s="83" t="s">
        <v>10049</v>
      </c>
      <c r="E438" s="83" t="s">
        <v>10048</v>
      </c>
      <c r="F438" s="83" t="s">
        <v>363</v>
      </c>
      <c r="G438" s="83" t="s">
        <v>364</v>
      </c>
    </row>
    <row r="439" spans="1:7" ht="16.5" x14ac:dyDescent="0.3">
      <c r="A439" s="83" t="s">
        <v>10048</v>
      </c>
      <c r="B439" s="83" t="s">
        <v>10049</v>
      </c>
      <c r="C439" s="83" t="s">
        <v>10048</v>
      </c>
      <c r="D439" s="83" t="s">
        <v>10049</v>
      </c>
      <c r="E439" s="83" t="s">
        <v>10048</v>
      </c>
      <c r="F439" s="83" t="s">
        <v>11657</v>
      </c>
      <c r="G439" s="83" t="s">
        <v>11658</v>
      </c>
    </row>
    <row r="440" spans="1:7" ht="16.5" x14ac:dyDescent="0.3">
      <c r="A440" s="83" t="s">
        <v>10048</v>
      </c>
      <c r="B440" s="83" t="s">
        <v>10049</v>
      </c>
      <c r="C440" s="83" t="s">
        <v>10048</v>
      </c>
      <c r="D440" s="83" t="s">
        <v>10049</v>
      </c>
      <c r="E440" s="83" t="s">
        <v>10048</v>
      </c>
      <c r="F440" s="83" t="s">
        <v>10667</v>
      </c>
      <c r="G440" s="83" t="s">
        <v>10668</v>
      </c>
    </row>
    <row r="441" spans="1:7" ht="16.5" x14ac:dyDescent="0.3">
      <c r="A441" s="83" t="s">
        <v>10048</v>
      </c>
      <c r="B441" s="83" t="s">
        <v>10049</v>
      </c>
      <c r="C441" s="83" t="s">
        <v>10048</v>
      </c>
      <c r="D441" s="83" t="s">
        <v>10049</v>
      </c>
      <c r="E441" s="83" t="s">
        <v>10048</v>
      </c>
      <c r="F441" s="83" t="s">
        <v>1292</v>
      </c>
      <c r="G441" s="83" t="s">
        <v>1293</v>
      </c>
    </row>
    <row r="442" spans="1:7" ht="16.5" x14ac:dyDescent="0.3">
      <c r="A442" s="83" t="s">
        <v>10048</v>
      </c>
      <c r="B442" s="83" t="s">
        <v>10049</v>
      </c>
      <c r="C442" s="83" t="s">
        <v>10048</v>
      </c>
      <c r="D442" s="83" t="s">
        <v>10049</v>
      </c>
      <c r="E442" s="83" t="s">
        <v>10048</v>
      </c>
      <c r="F442" s="83" t="s">
        <v>1294</v>
      </c>
      <c r="G442" s="83" t="s">
        <v>1295</v>
      </c>
    </row>
    <row r="443" spans="1:7" ht="16.5" x14ac:dyDescent="0.3">
      <c r="A443" s="83" t="s">
        <v>10048</v>
      </c>
      <c r="B443" s="83" t="s">
        <v>10049</v>
      </c>
      <c r="C443" s="83" t="s">
        <v>10048</v>
      </c>
      <c r="D443" s="83" t="s">
        <v>10049</v>
      </c>
      <c r="E443" s="83" t="s">
        <v>10048</v>
      </c>
      <c r="F443" s="83" t="s">
        <v>10669</v>
      </c>
      <c r="G443" s="83" t="s">
        <v>10670</v>
      </c>
    </row>
    <row r="444" spans="1:7" ht="16.5" x14ac:dyDescent="0.3">
      <c r="A444" s="83" t="s">
        <v>10048</v>
      </c>
      <c r="B444" s="83" t="s">
        <v>10049</v>
      </c>
      <c r="C444" s="83" t="s">
        <v>10048</v>
      </c>
      <c r="D444" s="83" t="s">
        <v>10049</v>
      </c>
      <c r="E444" s="83" t="s">
        <v>10048</v>
      </c>
      <c r="F444" s="83" t="s">
        <v>10671</v>
      </c>
      <c r="G444" s="83" t="s">
        <v>10672</v>
      </c>
    </row>
    <row r="445" spans="1:7" ht="16.5" x14ac:dyDescent="0.3">
      <c r="A445" s="83" t="s">
        <v>10048</v>
      </c>
      <c r="B445" s="83" t="s">
        <v>11988</v>
      </c>
      <c r="C445" s="83" t="s">
        <v>11979</v>
      </c>
      <c r="D445" s="83" t="s">
        <v>11988</v>
      </c>
      <c r="E445" s="83" t="s">
        <v>10654</v>
      </c>
      <c r="F445" s="83" t="s">
        <v>11992</v>
      </c>
      <c r="G445" s="83" t="s">
        <v>11993</v>
      </c>
    </row>
    <row r="446" spans="1:7" ht="16.5" x14ac:dyDescent="0.3">
      <c r="A446" s="83" t="s">
        <v>10048</v>
      </c>
      <c r="B446" s="83" t="s">
        <v>10049</v>
      </c>
      <c r="C446" s="83" t="s">
        <v>10048</v>
      </c>
      <c r="D446" s="83" t="s">
        <v>10049</v>
      </c>
      <c r="E446" s="83" t="s">
        <v>10048</v>
      </c>
      <c r="F446" s="83" t="s">
        <v>10673</v>
      </c>
      <c r="G446" s="83" t="s">
        <v>10674</v>
      </c>
    </row>
    <row r="447" spans="1:7" ht="16.5" x14ac:dyDescent="0.3">
      <c r="A447" s="83" t="s">
        <v>10048</v>
      </c>
      <c r="B447" s="83" t="s">
        <v>10049</v>
      </c>
      <c r="C447" s="83" t="s">
        <v>10048</v>
      </c>
      <c r="D447" s="83" t="s">
        <v>10049</v>
      </c>
      <c r="E447" s="83" t="s">
        <v>10048</v>
      </c>
      <c r="F447" s="83" t="s">
        <v>1296</v>
      </c>
      <c r="G447" s="83" t="s">
        <v>1297</v>
      </c>
    </row>
    <row r="448" spans="1:7" ht="16.5" x14ac:dyDescent="0.3">
      <c r="A448" s="83" t="s">
        <v>10048</v>
      </c>
      <c r="B448" s="83" t="s">
        <v>10049</v>
      </c>
      <c r="C448" s="83" t="s">
        <v>10048</v>
      </c>
      <c r="D448" s="83" t="s">
        <v>10049</v>
      </c>
      <c r="E448" s="83" t="s">
        <v>10048</v>
      </c>
      <c r="F448" s="83" t="s">
        <v>10675</v>
      </c>
      <c r="G448" s="83" t="s">
        <v>10676</v>
      </c>
    </row>
    <row r="449" spans="1:7" ht="16.5" x14ac:dyDescent="0.3">
      <c r="A449" s="83" t="s">
        <v>10048</v>
      </c>
      <c r="B449" s="83" t="s">
        <v>10049</v>
      </c>
      <c r="C449" s="83" t="s">
        <v>10048</v>
      </c>
      <c r="D449" s="83" t="s">
        <v>10049</v>
      </c>
      <c r="E449" s="83" t="s">
        <v>10048</v>
      </c>
      <c r="F449" s="83" t="s">
        <v>1298</v>
      </c>
      <c r="G449" s="83" t="s">
        <v>1299</v>
      </c>
    </row>
    <row r="450" spans="1:7" ht="16.5" x14ac:dyDescent="0.3">
      <c r="A450" s="83" t="s">
        <v>10048</v>
      </c>
      <c r="B450" s="83" t="s">
        <v>10049</v>
      </c>
      <c r="C450" s="83" t="s">
        <v>10048</v>
      </c>
      <c r="D450" s="83" t="s">
        <v>10049</v>
      </c>
      <c r="E450" s="83" t="s">
        <v>10048</v>
      </c>
      <c r="F450" s="83" t="s">
        <v>10677</v>
      </c>
      <c r="G450" s="83" t="s">
        <v>10678</v>
      </c>
    </row>
    <row r="451" spans="1:7" ht="16.5" x14ac:dyDescent="0.3">
      <c r="A451" s="83" t="s">
        <v>10048</v>
      </c>
      <c r="B451" s="83" t="s">
        <v>10049</v>
      </c>
      <c r="C451" s="83" t="s">
        <v>10048</v>
      </c>
      <c r="D451" s="83" t="s">
        <v>10049</v>
      </c>
      <c r="E451" s="83" t="s">
        <v>10048</v>
      </c>
      <c r="F451" s="83" t="s">
        <v>1300</v>
      </c>
      <c r="G451" s="83" t="s">
        <v>1301</v>
      </c>
    </row>
    <row r="452" spans="1:7" ht="16.5" x14ac:dyDescent="0.3">
      <c r="A452" s="83" t="s">
        <v>10048</v>
      </c>
      <c r="B452" s="83" t="s">
        <v>10049</v>
      </c>
      <c r="C452" s="83" t="s">
        <v>10048</v>
      </c>
      <c r="D452" s="83" t="s">
        <v>10049</v>
      </c>
      <c r="E452" s="83" t="s">
        <v>10048</v>
      </c>
      <c r="F452" s="83" t="s">
        <v>9712</v>
      </c>
      <c r="G452" s="83" t="s">
        <v>10679</v>
      </c>
    </row>
    <row r="453" spans="1:7" ht="16.5" x14ac:dyDescent="0.3">
      <c r="A453" s="83" t="s">
        <v>10048</v>
      </c>
      <c r="B453" s="83" t="s">
        <v>10049</v>
      </c>
      <c r="C453" s="83" t="s">
        <v>10048</v>
      </c>
      <c r="D453" s="83" t="s">
        <v>10049</v>
      </c>
      <c r="E453" s="83" t="s">
        <v>10048</v>
      </c>
      <c r="F453" s="83" t="s">
        <v>10680</v>
      </c>
      <c r="G453" s="83" t="s">
        <v>10681</v>
      </c>
    </row>
    <row r="454" spans="1:7" ht="16.5" x14ac:dyDescent="0.3">
      <c r="A454" s="83" t="s">
        <v>10048</v>
      </c>
      <c r="B454" s="83" t="s">
        <v>10049</v>
      </c>
      <c r="C454" s="83" t="s">
        <v>10048</v>
      </c>
      <c r="D454" s="83" t="s">
        <v>10049</v>
      </c>
      <c r="E454" s="83" t="s">
        <v>10048</v>
      </c>
      <c r="F454" s="83" t="s">
        <v>10682</v>
      </c>
      <c r="G454" s="83" t="s">
        <v>10683</v>
      </c>
    </row>
    <row r="455" spans="1:7" ht="16.5" x14ac:dyDescent="0.3">
      <c r="A455" s="83" t="s">
        <v>10048</v>
      </c>
      <c r="B455" s="83" t="s">
        <v>10049</v>
      </c>
      <c r="C455" s="83" t="s">
        <v>10048</v>
      </c>
      <c r="D455" s="83" t="s">
        <v>10049</v>
      </c>
      <c r="E455" s="83" t="s">
        <v>10048</v>
      </c>
      <c r="F455" s="83" t="s">
        <v>5635</v>
      </c>
      <c r="G455" s="83" t="s">
        <v>11741</v>
      </c>
    </row>
    <row r="456" spans="1:7" ht="16.5" x14ac:dyDescent="0.3">
      <c r="A456" s="83" t="s">
        <v>10048</v>
      </c>
      <c r="B456" s="83" t="s">
        <v>10049</v>
      </c>
      <c r="C456" s="83" t="s">
        <v>10048</v>
      </c>
      <c r="D456" s="83" t="s">
        <v>10049</v>
      </c>
      <c r="E456" s="83" t="s">
        <v>10048</v>
      </c>
      <c r="F456" s="83" t="s">
        <v>371</v>
      </c>
      <c r="G456" s="83" t="s">
        <v>372</v>
      </c>
    </row>
    <row r="457" spans="1:7" ht="16.5" x14ac:dyDescent="0.3">
      <c r="A457" s="83" t="s">
        <v>10048</v>
      </c>
      <c r="B457" s="83" t="s">
        <v>10049</v>
      </c>
      <c r="C457" s="83" t="s">
        <v>10048</v>
      </c>
      <c r="D457" s="83" t="s">
        <v>10049</v>
      </c>
      <c r="E457" s="83" t="s">
        <v>10048</v>
      </c>
      <c r="F457" s="83" t="s">
        <v>10684</v>
      </c>
      <c r="G457" s="83" t="s">
        <v>10685</v>
      </c>
    </row>
    <row r="458" spans="1:7" ht="16.5" x14ac:dyDescent="0.3">
      <c r="A458" s="83" t="s">
        <v>10048</v>
      </c>
      <c r="B458" s="83" t="s">
        <v>10049</v>
      </c>
      <c r="C458" s="83" t="s">
        <v>10048</v>
      </c>
      <c r="D458" s="83" t="s">
        <v>10049</v>
      </c>
      <c r="E458" s="83" t="s">
        <v>10048</v>
      </c>
      <c r="F458" s="83" t="s">
        <v>1302</v>
      </c>
      <c r="G458" s="83" t="s">
        <v>1303</v>
      </c>
    </row>
    <row r="459" spans="1:7" ht="16.5" x14ac:dyDescent="0.3">
      <c r="A459" s="83" t="s">
        <v>10048</v>
      </c>
      <c r="B459" s="83" t="s">
        <v>10049</v>
      </c>
      <c r="C459" s="83" t="s">
        <v>10048</v>
      </c>
      <c r="D459" s="83" t="s">
        <v>10049</v>
      </c>
      <c r="E459" s="83" t="s">
        <v>10048</v>
      </c>
      <c r="F459" s="83" t="s">
        <v>379</v>
      </c>
      <c r="G459" s="83" t="s">
        <v>380</v>
      </c>
    </row>
    <row r="460" spans="1:7" ht="16.5" x14ac:dyDescent="0.3">
      <c r="A460" s="83" t="s">
        <v>10048</v>
      </c>
      <c r="B460" s="83" t="s">
        <v>10049</v>
      </c>
      <c r="C460" s="83" t="s">
        <v>10048</v>
      </c>
      <c r="D460" s="83" t="s">
        <v>10049</v>
      </c>
      <c r="E460" s="83" t="s">
        <v>10048</v>
      </c>
      <c r="F460" s="83" t="s">
        <v>387</v>
      </c>
      <c r="G460" s="83" t="s">
        <v>388</v>
      </c>
    </row>
    <row r="461" spans="1:7" ht="16.5" x14ac:dyDescent="0.3">
      <c r="A461" s="83" t="s">
        <v>10048</v>
      </c>
      <c r="B461" s="83" t="s">
        <v>10049</v>
      </c>
      <c r="C461" s="83" t="s">
        <v>10048</v>
      </c>
      <c r="D461" s="83" t="s">
        <v>10049</v>
      </c>
      <c r="E461" s="83" t="s">
        <v>10048</v>
      </c>
      <c r="F461" s="83" t="s">
        <v>393</v>
      </c>
      <c r="G461" s="83" t="s">
        <v>394</v>
      </c>
    </row>
    <row r="462" spans="1:7" ht="16.5" x14ac:dyDescent="0.3">
      <c r="A462" s="83" t="s">
        <v>10048</v>
      </c>
      <c r="B462" s="83" t="s">
        <v>10049</v>
      </c>
      <c r="C462" s="83" t="s">
        <v>10048</v>
      </c>
      <c r="D462" s="83" t="s">
        <v>10049</v>
      </c>
      <c r="E462" s="83" t="s">
        <v>10048</v>
      </c>
      <c r="F462" s="83" t="s">
        <v>399</v>
      </c>
      <c r="G462" s="83" t="s">
        <v>400</v>
      </c>
    </row>
    <row r="463" spans="1:7" ht="16.5" x14ac:dyDescent="0.3">
      <c r="A463" s="83" t="s">
        <v>10048</v>
      </c>
      <c r="B463" s="83" t="s">
        <v>10049</v>
      </c>
      <c r="C463" s="83" t="s">
        <v>10048</v>
      </c>
      <c r="D463" s="83" t="s">
        <v>10049</v>
      </c>
      <c r="E463" s="83" t="s">
        <v>10048</v>
      </c>
      <c r="F463" s="83" t="s">
        <v>1304</v>
      </c>
      <c r="G463" s="83" t="s">
        <v>1305</v>
      </c>
    </row>
    <row r="464" spans="1:7" ht="16.5" x14ac:dyDescent="0.3">
      <c r="A464" s="83" t="s">
        <v>10048</v>
      </c>
      <c r="B464" s="83" t="s">
        <v>10049</v>
      </c>
      <c r="C464" s="83" t="s">
        <v>10048</v>
      </c>
      <c r="D464" s="83" t="s">
        <v>10049</v>
      </c>
      <c r="E464" s="83" t="s">
        <v>10048</v>
      </c>
      <c r="F464" s="83" t="s">
        <v>1306</v>
      </c>
      <c r="G464" s="83" t="s">
        <v>1307</v>
      </c>
    </row>
    <row r="465" spans="1:7" ht="16.5" x14ac:dyDescent="0.3">
      <c r="A465" s="83" t="s">
        <v>10048</v>
      </c>
      <c r="B465" s="83" t="s">
        <v>10049</v>
      </c>
      <c r="C465" s="83" t="s">
        <v>10048</v>
      </c>
      <c r="D465" s="83" t="s">
        <v>10049</v>
      </c>
      <c r="E465" s="83" t="s">
        <v>10048</v>
      </c>
      <c r="F465" s="83" t="s">
        <v>114</v>
      </c>
      <c r="G465" s="83" t="s">
        <v>115</v>
      </c>
    </row>
    <row r="466" spans="1:7" ht="16.5" x14ac:dyDescent="0.3">
      <c r="A466" s="83" t="s">
        <v>10048</v>
      </c>
      <c r="B466" s="83" t="s">
        <v>10049</v>
      </c>
      <c r="C466" s="83" t="s">
        <v>10048</v>
      </c>
      <c r="D466" s="83" t="s">
        <v>10049</v>
      </c>
      <c r="E466" s="83" t="s">
        <v>10048</v>
      </c>
      <c r="F466" s="83" t="s">
        <v>149</v>
      </c>
      <c r="G466" s="83" t="s">
        <v>150</v>
      </c>
    </row>
    <row r="467" spans="1:7" ht="16.5" x14ac:dyDescent="0.3">
      <c r="A467" s="83" t="s">
        <v>10048</v>
      </c>
      <c r="B467" s="83" t="s">
        <v>10049</v>
      </c>
      <c r="C467" s="83" t="s">
        <v>10048</v>
      </c>
      <c r="D467" s="83" t="s">
        <v>10049</v>
      </c>
      <c r="E467" s="83" t="s">
        <v>10048</v>
      </c>
      <c r="F467" s="83" t="s">
        <v>10686</v>
      </c>
      <c r="G467" s="83" t="s">
        <v>10687</v>
      </c>
    </row>
    <row r="468" spans="1:7" ht="16.5" x14ac:dyDescent="0.3">
      <c r="A468" s="83" t="s">
        <v>10048</v>
      </c>
      <c r="B468" s="83" t="s">
        <v>10049</v>
      </c>
      <c r="C468" s="83" t="s">
        <v>10048</v>
      </c>
      <c r="D468" s="83" t="s">
        <v>10049</v>
      </c>
      <c r="E468" s="83" t="s">
        <v>10048</v>
      </c>
      <c r="F468" s="83" t="s">
        <v>10688</v>
      </c>
      <c r="G468" s="83" t="s">
        <v>10689</v>
      </c>
    </row>
    <row r="469" spans="1:7" ht="16.5" x14ac:dyDescent="0.3">
      <c r="A469" s="83" t="s">
        <v>10048</v>
      </c>
      <c r="B469" s="83" t="s">
        <v>10049</v>
      </c>
      <c r="C469" s="83" t="s">
        <v>10048</v>
      </c>
      <c r="D469" s="83" t="s">
        <v>10049</v>
      </c>
      <c r="E469" s="83" t="s">
        <v>10048</v>
      </c>
      <c r="F469" s="83" t="s">
        <v>10690</v>
      </c>
      <c r="G469" s="83" t="s">
        <v>10691</v>
      </c>
    </row>
    <row r="470" spans="1:7" ht="16.5" x14ac:dyDescent="0.3">
      <c r="A470" s="83" t="s">
        <v>10048</v>
      </c>
      <c r="B470" s="83" t="s">
        <v>10049</v>
      </c>
      <c r="C470" s="83" t="s">
        <v>10048</v>
      </c>
      <c r="D470" s="83" t="s">
        <v>10049</v>
      </c>
      <c r="E470" s="83" t="s">
        <v>10048</v>
      </c>
      <c r="F470" s="83" t="s">
        <v>1308</v>
      </c>
      <c r="G470" s="83" t="s">
        <v>1309</v>
      </c>
    </row>
    <row r="471" spans="1:7" ht="16.5" x14ac:dyDescent="0.3">
      <c r="A471" s="83" t="s">
        <v>10048</v>
      </c>
      <c r="B471" s="83" t="s">
        <v>10049</v>
      </c>
      <c r="C471" s="83" t="s">
        <v>10048</v>
      </c>
      <c r="D471" s="83" t="s">
        <v>10049</v>
      </c>
      <c r="E471" s="83" t="s">
        <v>10048</v>
      </c>
      <c r="F471" s="83" t="s">
        <v>10692</v>
      </c>
      <c r="G471" s="83" t="s">
        <v>10693</v>
      </c>
    </row>
    <row r="472" spans="1:7" ht="16.5" x14ac:dyDescent="0.3">
      <c r="A472" s="83" t="s">
        <v>10048</v>
      </c>
      <c r="B472" s="83" t="s">
        <v>10049</v>
      </c>
      <c r="C472" s="83" t="s">
        <v>10048</v>
      </c>
      <c r="D472" s="83" t="s">
        <v>10049</v>
      </c>
      <c r="E472" s="83" t="s">
        <v>10048</v>
      </c>
      <c r="F472" s="83" t="s">
        <v>1310</v>
      </c>
      <c r="G472" s="83" t="s">
        <v>1311</v>
      </c>
    </row>
    <row r="473" spans="1:7" ht="16.5" x14ac:dyDescent="0.3">
      <c r="A473" s="83" t="s">
        <v>10048</v>
      </c>
      <c r="B473" s="83" t="s">
        <v>11827</v>
      </c>
      <c r="C473" s="83" t="s">
        <v>10654</v>
      </c>
      <c r="D473" s="83" t="s">
        <v>11827</v>
      </c>
      <c r="E473" s="83" t="s">
        <v>10654</v>
      </c>
      <c r="F473" s="83" t="s">
        <v>7429</v>
      </c>
      <c r="G473" s="83" t="s">
        <v>11828</v>
      </c>
    </row>
    <row r="474" spans="1:7" ht="16.5" x14ac:dyDescent="0.3">
      <c r="A474" s="83" t="s">
        <v>10048</v>
      </c>
      <c r="B474" s="83" t="s">
        <v>11866</v>
      </c>
      <c r="C474" s="83" t="s">
        <v>10654</v>
      </c>
      <c r="D474" s="83" t="s">
        <v>11866</v>
      </c>
      <c r="E474" s="83" t="s">
        <v>10654</v>
      </c>
      <c r="F474" s="83" t="s">
        <v>7429</v>
      </c>
      <c r="G474" s="83" t="s">
        <v>11867</v>
      </c>
    </row>
    <row r="475" spans="1:7" ht="16.5" x14ac:dyDescent="0.3">
      <c r="A475" s="83" t="s">
        <v>10048</v>
      </c>
      <c r="B475" s="83" t="s">
        <v>11819</v>
      </c>
      <c r="C475" s="83" t="s">
        <v>10654</v>
      </c>
      <c r="D475" s="83" t="s">
        <v>11819</v>
      </c>
      <c r="E475" s="83" t="s">
        <v>10654</v>
      </c>
      <c r="F475" s="83" t="s">
        <v>11820</v>
      </c>
      <c r="G475" s="83" t="s">
        <v>11821</v>
      </c>
    </row>
    <row r="476" spans="1:7" ht="16.5" x14ac:dyDescent="0.3">
      <c r="A476" s="83" t="s">
        <v>10048</v>
      </c>
      <c r="B476" s="83" t="s">
        <v>10049</v>
      </c>
      <c r="C476" s="83" t="s">
        <v>10048</v>
      </c>
      <c r="D476" s="83" t="s">
        <v>10049</v>
      </c>
      <c r="E476" s="83" t="s">
        <v>10048</v>
      </c>
      <c r="F476" s="83" t="s">
        <v>1312</v>
      </c>
      <c r="G476" s="83" t="s">
        <v>1313</v>
      </c>
    </row>
    <row r="477" spans="1:7" ht="16.5" x14ac:dyDescent="0.3">
      <c r="A477" s="83" t="s">
        <v>10048</v>
      </c>
      <c r="B477" s="83" t="s">
        <v>10049</v>
      </c>
      <c r="C477" s="83" t="s">
        <v>10048</v>
      </c>
      <c r="D477" s="83" t="s">
        <v>10049</v>
      </c>
      <c r="E477" s="83" t="s">
        <v>10048</v>
      </c>
      <c r="F477" s="83" t="s">
        <v>1314</v>
      </c>
      <c r="G477" s="83" t="s">
        <v>1315</v>
      </c>
    </row>
    <row r="478" spans="1:7" ht="16.5" x14ac:dyDescent="0.3">
      <c r="A478" s="83" t="s">
        <v>10048</v>
      </c>
      <c r="B478" s="83" t="s">
        <v>10049</v>
      </c>
      <c r="C478" s="83" t="s">
        <v>10048</v>
      </c>
      <c r="D478" s="83" t="s">
        <v>10049</v>
      </c>
      <c r="E478" s="83" t="s">
        <v>10048</v>
      </c>
      <c r="F478" s="83" t="s">
        <v>1316</v>
      </c>
      <c r="G478" s="83" t="s">
        <v>1317</v>
      </c>
    </row>
    <row r="479" spans="1:7" ht="16.5" x14ac:dyDescent="0.3">
      <c r="A479" s="83" t="s">
        <v>10048</v>
      </c>
      <c r="B479" s="83" t="s">
        <v>10049</v>
      </c>
      <c r="C479" s="83" t="s">
        <v>10048</v>
      </c>
      <c r="D479" s="83" t="s">
        <v>10049</v>
      </c>
      <c r="E479" s="83" t="s">
        <v>10048</v>
      </c>
      <c r="F479" s="83" t="s">
        <v>405</v>
      </c>
      <c r="G479" s="83" t="s">
        <v>406</v>
      </c>
    </row>
    <row r="480" spans="1:7" ht="16.5" x14ac:dyDescent="0.3">
      <c r="A480" s="83" t="s">
        <v>10048</v>
      </c>
      <c r="B480" s="83" t="s">
        <v>10049</v>
      </c>
      <c r="C480" s="83" t="s">
        <v>10048</v>
      </c>
      <c r="D480" s="83" t="s">
        <v>10049</v>
      </c>
      <c r="E480" s="83" t="s">
        <v>10048</v>
      </c>
      <c r="F480" s="83" t="s">
        <v>1318</v>
      </c>
      <c r="G480" s="83" t="s">
        <v>1319</v>
      </c>
    </row>
    <row r="481" spans="1:7" ht="16.5" x14ac:dyDescent="0.3">
      <c r="A481" s="83" t="s">
        <v>10048</v>
      </c>
      <c r="B481" s="83" t="s">
        <v>10049</v>
      </c>
      <c r="C481" s="83" t="s">
        <v>10048</v>
      </c>
      <c r="D481" s="83" t="s">
        <v>10049</v>
      </c>
      <c r="E481" s="83" t="s">
        <v>10048</v>
      </c>
      <c r="F481" s="83" t="s">
        <v>1320</v>
      </c>
      <c r="G481" s="83" t="s">
        <v>1321</v>
      </c>
    </row>
    <row r="482" spans="1:7" ht="16.5" x14ac:dyDescent="0.3">
      <c r="A482" s="83" t="s">
        <v>10048</v>
      </c>
      <c r="B482" s="83" t="s">
        <v>10049</v>
      </c>
      <c r="C482" s="83" t="s">
        <v>10048</v>
      </c>
      <c r="D482" s="83" t="s">
        <v>10049</v>
      </c>
      <c r="E482" s="83" t="s">
        <v>10048</v>
      </c>
      <c r="F482" s="83" t="s">
        <v>1320</v>
      </c>
      <c r="G482" s="83" t="s">
        <v>1894</v>
      </c>
    </row>
    <row r="483" spans="1:7" ht="16.5" x14ac:dyDescent="0.3">
      <c r="A483" s="83" t="s">
        <v>10048</v>
      </c>
      <c r="B483" s="83" t="s">
        <v>10049</v>
      </c>
      <c r="C483" s="83" t="s">
        <v>10048</v>
      </c>
      <c r="D483" s="83" t="s">
        <v>10049</v>
      </c>
      <c r="E483" s="83" t="s">
        <v>10048</v>
      </c>
      <c r="F483" s="83" t="s">
        <v>1322</v>
      </c>
      <c r="G483" s="83" t="s">
        <v>1323</v>
      </c>
    </row>
    <row r="484" spans="1:7" ht="16.5" x14ac:dyDescent="0.3">
      <c r="A484" s="83" t="s">
        <v>10048</v>
      </c>
      <c r="B484" s="83" t="s">
        <v>10049</v>
      </c>
      <c r="C484" s="83" t="s">
        <v>10048</v>
      </c>
      <c r="D484" s="83" t="s">
        <v>10049</v>
      </c>
      <c r="E484" s="83" t="s">
        <v>10048</v>
      </c>
      <c r="F484" s="83" t="s">
        <v>1324</v>
      </c>
      <c r="G484" s="83" t="s">
        <v>1325</v>
      </c>
    </row>
    <row r="485" spans="1:7" ht="16.5" x14ac:dyDescent="0.3">
      <c r="A485" s="83" t="s">
        <v>10048</v>
      </c>
      <c r="B485" s="83" t="s">
        <v>10049</v>
      </c>
      <c r="C485" s="83" t="s">
        <v>10048</v>
      </c>
      <c r="D485" s="83" t="s">
        <v>10049</v>
      </c>
      <c r="E485" s="83" t="s">
        <v>10048</v>
      </c>
      <c r="F485" s="83" t="s">
        <v>4100</v>
      </c>
      <c r="G485" s="83" t="s">
        <v>10694</v>
      </c>
    </row>
    <row r="486" spans="1:7" ht="16.5" x14ac:dyDescent="0.3">
      <c r="A486" s="83" t="s">
        <v>10048</v>
      </c>
      <c r="B486" s="83" t="s">
        <v>10049</v>
      </c>
      <c r="C486" s="83" t="s">
        <v>10048</v>
      </c>
      <c r="D486" s="83" t="s">
        <v>10049</v>
      </c>
      <c r="E486" s="83" t="s">
        <v>10048</v>
      </c>
      <c r="F486" s="83" t="s">
        <v>1326</v>
      </c>
      <c r="G486" s="83" t="s">
        <v>1327</v>
      </c>
    </row>
    <row r="487" spans="1:7" ht="16.5" x14ac:dyDescent="0.3">
      <c r="A487" s="83" t="s">
        <v>10048</v>
      </c>
      <c r="B487" s="83" t="s">
        <v>10049</v>
      </c>
      <c r="C487" s="83" t="s">
        <v>10048</v>
      </c>
      <c r="D487" s="83" t="s">
        <v>10049</v>
      </c>
      <c r="E487" s="83" t="s">
        <v>10048</v>
      </c>
      <c r="F487" s="83" t="s">
        <v>1328</v>
      </c>
      <c r="G487" s="83" t="s">
        <v>1329</v>
      </c>
    </row>
    <row r="488" spans="1:7" ht="16.5" x14ac:dyDescent="0.3">
      <c r="A488" s="83" t="s">
        <v>10048</v>
      </c>
      <c r="B488" s="83" t="s">
        <v>10049</v>
      </c>
      <c r="C488" s="83" t="s">
        <v>10048</v>
      </c>
      <c r="D488" s="83" t="s">
        <v>10049</v>
      </c>
      <c r="E488" s="83" t="s">
        <v>10048</v>
      </c>
      <c r="F488" s="83" t="s">
        <v>1330</v>
      </c>
      <c r="G488" s="83" t="s">
        <v>1331</v>
      </c>
    </row>
    <row r="489" spans="1:7" ht="16.5" x14ac:dyDescent="0.3">
      <c r="A489" s="83" t="s">
        <v>10048</v>
      </c>
      <c r="B489" s="83" t="s">
        <v>10049</v>
      </c>
      <c r="C489" s="83" t="s">
        <v>10048</v>
      </c>
      <c r="D489" s="83" t="s">
        <v>10049</v>
      </c>
      <c r="E489" s="83" t="s">
        <v>10048</v>
      </c>
      <c r="F489" s="83" t="s">
        <v>1332</v>
      </c>
      <c r="G489" s="83" t="s">
        <v>1333</v>
      </c>
    </row>
    <row r="490" spans="1:7" ht="16.5" x14ac:dyDescent="0.3">
      <c r="A490" s="83" t="s">
        <v>10048</v>
      </c>
      <c r="B490" s="83" t="s">
        <v>10049</v>
      </c>
      <c r="C490" s="83" t="s">
        <v>10048</v>
      </c>
      <c r="D490" s="83" t="s">
        <v>10049</v>
      </c>
      <c r="E490" s="83" t="s">
        <v>10048</v>
      </c>
      <c r="F490" s="83" t="s">
        <v>1334</v>
      </c>
      <c r="G490" s="83" t="s">
        <v>1335</v>
      </c>
    </row>
    <row r="491" spans="1:7" ht="16.5" x14ac:dyDescent="0.3">
      <c r="A491" s="83" t="s">
        <v>10048</v>
      </c>
      <c r="B491" s="83" t="s">
        <v>10049</v>
      </c>
      <c r="C491" s="83" t="s">
        <v>10048</v>
      </c>
      <c r="D491" s="83" t="s">
        <v>10049</v>
      </c>
      <c r="E491" s="83" t="s">
        <v>10048</v>
      </c>
      <c r="F491" s="83" t="s">
        <v>1336</v>
      </c>
      <c r="G491" s="83" t="s">
        <v>1337</v>
      </c>
    </row>
    <row r="492" spans="1:7" ht="16.5" x14ac:dyDescent="0.3">
      <c r="A492" s="83" t="s">
        <v>10048</v>
      </c>
      <c r="B492" s="83" t="s">
        <v>10049</v>
      </c>
      <c r="C492" s="83" t="s">
        <v>10048</v>
      </c>
      <c r="D492" s="83" t="s">
        <v>10049</v>
      </c>
      <c r="E492" s="83" t="s">
        <v>10048</v>
      </c>
      <c r="F492" s="83" t="s">
        <v>1338</v>
      </c>
      <c r="G492" s="83" t="s">
        <v>1339</v>
      </c>
    </row>
    <row r="493" spans="1:7" ht="16.5" x14ac:dyDescent="0.3">
      <c r="A493" s="83" t="s">
        <v>10048</v>
      </c>
      <c r="B493" s="83" t="s">
        <v>10049</v>
      </c>
      <c r="C493" s="83" t="s">
        <v>10048</v>
      </c>
      <c r="D493" s="83" t="s">
        <v>10049</v>
      </c>
      <c r="E493" s="83" t="s">
        <v>10048</v>
      </c>
      <c r="F493" s="83" t="s">
        <v>1340</v>
      </c>
      <c r="G493" s="83" t="s">
        <v>1341</v>
      </c>
    </row>
    <row r="494" spans="1:7" ht="16.5" x14ac:dyDescent="0.3">
      <c r="A494" s="83" t="s">
        <v>10048</v>
      </c>
      <c r="B494" s="83" t="s">
        <v>10049</v>
      </c>
      <c r="C494" s="83" t="s">
        <v>10048</v>
      </c>
      <c r="D494" s="83" t="s">
        <v>10049</v>
      </c>
      <c r="E494" s="83" t="s">
        <v>10048</v>
      </c>
      <c r="F494" s="83" t="s">
        <v>1342</v>
      </c>
      <c r="G494" s="83" t="s">
        <v>1343</v>
      </c>
    </row>
    <row r="495" spans="1:7" ht="16.5" x14ac:dyDescent="0.3">
      <c r="A495" s="83" t="s">
        <v>10048</v>
      </c>
      <c r="B495" s="83" t="s">
        <v>10049</v>
      </c>
      <c r="C495" s="83" t="s">
        <v>10048</v>
      </c>
      <c r="D495" s="83" t="s">
        <v>10049</v>
      </c>
      <c r="E495" s="83" t="s">
        <v>10048</v>
      </c>
      <c r="F495" s="83" t="s">
        <v>1344</v>
      </c>
      <c r="G495" s="83" t="s">
        <v>1345</v>
      </c>
    </row>
    <row r="496" spans="1:7" ht="16.5" x14ac:dyDescent="0.3">
      <c r="A496" s="83" t="s">
        <v>10048</v>
      </c>
      <c r="B496" s="83" t="s">
        <v>10049</v>
      </c>
      <c r="C496" s="83" t="s">
        <v>10048</v>
      </c>
      <c r="D496" s="83" t="s">
        <v>10049</v>
      </c>
      <c r="E496" s="83" t="s">
        <v>10048</v>
      </c>
      <c r="F496" s="83" t="s">
        <v>1346</v>
      </c>
      <c r="G496" s="83" t="s">
        <v>1347</v>
      </c>
    </row>
    <row r="497" spans="1:7" ht="16.5" x14ac:dyDescent="0.3">
      <c r="A497" s="83" t="s">
        <v>10048</v>
      </c>
      <c r="B497" s="83" t="s">
        <v>10049</v>
      </c>
      <c r="C497" s="83" t="s">
        <v>10048</v>
      </c>
      <c r="D497" s="83" t="s">
        <v>10049</v>
      </c>
      <c r="E497" s="83" t="s">
        <v>10048</v>
      </c>
      <c r="F497" s="83" t="s">
        <v>1348</v>
      </c>
      <c r="G497" s="83" t="s">
        <v>1349</v>
      </c>
    </row>
    <row r="498" spans="1:7" ht="16.5" x14ac:dyDescent="0.3">
      <c r="A498" s="83" t="s">
        <v>10048</v>
      </c>
      <c r="B498" s="83" t="s">
        <v>10049</v>
      </c>
      <c r="C498" s="83" t="s">
        <v>10048</v>
      </c>
      <c r="D498" s="83" t="s">
        <v>10049</v>
      </c>
      <c r="E498" s="83" t="s">
        <v>10048</v>
      </c>
      <c r="F498" s="83" t="s">
        <v>1350</v>
      </c>
      <c r="G498" s="83" t="s">
        <v>10695</v>
      </c>
    </row>
    <row r="499" spans="1:7" ht="16.5" x14ac:dyDescent="0.3">
      <c r="A499" s="83" t="s">
        <v>10048</v>
      </c>
      <c r="B499" s="83" t="s">
        <v>10049</v>
      </c>
      <c r="C499" s="83" t="s">
        <v>10048</v>
      </c>
      <c r="D499" s="83" t="s">
        <v>10049</v>
      </c>
      <c r="E499" s="83" t="s">
        <v>10048</v>
      </c>
      <c r="F499" s="83" t="s">
        <v>1352</v>
      </c>
      <c r="G499" s="83" t="s">
        <v>1353</v>
      </c>
    </row>
    <row r="500" spans="1:7" ht="16.5" x14ac:dyDescent="0.3">
      <c r="A500" s="83" t="s">
        <v>10048</v>
      </c>
      <c r="B500" s="83" t="s">
        <v>10049</v>
      </c>
      <c r="C500" s="83" t="s">
        <v>10048</v>
      </c>
      <c r="D500" s="83" t="s">
        <v>10049</v>
      </c>
      <c r="E500" s="83" t="s">
        <v>10048</v>
      </c>
      <c r="F500" s="83" t="s">
        <v>1354</v>
      </c>
      <c r="G500" s="83" t="s">
        <v>1355</v>
      </c>
    </row>
    <row r="501" spans="1:7" ht="16.5" x14ac:dyDescent="0.3">
      <c r="A501" s="83" t="s">
        <v>10048</v>
      </c>
      <c r="B501" s="83" t="s">
        <v>10049</v>
      </c>
      <c r="C501" s="83" t="s">
        <v>10048</v>
      </c>
      <c r="D501" s="83" t="s">
        <v>10049</v>
      </c>
      <c r="E501" s="83" t="s">
        <v>10048</v>
      </c>
      <c r="F501" s="83" t="s">
        <v>1356</v>
      </c>
      <c r="G501" s="83" t="s">
        <v>10696</v>
      </c>
    </row>
    <row r="502" spans="1:7" ht="16.5" x14ac:dyDescent="0.3">
      <c r="A502" s="83" t="s">
        <v>10048</v>
      </c>
      <c r="B502" s="83" t="s">
        <v>10049</v>
      </c>
      <c r="C502" s="83" t="s">
        <v>10048</v>
      </c>
      <c r="D502" s="83" t="s">
        <v>10049</v>
      </c>
      <c r="E502" s="83" t="s">
        <v>10048</v>
      </c>
      <c r="F502" s="83" t="s">
        <v>157</v>
      </c>
      <c r="G502" s="83" t="s">
        <v>158</v>
      </c>
    </row>
    <row r="503" spans="1:7" ht="16.5" x14ac:dyDescent="0.3">
      <c r="A503" s="83" t="s">
        <v>10048</v>
      </c>
      <c r="B503" s="83" t="s">
        <v>10049</v>
      </c>
      <c r="C503" s="83" t="s">
        <v>10048</v>
      </c>
      <c r="D503" s="83" t="s">
        <v>10049</v>
      </c>
      <c r="E503" s="83" t="s">
        <v>10048</v>
      </c>
      <c r="F503" s="83" t="s">
        <v>1358</v>
      </c>
      <c r="G503" s="83" t="s">
        <v>1359</v>
      </c>
    </row>
    <row r="504" spans="1:7" ht="16.5" x14ac:dyDescent="0.3">
      <c r="A504" s="83" t="s">
        <v>10048</v>
      </c>
      <c r="B504" s="83" t="s">
        <v>10049</v>
      </c>
      <c r="C504" s="83" t="s">
        <v>10048</v>
      </c>
      <c r="D504" s="83" t="s">
        <v>10049</v>
      </c>
      <c r="E504" s="83" t="s">
        <v>10048</v>
      </c>
      <c r="F504" s="83" t="s">
        <v>9507</v>
      </c>
      <c r="G504" s="83" t="s">
        <v>9508</v>
      </c>
    </row>
    <row r="505" spans="1:7" ht="16.5" x14ac:dyDescent="0.3">
      <c r="A505" s="83" t="s">
        <v>10048</v>
      </c>
      <c r="B505" s="83" t="s">
        <v>11985</v>
      </c>
      <c r="C505" s="83" t="s">
        <v>11979</v>
      </c>
      <c r="D505" s="83" t="s">
        <v>11985</v>
      </c>
      <c r="E505" s="83" t="s">
        <v>10654</v>
      </c>
      <c r="F505" s="83" t="s">
        <v>11986</v>
      </c>
      <c r="G505" s="83" t="s">
        <v>11987</v>
      </c>
    </row>
    <row r="506" spans="1:7" ht="16.5" x14ac:dyDescent="0.3">
      <c r="A506" s="83" t="s">
        <v>10048</v>
      </c>
      <c r="B506" s="83" t="s">
        <v>10049</v>
      </c>
      <c r="C506" s="83" t="s">
        <v>10048</v>
      </c>
      <c r="D506" s="83" t="s">
        <v>10049</v>
      </c>
      <c r="E506" s="83" t="s">
        <v>10048</v>
      </c>
      <c r="F506" s="83" t="s">
        <v>1360</v>
      </c>
      <c r="G506" s="83" t="s">
        <v>1361</v>
      </c>
    </row>
    <row r="507" spans="1:7" ht="16.5" x14ac:dyDescent="0.3">
      <c r="A507" s="83" t="s">
        <v>10048</v>
      </c>
      <c r="B507" s="83" t="s">
        <v>10049</v>
      </c>
      <c r="C507" s="83" t="s">
        <v>10048</v>
      </c>
      <c r="D507" s="83" t="s">
        <v>10049</v>
      </c>
      <c r="E507" s="83" t="s">
        <v>10048</v>
      </c>
      <c r="F507" s="83" t="s">
        <v>1362</v>
      </c>
      <c r="G507" s="83" t="s">
        <v>1363</v>
      </c>
    </row>
    <row r="508" spans="1:7" ht="16.5" x14ac:dyDescent="0.3">
      <c r="A508" s="83" t="s">
        <v>10048</v>
      </c>
      <c r="B508" s="83" t="s">
        <v>10049</v>
      </c>
      <c r="C508" s="83" t="s">
        <v>10048</v>
      </c>
      <c r="D508" s="83" t="s">
        <v>10049</v>
      </c>
      <c r="E508" s="83" t="s">
        <v>10048</v>
      </c>
      <c r="F508" s="83" t="s">
        <v>1364</v>
      </c>
      <c r="G508" s="83" t="s">
        <v>1365</v>
      </c>
    </row>
    <row r="509" spans="1:7" ht="16.5" x14ac:dyDescent="0.3">
      <c r="A509" s="83" t="s">
        <v>10048</v>
      </c>
      <c r="B509" s="83" t="s">
        <v>10049</v>
      </c>
      <c r="C509" s="83" t="s">
        <v>10048</v>
      </c>
      <c r="D509" s="83" t="s">
        <v>10049</v>
      </c>
      <c r="E509" s="83" t="s">
        <v>10048</v>
      </c>
      <c r="F509" s="83" t="s">
        <v>10697</v>
      </c>
      <c r="G509" s="83" t="s">
        <v>10698</v>
      </c>
    </row>
    <row r="510" spans="1:7" ht="16.5" x14ac:dyDescent="0.3">
      <c r="A510" s="83" t="s">
        <v>10048</v>
      </c>
      <c r="B510" s="83" t="s">
        <v>10049</v>
      </c>
      <c r="C510" s="83" t="s">
        <v>10048</v>
      </c>
      <c r="D510" s="83" t="s">
        <v>10049</v>
      </c>
      <c r="E510" s="83" t="s">
        <v>10048</v>
      </c>
      <c r="F510" s="83" t="s">
        <v>1366</v>
      </c>
      <c r="G510" s="83" t="s">
        <v>1367</v>
      </c>
    </row>
    <row r="511" spans="1:7" ht="16.5" x14ac:dyDescent="0.3">
      <c r="A511" s="83" t="s">
        <v>10048</v>
      </c>
      <c r="B511" s="83" t="s">
        <v>10049</v>
      </c>
      <c r="C511" s="83" t="s">
        <v>10048</v>
      </c>
      <c r="D511" s="83" t="s">
        <v>10049</v>
      </c>
      <c r="E511" s="83" t="s">
        <v>10048</v>
      </c>
      <c r="F511" s="83" t="s">
        <v>1368</v>
      </c>
      <c r="G511" s="83" t="s">
        <v>1369</v>
      </c>
    </row>
    <row r="512" spans="1:7" ht="16.5" x14ac:dyDescent="0.3">
      <c r="A512" s="83" t="s">
        <v>10048</v>
      </c>
      <c r="B512" s="83" t="s">
        <v>10049</v>
      </c>
      <c r="C512" s="83" t="s">
        <v>10048</v>
      </c>
      <c r="D512" s="83" t="s">
        <v>10049</v>
      </c>
      <c r="E512" s="83" t="s">
        <v>10048</v>
      </c>
      <c r="F512" s="83" t="s">
        <v>1370</v>
      </c>
      <c r="G512" s="83" t="s">
        <v>1371</v>
      </c>
    </row>
    <row r="513" spans="1:7" ht="16.5" x14ac:dyDescent="0.3">
      <c r="A513" s="83" t="s">
        <v>10048</v>
      </c>
      <c r="B513" s="83" t="s">
        <v>10049</v>
      </c>
      <c r="C513" s="83" t="s">
        <v>10048</v>
      </c>
      <c r="D513" s="83" t="s">
        <v>10049</v>
      </c>
      <c r="E513" s="83" t="s">
        <v>10048</v>
      </c>
      <c r="F513" s="83" t="s">
        <v>1370</v>
      </c>
      <c r="G513" s="83" t="s">
        <v>10699</v>
      </c>
    </row>
    <row r="514" spans="1:7" ht="16.5" x14ac:dyDescent="0.3">
      <c r="A514" s="83" t="s">
        <v>10048</v>
      </c>
      <c r="B514" s="83" t="s">
        <v>11789</v>
      </c>
      <c r="C514" s="83" t="s">
        <v>10654</v>
      </c>
      <c r="D514" s="83" t="s">
        <v>11789</v>
      </c>
      <c r="E514" s="83" t="s">
        <v>10654</v>
      </c>
      <c r="F514" s="83" t="s">
        <v>7588</v>
      </c>
      <c r="G514" s="83" t="s">
        <v>11790</v>
      </c>
    </row>
    <row r="515" spans="1:7" ht="16.5" x14ac:dyDescent="0.3">
      <c r="A515" s="83" t="s">
        <v>10048</v>
      </c>
      <c r="B515" s="83" t="s">
        <v>10049</v>
      </c>
      <c r="C515" s="83" t="s">
        <v>10048</v>
      </c>
      <c r="D515" s="83" t="s">
        <v>10049</v>
      </c>
      <c r="E515" s="83" t="s">
        <v>10048</v>
      </c>
      <c r="F515" s="83" t="s">
        <v>145</v>
      </c>
      <c r="G515" s="83" t="s">
        <v>146</v>
      </c>
    </row>
    <row r="516" spans="1:7" ht="16.5" x14ac:dyDescent="0.3">
      <c r="A516" s="83" t="s">
        <v>10048</v>
      </c>
      <c r="B516" s="83" t="s">
        <v>10049</v>
      </c>
      <c r="C516" s="83" t="s">
        <v>10048</v>
      </c>
      <c r="D516" s="83" t="s">
        <v>10049</v>
      </c>
      <c r="E516" s="83" t="s">
        <v>10048</v>
      </c>
      <c r="F516" s="83" t="s">
        <v>122</v>
      </c>
      <c r="G516" s="83" t="s">
        <v>123</v>
      </c>
    </row>
    <row r="517" spans="1:7" ht="16.5" x14ac:dyDescent="0.3">
      <c r="A517" s="83" t="s">
        <v>10048</v>
      </c>
      <c r="B517" s="83" t="s">
        <v>10049</v>
      </c>
      <c r="C517" s="83" t="s">
        <v>10048</v>
      </c>
      <c r="D517" s="83" t="s">
        <v>10049</v>
      </c>
      <c r="E517" s="83" t="s">
        <v>10048</v>
      </c>
      <c r="F517" s="83" t="s">
        <v>131</v>
      </c>
      <c r="G517" s="83" t="s">
        <v>3485</v>
      </c>
    </row>
    <row r="518" spans="1:7" ht="16.5" x14ac:dyDescent="0.3">
      <c r="A518" s="83" t="s">
        <v>10048</v>
      </c>
      <c r="B518" s="83" t="s">
        <v>10049</v>
      </c>
      <c r="C518" s="83" t="s">
        <v>10048</v>
      </c>
      <c r="D518" s="83" t="s">
        <v>10049</v>
      </c>
      <c r="E518" s="83" t="s">
        <v>10048</v>
      </c>
      <c r="F518" s="83" t="s">
        <v>139</v>
      </c>
      <c r="G518" s="83" t="s">
        <v>140</v>
      </c>
    </row>
    <row r="519" spans="1:7" ht="16.5" x14ac:dyDescent="0.3">
      <c r="A519" s="83" t="s">
        <v>10048</v>
      </c>
      <c r="B519" s="83" t="s">
        <v>10049</v>
      </c>
      <c r="C519" s="83" t="s">
        <v>10048</v>
      </c>
      <c r="D519" s="83" t="s">
        <v>10049</v>
      </c>
      <c r="E519" s="83" t="s">
        <v>10048</v>
      </c>
      <c r="F519" s="83" t="s">
        <v>413</v>
      </c>
      <c r="G519" s="83" t="s">
        <v>414</v>
      </c>
    </row>
    <row r="520" spans="1:7" ht="16.5" x14ac:dyDescent="0.3">
      <c r="A520" s="83" t="s">
        <v>10048</v>
      </c>
      <c r="B520" s="83" t="s">
        <v>10049</v>
      </c>
      <c r="C520" s="83" t="s">
        <v>10048</v>
      </c>
      <c r="D520" s="83" t="s">
        <v>10049</v>
      </c>
      <c r="E520" s="83" t="s">
        <v>10048</v>
      </c>
      <c r="F520" s="83" t="s">
        <v>1372</v>
      </c>
      <c r="G520" s="83" t="s">
        <v>1373</v>
      </c>
    </row>
    <row r="521" spans="1:7" ht="16.5" x14ac:dyDescent="0.3">
      <c r="A521" s="83" t="s">
        <v>10048</v>
      </c>
      <c r="B521" s="83" t="s">
        <v>10049</v>
      </c>
      <c r="C521" s="83" t="s">
        <v>10048</v>
      </c>
      <c r="D521" s="83" t="s">
        <v>10049</v>
      </c>
      <c r="E521" s="83" t="s">
        <v>10048</v>
      </c>
      <c r="F521" s="83" t="s">
        <v>10702</v>
      </c>
      <c r="G521" s="83" t="s">
        <v>10703</v>
      </c>
    </row>
    <row r="522" spans="1:7" ht="16.5" x14ac:dyDescent="0.3">
      <c r="A522" s="83" t="s">
        <v>10048</v>
      </c>
      <c r="B522" s="83" t="s">
        <v>10049</v>
      </c>
      <c r="C522" s="83" t="s">
        <v>10048</v>
      </c>
      <c r="D522" s="83" t="s">
        <v>10049</v>
      </c>
      <c r="E522" s="83" t="s">
        <v>10048</v>
      </c>
      <c r="F522" s="83" t="s">
        <v>10700</v>
      </c>
      <c r="G522" s="83" t="s">
        <v>10701</v>
      </c>
    </row>
    <row r="523" spans="1:7" ht="16.5" x14ac:dyDescent="0.3">
      <c r="A523" s="83" t="s">
        <v>10048</v>
      </c>
      <c r="B523" s="83" t="s">
        <v>10049</v>
      </c>
      <c r="C523" s="83" t="s">
        <v>10048</v>
      </c>
      <c r="D523" s="83" t="s">
        <v>10049</v>
      </c>
      <c r="E523" s="83" t="s">
        <v>10048</v>
      </c>
      <c r="F523" s="83" t="s">
        <v>1374</v>
      </c>
      <c r="G523" s="83" t="s">
        <v>1375</v>
      </c>
    </row>
    <row r="524" spans="1:7" ht="16.5" x14ac:dyDescent="0.3">
      <c r="A524" s="83" t="s">
        <v>10048</v>
      </c>
      <c r="B524" s="83" t="s">
        <v>10049</v>
      </c>
      <c r="C524" s="83" t="s">
        <v>10048</v>
      </c>
      <c r="D524" s="83" t="s">
        <v>10049</v>
      </c>
      <c r="E524" s="83" t="s">
        <v>10048</v>
      </c>
      <c r="F524" s="83" t="s">
        <v>176</v>
      </c>
      <c r="G524" s="83" t="s">
        <v>177</v>
      </c>
    </row>
    <row r="525" spans="1:7" ht="16.5" x14ac:dyDescent="0.3">
      <c r="A525" s="83" t="s">
        <v>10048</v>
      </c>
      <c r="B525" s="83" t="s">
        <v>10049</v>
      </c>
      <c r="C525" s="83" t="s">
        <v>10048</v>
      </c>
      <c r="D525" s="83" t="s">
        <v>10049</v>
      </c>
      <c r="E525" s="83" t="s">
        <v>10048</v>
      </c>
      <c r="F525" s="83" t="s">
        <v>1376</v>
      </c>
      <c r="G525" s="83" t="s">
        <v>1377</v>
      </c>
    </row>
    <row r="526" spans="1:7" ht="16.5" x14ac:dyDescent="0.3">
      <c r="A526" s="83" t="s">
        <v>10048</v>
      </c>
      <c r="B526" s="83" t="s">
        <v>10049</v>
      </c>
      <c r="C526" s="83" t="s">
        <v>10048</v>
      </c>
      <c r="D526" s="83" t="s">
        <v>10049</v>
      </c>
      <c r="E526" s="83" t="s">
        <v>10048</v>
      </c>
      <c r="F526" s="83" t="s">
        <v>9294</v>
      </c>
      <c r="G526" s="83" t="s">
        <v>9295</v>
      </c>
    </row>
    <row r="527" spans="1:7" ht="16.5" x14ac:dyDescent="0.3">
      <c r="A527" s="83" t="s">
        <v>10048</v>
      </c>
      <c r="B527" s="83" t="s">
        <v>10049</v>
      </c>
      <c r="C527" s="83" t="s">
        <v>10048</v>
      </c>
      <c r="D527" s="83" t="s">
        <v>10049</v>
      </c>
      <c r="E527" s="83" t="s">
        <v>10048</v>
      </c>
      <c r="F527" s="83" t="s">
        <v>10704</v>
      </c>
      <c r="G527" s="83" t="s">
        <v>10705</v>
      </c>
    </row>
    <row r="528" spans="1:7" ht="16.5" x14ac:dyDescent="0.3">
      <c r="A528" s="83" t="s">
        <v>10048</v>
      </c>
      <c r="B528" s="83" t="s">
        <v>10049</v>
      </c>
      <c r="C528" s="83" t="s">
        <v>10048</v>
      </c>
      <c r="D528" s="83" t="s">
        <v>10049</v>
      </c>
      <c r="E528" s="83" t="s">
        <v>10048</v>
      </c>
      <c r="F528" s="83" t="s">
        <v>147</v>
      </c>
      <c r="G528" s="83" t="s">
        <v>148</v>
      </c>
    </row>
    <row r="529" spans="1:7" ht="16.5" x14ac:dyDescent="0.3">
      <c r="A529" s="83" t="s">
        <v>10048</v>
      </c>
      <c r="B529" s="83" t="s">
        <v>10049</v>
      </c>
      <c r="C529" s="83" t="s">
        <v>10048</v>
      </c>
      <c r="D529" s="83" t="s">
        <v>10049</v>
      </c>
      <c r="E529" s="83" t="s">
        <v>10048</v>
      </c>
      <c r="F529" s="83" t="s">
        <v>10712</v>
      </c>
      <c r="G529" s="83" t="s">
        <v>10713</v>
      </c>
    </row>
    <row r="530" spans="1:7" ht="16.5" x14ac:dyDescent="0.3">
      <c r="A530" s="83" t="s">
        <v>10048</v>
      </c>
      <c r="B530" s="83" t="s">
        <v>10049</v>
      </c>
      <c r="C530" s="83" t="s">
        <v>10048</v>
      </c>
      <c r="D530" s="83" t="s">
        <v>10049</v>
      </c>
      <c r="E530" s="83" t="s">
        <v>10048</v>
      </c>
      <c r="F530" s="83" t="s">
        <v>10714</v>
      </c>
      <c r="G530" s="83" t="s">
        <v>10715</v>
      </c>
    </row>
    <row r="531" spans="1:7" ht="16.5" x14ac:dyDescent="0.3">
      <c r="A531" s="83" t="s">
        <v>10048</v>
      </c>
      <c r="B531" s="83" t="s">
        <v>10049</v>
      </c>
      <c r="C531" s="83" t="s">
        <v>10048</v>
      </c>
      <c r="D531" s="83" t="s">
        <v>10049</v>
      </c>
      <c r="E531" s="83" t="s">
        <v>10048</v>
      </c>
      <c r="F531" s="83" t="s">
        <v>10716</v>
      </c>
      <c r="G531" s="83" t="s">
        <v>10717</v>
      </c>
    </row>
    <row r="532" spans="1:7" ht="16.5" x14ac:dyDescent="0.3">
      <c r="A532" s="83" t="s">
        <v>10048</v>
      </c>
      <c r="B532" s="83" t="s">
        <v>10049</v>
      </c>
      <c r="C532" s="83" t="s">
        <v>10048</v>
      </c>
      <c r="D532" s="83" t="s">
        <v>10049</v>
      </c>
      <c r="E532" s="83" t="s">
        <v>10048</v>
      </c>
      <c r="F532" s="83" t="s">
        <v>10718</v>
      </c>
      <c r="G532" s="83" t="s">
        <v>10719</v>
      </c>
    </row>
    <row r="533" spans="1:7" ht="16.5" x14ac:dyDescent="0.3">
      <c r="A533" s="83" t="s">
        <v>10048</v>
      </c>
      <c r="B533" s="83" t="s">
        <v>10049</v>
      </c>
      <c r="C533" s="83" t="s">
        <v>10048</v>
      </c>
      <c r="D533" s="83" t="s">
        <v>10049</v>
      </c>
      <c r="E533" s="83" t="s">
        <v>10048</v>
      </c>
      <c r="F533" s="83" t="s">
        <v>10720</v>
      </c>
      <c r="G533" s="83" t="s">
        <v>10721</v>
      </c>
    </row>
    <row r="534" spans="1:7" ht="16.5" x14ac:dyDescent="0.3">
      <c r="A534" s="83" t="s">
        <v>10048</v>
      </c>
      <c r="B534" s="83" t="s">
        <v>10049</v>
      </c>
      <c r="C534" s="83" t="s">
        <v>10048</v>
      </c>
      <c r="D534" s="83" t="s">
        <v>10049</v>
      </c>
      <c r="E534" s="83" t="s">
        <v>10048</v>
      </c>
      <c r="F534" s="83" t="s">
        <v>1378</v>
      </c>
      <c r="G534" s="83" t="s">
        <v>1379</v>
      </c>
    </row>
    <row r="535" spans="1:7" ht="16.5" x14ac:dyDescent="0.3">
      <c r="A535" s="83" t="s">
        <v>10048</v>
      </c>
      <c r="B535" s="83" t="s">
        <v>10049</v>
      </c>
      <c r="C535" s="83" t="s">
        <v>10048</v>
      </c>
      <c r="D535" s="83" t="s">
        <v>10049</v>
      </c>
      <c r="E535" s="83" t="s">
        <v>10048</v>
      </c>
      <c r="F535" s="83" t="s">
        <v>10722</v>
      </c>
      <c r="G535" s="83" t="s">
        <v>10723</v>
      </c>
    </row>
    <row r="536" spans="1:7" ht="16.5" x14ac:dyDescent="0.3">
      <c r="A536" s="83" t="s">
        <v>10048</v>
      </c>
      <c r="B536" s="83" t="s">
        <v>10049</v>
      </c>
      <c r="C536" s="83" t="s">
        <v>10048</v>
      </c>
      <c r="D536" s="83" t="s">
        <v>10049</v>
      </c>
      <c r="E536" s="83" t="s">
        <v>10048</v>
      </c>
      <c r="F536" s="83" t="s">
        <v>10724</v>
      </c>
      <c r="G536" s="83" t="s">
        <v>10725</v>
      </c>
    </row>
    <row r="537" spans="1:7" ht="16.5" x14ac:dyDescent="0.3">
      <c r="A537" s="83" t="s">
        <v>10048</v>
      </c>
      <c r="B537" s="83" t="s">
        <v>11988</v>
      </c>
      <c r="C537" s="83" t="s">
        <v>11989</v>
      </c>
      <c r="D537" s="83" t="s">
        <v>11988</v>
      </c>
      <c r="E537" s="83" t="s">
        <v>10654</v>
      </c>
      <c r="F537" s="83" t="s">
        <v>11990</v>
      </c>
      <c r="G537" s="83" t="s">
        <v>11991</v>
      </c>
    </row>
    <row r="538" spans="1:7" ht="16.5" x14ac:dyDescent="0.3">
      <c r="A538" s="83" t="s">
        <v>10048</v>
      </c>
      <c r="B538" s="83" t="s">
        <v>10049</v>
      </c>
      <c r="C538" s="83" t="s">
        <v>10048</v>
      </c>
      <c r="D538" s="83" t="s">
        <v>10049</v>
      </c>
      <c r="E538" s="83" t="s">
        <v>10048</v>
      </c>
      <c r="F538" s="83" t="s">
        <v>10726</v>
      </c>
      <c r="G538" s="83" t="s">
        <v>10727</v>
      </c>
    </row>
    <row r="539" spans="1:7" ht="16.5" x14ac:dyDescent="0.3">
      <c r="A539" s="83" t="s">
        <v>10048</v>
      </c>
      <c r="B539" s="83" t="s">
        <v>10049</v>
      </c>
      <c r="C539" s="83" t="s">
        <v>10048</v>
      </c>
      <c r="D539" s="83" t="s">
        <v>10049</v>
      </c>
      <c r="E539" s="83" t="s">
        <v>10048</v>
      </c>
      <c r="F539" s="83" t="s">
        <v>1380</v>
      </c>
      <c r="G539" s="83" t="s">
        <v>1381</v>
      </c>
    </row>
    <row r="540" spans="1:7" ht="16.5" x14ac:dyDescent="0.3">
      <c r="A540" s="83" t="s">
        <v>10048</v>
      </c>
      <c r="B540" s="83" t="s">
        <v>11744</v>
      </c>
      <c r="C540" s="83" t="s">
        <v>10654</v>
      </c>
      <c r="D540" s="83" t="s">
        <v>11744</v>
      </c>
      <c r="E540" s="83" t="s">
        <v>10654</v>
      </c>
      <c r="F540" s="83" t="s">
        <v>7604</v>
      </c>
      <c r="G540" s="83" t="s">
        <v>11745</v>
      </c>
    </row>
    <row r="541" spans="1:7" ht="16.5" x14ac:dyDescent="0.3">
      <c r="A541" s="83" t="s">
        <v>10048</v>
      </c>
      <c r="B541" s="83" t="s">
        <v>10049</v>
      </c>
      <c r="C541" s="83" t="s">
        <v>10048</v>
      </c>
      <c r="D541" s="83" t="s">
        <v>10049</v>
      </c>
      <c r="E541" s="83" t="s">
        <v>10048</v>
      </c>
      <c r="F541" s="83" t="s">
        <v>1382</v>
      </c>
      <c r="G541" s="83" t="s">
        <v>1383</v>
      </c>
    </row>
    <row r="542" spans="1:7" ht="16.5" x14ac:dyDescent="0.3">
      <c r="A542" s="83" t="s">
        <v>10048</v>
      </c>
      <c r="B542" s="83" t="s">
        <v>10049</v>
      </c>
      <c r="C542" s="83" t="s">
        <v>10048</v>
      </c>
      <c r="D542" s="83" t="s">
        <v>10049</v>
      </c>
      <c r="E542" s="83" t="s">
        <v>10048</v>
      </c>
      <c r="F542" s="83" t="s">
        <v>155</v>
      </c>
      <c r="G542" s="83" t="s">
        <v>156</v>
      </c>
    </row>
    <row r="543" spans="1:7" ht="16.5" x14ac:dyDescent="0.3">
      <c r="A543" s="83" t="s">
        <v>10048</v>
      </c>
      <c r="B543" s="83" t="s">
        <v>10049</v>
      </c>
      <c r="C543" s="83" t="s">
        <v>10048</v>
      </c>
      <c r="D543" s="83" t="s">
        <v>10049</v>
      </c>
      <c r="E543" s="83" t="s">
        <v>10048</v>
      </c>
      <c r="F543" s="83" t="s">
        <v>10728</v>
      </c>
      <c r="G543" s="83" t="s">
        <v>10729</v>
      </c>
    </row>
    <row r="544" spans="1:7" ht="16.5" x14ac:dyDescent="0.3">
      <c r="A544" s="83" t="s">
        <v>10048</v>
      </c>
      <c r="B544" s="83" t="s">
        <v>10049</v>
      </c>
      <c r="C544" s="83" t="s">
        <v>10048</v>
      </c>
      <c r="D544" s="83" t="s">
        <v>10049</v>
      </c>
      <c r="E544" s="83" t="s">
        <v>10048</v>
      </c>
      <c r="F544" s="83" t="s">
        <v>10730</v>
      </c>
      <c r="G544" s="83" t="s">
        <v>10731</v>
      </c>
    </row>
    <row r="545" spans="1:7" ht="16.5" x14ac:dyDescent="0.3">
      <c r="A545" s="83" t="s">
        <v>10048</v>
      </c>
      <c r="B545" s="83" t="s">
        <v>10049</v>
      </c>
      <c r="C545" s="83" t="s">
        <v>10048</v>
      </c>
      <c r="D545" s="83" t="s">
        <v>10049</v>
      </c>
      <c r="E545" s="83" t="s">
        <v>10048</v>
      </c>
      <c r="F545" s="83" t="s">
        <v>10732</v>
      </c>
      <c r="G545" s="83" t="s">
        <v>10733</v>
      </c>
    </row>
    <row r="546" spans="1:7" ht="16.5" x14ac:dyDescent="0.3">
      <c r="A546" s="83" t="s">
        <v>10048</v>
      </c>
      <c r="B546" s="83" t="s">
        <v>10049</v>
      </c>
      <c r="C546" s="83" t="s">
        <v>10048</v>
      </c>
      <c r="D546" s="83" t="s">
        <v>10049</v>
      </c>
      <c r="E546" s="83" t="s">
        <v>10048</v>
      </c>
      <c r="F546" s="83" t="s">
        <v>1384</v>
      </c>
      <c r="G546" s="83" t="s">
        <v>1385</v>
      </c>
    </row>
    <row r="547" spans="1:7" ht="16.5" x14ac:dyDescent="0.3">
      <c r="A547" s="83" t="s">
        <v>10048</v>
      </c>
      <c r="B547" s="83" t="s">
        <v>10049</v>
      </c>
      <c r="C547" s="83" t="s">
        <v>10048</v>
      </c>
      <c r="D547" s="83" t="s">
        <v>10049</v>
      </c>
      <c r="E547" s="83" t="s">
        <v>10048</v>
      </c>
      <c r="F547" s="83" t="s">
        <v>10706</v>
      </c>
      <c r="G547" s="83" t="s">
        <v>10707</v>
      </c>
    </row>
    <row r="548" spans="1:7" ht="16.5" x14ac:dyDescent="0.3">
      <c r="A548" s="83" t="s">
        <v>10048</v>
      </c>
      <c r="B548" s="83" t="s">
        <v>11772</v>
      </c>
      <c r="C548" s="83" t="s">
        <v>10654</v>
      </c>
      <c r="D548" s="83" t="s">
        <v>11772</v>
      </c>
      <c r="E548" s="83" t="s">
        <v>10654</v>
      </c>
      <c r="F548" s="83" t="s">
        <v>11773</v>
      </c>
      <c r="G548" s="83" t="s">
        <v>11774</v>
      </c>
    </row>
    <row r="549" spans="1:7" ht="16.5" x14ac:dyDescent="0.3">
      <c r="A549" s="83" t="s">
        <v>10048</v>
      </c>
      <c r="B549" s="83" t="s">
        <v>10049</v>
      </c>
      <c r="C549" s="83" t="s">
        <v>10048</v>
      </c>
      <c r="D549" s="83" t="s">
        <v>10049</v>
      </c>
      <c r="E549" s="83" t="s">
        <v>10048</v>
      </c>
      <c r="F549" s="83" t="s">
        <v>571</v>
      </c>
      <c r="G549" s="83" t="s">
        <v>572</v>
      </c>
    </row>
    <row r="550" spans="1:7" ht="16.5" x14ac:dyDescent="0.3">
      <c r="A550" s="83" t="s">
        <v>10048</v>
      </c>
      <c r="B550" s="83" t="s">
        <v>11760</v>
      </c>
      <c r="C550" s="83" t="s">
        <v>10654</v>
      </c>
      <c r="D550" s="83" t="s">
        <v>11760</v>
      </c>
      <c r="E550" s="83" t="s">
        <v>10654</v>
      </c>
      <c r="F550" s="83" t="s">
        <v>11761</v>
      </c>
      <c r="G550" s="83" t="s">
        <v>11762</v>
      </c>
    </row>
    <row r="551" spans="1:7" ht="16.5" x14ac:dyDescent="0.3">
      <c r="A551" s="83" t="s">
        <v>10048</v>
      </c>
      <c r="B551" s="83" t="s">
        <v>10049</v>
      </c>
      <c r="C551" s="83" t="s">
        <v>10048</v>
      </c>
      <c r="D551" s="83" t="s">
        <v>10049</v>
      </c>
      <c r="E551" s="83" t="s">
        <v>10048</v>
      </c>
      <c r="F551" s="83" t="s">
        <v>1386</v>
      </c>
      <c r="G551" s="83" t="s">
        <v>1387</v>
      </c>
    </row>
    <row r="552" spans="1:7" ht="16.5" x14ac:dyDescent="0.3">
      <c r="A552" s="83" t="s">
        <v>10048</v>
      </c>
      <c r="B552" s="83" t="s">
        <v>10049</v>
      </c>
      <c r="C552" s="83" t="s">
        <v>10048</v>
      </c>
      <c r="D552" s="83" t="s">
        <v>10049</v>
      </c>
      <c r="E552" s="83" t="s">
        <v>10048</v>
      </c>
      <c r="F552" s="83" t="s">
        <v>577</v>
      </c>
      <c r="G552" s="83" t="s">
        <v>578</v>
      </c>
    </row>
    <row r="553" spans="1:7" ht="16.5" x14ac:dyDescent="0.3">
      <c r="A553" s="83" t="s">
        <v>10048</v>
      </c>
      <c r="B553" s="83" t="s">
        <v>10049</v>
      </c>
      <c r="C553" s="83" t="s">
        <v>10048</v>
      </c>
      <c r="D553" s="83" t="s">
        <v>10049</v>
      </c>
      <c r="E553" s="83" t="s">
        <v>10048</v>
      </c>
      <c r="F553" s="83" t="s">
        <v>10734</v>
      </c>
      <c r="G553" s="83" t="s">
        <v>10735</v>
      </c>
    </row>
    <row r="554" spans="1:7" ht="16.5" x14ac:dyDescent="0.3">
      <c r="A554" s="83" t="s">
        <v>10048</v>
      </c>
      <c r="B554" s="83" t="s">
        <v>10049</v>
      </c>
      <c r="C554" s="83" t="s">
        <v>10048</v>
      </c>
      <c r="D554" s="83" t="s">
        <v>10049</v>
      </c>
      <c r="E554" s="83" t="s">
        <v>10048</v>
      </c>
      <c r="F554" s="83" t="s">
        <v>9509</v>
      </c>
      <c r="G554" s="83" t="s">
        <v>10736</v>
      </c>
    </row>
    <row r="555" spans="1:7" ht="16.5" x14ac:dyDescent="0.3">
      <c r="A555" s="83" t="s">
        <v>10048</v>
      </c>
      <c r="B555" s="83" t="s">
        <v>10049</v>
      </c>
      <c r="C555" s="83" t="s">
        <v>10048</v>
      </c>
      <c r="D555" s="83" t="s">
        <v>10049</v>
      </c>
      <c r="E555" s="83" t="s">
        <v>10048</v>
      </c>
      <c r="F555" s="83" t="s">
        <v>1388</v>
      </c>
      <c r="G555" s="83" t="s">
        <v>1389</v>
      </c>
    </row>
    <row r="556" spans="1:7" ht="16.5" x14ac:dyDescent="0.3">
      <c r="A556" s="83" t="s">
        <v>10048</v>
      </c>
      <c r="B556" s="83" t="s">
        <v>10049</v>
      </c>
      <c r="C556" s="83" t="s">
        <v>10048</v>
      </c>
      <c r="D556" s="83" t="s">
        <v>10049</v>
      </c>
      <c r="E556" s="83" t="s">
        <v>10048</v>
      </c>
      <c r="F556" s="83" t="s">
        <v>10737</v>
      </c>
      <c r="G556" s="83" t="s">
        <v>10738</v>
      </c>
    </row>
    <row r="557" spans="1:7" ht="16.5" x14ac:dyDescent="0.3">
      <c r="A557" s="83" t="s">
        <v>10048</v>
      </c>
      <c r="B557" s="83" t="s">
        <v>10049</v>
      </c>
      <c r="C557" s="83" t="s">
        <v>10048</v>
      </c>
      <c r="D557" s="83" t="s">
        <v>10049</v>
      </c>
      <c r="E557" s="83" t="s">
        <v>10048</v>
      </c>
      <c r="F557" s="83" t="s">
        <v>1390</v>
      </c>
      <c r="G557" s="83" t="s">
        <v>1391</v>
      </c>
    </row>
    <row r="558" spans="1:7" ht="16.5" x14ac:dyDescent="0.3">
      <c r="A558" s="83" t="s">
        <v>10048</v>
      </c>
      <c r="B558" s="83" t="s">
        <v>10049</v>
      </c>
      <c r="C558" s="83" t="s">
        <v>10048</v>
      </c>
      <c r="D558" s="83" t="s">
        <v>10049</v>
      </c>
      <c r="E558" s="83" t="s">
        <v>10048</v>
      </c>
      <c r="F558" s="83" t="s">
        <v>9233</v>
      </c>
      <c r="G558" s="83" t="s">
        <v>10739</v>
      </c>
    </row>
    <row r="559" spans="1:7" ht="16.5" x14ac:dyDescent="0.3">
      <c r="A559" s="83" t="s">
        <v>10048</v>
      </c>
      <c r="B559" s="83" t="s">
        <v>10049</v>
      </c>
      <c r="C559" s="83" t="s">
        <v>10048</v>
      </c>
      <c r="D559" s="83" t="s">
        <v>10049</v>
      </c>
      <c r="E559" s="83" t="s">
        <v>10048</v>
      </c>
      <c r="F559" s="83" t="s">
        <v>9296</v>
      </c>
      <c r="G559" s="83" t="s">
        <v>10740</v>
      </c>
    </row>
    <row r="560" spans="1:7" ht="16.5" x14ac:dyDescent="0.3">
      <c r="A560" s="83" t="s">
        <v>10048</v>
      </c>
      <c r="B560" s="83" t="s">
        <v>10049</v>
      </c>
      <c r="C560" s="83" t="s">
        <v>10048</v>
      </c>
      <c r="D560" s="83" t="s">
        <v>10049</v>
      </c>
      <c r="E560" s="83" t="s">
        <v>10048</v>
      </c>
      <c r="F560" s="83" t="s">
        <v>10741</v>
      </c>
      <c r="G560" s="83" t="s">
        <v>10742</v>
      </c>
    </row>
    <row r="561" spans="1:7" ht="16.5" x14ac:dyDescent="0.3">
      <c r="A561" s="83" t="s">
        <v>10048</v>
      </c>
      <c r="B561" s="83" t="s">
        <v>10049</v>
      </c>
      <c r="C561" s="83" t="s">
        <v>10048</v>
      </c>
      <c r="D561" s="83" t="s">
        <v>10049</v>
      </c>
      <c r="E561" s="83" t="s">
        <v>10048</v>
      </c>
      <c r="F561" s="83" t="s">
        <v>10708</v>
      </c>
      <c r="G561" s="83" t="s">
        <v>10709</v>
      </c>
    </row>
    <row r="562" spans="1:7" ht="16.5" x14ac:dyDescent="0.3">
      <c r="A562" s="83" t="s">
        <v>10048</v>
      </c>
      <c r="B562" s="83" t="s">
        <v>10049</v>
      </c>
      <c r="C562" s="83" t="s">
        <v>10048</v>
      </c>
      <c r="D562" s="83" t="s">
        <v>10049</v>
      </c>
      <c r="E562" s="83" t="s">
        <v>10048</v>
      </c>
      <c r="F562" s="83" t="s">
        <v>1392</v>
      </c>
      <c r="G562" s="83" t="s">
        <v>1393</v>
      </c>
    </row>
    <row r="563" spans="1:7" ht="16.5" x14ac:dyDescent="0.3">
      <c r="A563" s="83" t="s">
        <v>10048</v>
      </c>
      <c r="B563" s="83" t="s">
        <v>10049</v>
      </c>
      <c r="C563" s="83" t="s">
        <v>10048</v>
      </c>
      <c r="D563" s="83" t="s">
        <v>10049</v>
      </c>
      <c r="E563" s="83" t="s">
        <v>10048</v>
      </c>
      <c r="F563" s="83" t="s">
        <v>1394</v>
      </c>
      <c r="G563" s="83" t="s">
        <v>1395</v>
      </c>
    </row>
    <row r="564" spans="1:7" ht="16.5" x14ac:dyDescent="0.3">
      <c r="A564" s="83" t="s">
        <v>10048</v>
      </c>
      <c r="B564" s="83" t="s">
        <v>10049</v>
      </c>
      <c r="C564" s="83" t="s">
        <v>10048</v>
      </c>
      <c r="D564" s="83" t="s">
        <v>10049</v>
      </c>
      <c r="E564" s="83" t="s">
        <v>10048</v>
      </c>
      <c r="F564" s="83" t="s">
        <v>1396</v>
      </c>
      <c r="G564" s="83" t="s">
        <v>1397</v>
      </c>
    </row>
    <row r="565" spans="1:7" ht="16.5" x14ac:dyDescent="0.3">
      <c r="A565" s="83" t="s">
        <v>10048</v>
      </c>
      <c r="B565" s="83" t="s">
        <v>10049</v>
      </c>
      <c r="C565" s="83" t="s">
        <v>10048</v>
      </c>
      <c r="D565" s="83" t="s">
        <v>10049</v>
      </c>
      <c r="E565" s="83" t="s">
        <v>10048</v>
      </c>
      <c r="F565" s="83" t="s">
        <v>1398</v>
      </c>
      <c r="G565" s="83" t="s">
        <v>1399</v>
      </c>
    </row>
    <row r="566" spans="1:7" ht="16.5" x14ac:dyDescent="0.3">
      <c r="A566" s="83" t="s">
        <v>10048</v>
      </c>
      <c r="B566" s="83" t="s">
        <v>10049</v>
      </c>
      <c r="C566" s="83" t="s">
        <v>10048</v>
      </c>
      <c r="D566" s="83" t="s">
        <v>10049</v>
      </c>
      <c r="E566" s="83" t="s">
        <v>10048</v>
      </c>
      <c r="F566" s="83" t="s">
        <v>1400</v>
      </c>
      <c r="G566" s="83" t="s">
        <v>1401</v>
      </c>
    </row>
    <row r="567" spans="1:7" ht="16.5" x14ac:dyDescent="0.3">
      <c r="A567" s="83" t="s">
        <v>10048</v>
      </c>
      <c r="B567" s="83" t="s">
        <v>10049</v>
      </c>
      <c r="C567" s="83" t="s">
        <v>10048</v>
      </c>
      <c r="D567" s="83" t="s">
        <v>10049</v>
      </c>
      <c r="E567" s="83" t="s">
        <v>10048</v>
      </c>
      <c r="F567" s="83" t="s">
        <v>10743</v>
      </c>
      <c r="G567" s="83" t="s">
        <v>10744</v>
      </c>
    </row>
    <row r="568" spans="1:7" ht="16.5" x14ac:dyDescent="0.3">
      <c r="A568" s="83" t="s">
        <v>10048</v>
      </c>
      <c r="B568" s="83" t="s">
        <v>10049</v>
      </c>
      <c r="C568" s="83" t="s">
        <v>10048</v>
      </c>
      <c r="D568" s="83" t="s">
        <v>10049</v>
      </c>
      <c r="E568" s="83" t="s">
        <v>10048</v>
      </c>
      <c r="F568" s="83" t="s">
        <v>10745</v>
      </c>
      <c r="G568" s="83" t="s">
        <v>10746</v>
      </c>
    </row>
    <row r="569" spans="1:7" ht="16.5" x14ac:dyDescent="0.3">
      <c r="A569" s="83" t="s">
        <v>10048</v>
      </c>
      <c r="B569" s="83" t="s">
        <v>11961</v>
      </c>
      <c r="C569" s="83" t="s">
        <v>11932</v>
      </c>
      <c r="D569" s="83" t="s">
        <v>11961</v>
      </c>
      <c r="E569" s="83" t="s">
        <v>11932</v>
      </c>
      <c r="F569" s="83" t="s">
        <v>11962</v>
      </c>
      <c r="G569" s="83" t="s">
        <v>11960</v>
      </c>
    </row>
    <row r="570" spans="1:7" ht="16.5" x14ac:dyDescent="0.3">
      <c r="A570" s="83" t="s">
        <v>10048</v>
      </c>
      <c r="B570" s="83" t="s">
        <v>11958</v>
      </c>
      <c r="C570" s="83" t="s">
        <v>11932</v>
      </c>
      <c r="D570" s="83" t="s">
        <v>11958</v>
      </c>
      <c r="E570" s="83" t="s">
        <v>11932</v>
      </c>
      <c r="F570" s="83" t="s">
        <v>11959</v>
      </c>
      <c r="G570" s="83" t="s">
        <v>11960</v>
      </c>
    </row>
    <row r="571" spans="1:7" ht="16.5" x14ac:dyDescent="0.3">
      <c r="A571" s="83" t="s">
        <v>10048</v>
      </c>
      <c r="B571" s="83" t="s">
        <v>10049</v>
      </c>
      <c r="C571" s="83" t="s">
        <v>10048</v>
      </c>
      <c r="D571" s="83" t="s">
        <v>10049</v>
      </c>
      <c r="E571" s="83" t="s">
        <v>10048</v>
      </c>
      <c r="F571" s="83" t="s">
        <v>10747</v>
      </c>
      <c r="G571" s="83" t="s">
        <v>10748</v>
      </c>
    </row>
    <row r="572" spans="1:7" ht="16.5" x14ac:dyDescent="0.3">
      <c r="A572" s="83" t="s">
        <v>10048</v>
      </c>
      <c r="B572" s="83" t="s">
        <v>10049</v>
      </c>
      <c r="C572" s="83" t="s">
        <v>10048</v>
      </c>
      <c r="D572" s="83" t="s">
        <v>10049</v>
      </c>
      <c r="E572" s="83" t="s">
        <v>10048</v>
      </c>
      <c r="F572" s="83" t="s">
        <v>10749</v>
      </c>
      <c r="G572" s="83" t="s">
        <v>10750</v>
      </c>
    </row>
    <row r="573" spans="1:7" ht="16.5" x14ac:dyDescent="0.3">
      <c r="A573" s="83" t="s">
        <v>10048</v>
      </c>
      <c r="B573" s="83" t="s">
        <v>10049</v>
      </c>
      <c r="C573" s="83" t="s">
        <v>10048</v>
      </c>
      <c r="D573" s="83" t="s">
        <v>10049</v>
      </c>
      <c r="E573" s="83" t="s">
        <v>10048</v>
      </c>
      <c r="F573" s="83" t="s">
        <v>165</v>
      </c>
      <c r="G573" s="83" t="s">
        <v>166</v>
      </c>
    </row>
    <row r="574" spans="1:7" ht="16.5" x14ac:dyDescent="0.3">
      <c r="A574" s="83" t="s">
        <v>10048</v>
      </c>
      <c r="B574" s="83" t="s">
        <v>10049</v>
      </c>
      <c r="C574" s="83" t="s">
        <v>10048</v>
      </c>
      <c r="D574" s="83" t="s">
        <v>10049</v>
      </c>
      <c r="E574" s="83" t="s">
        <v>10048</v>
      </c>
      <c r="F574" s="83" t="s">
        <v>1402</v>
      </c>
      <c r="G574" s="83" t="s">
        <v>1403</v>
      </c>
    </row>
    <row r="575" spans="1:7" ht="16.5" x14ac:dyDescent="0.3">
      <c r="A575" s="83" t="s">
        <v>10048</v>
      </c>
      <c r="B575" s="83" t="s">
        <v>10049</v>
      </c>
      <c r="C575" s="83" t="s">
        <v>10048</v>
      </c>
      <c r="D575" s="83" t="s">
        <v>10049</v>
      </c>
      <c r="E575" s="83" t="s">
        <v>10048</v>
      </c>
      <c r="F575" s="83" t="s">
        <v>415</v>
      </c>
      <c r="G575" s="83" t="s">
        <v>416</v>
      </c>
    </row>
    <row r="576" spans="1:7" ht="16.5" x14ac:dyDescent="0.3">
      <c r="A576" s="83" t="s">
        <v>10048</v>
      </c>
      <c r="B576" s="83" t="s">
        <v>10049</v>
      </c>
      <c r="C576" s="83" t="s">
        <v>10048</v>
      </c>
      <c r="D576" s="83" t="s">
        <v>10049</v>
      </c>
      <c r="E576" s="83" t="s">
        <v>10048</v>
      </c>
      <c r="F576" s="83" t="s">
        <v>11659</v>
      </c>
      <c r="G576" s="83" t="s">
        <v>11660</v>
      </c>
    </row>
    <row r="577" spans="1:7" ht="16.5" x14ac:dyDescent="0.3">
      <c r="A577" s="83" t="s">
        <v>10048</v>
      </c>
      <c r="B577" s="83" t="s">
        <v>10049</v>
      </c>
      <c r="C577" s="83" t="s">
        <v>10048</v>
      </c>
      <c r="D577" s="83" t="s">
        <v>10049</v>
      </c>
      <c r="E577" s="83" t="s">
        <v>10048</v>
      </c>
      <c r="F577" s="83" t="s">
        <v>172</v>
      </c>
      <c r="G577" s="83" t="s">
        <v>173</v>
      </c>
    </row>
    <row r="578" spans="1:7" ht="16.5" x14ac:dyDescent="0.3">
      <c r="A578" s="83" t="s">
        <v>10048</v>
      </c>
      <c r="B578" s="83" t="s">
        <v>10049</v>
      </c>
      <c r="C578" s="83" t="s">
        <v>10048</v>
      </c>
      <c r="D578" s="83" t="s">
        <v>10049</v>
      </c>
      <c r="E578" s="83" t="s">
        <v>10048</v>
      </c>
      <c r="F578" s="83" t="s">
        <v>1404</v>
      </c>
      <c r="G578" s="83" t="s">
        <v>1405</v>
      </c>
    </row>
    <row r="579" spans="1:7" ht="16.5" x14ac:dyDescent="0.3">
      <c r="A579" s="83" t="s">
        <v>10048</v>
      </c>
      <c r="B579" s="83" t="s">
        <v>10049</v>
      </c>
      <c r="C579" s="83" t="s">
        <v>10048</v>
      </c>
      <c r="D579" s="83" t="s">
        <v>10049</v>
      </c>
      <c r="E579" s="83" t="s">
        <v>10048</v>
      </c>
      <c r="F579" s="83" t="s">
        <v>1406</v>
      </c>
      <c r="G579" s="83" t="s">
        <v>1407</v>
      </c>
    </row>
    <row r="580" spans="1:7" ht="16.5" x14ac:dyDescent="0.3">
      <c r="A580" s="83" t="s">
        <v>10048</v>
      </c>
      <c r="B580" s="83" t="s">
        <v>10049</v>
      </c>
      <c r="C580" s="83" t="s">
        <v>10048</v>
      </c>
      <c r="D580" s="83" t="s">
        <v>10049</v>
      </c>
      <c r="E580" s="83" t="s">
        <v>10048</v>
      </c>
      <c r="F580" s="83" t="s">
        <v>9235</v>
      </c>
      <c r="G580" s="83" t="s">
        <v>9236</v>
      </c>
    </row>
    <row r="581" spans="1:7" ht="16.5" x14ac:dyDescent="0.3">
      <c r="A581" s="83" t="s">
        <v>10048</v>
      </c>
      <c r="B581" s="83" t="s">
        <v>10049</v>
      </c>
      <c r="C581" s="83" t="s">
        <v>10048</v>
      </c>
      <c r="D581" s="83" t="s">
        <v>10049</v>
      </c>
      <c r="E581" s="83" t="s">
        <v>10048</v>
      </c>
      <c r="F581" s="83" t="s">
        <v>1408</v>
      </c>
      <c r="G581" s="83" t="s">
        <v>1409</v>
      </c>
    </row>
    <row r="582" spans="1:7" ht="16.5" x14ac:dyDescent="0.3">
      <c r="A582" s="83" t="s">
        <v>10048</v>
      </c>
      <c r="B582" s="83" t="s">
        <v>10049</v>
      </c>
      <c r="C582" s="83" t="s">
        <v>10048</v>
      </c>
      <c r="D582" s="83" t="s">
        <v>10049</v>
      </c>
      <c r="E582" s="83" t="s">
        <v>10048</v>
      </c>
      <c r="F582" s="83" t="s">
        <v>1410</v>
      </c>
      <c r="G582" s="83" t="s">
        <v>1411</v>
      </c>
    </row>
    <row r="583" spans="1:7" ht="16.5" x14ac:dyDescent="0.3">
      <c r="A583" s="83" t="s">
        <v>10048</v>
      </c>
      <c r="B583" s="83" t="s">
        <v>10049</v>
      </c>
      <c r="C583" s="83" t="s">
        <v>10048</v>
      </c>
      <c r="D583" s="83" t="s">
        <v>10049</v>
      </c>
      <c r="E583" s="83" t="s">
        <v>10048</v>
      </c>
      <c r="F583" s="83" t="s">
        <v>1412</v>
      </c>
      <c r="G583" s="83" t="s">
        <v>1413</v>
      </c>
    </row>
    <row r="584" spans="1:7" ht="16.5" x14ac:dyDescent="0.3">
      <c r="A584" s="83" t="s">
        <v>10048</v>
      </c>
      <c r="B584" s="83" t="s">
        <v>10049</v>
      </c>
      <c r="C584" s="83" t="s">
        <v>10048</v>
      </c>
      <c r="D584" s="83" t="s">
        <v>10049</v>
      </c>
      <c r="E584" s="83" t="s">
        <v>10048</v>
      </c>
      <c r="F584" s="83" t="s">
        <v>1414</v>
      </c>
      <c r="G584" s="83" t="s">
        <v>1415</v>
      </c>
    </row>
    <row r="585" spans="1:7" ht="16.5" x14ac:dyDescent="0.3">
      <c r="A585" s="83" t="s">
        <v>10048</v>
      </c>
      <c r="B585" s="83" t="s">
        <v>10049</v>
      </c>
      <c r="C585" s="83" t="s">
        <v>10048</v>
      </c>
      <c r="D585" s="83" t="s">
        <v>10049</v>
      </c>
      <c r="E585" s="83" t="s">
        <v>10048</v>
      </c>
      <c r="F585" s="83" t="s">
        <v>1414</v>
      </c>
      <c r="G585" s="83" t="s">
        <v>10751</v>
      </c>
    </row>
    <row r="586" spans="1:7" ht="16.5" x14ac:dyDescent="0.3">
      <c r="A586" s="83" t="s">
        <v>10048</v>
      </c>
      <c r="B586" s="83" t="s">
        <v>10049</v>
      </c>
      <c r="C586" s="83" t="s">
        <v>10048</v>
      </c>
      <c r="D586" s="83" t="s">
        <v>10049</v>
      </c>
      <c r="E586" s="83" t="s">
        <v>10048</v>
      </c>
      <c r="F586" s="83" t="s">
        <v>1416</v>
      </c>
      <c r="G586" s="83" t="s">
        <v>1417</v>
      </c>
    </row>
    <row r="587" spans="1:7" ht="16.5" x14ac:dyDescent="0.3">
      <c r="A587" s="83" t="s">
        <v>10048</v>
      </c>
      <c r="B587" s="83" t="s">
        <v>10049</v>
      </c>
      <c r="C587" s="83" t="s">
        <v>10048</v>
      </c>
      <c r="D587" s="83" t="s">
        <v>10049</v>
      </c>
      <c r="E587" s="83" t="s">
        <v>10048</v>
      </c>
      <c r="F587" s="83" t="s">
        <v>10752</v>
      </c>
      <c r="G587" s="83" t="s">
        <v>10753</v>
      </c>
    </row>
    <row r="588" spans="1:7" ht="16.5" x14ac:dyDescent="0.3">
      <c r="A588" s="83" t="s">
        <v>10048</v>
      </c>
      <c r="B588" s="83" t="s">
        <v>10049</v>
      </c>
      <c r="C588" s="83" t="s">
        <v>10048</v>
      </c>
      <c r="D588" s="83" t="s">
        <v>10049</v>
      </c>
      <c r="E588" s="83" t="s">
        <v>10048</v>
      </c>
      <c r="F588" s="83" t="s">
        <v>1418</v>
      </c>
      <c r="G588" s="83" t="s">
        <v>1419</v>
      </c>
    </row>
    <row r="589" spans="1:7" ht="16.5" x14ac:dyDescent="0.3">
      <c r="A589" s="83" t="s">
        <v>10048</v>
      </c>
      <c r="B589" s="83" t="s">
        <v>10049</v>
      </c>
      <c r="C589" s="83" t="s">
        <v>10048</v>
      </c>
      <c r="D589" s="83" t="s">
        <v>10049</v>
      </c>
      <c r="E589" s="83" t="s">
        <v>10048</v>
      </c>
      <c r="F589" s="83" t="s">
        <v>1420</v>
      </c>
      <c r="G589" s="83" t="s">
        <v>1421</v>
      </c>
    </row>
    <row r="590" spans="1:7" ht="16.5" x14ac:dyDescent="0.3">
      <c r="A590" s="83" t="s">
        <v>10048</v>
      </c>
      <c r="B590" s="83" t="s">
        <v>10049</v>
      </c>
      <c r="C590" s="83" t="s">
        <v>10048</v>
      </c>
      <c r="D590" s="83" t="s">
        <v>10049</v>
      </c>
      <c r="E590" s="83" t="s">
        <v>10048</v>
      </c>
      <c r="F590" s="83" t="s">
        <v>1422</v>
      </c>
      <c r="G590" s="83" t="s">
        <v>1423</v>
      </c>
    </row>
    <row r="591" spans="1:7" ht="16.5" x14ac:dyDescent="0.3">
      <c r="A591" s="83" t="s">
        <v>10048</v>
      </c>
      <c r="B591" s="83" t="s">
        <v>10049</v>
      </c>
      <c r="C591" s="83" t="s">
        <v>10048</v>
      </c>
      <c r="D591" s="83" t="s">
        <v>10049</v>
      </c>
      <c r="E591" s="83" t="s">
        <v>10048</v>
      </c>
      <c r="F591" s="83" t="s">
        <v>1424</v>
      </c>
      <c r="G591" s="83" t="s">
        <v>1425</v>
      </c>
    </row>
    <row r="592" spans="1:7" ht="16.5" x14ac:dyDescent="0.3">
      <c r="A592" s="83" t="s">
        <v>10048</v>
      </c>
      <c r="B592" s="83" t="s">
        <v>10049</v>
      </c>
      <c r="C592" s="83" t="s">
        <v>10048</v>
      </c>
      <c r="D592" s="83" t="s">
        <v>10049</v>
      </c>
      <c r="E592" s="83" t="s">
        <v>10048</v>
      </c>
      <c r="F592" s="83" t="s">
        <v>110</v>
      </c>
      <c r="G592" s="83" t="s">
        <v>111</v>
      </c>
    </row>
    <row r="593" spans="1:7" ht="16.5" x14ac:dyDescent="0.3">
      <c r="A593" s="83" t="s">
        <v>10048</v>
      </c>
      <c r="B593" s="83" t="s">
        <v>10049</v>
      </c>
      <c r="C593" s="83" t="s">
        <v>10048</v>
      </c>
      <c r="D593" s="83" t="s">
        <v>10049</v>
      </c>
      <c r="E593" s="83" t="s">
        <v>10048</v>
      </c>
      <c r="F593" s="83" t="s">
        <v>10754</v>
      </c>
      <c r="G593" s="83" t="s">
        <v>10755</v>
      </c>
    </row>
    <row r="594" spans="1:7" ht="16.5" x14ac:dyDescent="0.3">
      <c r="A594" s="83" t="s">
        <v>10048</v>
      </c>
      <c r="B594" s="83" t="s">
        <v>10049</v>
      </c>
      <c r="C594" s="83" t="s">
        <v>10048</v>
      </c>
      <c r="D594" s="83" t="s">
        <v>10049</v>
      </c>
      <c r="E594" s="83" t="s">
        <v>10048</v>
      </c>
      <c r="F594" s="83" t="s">
        <v>10710</v>
      </c>
      <c r="G594" s="83" t="s">
        <v>10711</v>
      </c>
    </row>
    <row r="595" spans="1:7" ht="16.5" x14ac:dyDescent="0.3">
      <c r="A595" s="83" t="s">
        <v>10048</v>
      </c>
      <c r="B595" s="83" t="s">
        <v>10049</v>
      </c>
      <c r="C595" s="83" t="s">
        <v>10048</v>
      </c>
      <c r="D595" s="83" t="s">
        <v>10049</v>
      </c>
      <c r="E595" s="83" t="s">
        <v>10048</v>
      </c>
      <c r="F595" s="83" t="s">
        <v>10756</v>
      </c>
      <c r="G595" s="83" t="s">
        <v>10757</v>
      </c>
    </row>
    <row r="596" spans="1:7" ht="16.5" x14ac:dyDescent="0.3">
      <c r="A596" s="83" t="s">
        <v>10048</v>
      </c>
      <c r="B596" s="83" t="s">
        <v>10049</v>
      </c>
      <c r="C596" s="83" t="s">
        <v>10048</v>
      </c>
      <c r="D596" s="83" t="s">
        <v>10049</v>
      </c>
      <c r="E596" s="83" t="s">
        <v>10048</v>
      </c>
      <c r="F596" s="83" t="s">
        <v>10758</v>
      </c>
      <c r="G596" s="83" t="s">
        <v>10759</v>
      </c>
    </row>
    <row r="597" spans="1:7" ht="16.5" x14ac:dyDescent="0.3">
      <c r="A597" s="83" t="s">
        <v>10048</v>
      </c>
      <c r="B597" s="83" t="s">
        <v>10049</v>
      </c>
      <c r="C597" s="83" t="s">
        <v>10048</v>
      </c>
      <c r="D597" s="83" t="s">
        <v>10049</v>
      </c>
      <c r="E597" s="83" t="s">
        <v>10048</v>
      </c>
      <c r="F597" s="83" t="s">
        <v>180</v>
      </c>
      <c r="G597" s="83" t="s">
        <v>181</v>
      </c>
    </row>
    <row r="598" spans="1:7" ht="16.5" x14ac:dyDescent="0.3">
      <c r="A598" s="83" t="s">
        <v>10048</v>
      </c>
      <c r="B598" s="83" t="s">
        <v>10049</v>
      </c>
      <c r="C598" s="83" t="s">
        <v>10048</v>
      </c>
      <c r="D598" s="83" t="s">
        <v>10049</v>
      </c>
      <c r="E598" s="83" t="s">
        <v>10048</v>
      </c>
      <c r="F598" s="83" t="s">
        <v>10760</v>
      </c>
      <c r="G598" s="83" t="s">
        <v>10761</v>
      </c>
    </row>
    <row r="599" spans="1:7" ht="16.5" x14ac:dyDescent="0.3">
      <c r="A599" s="83" t="s">
        <v>10048</v>
      </c>
      <c r="B599" s="83" t="s">
        <v>10049</v>
      </c>
      <c r="C599" s="83" t="s">
        <v>10048</v>
      </c>
      <c r="D599" s="83" t="s">
        <v>10049</v>
      </c>
      <c r="E599" s="83" t="s">
        <v>10048</v>
      </c>
      <c r="F599" s="83" t="s">
        <v>1426</v>
      </c>
      <c r="G599" s="83" t="s">
        <v>1427</v>
      </c>
    </row>
    <row r="600" spans="1:7" ht="16.5" x14ac:dyDescent="0.3">
      <c r="A600" s="83" t="s">
        <v>10048</v>
      </c>
      <c r="B600" s="83" t="s">
        <v>10049</v>
      </c>
      <c r="C600" s="83" t="s">
        <v>10048</v>
      </c>
      <c r="D600" s="83" t="s">
        <v>10049</v>
      </c>
      <c r="E600" s="83" t="s">
        <v>10048</v>
      </c>
      <c r="F600" s="83" t="s">
        <v>1428</v>
      </c>
      <c r="G600" s="83" t="s">
        <v>1429</v>
      </c>
    </row>
    <row r="601" spans="1:7" ht="16.5" x14ac:dyDescent="0.3">
      <c r="A601" s="83" t="s">
        <v>10048</v>
      </c>
      <c r="B601" s="83" t="s">
        <v>10049</v>
      </c>
      <c r="C601" s="83" t="s">
        <v>10048</v>
      </c>
      <c r="D601" s="83" t="s">
        <v>10049</v>
      </c>
      <c r="E601" s="83" t="s">
        <v>10048</v>
      </c>
      <c r="F601" s="83" t="s">
        <v>10762</v>
      </c>
      <c r="G601" s="83" t="s">
        <v>10763</v>
      </c>
    </row>
    <row r="602" spans="1:7" ht="16.5" x14ac:dyDescent="0.3">
      <c r="A602" s="83" t="s">
        <v>10048</v>
      </c>
      <c r="B602" s="83" t="s">
        <v>10049</v>
      </c>
      <c r="C602" s="83" t="s">
        <v>10048</v>
      </c>
      <c r="D602" s="83" t="s">
        <v>10049</v>
      </c>
      <c r="E602" s="83" t="s">
        <v>10048</v>
      </c>
      <c r="F602" s="83" t="s">
        <v>9237</v>
      </c>
      <c r="G602" s="83" t="s">
        <v>10764</v>
      </c>
    </row>
    <row r="603" spans="1:7" ht="16.5" x14ac:dyDescent="0.3">
      <c r="A603" s="83" t="s">
        <v>10048</v>
      </c>
      <c r="B603" s="83" t="s">
        <v>10049</v>
      </c>
      <c r="C603" s="83" t="s">
        <v>10048</v>
      </c>
      <c r="D603" s="83" t="s">
        <v>10049</v>
      </c>
      <c r="E603" s="83" t="s">
        <v>10048</v>
      </c>
      <c r="F603" s="83" t="s">
        <v>10765</v>
      </c>
      <c r="G603" s="83" t="s">
        <v>10766</v>
      </c>
    </row>
    <row r="604" spans="1:7" ht="16.5" x14ac:dyDescent="0.3">
      <c r="A604" s="83" t="s">
        <v>10048</v>
      </c>
      <c r="B604" s="83" t="s">
        <v>10049</v>
      </c>
      <c r="C604" s="83" t="s">
        <v>10048</v>
      </c>
      <c r="D604" s="83" t="s">
        <v>10049</v>
      </c>
      <c r="E604" s="83" t="s">
        <v>10048</v>
      </c>
      <c r="F604" s="83" t="s">
        <v>2313</v>
      </c>
      <c r="G604" s="83" t="s">
        <v>2314</v>
      </c>
    </row>
    <row r="605" spans="1:7" ht="16.5" x14ac:dyDescent="0.3">
      <c r="A605" s="83" t="s">
        <v>10048</v>
      </c>
      <c r="B605" s="83" t="s">
        <v>10049</v>
      </c>
      <c r="C605" s="83" t="s">
        <v>10048</v>
      </c>
      <c r="D605" s="83" t="s">
        <v>10049</v>
      </c>
      <c r="E605" s="83" t="s">
        <v>10048</v>
      </c>
      <c r="F605" s="83" t="s">
        <v>10767</v>
      </c>
      <c r="G605" s="83" t="s">
        <v>10768</v>
      </c>
    </row>
    <row r="606" spans="1:7" ht="16.5" x14ac:dyDescent="0.3">
      <c r="A606" s="83" t="s">
        <v>10048</v>
      </c>
      <c r="B606" s="83" t="s">
        <v>10049</v>
      </c>
      <c r="C606" s="83" t="s">
        <v>10048</v>
      </c>
      <c r="D606" s="83" t="s">
        <v>10049</v>
      </c>
      <c r="E606" s="83" t="s">
        <v>10048</v>
      </c>
      <c r="F606" s="83" t="s">
        <v>1430</v>
      </c>
      <c r="G606" s="83" t="s">
        <v>1431</v>
      </c>
    </row>
    <row r="607" spans="1:7" ht="16.5" x14ac:dyDescent="0.3">
      <c r="A607" s="83" t="s">
        <v>10048</v>
      </c>
      <c r="B607" s="83" t="s">
        <v>10049</v>
      </c>
      <c r="C607" s="83" t="s">
        <v>10048</v>
      </c>
      <c r="D607" s="83" t="s">
        <v>10049</v>
      </c>
      <c r="E607" s="83" t="s">
        <v>10048</v>
      </c>
      <c r="F607" s="83" t="s">
        <v>421</v>
      </c>
      <c r="G607" s="83" t="s">
        <v>422</v>
      </c>
    </row>
    <row r="608" spans="1:7" ht="16.5" x14ac:dyDescent="0.3">
      <c r="A608" s="83" t="s">
        <v>10048</v>
      </c>
      <c r="B608" s="83" t="s">
        <v>10049</v>
      </c>
      <c r="C608" s="83" t="s">
        <v>10048</v>
      </c>
      <c r="D608" s="83" t="s">
        <v>10049</v>
      </c>
      <c r="E608" s="83" t="s">
        <v>10048</v>
      </c>
      <c r="F608" s="83" t="s">
        <v>188</v>
      </c>
      <c r="G608" s="83" t="s">
        <v>189</v>
      </c>
    </row>
    <row r="609" spans="1:7" ht="16.5" x14ac:dyDescent="0.3">
      <c r="A609" s="83" t="s">
        <v>10048</v>
      </c>
      <c r="B609" s="83" t="s">
        <v>10049</v>
      </c>
      <c r="C609" s="83" t="s">
        <v>10048</v>
      </c>
      <c r="D609" s="83" t="s">
        <v>10049</v>
      </c>
      <c r="E609" s="83" t="s">
        <v>10048</v>
      </c>
      <c r="F609" s="83" t="s">
        <v>9708</v>
      </c>
      <c r="G609" s="83" t="s">
        <v>10769</v>
      </c>
    </row>
    <row r="610" spans="1:7" ht="16.5" x14ac:dyDescent="0.3">
      <c r="A610" s="83" t="s">
        <v>10048</v>
      </c>
      <c r="B610" s="83" t="s">
        <v>10049</v>
      </c>
      <c r="C610" s="83" t="s">
        <v>10048</v>
      </c>
      <c r="D610" s="83" t="s">
        <v>10049</v>
      </c>
      <c r="E610" s="83" t="s">
        <v>10048</v>
      </c>
      <c r="F610" s="83" t="s">
        <v>196</v>
      </c>
      <c r="G610" s="83" t="s">
        <v>197</v>
      </c>
    </row>
    <row r="611" spans="1:7" ht="16.5" x14ac:dyDescent="0.3">
      <c r="A611" s="83" t="s">
        <v>10048</v>
      </c>
      <c r="B611" s="83" t="s">
        <v>10049</v>
      </c>
      <c r="C611" s="83" t="s">
        <v>10048</v>
      </c>
      <c r="D611" s="83" t="s">
        <v>10049</v>
      </c>
      <c r="E611" s="83" t="s">
        <v>10048</v>
      </c>
      <c r="F611" s="83" t="s">
        <v>9710</v>
      </c>
      <c r="G611" s="83" t="s">
        <v>10770</v>
      </c>
    </row>
    <row r="612" spans="1:7" ht="16.5" x14ac:dyDescent="0.3">
      <c r="A612" s="83" t="s">
        <v>10048</v>
      </c>
      <c r="B612" s="83" t="s">
        <v>10049</v>
      </c>
      <c r="C612" s="83" t="s">
        <v>10048</v>
      </c>
      <c r="D612" s="83" t="s">
        <v>10049</v>
      </c>
      <c r="E612" s="83" t="s">
        <v>10048</v>
      </c>
      <c r="F612" s="83" t="s">
        <v>423</v>
      </c>
      <c r="G612" s="83" t="s">
        <v>424</v>
      </c>
    </row>
    <row r="613" spans="1:7" ht="16.5" x14ac:dyDescent="0.3">
      <c r="A613" s="83" t="s">
        <v>10048</v>
      </c>
      <c r="B613" s="83" t="s">
        <v>10049</v>
      </c>
      <c r="C613" s="83" t="s">
        <v>10048</v>
      </c>
      <c r="D613" s="83" t="s">
        <v>10049</v>
      </c>
      <c r="E613" s="83" t="s">
        <v>10048</v>
      </c>
      <c r="F613" s="83" t="s">
        <v>1432</v>
      </c>
      <c r="G613" s="83" t="s">
        <v>10771</v>
      </c>
    </row>
    <row r="614" spans="1:7" ht="16.5" x14ac:dyDescent="0.3">
      <c r="A614" s="83" t="s">
        <v>10048</v>
      </c>
      <c r="B614" s="83" t="s">
        <v>10049</v>
      </c>
      <c r="C614" s="83" t="s">
        <v>10048</v>
      </c>
      <c r="D614" s="83" t="s">
        <v>10049</v>
      </c>
      <c r="E614" s="83" t="s">
        <v>10048</v>
      </c>
      <c r="F614" s="83" t="s">
        <v>10772</v>
      </c>
      <c r="G614" s="83" t="s">
        <v>10773</v>
      </c>
    </row>
    <row r="615" spans="1:7" ht="16.5" x14ac:dyDescent="0.3">
      <c r="A615" s="83" t="s">
        <v>10048</v>
      </c>
      <c r="B615" s="83" t="s">
        <v>10049</v>
      </c>
      <c r="C615" s="83" t="s">
        <v>10048</v>
      </c>
      <c r="D615" s="83" t="s">
        <v>10049</v>
      </c>
      <c r="E615" s="83" t="s">
        <v>10048</v>
      </c>
      <c r="F615" s="83" t="s">
        <v>1434</v>
      </c>
      <c r="G615" s="83" t="s">
        <v>10776</v>
      </c>
    </row>
    <row r="616" spans="1:7" ht="16.5" x14ac:dyDescent="0.3">
      <c r="A616" s="83" t="s">
        <v>10048</v>
      </c>
      <c r="B616" s="83" t="s">
        <v>10049</v>
      </c>
      <c r="C616" s="83" t="s">
        <v>10048</v>
      </c>
      <c r="D616" s="83" t="s">
        <v>10049</v>
      </c>
      <c r="E616" s="83" t="s">
        <v>10048</v>
      </c>
      <c r="F616" s="83" t="s">
        <v>1436</v>
      </c>
      <c r="G616" s="83" t="s">
        <v>10777</v>
      </c>
    </row>
    <row r="617" spans="1:7" ht="16.5" x14ac:dyDescent="0.3">
      <c r="A617" s="83" t="s">
        <v>10048</v>
      </c>
      <c r="B617" s="83" t="s">
        <v>10049</v>
      </c>
      <c r="C617" s="83" t="s">
        <v>10048</v>
      </c>
      <c r="D617" s="83" t="s">
        <v>10049</v>
      </c>
      <c r="E617" s="83" t="s">
        <v>10048</v>
      </c>
      <c r="F617" s="83" t="s">
        <v>1438</v>
      </c>
      <c r="G617" s="83" t="s">
        <v>1439</v>
      </c>
    </row>
    <row r="618" spans="1:7" ht="16.5" x14ac:dyDescent="0.3">
      <c r="A618" s="83" t="s">
        <v>10048</v>
      </c>
      <c r="B618" s="83" t="s">
        <v>10049</v>
      </c>
      <c r="C618" s="83" t="s">
        <v>10048</v>
      </c>
      <c r="D618" s="83" t="s">
        <v>10049</v>
      </c>
      <c r="E618" s="83" t="s">
        <v>10048</v>
      </c>
      <c r="F618" s="83" t="s">
        <v>9848</v>
      </c>
      <c r="G618" s="83" t="s">
        <v>9849</v>
      </c>
    </row>
    <row r="619" spans="1:7" ht="16.5" x14ac:dyDescent="0.3">
      <c r="A619" s="83" t="s">
        <v>10048</v>
      </c>
      <c r="B619" s="83" t="s">
        <v>10049</v>
      </c>
      <c r="C619" s="83" t="s">
        <v>10048</v>
      </c>
      <c r="D619" s="83" t="s">
        <v>10049</v>
      </c>
      <c r="E619" s="83" t="s">
        <v>10048</v>
      </c>
      <c r="F619" s="83" t="s">
        <v>10778</v>
      </c>
      <c r="G619" s="83" t="s">
        <v>10779</v>
      </c>
    </row>
    <row r="620" spans="1:7" ht="16.5" x14ac:dyDescent="0.3">
      <c r="A620" s="83" t="s">
        <v>10048</v>
      </c>
      <c r="B620" s="83" t="s">
        <v>10049</v>
      </c>
      <c r="C620" s="83" t="s">
        <v>10048</v>
      </c>
      <c r="D620" s="83" t="s">
        <v>10049</v>
      </c>
      <c r="E620" s="83" t="s">
        <v>10048</v>
      </c>
      <c r="F620" s="83" t="s">
        <v>10780</v>
      </c>
      <c r="G620" s="83" t="s">
        <v>10781</v>
      </c>
    </row>
    <row r="621" spans="1:7" ht="16.5" x14ac:dyDescent="0.3">
      <c r="A621" s="83" t="s">
        <v>10048</v>
      </c>
      <c r="B621" s="83" t="s">
        <v>10049</v>
      </c>
      <c r="C621" s="83" t="s">
        <v>10048</v>
      </c>
      <c r="D621" s="83" t="s">
        <v>10049</v>
      </c>
      <c r="E621" s="83" t="s">
        <v>10048</v>
      </c>
      <c r="F621" s="83" t="s">
        <v>9298</v>
      </c>
      <c r="G621" s="83" t="s">
        <v>9299</v>
      </c>
    </row>
    <row r="622" spans="1:7" ht="16.5" x14ac:dyDescent="0.3">
      <c r="A622" s="83" t="s">
        <v>10048</v>
      </c>
      <c r="B622" s="83" t="s">
        <v>10049</v>
      </c>
      <c r="C622" s="83" t="s">
        <v>10048</v>
      </c>
      <c r="D622" s="83" t="s">
        <v>10049</v>
      </c>
      <c r="E622" s="83" t="s">
        <v>10048</v>
      </c>
      <c r="F622" s="83" t="s">
        <v>11661</v>
      </c>
      <c r="G622" s="83" t="s">
        <v>11662</v>
      </c>
    </row>
    <row r="623" spans="1:7" ht="16.5" x14ac:dyDescent="0.3">
      <c r="A623" s="83" t="s">
        <v>10048</v>
      </c>
      <c r="B623" s="83" t="s">
        <v>10049</v>
      </c>
      <c r="C623" s="83" t="s">
        <v>10048</v>
      </c>
      <c r="D623" s="83" t="s">
        <v>10049</v>
      </c>
      <c r="E623" s="83" t="s">
        <v>10048</v>
      </c>
      <c r="F623" s="83" t="s">
        <v>1440</v>
      </c>
      <c r="G623" s="83" t="s">
        <v>1441</v>
      </c>
    </row>
    <row r="624" spans="1:7" ht="16.5" x14ac:dyDescent="0.3">
      <c r="A624" s="83" t="s">
        <v>10048</v>
      </c>
      <c r="B624" s="83" t="s">
        <v>10049</v>
      </c>
      <c r="C624" s="83" t="s">
        <v>10048</v>
      </c>
      <c r="D624" s="83" t="s">
        <v>10049</v>
      </c>
      <c r="E624" s="83" t="s">
        <v>10048</v>
      </c>
      <c r="F624" s="83" t="s">
        <v>10782</v>
      </c>
      <c r="G624" s="83" t="s">
        <v>10783</v>
      </c>
    </row>
    <row r="625" spans="1:7" ht="16.5" x14ac:dyDescent="0.3">
      <c r="A625" s="83" t="s">
        <v>10048</v>
      </c>
      <c r="B625" s="83" t="s">
        <v>10049</v>
      </c>
      <c r="C625" s="83" t="s">
        <v>10048</v>
      </c>
      <c r="D625" s="83" t="s">
        <v>10049</v>
      </c>
      <c r="E625" s="83" t="s">
        <v>10048</v>
      </c>
      <c r="F625" s="83" t="s">
        <v>10784</v>
      </c>
      <c r="G625" s="83" t="s">
        <v>10785</v>
      </c>
    </row>
    <row r="626" spans="1:7" ht="16.5" x14ac:dyDescent="0.3">
      <c r="A626" s="83" t="s">
        <v>10048</v>
      </c>
      <c r="B626" s="83" t="s">
        <v>10049</v>
      </c>
      <c r="C626" s="83" t="s">
        <v>10048</v>
      </c>
      <c r="D626" s="83" t="s">
        <v>10049</v>
      </c>
      <c r="E626" s="83" t="s">
        <v>10048</v>
      </c>
      <c r="F626" s="83" t="s">
        <v>1442</v>
      </c>
      <c r="G626" s="83" t="s">
        <v>10786</v>
      </c>
    </row>
    <row r="627" spans="1:7" ht="16.5" x14ac:dyDescent="0.3">
      <c r="A627" s="83" t="s">
        <v>10048</v>
      </c>
      <c r="B627" s="83" t="s">
        <v>10049</v>
      </c>
      <c r="C627" s="83" t="s">
        <v>10048</v>
      </c>
      <c r="D627" s="83" t="s">
        <v>10049</v>
      </c>
      <c r="E627" s="83" t="s">
        <v>10048</v>
      </c>
      <c r="F627" s="83" t="s">
        <v>1444</v>
      </c>
      <c r="G627" s="83" t="s">
        <v>1445</v>
      </c>
    </row>
    <row r="628" spans="1:7" ht="16.5" x14ac:dyDescent="0.3">
      <c r="A628" s="83" t="s">
        <v>10048</v>
      </c>
      <c r="B628" s="83" t="s">
        <v>10049</v>
      </c>
      <c r="C628" s="83" t="s">
        <v>10048</v>
      </c>
      <c r="D628" s="83" t="s">
        <v>10049</v>
      </c>
      <c r="E628" s="83" t="s">
        <v>10048</v>
      </c>
      <c r="F628" s="83" t="s">
        <v>118</v>
      </c>
      <c r="G628" s="83" t="s">
        <v>119</v>
      </c>
    </row>
    <row r="629" spans="1:7" ht="16.5" x14ac:dyDescent="0.3">
      <c r="A629" s="83" t="s">
        <v>10048</v>
      </c>
      <c r="B629" s="83" t="s">
        <v>10049</v>
      </c>
      <c r="C629" s="83" t="s">
        <v>10048</v>
      </c>
      <c r="D629" s="83" t="s">
        <v>10049</v>
      </c>
      <c r="E629" s="83" t="s">
        <v>10048</v>
      </c>
      <c r="F629" s="83" t="s">
        <v>10787</v>
      </c>
      <c r="G629" s="83" t="s">
        <v>10788</v>
      </c>
    </row>
    <row r="630" spans="1:7" ht="16.5" x14ac:dyDescent="0.3">
      <c r="A630" s="83" t="s">
        <v>10048</v>
      </c>
      <c r="B630" s="83" t="s">
        <v>10049</v>
      </c>
      <c r="C630" s="83" t="s">
        <v>10048</v>
      </c>
      <c r="D630" s="83" t="s">
        <v>10049</v>
      </c>
      <c r="E630" s="83" t="s">
        <v>10048</v>
      </c>
      <c r="F630" s="83" t="s">
        <v>10789</v>
      </c>
      <c r="G630" s="83" t="s">
        <v>10790</v>
      </c>
    </row>
    <row r="631" spans="1:7" ht="16.5" x14ac:dyDescent="0.3">
      <c r="A631" s="83" t="s">
        <v>10048</v>
      </c>
      <c r="B631" s="83" t="s">
        <v>10049</v>
      </c>
      <c r="C631" s="83" t="s">
        <v>10048</v>
      </c>
      <c r="D631" s="83" t="s">
        <v>10049</v>
      </c>
      <c r="E631" s="83" t="s">
        <v>10048</v>
      </c>
      <c r="F631" s="83" t="s">
        <v>10791</v>
      </c>
      <c r="G631" s="83" t="s">
        <v>10792</v>
      </c>
    </row>
    <row r="632" spans="1:7" ht="16.5" x14ac:dyDescent="0.3">
      <c r="A632" s="83" t="s">
        <v>10048</v>
      </c>
      <c r="B632" s="83" t="s">
        <v>10049</v>
      </c>
      <c r="C632" s="83" t="s">
        <v>10048</v>
      </c>
      <c r="D632" s="83" t="s">
        <v>10049</v>
      </c>
      <c r="E632" s="83" t="s">
        <v>10048</v>
      </c>
      <c r="F632" s="83" t="s">
        <v>10793</v>
      </c>
      <c r="G632" s="83" t="s">
        <v>10794</v>
      </c>
    </row>
    <row r="633" spans="1:7" ht="16.5" x14ac:dyDescent="0.3">
      <c r="A633" s="83" t="s">
        <v>10048</v>
      </c>
      <c r="B633" s="83" t="s">
        <v>10049</v>
      </c>
      <c r="C633" s="83" t="s">
        <v>10048</v>
      </c>
      <c r="D633" s="83" t="s">
        <v>10049</v>
      </c>
      <c r="E633" s="83" t="s">
        <v>10048</v>
      </c>
      <c r="F633" s="83" t="s">
        <v>10795</v>
      </c>
      <c r="G633" s="83" t="s">
        <v>10796</v>
      </c>
    </row>
    <row r="634" spans="1:7" ht="16.5" x14ac:dyDescent="0.3">
      <c r="A634" s="83" t="s">
        <v>10048</v>
      </c>
      <c r="B634" s="83" t="s">
        <v>10049</v>
      </c>
      <c r="C634" s="83" t="s">
        <v>10048</v>
      </c>
      <c r="D634" s="83" t="s">
        <v>10049</v>
      </c>
      <c r="E634" s="83" t="s">
        <v>10048</v>
      </c>
      <c r="F634" s="83" t="s">
        <v>10797</v>
      </c>
      <c r="G634" s="83" t="s">
        <v>10798</v>
      </c>
    </row>
    <row r="635" spans="1:7" ht="16.5" x14ac:dyDescent="0.3">
      <c r="A635" s="83" t="s">
        <v>10048</v>
      </c>
      <c r="B635" s="83" t="s">
        <v>10049</v>
      </c>
      <c r="C635" s="83" t="s">
        <v>10048</v>
      </c>
      <c r="D635" s="83" t="s">
        <v>10049</v>
      </c>
      <c r="E635" s="83" t="s">
        <v>10048</v>
      </c>
      <c r="F635" s="83" t="s">
        <v>4103</v>
      </c>
      <c r="G635" s="83" t="s">
        <v>10799</v>
      </c>
    </row>
    <row r="636" spans="1:7" ht="16.5" x14ac:dyDescent="0.3">
      <c r="A636" s="83" t="s">
        <v>10048</v>
      </c>
      <c r="B636" s="83" t="s">
        <v>11784</v>
      </c>
      <c r="C636" s="83" t="s">
        <v>10654</v>
      </c>
      <c r="D636" s="83" t="s">
        <v>11784</v>
      </c>
      <c r="E636" s="83" t="s">
        <v>10654</v>
      </c>
      <c r="F636" s="83" t="s">
        <v>11785</v>
      </c>
      <c r="G636" s="83" t="s">
        <v>11786</v>
      </c>
    </row>
    <row r="637" spans="1:7" ht="16.5" x14ac:dyDescent="0.3">
      <c r="A637" s="83" t="s">
        <v>10048</v>
      </c>
      <c r="B637" s="83" t="s">
        <v>11825</v>
      </c>
      <c r="C637" s="83" t="s">
        <v>10654</v>
      </c>
      <c r="D637" s="83" t="s">
        <v>11825</v>
      </c>
      <c r="E637" s="83" t="s">
        <v>10654</v>
      </c>
      <c r="F637" s="83" t="s">
        <v>11785</v>
      </c>
      <c r="G637" s="83" t="s">
        <v>11826</v>
      </c>
    </row>
    <row r="638" spans="1:7" ht="16.5" x14ac:dyDescent="0.3">
      <c r="A638" s="83" t="s">
        <v>10048</v>
      </c>
      <c r="B638" s="83" t="s">
        <v>10049</v>
      </c>
      <c r="C638" s="83" t="s">
        <v>10048</v>
      </c>
      <c r="D638" s="83" t="s">
        <v>10049</v>
      </c>
      <c r="E638" s="83" t="s">
        <v>10048</v>
      </c>
      <c r="F638" s="83" t="s">
        <v>10800</v>
      </c>
      <c r="G638" s="83" t="s">
        <v>10801</v>
      </c>
    </row>
    <row r="639" spans="1:7" ht="16.5" x14ac:dyDescent="0.3">
      <c r="A639" s="83" t="s">
        <v>10048</v>
      </c>
      <c r="B639" s="83" t="s">
        <v>10049</v>
      </c>
      <c r="C639" s="83" t="s">
        <v>10048</v>
      </c>
      <c r="D639" s="83" t="s">
        <v>10049</v>
      </c>
      <c r="E639" s="83" t="s">
        <v>10048</v>
      </c>
      <c r="F639" s="83" t="s">
        <v>10802</v>
      </c>
      <c r="G639" s="83" t="s">
        <v>10803</v>
      </c>
    </row>
    <row r="640" spans="1:7" ht="16.5" x14ac:dyDescent="0.3">
      <c r="A640" s="83" t="s">
        <v>10048</v>
      </c>
      <c r="B640" s="83" t="s">
        <v>10049</v>
      </c>
      <c r="C640" s="83" t="s">
        <v>10048</v>
      </c>
      <c r="D640" s="83" t="s">
        <v>10049</v>
      </c>
      <c r="E640" s="83" t="s">
        <v>10048</v>
      </c>
      <c r="F640" s="83" t="s">
        <v>10804</v>
      </c>
      <c r="G640" s="83" t="s">
        <v>10805</v>
      </c>
    </row>
    <row r="641" spans="1:7" ht="16.5" x14ac:dyDescent="0.3">
      <c r="A641" s="83" t="s">
        <v>10048</v>
      </c>
      <c r="B641" s="83" t="s">
        <v>10049</v>
      </c>
      <c r="C641" s="83" t="s">
        <v>10048</v>
      </c>
      <c r="D641" s="83" t="s">
        <v>10049</v>
      </c>
      <c r="E641" s="83" t="s">
        <v>10048</v>
      </c>
      <c r="F641" s="83" t="s">
        <v>1446</v>
      </c>
      <c r="G641" s="83" t="s">
        <v>1447</v>
      </c>
    </row>
    <row r="642" spans="1:7" ht="16.5" x14ac:dyDescent="0.3">
      <c r="A642" s="83" t="s">
        <v>10048</v>
      </c>
      <c r="B642" s="83" t="s">
        <v>10049</v>
      </c>
      <c r="C642" s="83" t="s">
        <v>10048</v>
      </c>
      <c r="D642" s="83" t="s">
        <v>10049</v>
      </c>
      <c r="E642" s="83" t="s">
        <v>10048</v>
      </c>
      <c r="F642" s="83" t="s">
        <v>1448</v>
      </c>
      <c r="G642" s="83" t="s">
        <v>1449</v>
      </c>
    </row>
    <row r="643" spans="1:7" ht="16.5" x14ac:dyDescent="0.3">
      <c r="A643" s="83" t="s">
        <v>10048</v>
      </c>
      <c r="B643" s="83" t="s">
        <v>10049</v>
      </c>
      <c r="C643" s="83" t="s">
        <v>10048</v>
      </c>
      <c r="D643" s="83" t="s">
        <v>10049</v>
      </c>
      <c r="E643" s="83" t="s">
        <v>10048</v>
      </c>
      <c r="F643" s="83" t="s">
        <v>1450</v>
      </c>
      <c r="G643" s="83" t="s">
        <v>1451</v>
      </c>
    </row>
    <row r="644" spans="1:7" ht="16.5" x14ac:dyDescent="0.3">
      <c r="A644" s="83" t="s">
        <v>10048</v>
      </c>
      <c r="B644" s="83" t="s">
        <v>10049</v>
      </c>
      <c r="C644" s="83" t="s">
        <v>10048</v>
      </c>
      <c r="D644" s="83" t="s">
        <v>10049</v>
      </c>
      <c r="E644" s="83" t="s">
        <v>10048</v>
      </c>
      <c r="F644" s="83" t="s">
        <v>1452</v>
      </c>
      <c r="G644" s="83" t="s">
        <v>1453</v>
      </c>
    </row>
    <row r="645" spans="1:7" ht="16.5" x14ac:dyDescent="0.3">
      <c r="A645" s="83" t="s">
        <v>10048</v>
      </c>
      <c r="B645" s="83" t="s">
        <v>10049</v>
      </c>
      <c r="C645" s="83" t="s">
        <v>10048</v>
      </c>
      <c r="D645" s="83" t="s">
        <v>10049</v>
      </c>
      <c r="E645" s="83" t="s">
        <v>10048</v>
      </c>
      <c r="F645" s="83" t="s">
        <v>431</v>
      </c>
      <c r="G645" s="83" t="s">
        <v>432</v>
      </c>
    </row>
    <row r="646" spans="1:7" ht="16.5" x14ac:dyDescent="0.3">
      <c r="A646" s="83" t="s">
        <v>10048</v>
      </c>
      <c r="B646" s="83" t="s">
        <v>10049</v>
      </c>
      <c r="C646" s="83" t="s">
        <v>10048</v>
      </c>
      <c r="D646" s="83" t="s">
        <v>10049</v>
      </c>
      <c r="E646" s="83" t="s">
        <v>10048</v>
      </c>
      <c r="F646" s="83" t="s">
        <v>1454</v>
      </c>
      <c r="G646" s="83" t="s">
        <v>1455</v>
      </c>
    </row>
    <row r="647" spans="1:7" ht="16.5" x14ac:dyDescent="0.3">
      <c r="A647" s="83" t="s">
        <v>10048</v>
      </c>
      <c r="B647" s="83" t="s">
        <v>10049</v>
      </c>
      <c r="C647" s="83" t="s">
        <v>10048</v>
      </c>
      <c r="D647" s="83" t="s">
        <v>10049</v>
      </c>
      <c r="E647" s="83" t="s">
        <v>10048</v>
      </c>
      <c r="F647" s="83" t="s">
        <v>10806</v>
      </c>
      <c r="G647" s="83" t="s">
        <v>10807</v>
      </c>
    </row>
    <row r="648" spans="1:7" ht="16.5" x14ac:dyDescent="0.3">
      <c r="A648" s="83" t="s">
        <v>10048</v>
      </c>
      <c r="B648" s="83" t="s">
        <v>11801</v>
      </c>
      <c r="C648" s="83" t="s">
        <v>10654</v>
      </c>
      <c r="D648" s="83" t="s">
        <v>11801</v>
      </c>
      <c r="E648" s="83" t="s">
        <v>10654</v>
      </c>
      <c r="F648" s="83" t="s">
        <v>5219</v>
      </c>
      <c r="G648" s="83" t="s">
        <v>5220</v>
      </c>
    </row>
    <row r="649" spans="1:7" ht="16.5" x14ac:dyDescent="0.3">
      <c r="A649" s="83" t="s">
        <v>10048</v>
      </c>
      <c r="B649" s="83" t="s">
        <v>10049</v>
      </c>
      <c r="C649" s="83" t="s">
        <v>10048</v>
      </c>
      <c r="D649" s="83" t="s">
        <v>10049</v>
      </c>
      <c r="E649" s="83" t="s">
        <v>10048</v>
      </c>
      <c r="F649" s="83" t="s">
        <v>10808</v>
      </c>
      <c r="G649" s="83" t="s">
        <v>10809</v>
      </c>
    </row>
    <row r="650" spans="1:7" ht="16.5" x14ac:dyDescent="0.3">
      <c r="A650" s="83" t="s">
        <v>10048</v>
      </c>
      <c r="B650" s="83" t="s">
        <v>10049</v>
      </c>
      <c r="C650" s="83" t="s">
        <v>10048</v>
      </c>
      <c r="D650" s="83" t="s">
        <v>10049</v>
      </c>
      <c r="E650" s="83" t="s">
        <v>10048</v>
      </c>
      <c r="F650" s="83" t="s">
        <v>10810</v>
      </c>
      <c r="G650" s="83" t="s">
        <v>10811</v>
      </c>
    </row>
    <row r="651" spans="1:7" ht="16.5" x14ac:dyDescent="0.3">
      <c r="A651" s="83" t="s">
        <v>10048</v>
      </c>
      <c r="B651" s="83" t="s">
        <v>10049</v>
      </c>
      <c r="C651" s="83" t="s">
        <v>10048</v>
      </c>
      <c r="D651" s="83" t="s">
        <v>10049</v>
      </c>
      <c r="E651" s="83" t="s">
        <v>10048</v>
      </c>
      <c r="F651" s="83" t="s">
        <v>10812</v>
      </c>
      <c r="G651" s="83" t="s">
        <v>10813</v>
      </c>
    </row>
    <row r="652" spans="1:7" ht="16.5" x14ac:dyDescent="0.3">
      <c r="A652" s="83" t="s">
        <v>10048</v>
      </c>
      <c r="B652" s="83" t="s">
        <v>10049</v>
      </c>
      <c r="C652" s="83" t="s">
        <v>10048</v>
      </c>
      <c r="D652" s="83" t="s">
        <v>10049</v>
      </c>
      <c r="E652" s="83" t="s">
        <v>10048</v>
      </c>
      <c r="F652" s="83" t="s">
        <v>1456</v>
      </c>
      <c r="G652" s="83" t="s">
        <v>10814</v>
      </c>
    </row>
    <row r="653" spans="1:7" ht="16.5" x14ac:dyDescent="0.3">
      <c r="A653" s="83" t="s">
        <v>10048</v>
      </c>
      <c r="B653" s="83" t="s">
        <v>10049</v>
      </c>
      <c r="C653" s="83" t="s">
        <v>10048</v>
      </c>
      <c r="D653" s="83" t="s">
        <v>10049</v>
      </c>
      <c r="E653" s="83" t="s">
        <v>10048</v>
      </c>
      <c r="F653" s="83" t="s">
        <v>10815</v>
      </c>
      <c r="G653" s="83" t="s">
        <v>10816</v>
      </c>
    </row>
    <row r="654" spans="1:7" ht="16.5" x14ac:dyDescent="0.3">
      <c r="A654" s="83" t="s">
        <v>10048</v>
      </c>
      <c r="B654" s="83" t="s">
        <v>10049</v>
      </c>
      <c r="C654" s="83" t="s">
        <v>10048</v>
      </c>
      <c r="D654" s="83" t="s">
        <v>10049</v>
      </c>
      <c r="E654" s="83" t="s">
        <v>10048</v>
      </c>
      <c r="F654" s="83" t="s">
        <v>10817</v>
      </c>
      <c r="G654" s="83" t="s">
        <v>10818</v>
      </c>
    </row>
    <row r="655" spans="1:7" ht="16.5" x14ac:dyDescent="0.3">
      <c r="A655" s="83" t="s">
        <v>10048</v>
      </c>
      <c r="B655" s="83" t="s">
        <v>10049</v>
      </c>
      <c r="C655" s="83" t="s">
        <v>10048</v>
      </c>
      <c r="D655" s="83" t="s">
        <v>10049</v>
      </c>
      <c r="E655" s="83" t="s">
        <v>10048</v>
      </c>
      <c r="F655" s="83" t="s">
        <v>1458</v>
      </c>
      <c r="G655" s="83" t="s">
        <v>1459</v>
      </c>
    </row>
    <row r="656" spans="1:7" ht="16.5" x14ac:dyDescent="0.3">
      <c r="A656" s="83" t="s">
        <v>10048</v>
      </c>
      <c r="B656" s="83" t="s">
        <v>10049</v>
      </c>
      <c r="C656" s="83" t="s">
        <v>10048</v>
      </c>
      <c r="D656" s="83" t="s">
        <v>10049</v>
      </c>
      <c r="E656" s="83" t="s">
        <v>10048</v>
      </c>
      <c r="F656" s="83" t="s">
        <v>1460</v>
      </c>
      <c r="G656" s="83" t="s">
        <v>1461</v>
      </c>
    </row>
    <row r="657" spans="1:7" ht="16.5" x14ac:dyDescent="0.3">
      <c r="A657" s="83" t="s">
        <v>10048</v>
      </c>
      <c r="B657" s="83" t="s">
        <v>10049</v>
      </c>
      <c r="C657" s="83" t="s">
        <v>10048</v>
      </c>
      <c r="D657" s="83" t="s">
        <v>10049</v>
      </c>
      <c r="E657" s="83" t="s">
        <v>10048</v>
      </c>
      <c r="F657" s="83" t="s">
        <v>10774</v>
      </c>
      <c r="G657" s="83" t="s">
        <v>10775</v>
      </c>
    </row>
    <row r="658" spans="1:7" ht="16.5" x14ac:dyDescent="0.3">
      <c r="A658" s="83" t="s">
        <v>10048</v>
      </c>
      <c r="B658" s="83" t="s">
        <v>10049</v>
      </c>
      <c r="C658" s="83" t="s">
        <v>10048</v>
      </c>
      <c r="D658" s="83" t="s">
        <v>10049</v>
      </c>
      <c r="E658" s="83" t="s">
        <v>10048</v>
      </c>
      <c r="F658" s="83" t="s">
        <v>4105</v>
      </c>
      <c r="G658" s="83" t="s">
        <v>10819</v>
      </c>
    </row>
    <row r="659" spans="1:7" ht="16.5" x14ac:dyDescent="0.3">
      <c r="A659" s="83" t="s">
        <v>10048</v>
      </c>
      <c r="B659" s="83" t="s">
        <v>10049</v>
      </c>
      <c r="C659" s="83" t="s">
        <v>10048</v>
      </c>
      <c r="D659" s="83" t="s">
        <v>10049</v>
      </c>
      <c r="E659" s="83" t="s">
        <v>10048</v>
      </c>
      <c r="F659" s="83" t="s">
        <v>10820</v>
      </c>
      <c r="G659" s="83" t="s">
        <v>10821</v>
      </c>
    </row>
    <row r="660" spans="1:7" ht="16.5" x14ac:dyDescent="0.3">
      <c r="A660" s="83" t="s">
        <v>10048</v>
      </c>
      <c r="B660" s="83" t="s">
        <v>10049</v>
      </c>
      <c r="C660" s="83" t="s">
        <v>10048</v>
      </c>
      <c r="D660" s="83" t="s">
        <v>10049</v>
      </c>
      <c r="E660" s="83" t="s">
        <v>10048</v>
      </c>
      <c r="F660" s="83" t="s">
        <v>10822</v>
      </c>
      <c r="G660" s="83" t="s">
        <v>10823</v>
      </c>
    </row>
    <row r="661" spans="1:7" ht="16.5" x14ac:dyDescent="0.3">
      <c r="A661" s="83" t="s">
        <v>10048</v>
      </c>
      <c r="B661" s="83" t="s">
        <v>10049</v>
      </c>
      <c r="C661" s="83" t="s">
        <v>10048</v>
      </c>
      <c r="D661" s="83" t="s">
        <v>10049</v>
      </c>
      <c r="E661" s="83" t="s">
        <v>10048</v>
      </c>
      <c r="F661" s="83" t="s">
        <v>1462</v>
      </c>
      <c r="G661" s="83" t="s">
        <v>1463</v>
      </c>
    </row>
    <row r="662" spans="1:7" ht="16.5" x14ac:dyDescent="0.3">
      <c r="A662" s="83" t="s">
        <v>10048</v>
      </c>
      <c r="B662" s="83" t="s">
        <v>10049</v>
      </c>
      <c r="C662" s="83" t="s">
        <v>10048</v>
      </c>
      <c r="D662" s="83" t="s">
        <v>10049</v>
      </c>
      <c r="E662" s="83" t="s">
        <v>10048</v>
      </c>
      <c r="F662" s="83" t="s">
        <v>439</v>
      </c>
      <c r="G662" s="83" t="s">
        <v>440</v>
      </c>
    </row>
    <row r="663" spans="1:7" ht="16.5" x14ac:dyDescent="0.3">
      <c r="A663" s="83" t="s">
        <v>10048</v>
      </c>
      <c r="B663" s="83" t="s">
        <v>10049</v>
      </c>
      <c r="C663" s="83" t="s">
        <v>10048</v>
      </c>
      <c r="D663" s="83" t="s">
        <v>10049</v>
      </c>
      <c r="E663" s="83" t="s">
        <v>10048</v>
      </c>
      <c r="F663" s="83" t="s">
        <v>1464</v>
      </c>
      <c r="G663" s="83" t="s">
        <v>1465</v>
      </c>
    </row>
    <row r="664" spans="1:7" ht="16.5" x14ac:dyDescent="0.3">
      <c r="A664" s="83" t="s">
        <v>10048</v>
      </c>
      <c r="B664" s="83" t="s">
        <v>10049</v>
      </c>
      <c r="C664" s="83" t="s">
        <v>10048</v>
      </c>
      <c r="D664" s="83" t="s">
        <v>10049</v>
      </c>
      <c r="E664" s="83" t="s">
        <v>10048</v>
      </c>
      <c r="F664" s="83" t="s">
        <v>1466</v>
      </c>
      <c r="G664" s="83" t="s">
        <v>1467</v>
      </c>
    </row>
    <row r="665" spans="1:7" ht="16.5" x14ac:dyDescent="0.3">
      <c r="A665" s="83" t="s">
        <v>10048</v>
      </c>
      <c r="B665" s="83" t="s">
        <v>10049</v>
      </c>
      <c r="C665" s="83" t="s">
        <v>10048</v>
      </c>
      <c r="D665" s="83" t="s">
        <v>10049</v>
      </c>
      <c r="E665" s="83" t="s">
        <v>10048</v>
      </c>
      <c r="F665" s="83" t="s">
        <v>10826</v>
      </c>
      <c r="G665" s="83" t="s">
        <v>6559</v>
      </c>
    </row>
    <row r="666" spans="1:7" ht="16.5" x14ac:dyDescent="0.3">
      <c r="A666" s="83" t="s">
        <v>10048</v>
      </c>
      <c r="B666" s="83" t="s">
        <v>10049</v>
      </c>
      <c r="C666" s="83" t="s">
        <v>10048</v>
      </c>
      <c r="D666" s="83" t="s">
        <v>10049</v>
      </c>
      <c r="E666" s="83" t="s">
        <v>10048</v>
      </c>
      <c r="F666" s="83" t="s">
        <v>10827</v>
      </c>
      <c r="G666" s="83" t="s">
        <v>10828</v>
      </c>
    </row>
    <row r="667" spans="1:7" ht="16.5" x14ac:dyDescent="0.3">
      <c r="A667" s="83" t="s">
        <v>10048</v>
      </c>
      <c r="B667" s="83" t="s">
        <v>10049</v>
      </c>
      <c r="C667" s="83" t="s">
        <v>10048</v>
      </c>
      <c r="D667" s="83" t="s">
        <v>10049</v>
      </c>
      <c r="E667" s="83" t="s">
        <v>10048</v>
      </c>
      <c r="F667" s="83" t="s">
        <v>1468</v>
      </c>
      <c r="G667" s="83" t="s">
        <v>1469</v>
      </c>
    </row>
    <row r="668" spans="1:7" ht="16.5" x14ac:dyDescent="0.3">
      <c r="A668" s="83" t="s">
        <v>10048</v>
      </c>
      <c r="B668" s="83" t="s">
        <v>10049</v>
      </c>
      <c r="C668" s="83" t="s">
        <v>10048</v>
      </c>
      <c r="D668" s="83" t="s">
        <v>10049</v>
      </c>
      <c r="E668" s="83" t="s">
        <v>10048</v>
      </c>
      <c r="F668" s="83" t="s">
        <v>1470</v>
      </c>
      <c r="G668" s="83" t="s">
        <v>1471</v>
      </c>
    </row>
    <row r="669" spans="1:7" ht="16.5" x14ac:dyDescent="0.3">
      <c r="A669" s="83" t="s">
        <v>10048</v>
      </c>
      <c r="B669" s="83" t="s">
        <v>10049</v>
      </c>
      <c r="C669" s="83" t="s">
        <v>10048</v>
      </c>
      <c r="D669" s="83" t="s">
        <v>10049</v>
      </c>
      <c r="E669" s="83" t="s">
        <v>10048</v>
      </c>
      <c r="F669" s="83" t="s">
        <v>10829</v>
      </c>
      <c r="G669" s="83" t="s">
        <v>10830</v>
      </c>
    </row>
    <row r="670" spans="1:7" ht="16.5" x14ac:dyDescent="0.3">
      <c r="A670" s="83" t="s">
        <v>10048</v>
      </c>
      <c r="B670" s="83" t="s">
        <v>10049</v>
      </c>
      <c r="C670" s="83" t="s">
        <v>10048</v>
      </c>
      <c r="D670" s="83" t="s">
        <v>10049</v>
      </c>
      <c r="E670" s="83" t="s">
        <v>10048</v>
      </c>
      <c r="F670" s="83" t="s">
        <v>10831</v>
      </c>
      <c r="G670" s="83" t="s">
        <v>10832</v>
      </c>
    </row>
    <row r="671" spans="1:7" ht="16.5" x14ac:dyDescent="0.3">
      <c r="A671" s="83" t="s">
        <v>10048</v>
      </c>
      <c r="B671" s="83" t="s">
        <v>10049</v>
      </c>
      <c r="C671" s="83" t="s">
        <v>10048</v>
      </c>
      <c r="D671" s="83" t="s">
        <v>10049</v>
      </c>
      <c r="E671" s="83" t="s">
        <v>10048</v>
      </c>
      <c r="F671" s="83" t="s">
        <v>1472</v>
      </c>
      <c r="G671" s="83" t="s">
        <v>1473</v>
      </c>
    </row>
    <row r="672" spans="1:7" ht="16.5" x14ac:dyDescent="0.3">
      <c r="A672" s="83" t="s">
        <v>10048</v>
      </c>
      <c r="B672" s="83" t="s">
        <v>10049</v>
      </c>
      <c r="C672" s="83" t="s">
        <v>10048</v>
      </c>
      <c r="D672" s="83" t="s">
        <v>10049</v>
      </c>
      <c r="E672" s="83" t="s">
        <v>10048</v>
      </c>
      <c r="F672" s="83" t="s">
        <v>10833</v>
      </c>
      <c r="G672" s="83" t="s">
        <v>10834</v>
      </c>
    </row>
    <row r="673" spans="1:7" ht="16.5" x14ac:dyDescent="0.3">
      <c r="A673" s="83" t="s">
        <v>10048</v>
      </c>
      <c r="B673" s="83" t="s">
        <v>10049</v>
      </c>
      <c r="C673" s="83" t="s">
        <v>10048</v>
      </c>
      <c r="D673" s="83" t="s">
        <v>10049</v>
      </c>
      <c r="E673" s="83" t="s">
        <v>10048</v>
      </c>
      <c r="F673" s="83" t="s">
        <v>10835</v>
      </c>
      <c r="G673" s="83" t="s">
        <v>10836</v>
      </c>
    </row>
    <row r="674" spans="1:7" ht="16.5" x14ac:dyDescent="0.3">
      <c r="A674" s="83" t="s">
        <v>10048</v>
      </c>
      <c r="B674" s="83" t="s">
        <v>10049</v>
      </c>
      <c r="C674" s="83" t="s">
        <v>10048</v>
      </c>
      <c r="D674" s="83" t="s">
        <v>10049</v>
      </c>
      <c r="E674" s="83" t="s">
        <v>10048</v>
      </c>
      <c r="F674" s="83" t="s">
        <v>10837</v>
      </c>
      <c r="G674" s="83" t="s">
        <v>10838</v>
      </c>
    </row>
    <row r="675" spans="1:7" ht="16.5" x14ac:dyDescent="0.3">
      <c r="A675" s="83" t="s">
        <v>10048</v>
      </c>
      <c r="B675" s="83" t="s">
        <v>10049</v>
      </c>
      <c r="C675" s="83" t="s">
        <v>10048</v>
      </c>
      <c r="D675" s="83" t="s">
        <v>10049</v>
      </c>
      <c r="E675" s="83" t="s">
        <v>10048</v>
      </c>
      <c r="F675" s="83" t="s">
        <v>1474</v>
      </c>
      <c r="G675" s="83" t="s">
        <v>1475</v>
      </c>
    </row>
    <row r="676" spans="1:7" ht="16.5" x14ac:dyDescent="0.3">
      <c r="A676" s="83" t="s">
        <v>10048</v>
      </c>
      <c r="B676" s="83" t="s">
        <v>10049</v>
      </c>
      <c r="C676" s="83" t="s">
        <v>10048</v>
      </c>
      <c r="D676" s="83" t="s">
        <v>10049</v>
      </c>
      <c r="E676" s="83" t="s">
        <v>10048</v>
      </c>
      <c r="F676" s="83" t="s">
        <v>1476</v>
      </c>
      <c r="G676" s="83" t="s">
        <v>1477</v>
      </c>
    </row>
    <row r="677" spans="1:7" ht="16.5" x14ac:dyDescent="0.3">
      <c r="A677" s="83" t="s">
        <v>10048</v>
      </c>
      <c r="B677" s="83" t="s">
        <v>10049</v>
      </c>
      <c r="C677" s="83" t="s">
        <v>10048</v>
      </c>
      <c r="D677" s="83" t="s">
        <v>10049</v>
      </c>
      <c r="E677" s="83" t="s">
        <v>10048</v>
      </c>
      <c r="F677" s="83" t="s">
        <v>214</v>
      </c>
      <c r="G677" s="83" t="s">
        <v>215</v>
      </c>
    </row>
    <row r="678" spans="1:7" ht="16.5" x14ac:dyDescent="0.3">
      <c r="A678" s="83" t="s">
        <v>10048</v>
      </c>
      <c r="B678" s="83" t="s">
        <v>10049</v>
      </c>
      <c r="C678" s="83" t="s">
        <v>10048</v>
      </c>
      <c r="D678" s="83" t="s">
        <v>10049</v>
      </c>
      <c r="E678" s="83" t="s">
        <v>10048</v>
      </c>
      <c r="F678" s="83" t="s">
        <v>1478</v>
      </c>
      <c r="G678" s="83" t="s">
        <v>1479</v>
      </c>
    </row>
    <row r="679" spans="1:7" ht="16.5" x14ac:dyDescent="0.3">
      <c r="A679" s="83" t="s">
        <v>10048</v>
      </c>
      <c r="B679" s="83" t="s">
        <v>10049</v>
      </c>
      <c r="C679" s="83" t="s">
        <v>10048</v>
      </c>
      <c r="D679" s="83" t="s">
        <v>10049</v>
      </c>
      <c r="E679" s="83" t="s">
        <v>10048</v>
      </c>
      <c r="F679" s="83" t="s">
        <v>10839</v>
      </c>
      <c r="G679" s="83" t="s">
        <v>10840</v>
      </c>
    </row>
    <row r="680" spans="1:7" ht="16.5" x14ac:dyDescent="0.3">
      <c r="A680" s="83" t="s">
        <v>10048</v>
      </c>
      <c r="B680" s="83" t="s">
        <v>10049</v>
      </c>
      <c r="C680" s="83" t="s">
        <v>10048</v>
      </c>
      <c r="D680" s="83" t="s">
        <v>10049</v>
      </c>
      <c r="E680" s="83" t="s">
        <v>10048</v>
      </c>
      <c r="F680" s="83" t="s">
        <v>10841</v>
      </c>
      <c r="G680" s="83" t="s">
        <v>10842</v>
      </c>
    </row>
    <row r="681" spans="1:7" ht="16.5" x14ac:dyDescent="0.3">
      <c r="A681" s="83" t="s">
        <v>10048</v>
      </c>
      <c r="B681" s="83" t="s">
        <v>10049</v>
      </c>
      <c r="C681" s="83" t="s">
        <v>10048</v>
      </c>
      <c r="D681" s="83" t="s">
        <v>10049</v>
      </c>
      <c r="E681" s="83" t="s">
        <v>10048</v>
      </c>
      <c r="F681" s="83" t="s">
        <v>10843</v>
      </c>
      <c r="G681" s="83" t="s">
        <v>10844</v>
      </c>
    </row>
    <row r="682" spans="1:7" ht="16.5" x14ac:dyDescent="0.3">
      <c r="A682" s="83" t="s">
        <v>10048</v>
      </c>
      <c r="B682" s="83" t="s">
        <v>10049</v>
      </c>
      <c r="C682" s="83" t="s">
        <v>10048</v>
      </c>
      <c r="D682" s="83" t="s">
        <v>10049</v>
      </c>
      <c r="E682" s="83" t="s">
        <v>10048</v>
      </c>
      <c r="F682" s="83" t="s">
        <v>9563</v>
      </c>
      <c r="G682" s="83" t="s">
        <v>9564</v>
      </c>
    </row>
    <row r="683" spans="1:7" ht="16.5" x14ac:dyDescent="0.3">
      <c r="A683" s="83" t="s">
        <v>10048</v>
      </c>
      <c r="B683" s="83" t="s">
        <v>11944</v>
      </c>
      <c r="C683" s="83" t="s">
        <v>11932</v>
      </c>
      <c r="D683" s="83" t="s">
        <v>11944</v>
      </c>
      <c r="E683" s="83" t="s">
        <v>11932</v>
      </c>
      <c r="F683" s="83" t="s">
        <v>11945</v>
      </c>
      <c r="G683" s="83" t="s">
        <v>11946</v>
      </c>
    </row>
    <row r="684" spans="1:7" ht="16.5" x14ac:dyDescent="0.3">
      <c r="A684" s="83" t="s">
        <v>10048</v>
      </c>
      <c r="B684" s="83" t="s">
        <v>10049</v>
      </c>
      <c r="C684" s="83" t="s">
        <v>10048</v>
      </c>
      <c r="D684" s="83" t="s">
        <v>10049</v>
      </c>
      <c r="E684" s="83" t="s">
        <v>10048</v>
      </c>
      <c r="F684" s="83" t="s">
        <v>10845</v>
      </c>
      <c r="G684" s="83" t="s">
        <v>10846</v>
      </c>
    </row>
    <row r="685" spans="1:7" ht="16.5" x14ac:dyDescent="0.3">
      <c r="A685" s="83" t="s">
        <v>10048</v>
      </c>
      <c r="B685" s="83" t="s">
        <v>10049</v>
      </c>
      <c r="C685" s="83" t="s">
        <v>10048</v>
      </c>
      <c r="D685" s="83" t="s">
        <v>10049</v>
      </c>
      <c r="E685" s="83" t="s">
        <v>10048</v>
      </c>
      <c r="F685" s="83" t="s">
        <v>10847</v>
      </c>
      <c r="G685" s="83" t="s">
        <v>10848</v>
      </c>
    </row>
    <row r="686" spans="1:7" ht="16.5" x14ac:dyDescent="0.3">
      <c r="A686" s="83" t="s">
        <v>10048</v>
      </c>
      <c r="B686" s="83" t="s">
        <v>10049</v>
      </c>
      <c r="C686" s="83" t="s">
        <v>10048</v>
      </c>
      <c r="D686" s="83" t="s">
        <v>10849</v>
      </c>
      <c r="E686" s="83" t="s">
        <v>10850</v>
      </c>
      <c r="F686" s="83" t="s">
        <v>5637</v>
      </c>
      <c r="G686" s="83" t="s">
        <v>5638</v>
      </c>
    </row>
    <row r="687" spans="1:7" ht="16.5" x14ac:dyDescent="0.3">
      <c r="A687" s="83" t="s">
        <v>10048</v>
      </c>
      <c r="B687" s="83" t="s">
        <v>11822</v>
      </c>
      <c r="C687" s="83" t="s">
        <v>10654</v>
      </c>
      <c r="D687" s="83" t="s">
        <v>11822</v>
      </c>
      <c r="E687" s="83" t="s">
        <v>10654</v>
      </c>
      <c r="F687" s="83" t="s">
        <v>11823</v>
      </c>
      <c r="G687" s="83" t="s">
        <v>11824</v>
      </c>
    </row>
    <row r="688" spans="1:7" ht="16.5" x14ac:dyDescent="0.3">
      <c r="A688" s="83" t="s">
        <v>10048</v>
      </c>
      <c r="B688" s="83" t="s">
        <v>11832</v>
      </c>
      <c r="C688" s="83" t="s">
        <v>10654</v>
      </c>
      <c r="D688" s="83" t="s">
        <v>11832</v>
      </c>
      <c r="E688" s="83" t="s">
        <v>10654</v>
      </c>
      <c r="F688" s="83" t="s">
        <v>11823</v>
      </c>
      <c r="G688" s="83" t="s">
        <v>11833</v>
      </c>
    </row>
    <row r="689" spans="1:7" ht="16.5" x14ac:dyDescent="0.3">
      <c r="A689" s="83" t="s">
        <v>10048</v>
      </c>
      <c r="B689" s="83" t="s">
        <v>10049</v>
      </c>
      <c r="C689" s="83" t="s">
        <v>10048</v>
      </c>
      <c r="D689" s="83" t="s">
        <v>10049</v>
      </c>
      <c r="E689" s="83" t="s">
        <v>10048</v>
      </c>
      <c r="F689" s="83" t="s">
        <v>10851</v>
      </c>
      <c r="G689" s="83" t="s">
        <v>1569</v>
      </c>
    </row>
    <row r="690" spans="1:7" ht="16.5" x14ac:dyDescent="0.3">
      <c r="A690" s="83" t="s">
        <v>10048</v>
      </c>
      <c r="B690" s="83" t="s">
        <v>10049</v>
      </c>
      <c r="C690" s="83" t="s">
        <v>10048</v>
      </c>
      <c r="D690" s="83" t="s">
        <v>10049</v>
      </c>
      <c r="E690" s="83" t="s">
        <v>10048</v>
      </c>
      <c r="F690" s="83" t="s">
        <v>1480</v>
      </c>
      <c r="G690" s="83" t="s">
        <v>1481</v>
      </c>
    </row>
    <row r="691" spans="1:7" ht="16.5" x14ac:dyDescent="0.3">
      <c r="A691" s="83" t="s">
        <v>10048</v>
      </c>
      <c r="B691" s="83" t="s">
        <v>10049</v>
      </c>
      <c r="C691" s="83" t="s">
        <v>10048</v>
      </c>
      <c r="D691" s="83" t="s">
        <v>10049</v>
      </c>
      <c r="E691" s="83" t="s">
        <v>10048</v>
      </c>
      <c r="F691" s="83" t="s">
        <v>10852</v>
      </c>
      <c r="G691" s="83" t="s">
        <v>10853</v>
      </c>
    </row>
    <row r="692" spans="1:7" ht="16.5" x14ac:dyDescent="0.3">
      <c r="A692" s="83" t="s">
        <v>10048</v>
      </c>
      <c r="B692" s="83" t="s">
        <v>10049</v>
      </c>
      <c r="C692" s="83" t="s">
        <v>10048</v>
      </c>
      <c r="D692" s="83" t="s">
        <v>10049</v>
      </c>
      <c r="E692" s="83" t="s">
        <v>10048</v>
      </c>
      <c r="F692" s="83" t="s">
        <v>1482</v>
      </c>
      <c r="G692" s="83" t="s">
        <v>1483</v>
      </c>
    </row>
    <row r="693" spans="1:7" ht="16.5" x14ac:dyDescent="0.3">
      <c r="A693" s="83" t="s">
        <v>10048</v>
      </c>
      <c r="B693" s="83" t="s">
        <v>10049</v>
      </c>
      <c r="C693" s="83" t="s">
        <v>10048</v>
      </c>
      <c r="D693" s="83" t="s">
        <v>10049</v>
      </c>
      <c r="E693" s="83" t="s">
        <v>10048</v>
      </c>
      <c r="F693" s="83" t="s">
        <v>1484</v>
      </c>
      <c r="G693" s="83" t="s">
        <v>1485</v>
      </c>
    </row>
    <row r="694" spans="1:7" ht="16.5" x14ac:dyDescent="0.3">
      <c r="A694" s="83" t="s">
        <v>10048</v>
      </c>
      <c r="B694" s="83" t="s">
        <v>10049</v>
      </c>
      <c r="C694" s="83" t="s">
        <v>10048</v>
      </c>
      <c r="D694" s="83" t="s">
        <v>10049</v>
      </c>
      <c r="E694" s="83" t="s">
        <v>10048</v>
      </c>
      <c r="F694" s="83" t="s">
        <v>1486</v>
      </c>
      <c r="G694" s="83" t="s">
        <v>1487</v>
      </c>
    </row>
    <row r="695" spans="1:7" ht="16.5" x14ac:dyDescent="0.3">
      <c r="A695" s="83" t="s">
        <v>10048</v>
      </c>
      <c r="B695" s="83" t="s">
        <v>10049</v>
      </c>
      <c r="C695" s="83" t="s">
        <v>10048</v>
      </c>
      <c r="D695" s="83" t="s">
        <v>10049</v>
      </c>
      <c r="E695" s="83" t="s">
        <v>10048</v>
      </c>
      <c r="F695" s="83" t="s">
        <v>10854</v>
      </c>
      <c r="G695" s="83" t="s">
        <v>10855</v>
      </c>
    </row>
    <row r="696" spans="1:7" ht="16.5" x14ac:dyDescent="0.3">
      <c r="A696" s="83" t="s">
        <v>10048</v>
      </c>
      <c r="B696" s="83" t="s">
        <v>10049</v>
      </c>
      <c r="C696" s="83" t="s">
        <v>10048</v>
      </c>
      <c r="D696" s="83" t="s">
        <v>10049</v>
      </c>
      <c r="E696" s="83" t="s">
        <v>10048</v>
      </c>
      <c r="F696" s="83" t="s">
        <v>1488</v>
      </c>
      <c r="G696" s="83" t="s">
        <v>1489</v>
      </c>
    </row>
    <row r="697" spans="1:7" ht="16.5" x14ac:dyDescent="0.3">
      <c r="A697" s="83" t="s">
        <v>10048</v>
      </c>
      <c r="B697" s="83" t="s">
        <v>10049</v>
      </c>
      <c r="C697" s="83" t="s">
        <v>10048</v>
      </c>
      <c r="D697" s="83" t="s">
        <v>10049</v>
      </c>
      <c r="E697" s="83" t="s">
        <v>10048</v>
      </c>
      <c r="F697" s="83" t="s">
        <v>10856</v>
      </c>
      <c r="G697" s="83" t="s">
        <v>10857</v>
      </c>
    </row>
    <row r="698" spans="1:7" ht="16.5" x14ac:dyDescent="0.3">
      <c r="A698" s="83" t="s">
        <v>10048</v>
      </c>
      <c r="B698" s="83" t="s">
        <v>10049</v>
      </c>
      <c r="C698" s="83" t="s">
        <v>10048</v>
      </c>
      <c r="D698" s="83" t="s">
        <v>10049</v>
      </c>
      <c r="E698" s="83" t="s">
        <v>10048</v>
      </c>
      <c r="F698" s="83" t="s">
        <v>1490</v>
      </c>
      <c r="G698" s="83" t="s">
        <v>1491</v>
      </c>
    </row>
    <row r="699" spans="1:7" ht="16.5" x14ac:dyDescent="0.3">
      <c r="A699" s="83" t="s">
        <v>10048</v>
      </c>
      <c r="B699" s="83" t="s">
        <v>10049</v>
      </c>
      <c r="C699" s="83" t="s">
        <v>10048</v>
      </c>
      <c r="D699" s="83" t="s">
        <v>10049</v>
      </c>
      <c r="E699" s="83" t="s">
        <v>10048</v>
      </c>
      <c r="F699" s="83" t="s">
        <v>1492</v>
      </c>
      <c r="G699" s="83" t="s">
        <v>1493</v>
      </c>
    </row>
    <row r="700" spans="1:7" ht="16.5" x14ac:dyDescent="0.3">
      <c r="A700" s="83" t="s">
        <v>10048</v>
      </c>
      <c r="B700" s="83" t="s">
        <v>10049</v>
      </c>
      <c r="C700" s="83" t="s">
        <v>10048</v>
      </c>
      <c r="D700" s="83" t="s">
        <v>10049</v>
      </c>
      <c r="E700" s="83" t="s">
        <v>10048</v>
      </c>
      <c r="F700" s="83" t="s">
        <v>1494</v>
      </c>
      <c r="G700" s="83" t="s">
        <v>1495</v>
      </c>
    </row>
    <row r="701" spans="1:7" ht="16.5" x14ac:dyDescent="0.3">
      <c r="A701" s="83" t="s">
        <v>10048</v>
      </c>
      <c r="B701" s="83" t="s">
        <v>10049</v>
      </c>
      <c r="C701" s="83" t="s">
        <v>10048</v>
      </c>
      <c r="D701" s="83" t="s">
        <v>10049</v>
      </c>
      <c r="E701" s="83" t="s">
        <v>10048</v>
      </c>
      <c r="F701" s="83" t="s">
        <v>1496</v>
      </c>
      <c r="G701" s="83" t="s">
        <v>1497</v>
      </c>
    </row>
    <row r="702" spans="1:7" ht="16.5" x14ac:dyDescent="0.3">
      <c r="A702" s="83" t="s">
        <v>10048</v>
      </c>
      <c r="B702" s="83" t="s">
        <v>10049</v>
      </c>
      <c r="C702" s="83" t="s">
        <v>10048</v>
      </c>
      <c r="D702" s="83" t="s">
        <v>10049</v>
      </c>
      <c r="E702" s="83" t="s">
        <v>10048</v>
      </c>
      <c r="F702" s="83" t="s">
        <v>10824</v>
      </c>
      <c r="G702" s="83" t="s">
        <v>10825</v>
      </c>
    </row>
    <row r="703" spans="1:7" ht="16.5" x14ac:dyDescent="0.3">
      <c r="A703" s="83" t="s">
        <v>10048</v>
      </c>
      <c r="B703" s="83" t="s">
        <v>10049</v>
      </c>
      <c r="C703" s="83" t="s">
        <v>10048</v>
      </c>
      <c r="D703" s="83" t="s">
        <v>10049</v>
      </c>
      <c r="E703" s="83" t="s">
        <v>10048</v>
      </c>
      <c r="F703" s="83" t="s">
        <v>461</v>
      </c>
      <c r="G703" s="83" t="s">
        <v>462</v>
      </c>
    </row>
    <row r="704" spans="1:7" ht="16.5" x14ac:dyDescent="0.3">
      <c r="A704" s="83" t="s">
        <v>10048</v>
      </c>
      <c r="B704" s="83" t="s">
        <v>10049</v>
      </c>
      <c r="C704" s="83" t="s">
        <v>10048</v>
      </c>
      <c r="D704" s="83" t="s">
        <v>10049</v>
      </c>
      <c r="E704" s="83" t="s">
        <v>10048</v>
      </c>
      <c r="F704" s="83" t="s">
        <v>163</v>
      </c>
      <c r="G704" s="83" t="s">
        <v>164</v>
      </c>
    </row>
    <row r="705" spans="1:7" ht="16.5" x14ac:dyDescent="0.3">
      <c r="A705" s="83" t="s">
        <v>10048</v>
      </c>
      <c r="B705" s="83" t="s">
        <v>10049</v>
      </c>
      <c r="C705" s="83" t="s">
        <v>10048</v>
      </c>
      <c r="D705" s="83" t="s">
        <v>10049</v>
      </c>
      <c r="E705" s="83" t="s">
        <v>10048</v>
      </c>
      <c r="F705" s="83" t="s">
        <v>10858</v>
      </c>
      <c r="G705" s="83" t="s">
        <v>10859</v>
      </c>
    </row>
    <row r="706" spans="1:7" ht="16.5" x14ac:dyDescent="0.3">
      <c r="A706" s="83" t="s">
        <v>10048</v>
      </c>
      <c r="B706" s="83" t="s">
        <v>10049</v>
      </c>
      <c r="C706" s="83" t="s">
        <v>10048</v>
      </c>
      <c r="D706" s="83" t="s">
        <v>10049</v>
      </c>
      <c r="E706" s="83" t="s">
        <v>10048</v>
      </c>
      <c r="F706" s="83" t="s">
        <v>1498</v>
      </c>
      <c r="G706" s="83" t="s">
        <v>10860</v>
      </c>
    </row>
    <row r="707" spans="1:7" ht="16.5" x14ac:dyDescent="0.3">
      <c r="A707" s="83" t="s">
        <v>10048</v>
      </c>
      <c r="B707" s="83" t="s">
        <v>10049</v>
      </c>
      <c r="C707" s="83" t="s">
        <v>10048</v>
      </c>
      <c r="D707" s="83" t="s">
        <v>10049</v>
      </c>
      <c r="E707" s="83" t="s">
        <v>10048</v>
      </c>
      <c r="F707" s="83" t="s">
        <v>1500</v>
      </c>
      <c r="G707" s="83" t="s">
        <v>1501</v>
      </c>
    </row>
    <row r="708" spans="1:7" ht="16.5" x14ac:dyDescent="0.3">
      <c r="A708" s="83" t="s">
        <v>10048</v>
      </c>
      <c r="B708" s="83" t="s">
        <v>10049</v>
      </c>
      <c r="C708" s="83" t="s">
        <v>10048</v>
      </c>
      <c r="D708" s="83" t="s">
        <v>10049</v>
      </c>
      <c r="E708" s="83" t="s">
        <v>10048</v>
      </c>
      <c r="F708" s="83" t="s">
        <v>1502</v>
      </c>
      <c r="G708" s="83" t="s">
        <v>1503</v>
      </c>
    </row>
    <row r="709" spans="1:7" ht="16.5" x14ac:dyDescent="0.3">
      <c r="A709" s="83" t="s">
        <v>10048</v>
      </c>
      <c r="B709" s="83" t="s">
        <v>10049</v>
      </c>
      <c r="C709" s="83" t="s">
        <v>10048</v>
      </c>
      <c r="D709" s="83" t="s">
        <v>10049</v>
      </c>
      <c r="E709" s="83" t="s">
        <v>10048</v>
      </c>
      <c r="F709" s="83" t="s">
        <v>10861</v>
      </c>
      <c r="G709" s="83" t="s">
        <v>10862</v>
      </c>
    </row>
    <row r="710" spans="1:7" ht="16.5" x14ac:dyDescent="0.3">
      <c r="A710" s="83" t="s">
        <v>10048</v>
      </c>
      <c r="B710" s="83" t="s">
        <v>10049</v>
      </c>
      <c r="C710" s="83" t="s">
        <v>10048</v>
      </c>
      <c r="D710" s="83" t="s">
        <v>10049</v>
      </c>
      <c r="E710" s="83" t="s">
        <v>10048</v>
      </c>
      <c r="F710" s="83" t="s">
        <v>10863</v>
      </c>
      <c r="G710" s="83" t="s">
        <v>10864</v>
      </c>
    </row>
    <row r="711" spans="1:7" ht="16.5" x14ac:dyDescent="0.3">
      <c r="A711" s="83" t="s">
        <v>10048</v>
      </c>
      <c r="B711" s="83" t="s">
        <v>11982</v>
      </c>
      <c r="C711" s="83" t="s">
        <v>11979</v>
      </c>
      <c r="D711" s="83" t="s">
        <v>11982</v>
      </c>
      <c r="E711" s="83" t="s">
        <v>10654</v>
      </c>
      <c r="F711" s="83" t="s">
        <v>11983</v>
      </c>
      <c r="G711" s="83" t="s">
        <v>11984</v>
      </c>
    </row>
    <row r="712" spans="1:7" ht="16.5" x14ac:dyDescent="0.3">
      <c r="A712" s="83" t="s">
        <v>10048</v>
      </c>
      <c r="B712" s="83" t="s">
        <v>10049</v>
      </c>
      <c r="C712" s="83" t="s">
        <v>10048</v>
      </c>
      <c r="D712" s="83" t="s">
        <v>10049</v>
      </c>
      <c r="E712" s="83" t="s">
        <v>10048</v>
      </c>
      <c r="F712" s="83" t="s">
        <v>1504</v>
      </c>
      <c r="G712" s="83" t="s">
        <v>1505</v>
      </c>
    </row>
    <row r="713" spans="1:7" ht="16.5" x14ac:dyDescent="0.3">
      <c r="A713" s="83" t="s">
        <v>10048</v>
      </c>
      <c r="B713" s="83" t="s">
        <v>10049</v>
      </c>
      <c r="C713" s="83" t="s">
        <v>10048</v>
      </c>
      <c r="D713" s="83" t="s">
        <v>10049</v>
      </c>
      <c r="E713" s="83" t="s">
        <v>10048</v>
      </c>
      <c r="F713" s="83" t="s">
        <v>10865</v>
      </c>
      <c r="G713" s="83" t="s">
        <v>10866</v>
      </c>
    </row>
    <row r="714" spans="1:7" ht="16.5" x14ac:dyDescent="0.3">
      <c r="A714" s="83" t="s">
        <v>10048</v>
      </c>
      <c r="B714" s="83" t="s">
        <v>10049</v>
      </c>
      <c r="C714" s="83" t="s">
        <v>10048</v>
      </c>
      <c r="D714" s="83" t="s">
        <v>10049</v>
      </c>
      <c r="E714" s="83" t="s">
        <v>10048</v>
      </c>
      <c r="F714" s="83" t="s">
        <v>467</v>
      </c>
      <c r="G714" s="83" t="s">
        <v>468</v>
      </c>
    </row>
    <row r="715" spans="1:7" ht="16.5" x14ac:dyDescent="0.3">
      <c r="A715" s="83" t="s">
        <v>10048</v>
      </c>
      <c r="B715" s="83" t="s">
        <v>10049</v>
      </c>
      <c r="C715" s="83" t="s">
        <v>10048</v>
      </c>
      <c r="D715" s="83" t="s">
        <v>10049</v>
      </c>
      <c r="E715" s="83" t="s">
        <v>10048</v>
      </c>
      <c r="F715" s="83" t="s">
        <v>1506</v>
      </c>
      <c r="G715" s="83" t="s">
        <v>1507</v>
      </c>
    </row>
    <row r="716" spans="1:7" ht="16.5" x14ac:dyDescent="0.3">
      <c r="A716" s="83" t="s">
        <v>10048</v>
      </c>
      <c r="B716" s="83" t="s">
        <v>10049</v>
      </c>
      <c r="C716" s="83" t="s">
        <v>10048</v>
      </c>
      <c r="D716" s="83" t="s">
        <v>10049</v>
      </c>
      <c r="E716" s="83" t="s">
        <v>10048</v>
      </c>
      <c r="F716" s="83" t="s">
        <v>204</v>
      </c>
      <c r="G716" s="83" t="s">
        <v>205</v>
      </c>
    </row>
    <row r="717" spans="1:7" ht="16.5" x14ac:dyDescent="0.3">
      <c r="A717" s="83" t="s">
        <v>10048</v>
      </c>
      <c r="B717" s="83" t="s">
        <v>10049</v>
      </c>
      <c r="C717" s="83" t="s">
        <v>10048</v>
      </c>
      <c r="D717" s="83" t="s">
        <v>10049</v>
      </c>
      <c r="E717" s="83" t="s">
        <v>10048</v>
      </c>
      <c r="F717" s="83" t="s">
        <v>1508</v>
      </c>
      <c r="G717" s="83" t="s">
        <v>1509</v>
      </c>
    </row>
    <row r="718" spans="1:7" ht="16.5" x14ac:dyDescent="0.3">
      <c r="A718" s="83" t="s">
        <v>10048</v>
      </c>
      <c r="B718" s="83" t="s">
        <v>11892</v>
      </c>
      <c r="C718" s="83" t="s">
        <v>10654</v>
      </c>
      <c r="D718" s="83" t="s">
        <v>11892</v>
      </c>
      <c r="E718" s="83" t="s">
        <v>10654</v>
      </c>
      <c r="F718" s="83" t="s">
        <v>11893</v>
      </c>
      <c r="G718" s="83" t="s">
        <v>11894</v>
      </c>
    </row>
    <row r="719" spans="1:7" ht="16.5" x14ac:dyDescent="0.3">
      <c r="A719" s="83" t="s">
        <v>10048</v>
      </c>
      <c r="B719" s="83" t="s">
        <v>11895</v>
      </c>
      <c r="C719" s="83" t="s">
        <v>10654</v>
      </c>
      <c r="D719" s="83" t="s">
        <v>11895</v>
      </c>
      <c r="E719" s="83" t="s">
        <v>10654</v>
      </c>
      <c r="F719" s="83" t="s">
        <v>11893</v>
      </c>
      <c r="G719" s="83" t="s">
        <v>11896</v>
      </c>
    </row>
    <row r="720" spans="1:7" ht="16.5" x14ac:dyDescent="0.3">
      <c r="A720" s="83" t="s">
        <v>10048</v>
      </c>
      <c r="B720" s="83" t="s">
        <v>10049</v>
      </c>
      <c r="C720" s="83" t="s">
        <v>10048</v>
      </c>
      <c r="D720" s="83" t="s">
        <v>10049</v>
      </c>
      <c r="E720" s="83" t="s">
        <v>10048</v>
      </c>
      <c r="F720" s="83" t="s">
        <v>10867</v>
      </c>
      <c r="G720" s="83" t="s">
        <v>10868</v>
      </c>
    </row>
    <row r="721" spans="1:7" ht="16.5" x14ac:dyDescent="0.3">
      <c r="A721" s="83" t="s">
        <v>10048</v>
      </c>
      <c r="B721" s="83" t="s">
        <v>10049</v>
      </c>
      <c r="C721" s="83" t="s">
        <v>10048</v>
      </c>
      <c r="D721" s="83" t="s">
        <v>10049</v>
      </c>
      <c r="E721" s="83" t="s">
        <v>10048</v>
      </c>
      <c r="F721" s="83" t="s">
        <v>1510</v>
      </c>
      <c r="G721" s="83" t="s">
        <v>1511</v>
      </c>
    </row>
    <row r="722" spans="1:7" ht="16.5" x14ac:dyDescent="0.3">
      <c r="A722" s="83" t="s">
        <v>10048</v>
      </c>
      <c r="B722" s="83" t="s">
        <v>10049</v>
      </c>
      <c r="C722" s="83" t="s">
        <v>10048</v>
      </c>
      <c r="D722" s="83" t="s">
        <v>10049</v>
      </c>
      <c r="E722" s="83" t="s">
        <v>10048</v>
      </c>
      <c r="F722" s="83" t="s">
        <v>1512</v>
      </c>
      <c r="G722" s="83" t="s">
        <v>1513</v>
      </c>
    </row>
    <row r="723" spans="1:7" ht="16.5" x14ac:dyDescent="0.3">
      <c r="A723" s="83" t="s">
        <v>10048</v>
      </c>
      <c r="B723" s="83" t="s">
        <v>10049</v>
      </c>
      <c r="C723" s="83" t="s">
        <v>10048</v>
      </c>
      <c r="D723" s="83" t="s">
        <v>10049</v>
      </c>
      <c r="E723" s="83" t="s">
        <v>10048</v>
      </c>
      <c r="F723" s="83" t="s">
        <v>1514</v>
      </c>
      <c r="G723" s="83" t="s">
        <v>1515</v>
      </c>
    </row>
    <row r="724" spans="1:7" ht="16.5" x14ac:dyDescent="0.3">
      <c r="A724" s="83" t="s">
        <v>10048</v>
      </c>
      <c r="B724" s="83" t="s">
        <v>10049</v>
      </c>
      <c r="C724" s="83" t="s">
        <v>10048</v>
      </c>
      <c r="D724" s="83" t="s">
        <v>10049</v>
      </c>
      <c r="E724" s="83" t="s">
        <v>10048</v>
      </c>
      <c r="F724" s="83" t="s">
        <v>1516</v>
      </c>
      <c r="G724" s="83" t="s">
        <v>1517</v>
      </c>
    </row>
    <row r="725" spans="1:7" ht="16.5" x14ac:dyDescent="0.3">
      <c r="A725" s="83" t="s">
        <v>10048</v>
      </c>
      <c r="B725" s="83" t="s">
        <v>10049</v>
      </c>
      <c r="C725" s="83" t="s">
        <v>10048</v>
      </c>
      <c r="D725" s="83" t="s">
        <v>10049</v>
      </c>
      <c r="E725" s="83" t="s">
        <v>10048</v>
      </c>
      <c r="F725" s="83" t="s">
        <v>10869</v>
      </c>
      <c r="G725" s="83" t="s">
        <v>10870</v>
      </c>
    </row>
    <row r="726" spans="1:7" ht="16.5" x14ac:dyDescent="0.3">
      <c r="A726" s="83" t="s">
        <v>10048</v>
      </c>
      <c r="B726" s="83" t="s">
        <v>10049</v>
      </c>
      <c r="C726" s="83" t="s">
        <v>10048</v>
      </c>
      <c r="D726" s="83" t="s">
        <v>10049</v>
      </c>
      <c r="E726" s="83" t="s">
        <v>10048</v>
      </c>
      <c r="F726" s="83" t="s">
        <v>10871</v>
      </c>
      <c r="G726" s="83" t="s">
        <v>10872</v>
      </c>
    </row>
    <row r="727" spans="1:7" ht="16.5" x14ac:dyDescent="0.3">
      <c r="A727" s="83" t="s">
        <v>10048</v>
      </c>
      <c r="B727" s="83" t="s">
        <v>10049</v>
      </c>
      <c r="C727" s="83" t="s">
        <v>10048</v>
      </c>
      <c r="D727" s="83" t="s">
        <v>10049</v>
      </c>
      <c r="E727" s="83" t="s">
        <v>10048</v>
      </c>
      <c r="F727" s="83" t="s">
        <v>212</v>
      </c>
      <c r="G727" s="83" t="s">
        <v>213</v>
      </c>
    </row>
    <row r="728" spans="1:7" ht="16.5" x14ac:dyDescent="0.3">
      <c r="A728" s="83" t="s">
        <v>10048</v>
      </c>
      <c r="B728" s="83" t="s">
        <v>10049</v>
      </c>
      <c r="C728" s="83" t="s">
        <v>10048</v>
      </c>
      <c r="D728" s="83" t="s">
        <v>10049</v>
      </c>
      <c r="E728" s="83" t="s">
        <v>10048</v>
      </c>
      <c r="F728" s="83" t="s">
        <v>10873</v>
      </c>
      <c r="G728" s="83" t="s">
        <v>10874</v>
      </c>
    </row>
    <row r="729" spans="1:7" ht="16.5" x14ac:dyDescent="0.3">
      <c r="A729" s="83" t="s">
        <v>10048</v>
      </c>
      <c r="B729" s="83" t="s">
        <v>10049</v>
      </c>
      <c r="C729" s="83" t="s">
        <v>10048</v>
      </c>
      <c r="D729" s="83" t="s">
        <v>10049</v>
      </c>
      <c r="E729" s="83" t="s">
        <v>10048</v>
      </c>
      <c r="F729" s="83" t="s">
        <v>1518</v>
      </c>
      <c r="G729" s="83" t="s">
        <v>1519</v>
      </c>
    </row>
    <row r="730" spans="1:7" ht="16.5" x14ac:dyDescent="0.3">
      <c r="A730" s="83" t="s">
        <v>10048</v>
      </c>
      <c r="B730" s="83" t="s">
        <v>10049</v>
      </c>
      <c r="C730" s="83" t="s">
        <v>10048</v>
      </c>
      <c r="D730" s="83" t="s">
        <v>10049</v>
      </c>
      <c r="E730" s="83" t="s">
        <v>10048</v>
      </c>
      <c r="F730" s="83" t="s">
        <v>1520</v>
      </c>
      <c r="G730" s="83" t="s">
        <v>1521</v>
      </c>
    </row>
    <row r="731" spans="1:7" ht="16.5" x14ac:dyDescent="0.3">
      <c r="A731" s="83" t="s">
        <v>10048</v>
      </c>
      <c r="B731" s="83" t="s">
        <v>11778</v>
      </c>
      <c r="C731" s="83" t="s">
        <v>10654</v>
      </c>
      <c r="D731" s="83" t="s">
        <v>11778</v>
      </c>
      <c r="E731" s="83" t="s">
        <v>10654</v>
      </c>
      <c r="F731" s="83" t="s">
        <v>11779</v>
      </c>
      <c r="G731" s="83" t="s">
        <v>11780</v>
      </c>
    </row>
    <row r="732" spans="1:7" ht="16.5" x14ac:dyDescent="0.3">
      <c r="A732" s="83" t="s">
        <v>10048</v>
      </c>
      <c r="B732" s="83" t="s">
        <v>10049</v>
      </c>
      <c r="C732" s="83" t="s">
        <v>10048</v>
      </c>
      <c r="D732" s="83" t="s">
        <v>10049</v>
      </c>
      <c r="E732" s="83" t="s">
        <v>10048</v>
      </c>
      <c r="F732" s="83" t="s">
        <v>575</v>
      </c>
      <c r="G732" s="83" t="s">
        <v>576</v>
      </c>
    </row>
    <row r="733" spans="1:7" ht="16.5" x14ac:dyDescent="0.3">
      <c r="A733" s="83" t="s">
        <v>10048</v>
      </c>
      <c r="B733" s="83" t="s">
        <v>11829</v>
      </c>
      <c r="C733" s="83" t="s">
        <v>10654</v>
      </c>
      <c r="D733" s="83" t="s">
        <v>11829</v>
      </c>
      <c r="E733" s="83" t="s">
        <v>10654</v>
      </c>
      <c r="F733" s="83" t="s">
        <v>11830</v>
      </c>
      <c r="G733" s="83" t="s">
        <v>11831</v>
      </c>
    </row>
    <row r="734" spans="1:7" ht="16.5" x14ac:dyDescent="0.3">
      <c r="A734" s="83" t="s">
        <v>10048</v>
      </c>
      <c r="B734" s="83" t="s">
        <v>11808</v>
      </c>
      <c r="C734" s="83" t="s">
        <v>10654</v>
      </c>
      <c r="D734" s="83" t="s">
        <v>11808</v>
      </c>
      <c r="E734" s="83" t="s">
        <v>10654</v>
      </c>
      <c r="F734" s="83" t="s">
        <v>11809</v>
      </c>
      <c r="G734" s="83" t="s">
        <v>11810</v>
      </c>
    </row>
    <row r="735" spans="1:7" ht="16.5" x14ac:dyDescent="0.3">
      <c r="A735" s="83" t="s">
        <v>10048</v>
      </c>
      <c r="B735" s="83" t="s">
        <v>10049</v>
      </c>
      <c r="C735" s="83" t="s">
        <v>10048</v>
      </c>
      <c r="D735" s="83" t="s">
        <v>10049</v>
      </c>
      <c r="E735" s="83" t="s">
        <v>10048</v>
      </c>
      <c r="F735" s="83" t="s">
        <v>1522</v>
      </c>
      <c r="G735" s="83" t="s">
        <v>10875</v>
      </c>
    </row>
    <row r="736" spans="1:7" ht="16.5" x14ac:dyDescent="0.3">
      <c r="A736" s="83" t="s">
        <v>10048</v>
      </c>
      <c r="B736" s="83" t="s">
        <v>10049</v>
      </c>
      <c r="C736" s="83" t="s">
        <v>10048</v>
      </c>
      <c r="D736" s="83" t="s">
        <v>10049</v>
      </c>
      <c r="E736" s="83" t="s">
        <v>10048</v>
      </c>
      <c r="F736" s="83" t="s">
        <v>10876</v>
      </c>
      <c r="G736" s="83" t="s">
        <v>10877</v>
      </c>
    </row>
    <row r="737" spans="1:7" ht="16.5" x14ac:dyDescent="0.3">
      <c r="A737" s="83" t="s">
        <v>10048</v>
      </c>
      <c r="B737" s="83" t="s">
        <v>10049</v>
      </c>
      <c r="C737" s="83" t="s">
        <v>10048</v>
      </c>
      <c r="D737" s="83" t="s">
        <v>10049</v>
      </c>
      <c r="E737" s="83" t="s">
        <v>10048</v>
      </c>
      <c r="F737" s="83" t="s">
        <v>10878</v>
      </c>
      <c r="G737" s="83" t="s">
        <v>10879</v>
      </c>
    </row>
    <row r="738" spans="1:7" ht="16.5" x14ac:dyDescent="0.3">
      <c r="A738" s="83" t="s">
        <v>10048</v>
      </c>
      <c r="B738" s="83" t="s">
        <v>10049</v>
      </c>
      <c r="C738" s="83" t="s">
        <v>10048</v>
      </c>
      <c r="D738" s="83" t="s">
        <v>10049</v>
      </c>
      <c r="E738" s="83" t="s">
        <v>10048</v>
      </c>
      <c r="F738" s="83" t="s">
        <v>10880</v>
      </c>
      <c r="G738" s="83" t="s">
        <v>10881</v>
      </c>
    </row>
    <row r="739" spans="1:7" ht="16.5" x14ac:dyDescent="0.3">
      <c r="A739" s="83" t="s">
        <v>10048</v>
      </c>
      <c r="B739" s="83" t="s">
        <v>10049</v>
      </c>
      <c r="C739" s="83" t="s">
        <v>10048</v>
      </c>
      <c r="D739" s="83" t="s">
        <v>10049</v>
      </c>
      <c r="E739" s="83" t="s">
        <v>10048</v>
      </c>
      <c r="F739" s="83" t="s">
        <v>293</v>
      </c>
      <c r="G739" s="83" t="s">
        <v>294</v>
      </c>
    </row>
    <row r="740" spans="1:7" ht="16.5" x14ac:dyDescent="0.3">
      <c r="A740" s="83" t="s">
        <v>10048</v>
      </c>
      <c r="B740" s="83" t="s">
        <v>10049</v>
      </c>
      <c r="C740" s="83" t="s">
        <v>10048</v>
      </c>
      <c r="D740" s="83" t="s">
        <v>10049</v>
      </c>
      <c r="E740" s="83" t="s">
        <v>10048</v>
      </c>
      <c r="F740" s="83" t="s">
        <v>10882</v>
      </c>
      <c r="G740" s="83" t="s">
        <v>10883</v>
      </c>
    </row>
    <row r="741" spans="1:7" ht="16.5" x14ac:dyDescent="0.3">
      <c r="A741" s="83" t="s">
        <v>10048</v>
      </c>
      <c r="B741" s="83" t="s">
        <v>10049</v>
      </c>
      <c r="C741" s="83" t="s">
        <v>10048</v>
      </c>
      <c r="D741" s="83" t="s">
        <v>10049</v>
      </c>
      <c r="E741" s="83" t="s">
        <v>10048</v>
      </c>
      <c r="F741" s="83" t="s">
        <v>10884</v>
      </c>
      <c r="G741" s="83" t="s">
        <v>10885</v>
      </c>
    </row>
    <row r="742" spans="1:7" ht="16.5" x14ac:dyDescent="0.3">
      <c r="A742" s="83" t="s">
        <v>10048</v>
      </c>
      <c r="B742" s="83" t="s">
        <v>10049</v>
      </c>
      <c r="C742" s="83" t="s">
        <v>10048</v>
      </c>
      <c r="D742" s="83" t="s">
        <v>10049</v>
      </c>
      <c r="E742" s="83" t="s">
        <v>10048</v>
      </c>
      <c r="F742" s="83" t="s">
        <v>10886</v>
      </c>
      <c r="G742" s="83" t="s">
        <v>10887</v>
      </c>
    </row>
    <row r="743" spans="1:7" ht="16.5" x14ac:dyDescent="0.3">
      <c r="A743" s="83" t="s">
        <v>10048</v>
      </c>
      <c r="B743" s="83" t="s">
        <v>10049</v>
      </c>
      <c r="C743" s="83" t="s">
        <v>10048</v>
      </c>
      <c r="D743" s="83" t="s">
        <v>10049</v>
      </c>
      <c r="E743" s="83" t="s">
        <v>10048</v>
      </c>
      <c r="F743" s="83" t="s">
        <v>9515</v>
      </c>
      <c r="G743" s="83" t="s">
        <v>10888</v>
      </c>
    </row>
    <row r="744" spans="1:7" ht="16.5" x14ac:dyDescent="0.3">
      <c r="A744" s="83" t="s">
        <v>10048</v>
      </c>
      <c r="B744" s="83" t="s">
        <v>10049</v>
      </c>
      <c r="C744" s="83" t="s">
        <v>10048</v>
      </c>
      <c r="D744" s="83" t="s">
        <v>10049</v>
      </c>
      <c r="E744" s="83" t="s">
        <v>10048</v>
      </c>
      <c r="F744" s="83" t="s">
        <v>10889</v>
      </c>
      <c r="G744" s="83" t="s">
        <v>10890</v>
      </c>
    </row>
    <row r="745" spans="1:7" ht="16.5" x14ac:dyDescent="0.3">
      <c r="A745" s="83" t="s">
        <v>10048</v>
      </c>
      <c r="B745" s="83" t="s">
        <v>10049</v>
      </c>
      <c r="C745" s="83" t="s">
        <v>10048</v>
      </c>
      <c r="D745" s="83" t="s">
        <v>10049</v>
      </c>
      <c r="E745" s="83" t="s">
        <v>10048</v>
      </c>
      <c r="F745" s="83" t="s">
        <v>1524</v>
      </c>
      <c r="G745" s="83" t="s">
        <v>1525</v>
      </c>
    </row>
    <row r="746" spans="1:7" ht="16.5" x14ac:dyDescent="0.3">
      <c r="A746" s="83" t="s">
        <v>10048</v>
      </c>
      <c r="B746" s="83" t="s">
        <v>10049</v>
      </c>
      <c r="C746" s="83" t="s">
        <v>10048</v>
      </c>
      <c r="D746" s="83" t="s">
        <v>10049</v>
      </c>
      <c r="E746" s="83" t="s">
        <v>10048</v>
      </c>
      <c r="F746" s="83" t="s">
        <v>1526</v>
      </c>
      <c r="G746" s="83" t="s">
        <v>1527</v>
      </c>
    </row>
    <row r="747" spans="1:7" ht="16.5" x14ac:dyDescent="0.3">
      <c r="A747" s="83" t="s">
        <v>10048</v>
      </c>
      <c r="B747" s="83" t="s">
        <v>10049</v>
      </c>
      <c r="C747" s="83" t="s">
        <v>10048</v>
      </c>
      <c r="D747" s="83" t="s">
        <v>10049</v>
      </c>
      <c r="E747" s="83" t="s">
        <v>10048</v>
      </c>
      <c r="F747" s="83" t="s">
        <v>1528</v>
      </c>
      <c r="G747" s="83" t="s">
        <v>1529</v>
      </c>
    </row>
    <row r="748" spans="1:7" ht="16.5" x14ac:dyDescent="0.3">
      <c r="A748" s="83" t="s">
        <v>10048</v>
      </c>
      <c r="B748" s="83" t="s">
        <v>10049</v>
      </c>
      <c r="C748" s="83" t="s">
        <v>10048</v>
      </c>
      <c r="D748" s="83" t="s">
        <v>10049</v>
      </c>
      <c r="E748" s="83" t="s">
        <v>10048</v>
      </c>
      <c r="F748" s="83" t="s">
        <v>11663</v>
      </c>
      <c r="G748" s="83" t="s">
        <v>11664</v>
      </c>
    </row>
    <row r="749" spans="1:7" ht="16.5" x14ac:dyDescent="0.3">
      <c r="A749" s="83" t="s">
        <v>10048</v>
      </c>
      <c r="B749" s="83" t="s">
        <v>10049</v>
      </c>
      <c r="C749" s="83" t="s">
        <v>10048</v>
      </c>
      <c r="D749" s="83" t="s">
        <v>10049</v>
      </c>
      <c r="E749" s="83" t="s">
        <v>10048</v>
      </c>
      <c r="F749" s="83" t="s">
        <v>1530</v>
      </c>
      <c r="G749" s="83" t="s">
        <v>1531</v>
      </c>
    </row>
    <row r="750" spans="1:7" ht="16.5" x14ac:dyDescent="0.3">
      <c r="A750" s="83" t="s">
        <v>10048</v>
      </c>
      <c r="B750" s="83" t="s">
        <v>10049</v>
      </c>
      <c r="C750" s="83" t="s">
        <v>10048</v>
      </c>
      <c r="D750" s="83" t="s">
        <v>10049</v>
      </c>
      <c r="E750" s="83" t="s">
        <v>10048</v>
      </c>
      <c r="F750" s="83" t="s">
        <v>10891</v>
      </c>
      <c r="G750" s="83" t="s">
        <v>10892</v>
      </c>
    </row>
    <row r="751" spans="1:7" ht="16.5" x14ac:dyDescent="0.3">
      <c r="A751" s="83" t="s">
        <v>10048</v>
      </c>
      <c r="B751" s="83" t="s">
        <v>10049</v>
      </c>
      <c r="C751" s="83" t="s">
        <v>10048</v>
      </c>
      <c r="D751" s="83" t="s">
        <v>10049</v>
      </c>
      <c r="E751" s="83" t="s">
        <v>10048</v>
      </c>
      <c r="F751" s="83" t="s">
        <v>10893</v>
      </c>
      <c r="G751" s="83" t="s">
        <v>10894</v>
      </c>
    </row>
    <row r="752" spans="1:7" ht="16.5" x14ac:dyDescent="0.3">
      <c r="A752" s="83" t="s">
        <v>10048</v>
      </c>
      <c r="B752" s="83" t="s">
        <v>10049</v>
      </c>
      <c r="C752" s="83" t="s">
        <v>10048</v>
      </c>
      <c r="D752" s="83" t="s">
        <v>10049</v>
      </c>
      <c r="E752" s="83" t="s">
        <v>10048</v>
      </c>
      <c r="F752" s="83" t="s">
        <v>10895</v>
      </c>
      <c r="G752" s="83" t="s">
        <v>10896</v>
      </c>
    </row>
    <row r="753" spans="1:7" ht="16.5" x14ac:dyDescent="0.3">
      <c r="A753" s="83" t="s">
        <v>10048</v>
      </c>
      <c r="B753" s="83" t="s">
        <v>10049</v>
      </c>
      <c r="C753" s="83" t="s">
        <v>10048</v>
      </c>
      <c r="D753" s="83" t="s">
        <v>10049</v>
      </c>
      <c r="E753" s="83" t="s">
        <v>10048</v>
      </c>
      <c r="F753" s="83" t="s">
        <v>10897</v>
      </c>
      <c r="G753" s="83" t="s">
        <v>10898</v>
      </c>
    </row>
    <row r="754" spans="1:7" ht="16.5" x14ac:dyDescent="0.3">
      <c r="A754" s="83" t="s">
        <v>10048</v>
      </c>
      <c r="B754" s="83" t="s">
        <v>10049</v>
      </c>
      <c r="C754" s="83" t="s">
        <v>10048</v>
      </c>
      <c r="D754" s="83" t="s">
        <v>10049</v>
      </c>
      <c r="E754" s="83" t="s">
        <v>10048</v>
      </c>
      <c r="F754" s="83" t="s">
        <v>10899</v>
      </c>
      <c r="G754" s="83" t="s">
        <v>10900</v>
      </c>
    </row>
    <row r="755" spans="1:7" ht="16.5" x14ac:dyDescent="0.3">
      <c r="A755" s="83" t="s">
        <v>10048</v>
      </c>
      <c r="B755" s="83" t="s">
        <v>10049</v>
      </c>
      <c r="C755" s="83" t="s">
        <v>10048</v>
      </c>
      <c r="D755" s="83" t="s">
        <v>10049</v>
      </c>
      <c r="E755" s="83" t="s">
        <v>10048</v>
      </c>
      <c r="F755" s="83" t="s">
        <v>1532</v>
      </c>
      <c r="G755" s="83" t="s">
        <v>1533</v>
      </c>
    </row>
    <row r="756" spans="1:7" ht="16.5" x14ac:dyDescent="0.3">
      <c r="A756" s="83" t="s">
        <v>10048</v>
      </c>
      <c r="B756" s="83" t="s">
        <v>10049</v>
      </c>
      <c r="C756" s="83" t="s">
        <v>10048</v>
      </c>
      <c r="D756" s="83" t="s">
        <v>10049</v>
      </c>
      <c r="E756" s="83" t="s">
        <v>10048</v>
      </c>
      <c r="F756" s="83" t="s">
        <v>10901</v>
      </c>
      <c r="G756" s="83" t="s">
        <v>10902</v>
      </c>
    </row>
    <row r="757" spans="1:7" ht="16.5" x14ac:dyDescent="0.3">
      <c r="A757" s="83" t="s">
        <v>10048</v>
      </c>
      <c r="B757" s="83" t="s">
        <v>10049</v>
      </c>
      <c r="C757" s="83" t="s">
        <v>10048</v>
      </c>
      <c r="D757" s="83" t="s">
        <v>10049</v>
      </c>
      <c r="E757" s="83" t="s">
        <v>10048</v>
      </c>
      <c r="F757" s="83" t="s">
        <v>10903</v>
      </c>
      <c r="G757" s="83" t="s">
        <v>10904</v>
      </c>
    </row>
    <row r="758" spans="1:7" ht="16.5" x14ac:dyDescent="0.3">
      <c r="A758" s="83" t="s">
        <v>10048</v>
      </c>
      <c r="B758" s="83" t="s">
        <v>10049</v>
      </c>
      <c r="C758" s="83" t="s">
        <v>10048</v>
      </c>
      <c r="D758" s="83" t="s">
        <v>10049</v>
      </c>
      <c r="E758" s="83" t="s">
        <v>10048</v>
      </c>
      <c r="F758" s="83" t="s">
        <v>10905</v>
      </c>
      <c r="G758" s="83" t="s">
        <v>10906</v>
      </c>
    </row>
    <row r="759" spans="1:7" ht="16.5" x14ac:dyDescent="0.3">
      <c r="A759" s="83" t="s">
        <v>10048</v>
      </c>
      <c r="B759" s="83" t="s">
        <v>10049</v>
      </c>
      <c r="C759" s="83" t="s">
        <v>10048</v>
      </c>
      <c r="D759" s="83" t="s">
        <v>10049</v>
      </c>
      <c r="E759" s="83" t="s">
        <v>10048</v>
      </c>
      <c r="F759" s="83" t="s">
        <v>11665</v>
      </c>
      <c r="G759" s="83" t="s">
        <v>11666</v>
      </c>
    </row>
    <row r="760" spans="1:7" ht="16.5" x14ac:dyDescent="0.3">
      <c r="A760" s="83" t="s">
        <v>10048</v>
      </c>
      <c r="B760" s="83" t="s">
        <v>10049</v>
      </c>
      <c r="C760" s="83" t="s">
        <v>10048</v>
      </c>
      <c r="D760" s="83" t="s">
        <v>10049</v>
      </c>
      <c r="E760" s="83" t="s">
        <v>10048</v>
      </c>
      <c r="F760" s="83" t="s">
        <v>170</v>
      </c>
      <c r="G760" s="83" t="s">
        <v>171</v>
      </c>
    </row>
    <row r="761" spans="1:7" ht="16.5" x14ac:dyDescent="0.3">
      <c r="A761" s="83" t="s">
        <v>10048</v>
      </c>
      <c r="B761" s="83" t="s">
        <v>10049</v>
      </c>
      <c r="C761" s="83" t="s">
        <v>10048</v>
      </c>
      <c r="D761" s="83" t="s">
        <v>10049</v>
      </c>
      <c r="E761" s="83" t="s">
        <v>10048</v>
      </c>
      <c r="F761" s="83" t="s">
        <v>10907</v>
      </c>
      <c r="G761" s="83" t="s">
        <v>10908</v>
      </c>
    </row>
    <row r="762" spans="1:7" ht="16.5" x14ac:dyDescent="0.3">
      <c r="A762" s="83" t="s">
        <v>10048</v>
      </c>
      <c r="B762" s="83" t="s">
        <v>10049</v>
      </c>
      <c r="C762" s="83" t="s">
        <v>10048</v>
      </c>
      <c r="D762" s="83" t="s">
        <v>10049</v>
      </c>
      <c r="E762" s="83" t="s">
        <v>10048</v>
      </c>
      <c r="F762" s="83" t="s">
        <v>220</v>
      </c>
      <c r="G762" s="83" t="s">
        <v>221</v>
      </c>
    </row>
    <row r="763" spans="1:7" ht="16.5" x14ac:dyDescent="0.3">
      <c r="A763" s="83" t="s">
        <v>10048</v>
      </c>
      <c r="B763" s="83" t="s">
        <v>10049</v>
      </c>
      <c r="C763" s="83" t="s">
        <v>10048</v>
      </c>
      <c r="D763" s="83" t="s">
        <v>10049</v>
      </c>
      <c r="E763" s="83" t="s">
        <v>10048</v>
      </c>
      <c r="F763" s="83" t="s">
        <v>10909</v>
      </c>
      <c r="G763" s="83" t="s">
        <v>10910</v>
      </c>
    </row>
    <row r="764" spans="1:7" ht="16.5" x14ac:dyDescent="0.3">
      <c r="A764" s="83" t="s">
        <v>10048</v>
      </c>
      <c r="B764" s="83" t="s">
        <v>10049</v>
      </c>
      <c r="C764" s="83" t="s">
        <v>10048</v>
      </c>
      <c r="D764" s="83" t="s">
        <v>10049</v>
      </c>
      <c r="E764" s="83" t="s">
        <v>10048</v>
      </c>
      <c r="F764" s="83" t="s">
        <v>1534</v>
      </c>
      <c r="G764" s="83" t="s">
        <v>1535</v>
      </c>
    </row>
    <row r="765" spans="1:7" ht="16.5" x14ac:dyDescent="0.3">
      <c r="A765" s="83" t="s">
        <v>10048</v>
      </c>
      <c r="B765" s="83" t="s">
        <v>10049</v>
      </c>
      <c r="C765" s="83" t="s">
        <v>10048</v>
      </c>
      <c r="D765" s="83" t="s">
        <v>10049</v>
      </c>
      <c r="E765" s="83" t="s">
        <v>10048</v>
      </c>
      <c r="F765" s="83" t="s">
        <v>1536</v>
      </c>
      <c r="G765" s="83" t="s">
        <v>1537</v>
      </c>
    </row>
    <row r="766" spans="1:7" ht="16.5" x14ac:dyDescent="0.3">
      <c r="A766" s="83" t="s">
        <v>10048</v>
      </c>
      <c r="B766" s="83" t="s">
        <v>10049</v>
      </c>
      <c r="C766" s="83" t="s">
        <v>10048</v>
      </c>
      <c r="D766" s="83" t="s">
        <v>10049</v>
      </c>
      <c r="E766" s="83" t="s">
        <v>10048</v>
      </c>
      <c r="F766" s="83" t="s">
        <v>10911</v>
      </c>
      <c r="G766" s="83" t="s">
        <v>10912</v>
      </c>
    </row>
    <row r="767" spans="1:7" ht="16.5" x14ac:dyDescent="0.3">
      <c r="A767" s="83" t="s">
        <v>10048</v>
      </c>
      <c r="B767" s="83" t="s">
        <v>10049</v>
      </c>
      <c r="C767" s="83" t="s">
        <v>10048</v>
      </c>
      <c r="D767" s="83" t="s">
        <v>10049</v>
      </c>
      <c r="E767" s="83" t="s">
        <v>10048</v>
      </c>
      <c r="F767" s="83" t="s">
        <v>1538</v>
      </c>
      <c r="G767" s="83" t="s">
        <v>1539</v>
      </c>
    </row>
    <row r="768" spans="1:7" ht="16.5" x14ac:dyDescent="0.3">
      <c r="A768" s="83" t="s">
        <v>10048</v>
      </c>
      <c r="B768" s="83" t="s">
        <v>10049</v>
      </c>
      <c r="C768" s="83" t="s">
        <v>10048</v>
      </c>
      <c r="D768" s="83" t="s">
        <v>10049</v>
      </c>
      <c r="E768" s="83" t="s">
        <v>10048</v>
      </c>
      <c r="F768" s="83" t="s">
        <v>10913</v>
      </c>
      <c r="G768" s="83" t="s">
        <v>10914</v>
      </c>
    </row>
    <row r="769" spans="1:7" ht="16.5" x14ac:dyDescent="0.3">
      <c r="A769" s="83" t="s">
        <v>10048</v>
      </c>
      <c r="B769" s="83" t="s">
        <v>10049</v>
      </c>
      <c r="C769" s="83" t="s">
        <v>10048</v>
      </c>
      <c r="D769" s="83" t="s">
        <v>10049</v>
      </c>
      <c r="E769" s="83" t="s">
        <v>10048</v>
      </c>
      <c r="F769" s="83" t="s">
        <v>9300</v>
      </c>
      <c r="G769" s="83" t="s">
        <v>9301</v>
      </c>
    </row>
    <row r="770" spans="1:7" ht="16.5" x14ac:dyDescent="0.3">
      <c r="A770" s="83" t="s">
        <v>10048</v>
      </c>
      <c r="B770" s="83" t="s">
        <v>10049</v>
      </c>
      <c r="C770" s="83" t="s">
        <v>10048</v>
      </c>
      <c r="D770" s="83" t="s">
        <v>10049</v>
      </c>
      <c r="E770" s="83" t="s">
        <v>10048</v>
      </c>
      <c r="F770" s="83" t="s">
        <v>1540</v>
      </c>
      <c r="G770" s="83" t="s">
        <v>1541</v>
      </c>
    </row>
    <row r="771" spans="1:7" ht="16.5" x14ac:dyDescent="0.3">
      <c r="A771" s="83" t="s">
        <v>10048</v>
      </c>
      <c r="B771" s="83" t="s">
        <v>10049</v>
      </c>
      <c r="C771" s="83" t="s">
        <v>10048</v>
      </c>
      <c r="D771" s="83" t="s">
        <v>10049</v>
      </c>
      <c r="E771" s="83" t="s">
        <v>10048</v>
      </c>
      <c r="F771" s="83" t="s">
        <v>10915</v>
      </c>
      <c r="G771" s="83" t="s">
        <v>9703</v>
      </c>
    </row>
    <row r="772" spans="1:7" ht="16.5" x14ac:dyDescent="0.3">
      <c r="A772" s="83" t="s">
        <v>10048</v>
      </c>
      <c r="B772" s="83" t="s">
        <v>11802</v>
      </c>
      <c r="C772" s="83" t="s">
        <v>10654</v>
      </c>
      <c r="D772" s="83" t="s">
        <v>11802</v>
      </c>
      <c r="E772" s="83" t="s">
        <v>10654</v>
      </c>
      <c r="F772" s="83" t="s">
        <v>11803</v>
      </c>
      <c r="G772" s="83" t="s">
        <v>11804</v>
      </c>
    </row>
    <row r="773" spans="1:7" ht="16.5" x14ac:dyDescent="0.3">
      <c r="A773" s="83" t="s">
        <v>10048</v>
      </c>
      <c r="B773" s="83" t="s">
        <v>11938</v>
      </c>
      <c r="C773" s="83" t="s">
        <v>11932</v>
      </c>
      <c r="D773" s="83" t="s">
        <v>11938</v>
      </c>
      <c r="E773" s="83" t="s">
        <v>11932</v>
      </c>
      <c r="F773" s="83" t="s">
        <v>11939</v>
      </c>
      <c r="G773" s="83" t="s">
        <v>11940</v>
      </c>
    </row>
    <row r="774" spans="1:7" ht="16.5" x14ac:dyDescent="0.3">
      <c r="A774" s="83" t="s">
        <v>10048</v>
      </c>
      <c r="B774" s="83" t="s">
        <v>10049</v>
      </c>
      <c r="C774" s="83" t="s">
        <v>10048</v>
      </c>
      <c r="D774" s="83" t="s">
        <v>10049</v>
      </c>
      <c r="E774" s="83" t="s">
        <v>10048</v>
      </c>
      <c r="F774" s="83" t="s">
        <v>10916</v>
      </c>
      <c r="G774" s="83" t="s">
        <v>10917</v>
      </c>
    </row>
    <row r="775" spans="1:7" ht="16.5" x14ac:dyDescent="0.3">
      <c r="A775" s="83" t="s">
        <v>10048</v>
      </c>
      <c r="B775" s="83" t="s">
        <v>10049</v>
      </c>
      <c r="C775" s="83" t="s">
        <v>10048</v>
      </c>
      <c r="D775" s="83" t="s">
        <v>10049</v>
      </c>
      <c r="E775" s="83" t="s">
        <v>10048</v>
      </c>
      <c r="F775" s="83" t="s">
        <v>10918</v>
      </c>
      <c r="G775" s="83" t="s">
        <v>10919</v>
      </c>
    </row>
    <row r="776" spans="1:7" ht="16.5" x14ac:dyDescent="0.3">
      <c r="A776" s="83" t="s">
        <v>10048</v>
      </c>
      <c r="B776" s="83" t="s">
        <v>10049</v>
      </c>
      <c r="C776" s="83" t="s">
        <v>10048</v>
      </c>
      <c r="D776" s="83" t="s">
        <v>10049</v>
      </c>
      <c r="E776" s="83" t="s">
        <v>10048</v>
      </c>
      <c r="F776" s="83" t="s">
        <v>10920</v>
      </c>
      <c r="G776" s="83" t="s">
        <v>10921</v>
      </c>
    </row>
    <row r="777" spans="1:7" ht="16.5" x14ac:dyDescent="0.3">
      <c r="A777" s="83" t="s">
        <v>10048</v>
      </c>
      <c r="B777" s="83" t="s">
        <v>10049</v>
      </c>
      <c r="C777" s="83" t="s">
        <v>10048</v>
      </c>
      <c r="D777" s="83" t="s">
        <v>10049</v>
      </c>
      <c r="E777" s="83" t="s">
        <v>10048</v>
      </c>
      <c r="F777" s="83" t="s">
        <v>10922</v>
      </c>
      <c r="G777" s="83" t="s">
        <v>10923</v>
      </c>
    </row>
    <row r="778" spans="1:7" ht="16.5" x14ac:dyDescent="0.3">
      <c r="A778" s="83" t="s">
        <v>10048</v>
      </c>
      <c r="B778" s="83" t="s">
        <v>10049</v>
      </c>
      <c r="C778" s="83" t="s">
        <v>10048</v>
      </c>
      <c r="D778" s="83" t="s">
        <v>10049</v>
      </c>
      <c r="E778" s="83" t="s">
        <v>10048</v>
      </c>
      <c r="F778" s="83" t="s">
        <v>10924</v>
      </c>
      <c r="G778" s="83" t="s">
        <v>10925</v>
      </c>
    </row>
    <row r="779" spans="1:7" ht="16.5" x14ac:dyDescent="0.3">
      <c r="A779" s="83" t="s">
        <v>10048</v>
      </c>
      <c r="B779" s="83" t="s">
        <v>11902</v>
      </c>
      <c r="C779" s="83" t="s">
        <v>10654</v>
      </c>
      <c r="D779" s="83" t="s">
        <v>11902</v>
      </c>
      <c r="E779" s="83" t="s">
        <v>10654</v>
      </c>
      <c r="F779" s="83" t="s">
        <v>11903</v>
      </c>
      <c r="G779" s="83" t="s">
        <v>11904</v>
      </c>
    </row>
    <row r="780" spans="1:7" ht="16.5" x14ac:dyDescent="0.3">
      <c r="A780" s="83" t="s">
        <v>10048</v>
      </c>
      <c r="B780" s="83" t="s">
        <v>10049</v>
      </c>
      <c r="C780" s="83" t="s">
        <v>10048</v>
      </c>
      <c r="D780" s="83" t="s">
        <v>10049</v>
      </c>
      <c r="E780" s="83" t="s">
        <v>10048</v>
      </c>
      <c r="F780" s="83" t="s">
        <v>579</v>
      </c>
      <c r="G780" s="83" t="s">
        <v>580</v>
      </c>
    </row>
    <row r="781" spans="1:7" ht="16.5" x14ac:dyDescent="0.3">
      <c r="A781" s="83" t="s">
        <v>10048</v>
      </c>
      <c r="B781" s="83" t="s">
        <v>10049</v>
      </c>
      <c r="C781" s="83" t="s">
        <v>10048</v>
      </c>
      <c r="D781" s="83" t="s">
        <v>10049</v>
      </c>
      <c r="E781" s="83" t="s">
        <v>10048</v>
      </c>
      <c r="F781" s="83" t="s">
        <v>473</v>
      </c>
      <c r="G781" s="83" t="s">
        <v>474</v>
      </c>
    </row>
    <row r="782" spans="1:7" ht="16.5" x14ac:dyDescent="0.3">
      <c r="A782" s="83" t="s">
        <v>10048</v>
      </c>
      <c r="B782" s="83" t="s">
        <v>10049</v>
      </c>
      <c r="C782" s="83" t="s">
        <v>10048</v>
      </c>
      <c r="D782" s="83" t="s">
        <v>10049</v>
      </c>
      <c r="E782" s="83" t="s">
        <v>10048</v>
      </c>
      <c r="F782" s="83" t="s">
        <v>10926</v>
      </c>
      <c r="G782" s="83" t="s">
        <v>10927</v>
      </c>
    </row>
    <row r="783" spans="1:7" ht="16.5" x14ac:dyDescent="0.3">
      <c r="A783" s="83" t="s">
        <v>10048</v>
      </c>
      <c r="B783" s="83" t="s">
        <v>10049</v>
      </c>
      <c r="C783" s="83" t="s">
        <v>10048</v>
      </c>
      <c r="D783" s="83" t="s">
        <v>10049</v>
      </c>
      <c r="E783" s="83" t="s">
        <v>10048</v>
      </c>
      <c r="F783" s="83" t="s">
        <v>1542</v>
      </c>
      <c r="G783" s="83" t="s">
        <v>1543</v>
      </c>
    </row>
    <row r="784" spans="1:7" ht="16.5" x14ac:dyDescent="0.3">
      <c r="A784" s="83" t="s">
        <v>10048</v>
      </c>
      <c r="B784" s="83" t="s">
        <v>10049</v>
      </c>
      <c r="C784" s="83" t="s">
        <v>10048</v>
      </c>
      <c r="D784" s="83" t="s">
        <v>10049</v>
      </c>
      <c r="E784" s="83" t="s">
        <v>10048</v>
      </c>
      <c r="F784" s="83" t="s">
        <v>10928</v>
      </c>
      <c r="G784" s="83" t="s">
        <v>10929</v>
      </c>
    </row>
    <row r="785" spans="1:7" ht="16.5" x14ac:dyDescent="0.3">
      <c r="A785" s="83" t="s">
        <v>10048</v>
      </c>
      <c r="B785" s="83" t="s">
        <v>10049</v>
      </c>
      <c r="C785" s="83" t="s">
        <v>10048</v>
      </c>
      <c r="D785" s="83" t="s">
        <v>10049</v>
      </c>
      <c r="E785" s="83" t="s">
        <v>10048</v>
      </c>
      <c r="F785" s="83" t="s">
        <v>1544</v>
      </c>
      <c r="G785" s="83" t="s">
        <v>1545</v>
      </c>
    </row>
    <row r="786" spans="1:7" ht="16.5" x14ac:dyDescent="0.3">
      <c r="A786" s="83" t="s">
        <v>10048</v>
      </c>
      <c r="B786" s="83" t="s">
        <v>10049</v>
      </c>
      <c r="C786" s="83" t="s">
        <v>10048</v>
      </c>
      <c r="D786" s="83" t="s">
        <v>10049</v>
      </c>
      <c r="E786" s="83" t="s">
        <v>10048</v>
      </c>
      <c r="F786" s="83" t="s">
        <v>10930</v>
      </c>
      <c r="G786" s="83" t="s">
        <v>10931</v>
      </c>
    </row>
    <row r="787" spans="1:7" ht="16.5" x14ac:dyDescent="0.3">
      <c r="A787" s="83" t="s">
        <v>10048</v>
      </c>
      <c r="B787" s="83" t="s">
        <v>10049</v>
      </c>
      <c r="C787" s="83" t="s">
        <v>10048</v>
      </c>
      <c r="D787" s="83" t="s">
        <v>10049</v>
      </c>
      <c r="E787" s="83" t="s">
        <v>10048</v>
      </c>
      <c r="F787" s="83" t="s">
        <v>10932</v>
      </c>
      <c r="G787" s="83" t="s">
        <v>10933</v>
      </c>
    </row>
    <row r="788" spans="1:7" ht="16.5" x14ac:dyDescent="0.3">
      <c r="A788" s="83" t="s">
        <v>10048</v>
      </c>
      <c r="B788" s="83" t="s">
        <v>10049</v>
      </c>
      <c r="C788" s="83" t="s">
        <v>10048</v>
      </c>
      <c r="D788" s="83" t="s">
        <v>10049</v>
      </c>
      <c r="E788" s="83" t="s">
        <v>10048</v>
      </c>
      <c r="F788" s="83" t="s">
        <v>10934</v>
      </c>
      <c r="G788" s="83" t="s">
        <v>10935</v>
      </c>
    </row>
    <row r="789" spans="1:7" ht="16.5" x14ac:dyDescent="0.3">
      <c r="A789" s="83" t="s">
        <v>10048</v>
      </c>
      <c r="B789" s="83" t="s">
        <v>10049</v>
      </c>
      <c r="C789" s="83" t="s">
        <v>10048</v>
      </c>
      <c r="D789" s="83" t="s">
        <v>10049</v>
      </c>
      <c r="E789" s="83" t="s">
        <v>10048</v>
      </c>
      <c r="F789" s="83" t="s">
        <v>178</v>
      </c>
      <c r="G789" s="83" t="s">
        <v>179</v>
      </c>
    </row>
    <row r="790" spans="1:7" ht="16.5" x14ac:dyDescent="0.3">
      <c r="A790" s="83" t="s">
        <v>10048</v>
      </c>
      <c r="B790" s="83" t="s">
        <v>10049</v>
      </c>
      <c r="C790" s="83" t="s">
        <v>10048</v>
      </c>
      <c r="D790" s="83" t="s">
        <v>10049</v>
      </c>
      <c r="E790" s="83" t="s">
        <v>10048</v>
      </c>
      <c r="F790" s="83" t="s">
        <v>186</v>
      </c>
      <c r="G790" s="83" t="s">
        <v>187</v>
      </c>
    </row>
    <row r="791" spans="1:7" ht="16.5" x14ac:dyDescent="0.3">
      <c r="A791" s="83" t="s">
        <v>10048</v>
      </c>
      <c r="B791" s="83" t="s">
        <v>10049</v>
      </c>
      <c r="C791" s="83" t="s">
        <v>10048</v>
      </c>
      <c r="D791" s="83" t="s">
        <v>10049</v>
      </c>
      <c r="E791" s="83" t="s">
        <v>10048</v>
      </c>
      <c r="F791" s="83" t="s">
        <v>1546</v>
      </c>
      <c r="G791" s="83" t="s">
        <v>1547</v>
      </c>
    </row>
    <row r="792" spans="1:7" ht="16.5" x14ac:dyDescent="0.3">
      <c r="A792" s="83" t="s">
        <v>10048</v>
      </c>
      <c r="B792" s="83" t="s">
        <v>11876</v>
      </c>
      <c r="C792" s="83" t="s">
        <v>10654</v>
      </c>
      <c r="D792" s="83" t="s">
        <v>11876</v>
      </c>
      <c r="E792" s="83" t="s">
        <v>10654</v>
      </c>
      <c r="F792" s="83" t="s">
        <v>11877</v>
      </c>
      <c r="G792" s="83" t="s">
        <v>11878</v>
      </c>
    </row>
    <row r="793" spans="1:7" ht="16.5" x14ac:dyDescent="0.3">
      <c r="A793" s="83" t="s">
        <v>10048</v>
      </c>
      <c r="B793" s="83" t="s">
        <v>10049</v>
      </c>
      <c r="C793" s="83" t="s">
        <v>10048</v>
      </c>
      <c r="D793" s="83" t="s">
        <v>10049</v>
      </c>
      <c r="E793" s="83" t="s">
        <v>10048</v>
      </c>
      <c r="F793" s="83" t="s">
        <v>1548</v>
      </c>
      <c r="G793" s="83" t="s">
        <v>1549</v>
      </c>
    </row>
    <row r="794" spans="1:7" ht="16.5" x14ac:dyDescent="0.3">
      <c r="A794" s="83" t="s">
        <v>10048</v>
      </c>
      <c r="B794" s="83" t="s">
        <v>10049</v>
      </c>
      <c r="C794" s="83" t="s">
        <v>10048</v>
      </c>
      <c r="D794" s="83" t="s">
        <v>10049</v>
      </c>
      <c r="E794" s="83" t="s">
        <v>10048</v>
      </c>
      <c r="F794" s="83" t="s">
        <v>194</v>
      </c>
      <c r="G794" s="83" t="s">
        <v>195</v>
      </c>
    </row>
    <row r="795" spans="1:7" ht="16.5" x14ac:dyDescent="0.3">
      <c r="A795" s="83" t="s">
        <v>10048</v>
      </c>
      <c r="B795" s="83" t="s">
        <v>10049</v>
      </c>
      <c r="C795" s="83" t="s">
        <v>10048</v>
      </c>
      <c r="D795" s="83" t="s">
        <v>10049</v>
      </c>
      <c r="E795" s="83" t="s">
        <v>10048</v>
      </c>
      <c r="F795" s="83" t="s">
        <v>1550</v>
      </c>
      <c r="G795" s="83" t="s">
        <v>1551</v>
      </c>
    </row>
    <row r="796" spans="1:7" ht="16.5" x14ac:dyDescent="0.3">
      <c r="A796" s="83" t="s">
        <v>10048</v>
      </c>
      <c r="B796" s="83" t="s">
        <v>10049</v>
      </c>
      <c r="C796" s="83" t="s">
        <v>10048</v>
      </c>
      <c r="D796" s="83" t="s">
        <v>10049</v>
      </c>
      <c r="E796" s="83" t="s">
        <v>10048</v>
      </c>
      <c r="F796" s="83" t="s">
        <v>10936</v>
      </c>
      <c r="G796" s="83" t="s">
        <v>10937</v>
      </c>
    </row>
    <row r="797" spans="1:7" ht="16.5" x14ac:dyDescent="0.3">
      <c r="A797" s="83" t="s">
        <v>10048</v>
      </c>
      <c r="B797" s="83" t="s">
        <v>10049</v>
      </c>
      <c r="C797" s="83" t="s">
        <v>10048</v>
      </c>
      <c r="D797" s="83" t="s">
        <v>10049</v>
      </c>
      <c r="E797" s="83" t="s">
        <v>10048</v>
      </c>
      <c r="F797" s="83" t="s">
        <v>9801</v>
      </c>
      <c r="G797" s="83" t="s">
        <v>10938</v>
      </c>
    </row>
    <row r="798" spans="1:7" ht="16.5" x14ac:dyDescent="0.3">
      <c r="A798" s="83" t="s">
        <v>10048</v>
      </c>
      <c r="B798" s="83" t="s">
        <v>10049</v>
      </c>
      <c r="C798" s="83" t="s">
        <v>10048</v>
      </c>
      <c r="D798" s="83" t="s">
        <v>10049</v>
      </c>
      <c r="E798" s="83" t="s">
        <v>10048</v>
      </c>
      <c r="F798" s="83" t="s">
        <v>10939</v>
      </c>
      <c r="G798" s="83" t="s">
        <v>10940</v>
      </c>
    </row>
    <row r="799" spans="1:7" ht="16.5" x14ac:dyDescent="0.3">
      <c r="A799" s="83" t="s">
        <v>10048</v>
      </c>
      <c r="B799" s="83" t="s">
        <v>10049</v>
      </c>
      <c r="C799" s="83" t="s">
        <v>10048</v>
      </c>
      <c r="D799" s="83" t="s">
        <v>10049</v>
      </c>
      <c r="E799" s="83" t="s">
        <v>10048</v>
      </c>
      <c r="F799" s="83" t="s">
        <v>9519</v>
      </c>
      <c r="G799" s="83" t="s">
        <v>9520</v>
      </c>
    </row>
    <row r="800" spans="1:7" ht="16.5" x14ac:dyDescent="0.3">
      <c r="A800" s="83" t="s">
        <v>10048</v>
      </c>
      <c r="B800" s="83" t="s">
        <v>10049</v>
      </c>
      <c r="C800" s="83" t="s">
        <v>10048</v>
      </c>
      <c r="D800" s="83" t="s">
        <v>10049</v>
      </c>
      <c r="E800" s="83" t="s">
        <v>10048</v>
      </c>
      <c r="F800" s="83" t="s">
        <v>1552</v>
      </c>
      <c r="G800" s="83" t="s">
        <v>1553</v>
      </c>
    </row>
    <row r="801" spans="1:7" ht="16.5" x14ac:dyDescent="0.3">
      <c r="A801" s="83" t="s">
        <v>10048</v>
      </c>
      <c r="B801" s="83" t="s">
        <v>10049</v>
      </c>
      <c r="C801" s="83" t="s">
        <v>10048</v>
      </c>
      <c r="D801" s="83" t="s">
        <v>10049</v>
      </c>
      <c r="E801" s="83" t="s">
        <v>10048</v>
      </c>
      <c r="F801" s="83" t="s">
        <v>10941</v>
      </c>
      <c r="G801" s="83" t="s">
        <v>10942</v>
      </c>
    </row>
    <row r="802" spans="1:7" ht="16.5" x14ac:dyDescent="0.3">
      <c r="A802" s="83" t="s">
        <v>10048</v>
      </c>
      <c r="B802" s="83" t="s">
        <v>10049</v>
      </c>
      <c r="C802" s="83" t="s">
        <v>10048</v>
      </c>
      <c r="D802" s="83" t="s">
        <v>10049</v>
      </c>
      <c r="E802" s="83" t="s">
        <v>10048</v>
      </c>
      <c r="F802" s="83" t="s">
        <v>1554</v>
      </c>
      <c r="G802" s="83" t="s">
        <v>1555</v>
      </c>
    </row>
    <row r="803" spans="1:7" ht="16.5" x14ac:dyDescent="0.3">
      <c r="A803" s="83" t="s">
        <v>10048</v>
      </c>
      <c r="B803" s="83" t="s">
        <v>10049</v>
      </c>
      <c r="C803" s="83" t="s">
        <v>10048</v>
      </c>
      <c r="D803" s="83" t="s">
        <v>10049</v>
      </c>
      <c r="E803" s="83" t="s">
        <v>10048</v>
      </c>
      <c r="F803" s="83" t="s">
        <v>10943</v>
      </c>
      <c r="G803" s="83" t="s">
        <v>10944</v>
      </c>
    </row>
    <row r="804" spans="1:7" ht="16.5" x14ac:dyDescent="0.3">
      <c r="A804" s="83" t="s">
        <v>10048</v>
      </c>
      <c r="B804" s="83" t="s">
        <v>10049</v>
      </c>
      <c r="C804" s="83" t="s">
        <v>10048</v>
      </c>
      <c r="D804" s="83" t="s">
        <v>10049</v>
      </c>
      <c r="E804" s="83" t="s">
        <v>10048</v>
      </c>
      <c r="F804" s="83" t="s">
        <v>1556</v>
      </c>
      <c r="G804" s="83" t="s">
        <v>1557</v>
      </c>
    </row>
    <row r="805" spans="1:7" ht="16.5" x14ac:dyDescent="0.3">
      <c r="A805" s="83" t="s">
        <v>10048</v>
      </c>
      <c r="B805" s="83" t="s">
        <v>11859</v>
      </c>
      <c r="C805" s="83" t="s">
        <v>10654</v>
      </c>
      <c r="D805" s="83" t="s">
        <v>11859</v>
      </c>
      <c r="E805" s="83" t="s">
        <v>10654</v>
      </c>
      <c r="F805" s="83" t="s">
        <v>7252</v>
      </c>
      <c r="G805" s="83" t="s">
        <v>11860</v>
      </c>
    </row>
    <row r="806" spans="1:7" ht="16.5" x14ac:dyDescent="0.3">
      <c r="A806" s="83" t="s">
        <v>10048</v>
      </c>
      <c r="B806" s="83" t="s">
        <v>10049</v>
      </c>
      <c r="C806" s="83" t="s">
        <v>10048</v>
      </c>
      <c r="D806" s="83" t="s">
        <v>10049</v>
      </c>
      <c r="E806" s="83" t="s">
        <v>10048</v>
      </c>
      <c r="F806" s="83" t="s">
        <v>1558</v>
      </c>
      <c r="G806" s="83" t="s">
        <v>1559</v>
      </c>
    </row>
    <row r="807" spans="1:7" ht="16.5" x14ac:dyDescent="0.3">
      <c r="A807" s="83" t="s">
        <v>10048</v>
      </c>
      <c r="B807" s="83" t="s">
        <v>10049</v>
      </c>
      <c r="C807" s="83" t="s">
        <v>10048</v>
      </c>
      <c r="D807" s="83" t="s">
        <v>10049</v>
      </c>
      <c r="E807" s="83" t="s">
        <v>10048</v>
      </c>
      <c r="F807" s="83" t="s">
        <v>10945</v>
      </c>
      <c r="G807" s="83" t="s">
        <v>10946</v>
      </c>
    </row>
    <row r="808" spans="1:7" ht="16.5" x14ac:dyDescent="0.3">
      <c r="A808" s="83" t="s">
        <v>10048</v>
      </c>
      <c r="B808" s="83" t="s">
        <v>10049</v>
      </c>
      <c r="C808" s="83" t="s">
        <v>10048</v>
      </c>
      <c r="D808" s="83" t="s">
        <v>10049</v>
      </c>
      <c r="E808" s="83" t="s">
        <v>10048</v>
      </c>
      <c r="F808" s="83" t="s">
        <v>1560</v>
      </c>
      <c r="G808" s="83" t="s">
        <v>10947</v>
      </c>
    </row>
    <row r="809" spans="1:7" ht="16.5" x14ac:dyDescent="0.3">
      <c r="A809" s="83" t="s">
        <v>10048</v>
      </c>
      <c r="B809" s="83" t="s">
        <v>10049</v>
      </c>
      <c r="C809" s="83" t="s">
        <v>10048</v>
      </c>
      <c r="D809" s="83" t="s">
        <v>10049</v>
      </c>
      <c r="E809" s="83" t="s">
        <v>10048</v>
      </c>
      <c r="F809" s="83" t="s">
        <v>1562</v>
      </c>
      <c r="G809" s="83" t="s">
        <v>1563</v>
      </c>
    </row>
    <row r="810" spans="1:7" ht="16.5" x14ac:dyDescent="0.3">
      <c r="A810" s="83" t="s">
        <v>10048</v>
      </c>
      <c r="B810" s="83" t="s">
        <v>10049</v>
      </c>
      <c r="C810" s="83" t="s">
        <v>10048</v>
      </c>
      <c r="D810" s="83" t="s">
        <v>10049</v>
      </c>
      <c r="E810" s="83" t="s">
        <v>10048</v>
      </c>
      <c r="F810" s="83" t="s">
        <v>10948</v>
      </c>
      <c r="G810" s="83" t="s">
        <v>10949</v>
      </c>
    </row>
    <row r="811" spans="1:7" ht="16.5" x14ac:dyDescent="0.3">
      <c r="A811" s="83" t="s">
        <v>10048</v>
      </c>
      <c r="B811" s="83" t="s">
        <v>10049</v>
      </c>
      <c r="C811" s="83" t="s">
        <v>10048</v>
      </c>
      <c r="D811" s="83" t="s">
        <v>10049</v>
      </c>
      <c r="E811" s="83" t="s">
        <v>10048</v>
      </c>
      <c r="F811" s="83" t="s">
        <v>10950</v>
      </c>
      <c r="G811" s="83" t="s">
        <v>10951</v>
      </c>
    </row>
    <row r="812" spans="1:7" ht="16.5" x14ac:dyDescent="0.3">
      <c r="A812" s="83" t="s">
        <v>10048</v>
      </c>
      <c r="B812" s="83" t="s">
        <v>10049</v>
      </c>
      <c r="C812" s="83" t="s">
        <v>10048</v>
      </c>
      <c r="D812" s="83" t="s">
        <v>10049</v>
      </c>
      <c r="E812" s="83" t="s">
        <v>10048</v>
      </c>
      <c r="F812" s="83" t="s">
        <v>10952</v>
      </c>
      <c r="G812" s="83" t="s">
        <v>10953</v>
      </c>
    </row>
    <row r="813" spans="1:7" ht="16.5" x14ac:dyDescent="0.3">
      <c r="A813" s="83" t="s">
        <v>10048</v>
      </c>
      <c r="B813" s="83" t="s">
        <v>10049</v>
      </c>
      <c r="C813" s="83" t="s">
        <v>10048</v>
      </c>
      <c r="D813" s="83" t="s">
        <v>10049</v>
      </c>
      <c r="E813" s="83" t="s">
        <v>10048</v>
      </c>
      <c r="F813" s="83" t="s">
        <v>10954</v>
      </c>
      <c r="G813" s="83" t="s">
        <v>10955</v>
      </c>
    </row>
    <row r="814" spans="1:7" ht="16.5" x14ac:dyDescent="0.3">
      <c r="A814" s="83" t="s">
        <v>10048</v>
      </c>
      <c r="B814" s="83" t="s">
        <v>10049</v>
      </c>
      <c r="C814" s="83" t="s">
        <v>10048</v>
      </c>
      <c r="D814" s="83" t="s">
        <v>10049</v>
      </c>
      <c r="E814" s="83" t="s">
        <v>10048</v>
      </c>
      <c r="F814" s="83" t="s">
        <v>9716</v>
      </c>
      <c r="G814" s="83" t="s">
        <v>10956</v>
      </c>
    </row>
    <row r="815" spans="1:7" ht="16.5" x14ac:dyDescent="0.3">
      <c r="A815" s="83" t="s">
        <v>10048</v>
      </c>
      <c r="B815" s="83" t="s">
        <v>10049</v>
      </c>
      <c r="C815" s="83" t="s">
        <v>10048</v>
      </c>
      <c r="D815" s="83" t="s">
        <v>10049</v>
      </c>
      <c r="E815" s="83" t="s">
        <v>10048</v>
      </c>
      <c r="F815" s="83" t="s">
        <v>1564</v>
      </c>
      <c r="G815" s="83" t="s">
        <v>1565</v>
      </c>
    </row>
    <row r="816" spans="1:7" ht="16.5" x14ac:dyDescent="0.3">
      <c r="A816" s="83" t="s">
        <v>10048</v>
      </c>
      <c r="B816" s="83" t="s">
        <v>10049</v>
      </c>
      <c r="C816" s="83" t="s">
        <v>10048</v>
      </c>
      <c r="D816" s="83" t="s">
        <v>10049</v>
      </c>
      <c r="E816" s="83" t="s">
        <v>10048</v>
      </c>
      <c r="F816" s="83" t="s">
        <v>10957</v>
      </c>
      <c r="G816" s="83" t="s">
        <v>10958</v>
      </c>
    </row>
    <row r="817" spans="1:7" ht="16.5" x14ac:dyDescent="0.3">
      <c r="A817" s="83" t="s">
        <v>10048</v>
      </c>
      <c r="B817" s="83" t="s">
        <v>10049</v>
      </c>
      <c r="C817" s="83" t="s">
        <v>10048</v>
      </c>
      <c r="D817" s="83" t="s">
        <v>10049</v>
      </c>
      <c r="E817" s="83" t="s">
        <v>10048</v>
      </c>
      <c r="F817" s="83" t="s">
        <v>202</v>
      </c>
      <c r="G817" s="83" t="s">
        <v>203</v>
      </c>
    </row>
    <row r="818" spans="1:7" ht="16.5" x14ac:dyDescent="0.3">
      <c r="A818" s="83" t="s">
        <v>10048</v>
      </c>
      <c r="B818" s="83" t="s">
        <v>10049</v>
      </c>
      <c r="C818" s="83" t="s">
        <v>10048</v>
      </c>
      <c r="D818" s="83" t="s">
        <v>10049</v>
      </c>
      <c r="E818" s="83" t="s">
        <v>10048</v>
      </c>
      <c r="F818" s="83" t="s">
        <v>433</v>
      </c>
      <c r="G818" s="83" t="s">
        <v>434</v>
      </c>
    </row>
    <row r="819" spans="1:7" ht="16.5" x14ac:dyDescent="0.3">
      <c r="A819" s="83" t="s">
        <v>10048</v>
      </c>
      <c r="B819" s="83" t="s">
        <v>10049</v>
      </c>
      <c r="C819" s="83" t="s">
        <v>10048</v>
      </c>
      <c r="D819" s="83" t="s">
        <v>10049</v>
      </c>
      <c r="E819" s="83" t="s">
        <v>10048</v>
      </c>
      <c r="F819" s="83" t="s">
        <v>1566</v>
      </c>
      <c r="G819" s="83" t="s">
        <v>1567</v>
      </c>
    </row>
    <row r="820" spans="1:7" ht="16.5" x14ac:dyDescent="0.3">
      <c r="A820" s="83" t="s">
        <v>10048</v>
      </c>
      <c r="B820" s="83" t="s">
        <v>10049</v>
      </c>
      <c r="C820" s="83" t="s">
        <v>10048</v>
      </c>
      <c r="D820" s="83" t="s">
        <v>10049</v>
      </c>
      <c r="E820" s="83" t="s">
        <v>10048</v>
      </c>
      <c r="F820" s="83" t="s">
        <v>1568</v>
      </c>
      <c r="G820" s="83" t="s">
        <v>1569</v>
      </c>
    </row>
    <row r="821" spans="1:7" ht="16.5" x14ac:dyDescent="0.3">
      <c r="A821" s="83" t="s">
        <v>10048</v>
      </c>
      <c r="B821" s="83" t="s">
        <v>10049</v>
      </c>
      <c r="C821" s="83" t="s">
        <v>10048</v>
      </c>
      <c r="D821" s="83" t="s">
        <v>10049</v>
      </c>
      <c r="E821" s="83" t="s">
        <v>10048</v>
      </c>
      <c r="F821" s="83" t="s">
        <v>479</v>
      </c>
      <c r="G821" s="83" t="s">
        <v>480</v>
      </c>
    </row>
    <row r="822" spans="1:7" ht="16.5" x14ac:dyDescent="0.3">
      <c r="A822" s="83" t="s">
        <v>10048</v>
      </c>
      <c r="B822" s="83" t="s">
        <v>10049</v>
      </c>
      <c r="C822" s="83" t="s">
        <v>10048</v>
      </c>
      <c r="D822" s="83" t="s">
        <v>10049</v>
      </c>
      <c r="E822" s="83" t="s">
        <v>10048</v>
      </c>
      <c r="F822" s="83" t="s">
        <v>10959</v>
      </c>
      <c r="G822" s="83" t="s">
        <v>10960</v>
      </c>
    </row>
    <row r="823" spans="1:7" ht="16.5" x14ac:dyDescent="0.3">
      <c r="A823" s="83" t="s">
        <v>10048</v>
      </c>
      <c r="B823" s="83" t="s">
        <v>10049</v>
      </c>
      <c r="C823" s="83" t="s">
        <v>10048</v>
      </c>
      <c r="D823" s="83" t="s">
        <v>10049</v>
      </c>
      <c r="E823" s="83" t="s">
        <v>10048</v>
      </c>
      <c r="F823" s="83" t="s">
        <v>11667</v>
      </c>
      <c r="G823" s="83" t="s">
        <v>11668</v>
      </c>
    </row>
    <row r="824" spans="1:7" ht="16.5" x14ac:dyDescent="0.3">
      <c r="A824" s="83" t="s">
        <v>10048</v>
      </c>
      <c r="B824" s="83" t="s">
        <v>10049</v>
      </c>
      <c r="C824" s="83" t="s">
        <v>10048</v>
      </c>
      <c r="D824" s="83" t="s">
        <v>10049</v>
      </c>
      <c r="E824" s="83" t="s">
        <v>10048</v>
      </c>
      <c r="F824" s="83" t="s">
        <v>10961</v>
      </c>
      <c r="G824" s="83" t="s">
        <v>10962</v>
      </c>
    </row>
    <row r="825" spans="1:7" ht="16.5" x14ac:dyDescent="0.3">
      <c r="A825" s="83" t="s">
        <v>10048</v>
      </c>
      <c r="B825" s="83" t="s">
        <v>10049</v>
      </c>
      <c r="C825" s="83" t="s">
        <v>10048</v>
      </c>
      <c r="D825" s="83" t="s">
        <v>10049</v>
      </c>
      <c r="E825" s="83" t="s">
        <v>10048</v>
      </c>
      <c r="F825" s="83" t="s">
        <v>210</v>
      </c>
      <c r="G825" s="83" t="s">
        <v>211</v>
      </c>
    </row>
    <row r="826" spans="1:7" ht="16.5" x14ac:dyDescent="0.3">
      <c r="A826" s="83" t="s">
        <v>10048</v>
      </c>
      <c r="B826" s="83" t="s">
        <v>10049</v>
      </c>
      <c r="C826" s="83" t="s">
        <v>10048</v>
      </c>
      <c r="D826" s="83" t="s">
        <v>10049</v>
      </c>
      <c r="E826" s="83" t="s">
        <v>10048</v>
      </c>
      <c r="F826" s="83" t="s">
        <v>11669</v>
      </c>
      <c r="G826" s="83" t="s">
        <v>11670</v>
      </c>
    </row>
    <row r="827" spans="1:7" ht="16.5" x14ac:dyDescent="0.3">
      <c r="A827" s="83" t="s">
        <v>10048</v>
      </c>
      <c r="B827" s="83" t="s">
        <v>10049</v>
      </c>
      <c r="C827" s="83" t="s">
        <v>10048</v>
      </c>
      <c r="D827" s="83" t="s">
        <v>10049</v>
      </c>
      <c r="E827" s="83" t="s">
        <v>10048</v>
      </c>
      <c r="F827" s="83" t="s">
        <v>1570</v>
      </c>
      <c r="G827" s="83" t="s">
        <v>1571</v>
      </c>
    </row>
    <row r="828" spans="1:7" ht="16.5" x14ac:dyDescent="0.3">
      <c r="A828" s="83" t="s">
        <v>10048</v>
      </c>
      <c r="B828" s="83" t="s">
        <v>10049</v>
      </c>
      <c r="C828" s="83" t="s">
        <v>10048</v>
      </c>
      <c r="D828" s="83" t="s">
        <v>10049</v>
      </c>
      <c r="E828" s="83" t="s">
        <v>10048</v>
      </c>
      <c r="F828" s="83" t="s">
        <v>1572</v>
      </c>
      <c r="G828" s="83" t="s">
        <v>1573</v>
      </c>
    </row>
    <row r="829" spans="1:7" ht="16.5" x14ac:dyDescent="0.3">
      <c r="A829" s="83" t="s">
        <v>10048</v>
      </c>
      <c r="B829" s="83" t="s">
        <v>10049</v>
      </c>
      <c r="C829" s="83" t="s">
        <v>10048</v>
      </c>
      <c r="D829" s="83" t="s">
        <v>10049</v>
      </c>
      <c r="E829" s="83" t="s">
        <v>10048</v>
      </c>
      <c r="F829" s="83" t="s">
        <v>1574</v>
      </c>
      <c r="G829" s="83" t="s">
        <v>1575</v>
      </c>
    </row>
    <row r="830" spans="1:7" ht="16.5" x14ac:dyDescent="0.3">
      <c r="A830" s="83" t="s">
        <v>10048</v>
      </c>
      <c r="B830" s="83" t="s">
        <v>11861</v>
      </c>
      <c r="C830" s="83" t="s">
        <v>10654</v>
      </c>
      <c r="D830" s="83" t="s">
        <v>11861</v>
      </c>
      <c r="E830" s="83" t="s">
        <v>10654</v>
      </c>
      <c r="F830" s="83" t="s">
        <v>7135</v>
      </c>
      <c r="G830" s="83" t="s">
        <v>11862</v>
      </c>
    </row>
    <row r="831" spans="1:7" ht="16.5" x14ac:dyDescent="0.3">
      <c r="A831" s="83" t="s">
        <v>10048</v>
      </c>
      <c r="B831" s="83" t="s">
        <v>10049</v>
      </c>
      <c r="C831" s="83" t="s">
        <v>10048</v>
      </c>
      <c r="D831" s="83" t="s">
        <v>10049</v>
      </c>
      <c r="E831" s="83" t="s">
        <v>10048</v>
      </c>
      <c r="F831" s="83" t="s">
        <v>6860</v>
      </c>
      <c r="G831" s="83" t="s">
        <v>10963</v>
      </c>
    </row>
    <row r="832" spans="1:7" ht="16.5" x14ac:dyDescent="0.3">
      <c r="A832" s="83" t="s">
        <v>10048</v>
      </c>
      <c r="B832" s="83" t="s">
        <v>10049</v>
      </c>
      <c r="C832" s="83" t="s">
        <v>10048</v>
      </c>
      <c r="D832" s="83" t="s">
        <v>10049</v>
      </c>
      <c r="E832" s="83" t="s">
        <v>10048</v>
      </c>
      <c r="F832" s="83" t="s">
        <v>5246</v>
      </c>
      <c r="G832" s="83" t="s">
        <v>5247</v>
      </c>
    </row>
    <row r="833" spans="1:7" ht="16.5" x14ac:dyDescent="0.3">
      <c r="A833" s="83" t="s">
        <v>10048</v>
      </c>
      <c r="B833" s="83" t="s">
        <v>10049</v>
      </c>
      <c r="C833" s="83" t="s">
        <v>10048</v>
      </c>
      <c r="D833" s="83" t="s">
        <v>10049</v>
      </c>
      <c r="E833" s="83" t="s">
        <v>10048</v>
      </c>
      <c r="F833" s="83" t="s">
        <v>10964</v>
      </c>
      <c r="G833" s="83" t="s">
        <v>7710</v>
      </c>
    </row>
    <row r="834" spans="1:7" ht="16.5" x14ac:dyDescent="0.3">
      <c r="A834" s="83" t="s">
        <v>10048</v>
      </c>
      <c r="B834" s="83" t="s">
        <v>10049</v>
      </c>
      <c r="C834" s="83" t="s">
        <v>10048</v>
      </c>
      <c r="D834" s="83" t="s">
        <v>10049</v>
      </c>
      <c r="E834" s="83" t="s">
        <v>10048</v>
      </c>
      <c r="F834" s="83" t="s">
        <v>1576</v>
      </c>
      <c r="G834" s="83" t="s">
        <v>1577</v>
      </c>
    </row>
    <row r="835" spans="1:7" ht="16.5" x14ac:dyDescent="0.3">
      <c r="A835" s="83" t="s">
        <v>10048</v>
      </c>
      <c r="B835" s="83" t="s">
        <v>10049</v>
      </c>
      <c r="C835" s="83" t="s">
        <v>10048</v>
      </c>
      <c r="D835" s="83" t="s">
        <v>10049</v>
      </c>
      <c r="E835" s="83" t="s">
        <v>10048</v>
      </c>
      <c r="F835" s="83" t="s">
        <v>11671</v>
      </c>
      <c r="G835" s="83" t="s">
        <v>11672</v>
      </c>
    </row>
    <row r="836" spans="1:7" ht="16.5" x14ac:dyDescent="0.3">
      <c r="A836" s="83" t="s">
        <v>10048</v>
      </c>
      <c r="B836" s="83" t="s">
        <v>10049</v>
      </c>
      <c r="C836" s="83" t="s">
        <v>10048</v>
      </c>
      <c r="D836" s="83" t="s">
        <v>10049</v>
      </c>
      <c r="E836" s="83" t="s">
        <v>10048</v>
      </c>
      <c r="F836" s="83" t="s">
        <v>11673</v>
      </c>
      <c r="G836" s="83" t="s">
        <v>11674</v>
      </c>
    </row>
    <row r="837" spans="1:7" ht="16.5" x14ac:dyDescent="0.3">
      <c r="A837" s="83" t="s">
        <v>10048</v>
      </c>
      <c r="B837" s="83" t="s">
        <v>10049</v>
      </c>
      <c r="C837" s="83" t="s">
        <v>10048</v>
      </c>
      <c r="D837" s="83" t="s">
        <v>10049</v>
      </c>
      <c r="E837" s="83" t="s">
        <v>10048</v>
      </c>
      <c r="F837" s="83" t="s">
        <v>11675</v>
      </c>
      <c r="G837" s="83" t="s">
        <v>11676</v>
      </c>
    </row>
    <row r="838" spans="1:7" ht="16.5" x14ac:dyDescent="0.3">
      <c r="A838" s="83" t="s">
        <v>10048</v>
      </c>
      <c r="B838" s="83" t="s">
        <v>10049</v>
      </c>
      <c r="C838" s="83" t="s">
        <v>10048</v>
      </c>
      <c r="D838" s="83" t="s">
        <v>10049</v>
      </c>
      <c r="E838" s="83" t="s">
        <v>10048</v>
      </c>
      <c r="F838" s="83" t="s">
        <v>1578</v>
      </c>
      <c r="G838" s="83" t="s">
        <v>1579</v>
      </c>
    </row>
    <row r="839" spans="1:7" ht="16.5" x14ac:dyDescent="0.3">
      <c r="A839" s="83" t="s">
        <v>10048</v>
      </c>
      <c r="B839" s="83" t="s">
        <v>11921</v>
      </c>
      <c r="C839" s="83" t="s">
        <v>10654</v>
      </c>
      <c r="D839" s="83" t="s">
        <v>11921</v>
      </c>
      <c r="E839" s="83" t="s">
        <v>10654</v>
      </c>
      <c r="F839" s="83" t="s">
        <v>11922</v>
      </c>
      <c r="G839" s="83" t="s">
        <v>11923</v>
      </c>
    </row>
    <row r="840" spans="1:7" ht="16.5" x14ac:dyDescent="0.3">
      <c r="A840" s="83" t="s">
        <v>10048</v>
      </c>
      <c r="B840" s="83" t="s">
        <v>10049</v>
      </c>
      <c r="C840" s="83" t="s">
        <v>10048</v>
      </c>
      <c r="D840" s="83" t="s">
        <v>10049</v>
      </c>
      <c r="E840" s="83" t="s">
        <v>10048</v>
      </c>
      <c r="F840" s="83" t="s">
        <v>9613</v>
      </c>
      <c r="G840" s="83" t="s">
        <v>9614</v>
      </c>
    </row>
    <row r="841" spans="1:7" ht="16.5" x14ac:dyDescent="0.3">
      <c r="A841" s="83" t="s">
        <v>10048</v>
      </c>
      <c r="B841" s="83" t="s">
        <v>10049</v>
      </c>
      <c r="C841" s="83" t="s">
        <v>10048</v>
      </c>
      <c r="D841" s="83" t="s">
        <v>10049</v>
      </c>
      <c r="E841" s="83" t="s">
        <v>10048</v>
      </c>
      <c r="F841" s="83" t="s">
        <v>11677</v>
      </c>
      <c r="G841" s="83" t="s">
        <v>11678</v>
      </c>
    </row>
    <row r="842" spans="1:7" ht="16.5" x14ac:dyDescent="0.3">
      <c r="A842" s="83" t="s">
        <v>10048</v>
      </c>
      <c r="B842" s="83" t="s">
        <v>10049</v>
      </c>
      <c r="C842" s="83" t="s">
        <v>10048</v>
      </c>
      <c r="D842" s="83" t="s">
        <v>10049</v>
      </c>
      <c r="E842" s="83" t="s">
        <v>10048</v>
      </c>
      <c r="F842" s="83" t="s">
        <v>1580</v>
      </c>
      <c r="G842" s="83" t="s">
        <v>1581</v>
      </c>
    </row>
    <row r="843" spans="1:7" ht="16.5" x14ac:dyDescent="0.3">
      <c r="A843" s="83" t="s">
        <v>10048</v>
      </c>
      <c r="B843" s="83" t="s">
        <v>10049</v>
      </c>
      <c r="C843" s="83" t="s">
        <v>10048</v>
      </c>
      <c r="D843" s="83" t="s">
        <v>10049</v>
      </c>
      <c r="E843" s="83" t="s">
        <v>10048</v>
      </c>
      <c r="F843" s="83" t="s">
        <v>9302</v>
      </c>
      <c r="G843" s="83" t="s">
        <v>10965</v>
      </c>
    </row>
    <row r="844" spans="1:7" ht="16.5" x14ac:dyDescent="0.3">
      <c r="A844" s="83" t="s">
        <v>10048</v>
      </c>
      <c r="B844" s="83" t="s">
        <v>10049</v>
      </c>
      <c r="C844" s="83" t="s">
        <v>10048</v>
      </c>
      <c r="D844" s="83" t="s">
        <v>10049</v>
      </c>
      <c r="E844" s="83" t="s">
        <v>10048</v>
      </c>
      <c r="F844" s="83" t="s">
        <v>10966</v>
      </c>
      <c r="G844" s="83" t="s">
        <v>10967</v>
      </c>
    </row>
    <row r="845" spans="1:7" ht="16.5" x14ac:dyDescent="0.3">
      <c r="A845" s="83" t="s">
        <v>10048</v>
      </c>
      <c r="B845" s="83" t="s">
        <v>10049</v>
      </c>
      <c r="C845" s="83" t="s">
        <v>10048</v>
      </c>
      <c r="D845" s="83" t="s">
        <v>10049</v>
      </c>
      <c r="E845" s="83" t="s">
        <v>10048</v>
      </c>
      <c r="F845" s="83" t="s">
        <v>828</v>
      </c>
      <c r="G845" s="83" t="s">
        <v>829</v>
      </c>
    </row>
    <row r="846" spans="1:7" ht="16.5" x14ac:dyDescent="0.3">
      <c r="A846" s="83" t="s">
        <v>10048</v>
      </c>
      <c r="B846" s="83" t="s">
        <v>10049</v>
      </c>
      <c r="C846" s="83" t="s">
        <v>10048</v>
      </c>
      <c r="D846" s="83" t="s">
        <v>10049</v>
      </c>
      <c r="E846" s="83" t="s">
        <v>10048</v>
      </c>
      <c r="F846" s="83" t="s">
        <v>228</v>
      </c>
      <c r="G846" s="83" t="s">
        <v>229</v>
      </c>
    </row>
    <row r="847" spans="1:7" ht="16.5" x14ac:dyDescent="0.3">
      <c r="A847" s="83" t="s">
        <v>10048</v>
      </c>
      <c r="B847" s="83" t="s">
        <v>10049</v>
      </c>
      <c r="C847" s="83" t="s">
        <v>10048</v>
      </c>
      <c r="D847" s="83" t="s">
        <v>10049</v>
      </c>
      <c r="E847" s="83" t="s">
        <v>10048</v>
      </c>
      <c r="F847" s="83" t="s">
        <v>6741</v>
      </c>
      <c r="G847" s="83" t="s">
        <v>6742</v>
      </c>
    </row>
    <row r="848" spans="1:7" ht="16.5" x14ac:dyDescent="0.3">
      <c r="A848" s="83" t="s">
        <v>10048</v>
      </c>
      <c r="B848" s="83" t="s">
        <v>10049</v>
      </c>
      <c r="C848" s="83" t="s">
        <v>10048</v>
      </c>
      <c r="D848" s="83" t="s">
        <v>10049</v>
      </c>
      <c r="E848" s="83" t="s">
        <v>10048</v>
      </c>
      <c r="F848" s="83" t="s">
        <v>1582</v>
      </c>
      <c r="G848" s="83" t="s">
        <v>1583</v>
      </c>
    </row>
    <row r="849" spans="1:7" ht="16.5" x14ac:dyDescent="0.3">
      <c r="A849" s="83" t="s">
        <v>10048</v>
      </c>
      <c r="B849" s="83" t="s">
        <v>10049</v>
      </c>
      <c r="C849" s="83" t="s">
        <v>10048</v>
      </c>
      <c r="D849" s="83" t="s">
        <v>10049</v>
      </c>
      <c r="E849" s="83" t="s">
        <v>10048</v>
      </c>
      <c r="F849" s="83" t="s">
        <v>1584</v>
      </c>
      <c r="G849" s="83" t="s">
        <v>1585</v>
      </c>
    </row>
    <row r="850" spans="1:7" ht="16.5" x14ac:dyDescent="0.3">
      <c r="A850" s="83" t="s">
        <v>10048</v>
      </c>
      <c r="B850" s="83" t="s">
        <v>10049</v>
      </c>
      <c r="C850" s="83" t="s">
        <v>10048</v>
      </c>
      <c r="D850" s="83" t="s">
        <v>10049</v>
      </c>
      <c r="E850" s="83" t="s">
        <v>10048</v>
      </c>
      <c r="F850" s="83" t="s">
        <v>830</v>
      </c>
      <c r="G850" s="83" t="s">
        <v>831</v>
      </c>
    </row>
    <row r="851" spans="1:7" ht="16.5" x14ac:dyDescent="0.3">
      <c r="A851" s="83" t="s">
        <v>10048</v>
      </c>
      <c r="B851" s="83" t="s">
        <v>10049</v>
      </c>
      <c r="C851" s="83" t="s">
        <v>10048</v>
      </c>
      <c r="D851" s="83" t="s">
        <v>10049</v>
      </c>
      <c r="E851" s="83" t="s">
        <v>10048</v>
      </c>
      <c r="F851" s="83" t="s">
        <v>1586</v>
      </c>
      <c r="G851" s="83" t="s">
        <v>1587</v>
      </c>
    </row>
    <row r="852" spans="1:7" ht="16.5" x14ac:dyDescent="0.3">
      <c r="A852" s="83" t="s">
        <v>10048</v>
      </c>
      <c r="B852" s="83" t="s">
        <v>10049</v>
      </c>
      <c r="C852" s="83" t="s">
        <v>10048</v>
      </c>
      <c r="D852" s="83" t="s">
        <v>10049</v>
      </c>
      <c r="E852" s="83" t="s">
        <v>10048</v>
      </c>
      <c r="F852" s="83" t="s">
        <v>10968</v>
      </c>
      <c r="G852" s="83" t="s">
        <v>10969</v>
      </c>
    </row>
    <row r="853" spans="1:7" ht="16.5" x14ac:dyDescent="0.3">
      <c r="A853" s="83" t="s">
        <v>10048</v>
      </c>
      <c r="B853" s="83" t="s">
        <v>10049</v>
      </c>
      <c r="C853" s="83" t="s">
        <v>10048</v>
      </c>
      <c r="D853" s="83" t="s">
        <v>10049</v>
      </c>
      <c r="E853" s="83" t="s">
        <v>10048</v>
      </c>
      <c r="F853" s="83" t="s">
        <v>441</v>
      </c>
      <c r="G853" s="83" t="s">
        <v>442</v>
      </c>
    </row>
    <row r="854" spans="1:7" ht="16.5" x14ac:dyDescent="0.3">
      <c r="A854" s="83" t="s">
        <v>10048</v>
      </c>
      <c r="B854" s="83" t="s">
        <v>11834</v>
      </c>
      <c r="C854" s="83" t="s">
        <v>10654</v>
      </c>
      <c r="D854" s="83" t="s">
        <v>11835</v>
      </c>
      <c r="E854" s="83" t="s">
        <v>10654</v>
      </c>
      <c r="F854" s="83" t="s">
        <v>3470</v>
      </c>
      <c r="G854" s="83" t="s">
        <v>11836</v>
      </c>
    </row>
    <row r="855" spans="1:7" ht="16.5" x14ac:dyDescent="0.3">
      <c r="A855" s="83" t="s">
        <v>10048</v>
      </c>
      <c r="B855" s="83" t="s">
        <v>10049</v>
      </c>
      <c r="C855" s="83" t="s">
        <v>10048</v>
      </c>
      <c r="D855" s="83" t="s">
        <v>10049</v>
      </c>
      <c r="E855" s="83" t="s">
        <v>10048</v>
      </c>
      <c r="F855" s="83" t="s">
        <v>10970</v>
      </c>
      <c r="G855" s="83" t="s">
        <v>10971</v>
      </c>
    </row>
    <row r="856" spans="1:7" ht="16.5" x14ac:dyDescent="0.3">
      <c r="A856" s="83" t="s">
        <v>10048</v>
      </c>
      <c r="B856" s="83" t="s">
        <v>10049</v>
      </c>
      <c r="C856" s="83" t="s">
        <v>10048</v>
      </c>
      <c r="D856" s="83" t="s">
        <v>10049</v>
      </c>
      <c r="E856" s="83" t="s">
        <v>10048</v>
      </c>
      <c r="F856" s="83" t="s">
        <v>10972</v>
      </c>
      <c r="G856" s="83" t="s">
        <v>10973</v>
      </c>
    </row>
    <row r="857" spans="1:7" ht="16.5" x14ac:dyDescent="0.3">
      <c r="A857" s="83" t="s">
        <v>10048</v>
      </c>
      <c r="B857" s="83" t="s">
        <v>10049</v>
      </c>
      <c r="C857" s="83" t="s">
        <v>10048</v>
      </c>
      <c r="D857" s="83" t="s">
        <v>10049</v>
      </c>
      <c r="E857" s="83" t="s">
        <v>10048</v>
      </c>
      <c r="F857" s="83" t="s">
        <v>10974</v>
      </c>
      <c r="G857" s="83" t="s">
        <v>10975</v>
      </c>
    </row>
    <row r="858" spans="1:7" ht="16.5" x14ac:dyDescent="0.3">
      <c r="A858" s="83" t="s">
        <v>10048</v>
      </c>
      <c r="B858" s="83" t="s">
        <v>10049</v>
      </c>
      <c r="C858" s="83" t="s">
        <v>10048</v>
      </c>
      <c r="D858" s="83" t="s">
        <v>10049</v>
      </c>
      <c r="E858" s="83" t="s">
        <v>10048</v>
      </c>
      <c r="F858" s="83" t="s">
        <v>11679</v>
      </c>
      <c r="G858" s="83" t="s">
        <v>11680</v>
      </c>
    </row>
    <row r="859" spans="1:7" ht="16.5" x14ac:dyDescent="0.3">
      <c r="A859" s="83" t="s">
        <v>10048</v>
      </c>
      <c r="B859" s="83" t="s">
        <v>10049</v>
      </c>
      <c r="C859" s="83" t="s">
        <v>10048</v>
      </c>
      <c r="D859" s="83" t="s">
        <v>10049</v>
      </c>
      <c r="E859" s="83" t="s">
        <v>10048</v>
      </c>
      <c r="F859" s="83" t="s">
        <v>9825</v>
      </c>
      <c r="G859" s="83" t="s">
        <v>9826</v>
      </c>
    </row>
    <row r="860" spans="1:7" ht="16.5" x14ac:dyDescent="0.3">
      <c r="A860" s="83" t="s">
        <v>10048</v>
      </c>
      <c r="B860" s="83" t="s">
        <v>10049</v>
      </c>
      <c r="C860" s="83" t="s">
        <v>10048</v>
      </c>
      <c r="D860" s="83" t="s">
        <v>10049</v>
      </c>
      <c r="E860" s="83" t="s">
        <v>10048</v>
      </c>
      <c r="F860" s="83" t="s">
        <v>10976</v>
      </c>
      <c r="G860" s="83" t="s">
        <v>10977</v>
      </c>
    </row>
    <row r="861" spans="1:7" ht="16.5" x14ac:dyDescent="0.3">
      <c r="A861" s="83" t="s">
        <v>10048</v>
      </c>
      <c r="B861" s="83" t="s">
        <v>10049</v>
      </c>
      <c r="C861" s="83" t="s">
        <v>10048</v>
      </c>
      <c r="D861" s="83" t="s">
        <v>10049</v>
      </c>
      <c r="E861" s="83" t="s">
        <v>10048</v>
      </c>
      <c r="F861" s="83" t="s">
        <v>581</v>
      </c>
      <c r="G861" s="83" t="s">
        <v>582</v>
      </c>
    </row>
    <row r="862" spans="1:7" ht="16.5" x14ac:dyDescent="0.3">
      <c r="A862" s="83" t="s">
        <v>10048</v>
      </c>
      <c r="B862" s="83" t="s">
        <v>10049</v>
      </c>
      <c r="C862" s="83" t="s">
        <v>10048</v>
      </c>
      <c r="D862" s="83" t="s">
        <v>10049</v>
      </c>
      <c r="E862" s="83" t="s">
        <v>10048</v>
      </c>
      <c r="F862" s="83" t="s">
        <v>10978</v>
      </c>
      <c r="G862" s="83" t="s">
        <v>10979</v>
      </c>
    </row>
    <row r="863" spans="1:7" ht="16.5" x14ac:dyDescent="0.3">
      <c r="A863" s="83" t="s">
        <v>10048</v>
      </c>
      <c r="B863" s="83" t="s">
        <v>10049</v>
      </c>
      <c r="C863" s="83" t="s">
        <v>10048</v>
      </c>
      <c r="D863" s="83" t="s">
        <v>10049</v>
      </c>
      <c r="E863" s="83" t="s">
        <v>10048</v>
      </c>
      <c r="F863" s="83" t="s">
        <v>10980</v>
      </c>
      <c r="G863" s="83" t="s">
        <v>10981</v>
      </c>
    </row>
    <row r="864" spans="1:7" ht="16.5" x14ac:dyDescent="0.3">
      <c r="A864" s="83" t="s">
        <v>10048</v>
      </c>
      <c r="B864" s="83" t="s">
        <v>10049</v>
      </c>
      <c r="C864" s="83" t="s">
        <v>10048</v>
      </c>
      <c r="D864" s="83" t="s">
        <v>10049</v>
      </c>
      <c r="E864" s="83" t="s">
        <v>10048</v>
      </c>
      <c r="F864" s="83" t="s">
        <v>1588</v>
      </c>
      <c r="G864" s="83" t="s">
        <v>1589</v>
      </c>
    </row>
    <row r="865" spans="1:7" ht="16.5" x14ac:dyDescent="0.3">
      <c r="A865" s="83" t="s">
        <v>10048</v>
      </c>
      <c r="B865" s="83" t="s">
        <v>10049</v>
      </c>
      <c r="C865" s="83" t="s">
        <v>10048</v>
      </c>
      <c r="D865" s="83" t="s">
        <v>10049</v>
      </c>
      <c r="E865" s="83" t="s">
        <v>10048</v>
      </c>
      <c r="F865" s="83" t="s">
        <v>1590</v>
      </c>
      <c r="G865" s="83" t="s">
        <v>1591</v>
      </c>
    </row>
    <row r="866" spans="1:7" ht="16.5" x14ac:dyDescent="0.3">
      <c r="A866" s="83" t="s">
        <v>10048</v>
      </c>
      <c r="B866" s="83" t="s">
        <v>10049</v>
      </c>
      <c r="C866" s="83" t="s">
        <v>10048</v>
      </c>
      <c r="D866" s="83" t="s">
        <v>10049</v>
      </c>
      <c r="E866" s="83" t="s">
        <v>10048</v>
      </c>
      <c r="F866" s="83" t="s">
        <v>1592</v>
      </c>
      <c r="G866" s="83" t="s">
        <v>1593</v>
      </c>
    </row>
    <row r="867" spans="1:7" ht="16.5" x14ac:dyDescent="0.3">
      <c r="A867" s="83" t="s">
        <v>10048</v>
      </c>
      <c r="B867" s="83" t="s">
        <v>10049</v>
      </c>
      <c r="C867" s="83" t="s">
        <v>10048</v>
      </c>
      <c r="D867" s="83" t="s">
        <v>10049</v>
      </c>
      <c r="E867" s="83" t="s">
        <v>10048</v>
      </c>
      <c r="F867" s="83" t="s">
        <v>832</v>
      </c>
      <c r="G867" s="83" t="s">
        <v>833</v>
      </c>
    </row>
    <row r="868" spans="1:7" ht="16.5" x14ac:dyDescent="0.3">
      <c r="A868" s="83" t="s">
        <v>10048</v>
      </c>
      <c r="B868" s="83" t="s">
        <v>10049</v>
      </c>
      <c r="C868" s="83" t="s">
        <v>10048</v>
      </c>
      <c r="D868" s="83" t="s">
        <v>10049</v>
      </c>
      <c r="E868" s="83" t="s">
        <v>10048</v>
      </c>
      <c r="F868" s="83" t="s">
        <v>10982</v>
      </c>
      <c r="G868" s="83" t="s">
        <v>10983</v>
      </c>
    </row>
    <row r="869" spans="1:7" ht="16.5" x14ac:dyDescent="0.3">
      <c r="A869" s="83" t="s">
        <v>10048</v>
      </c>
      <c r="B869" s="83" t="s">
        <v>10049</v>
      </c>
      <c r="C869" s="83" t="s">
        <v>10048</v>
      </c>
      <c r="D869" s="83" t="s">
        <v>10049</v>
      </c>
      <c r="E869" s="83" t="s">
        <v>10048</v>
      </c>
      <c r="F869" s="83" t="s">
        <v>10984</v>
      </c>
      <c r="G869" s="83" t="s">
        <v>10985</v>
      </c>
    </row>
    <row r="870" spans="1:7" ht="16.5" x14ac:dyDescent="0.3">
      <c r="A870" s="83" t="s">
        <v>10048</v>
      </c>
      <c r="B870" s="83" t="s">
        <v>10049</v>
      </c>
      <c r="C870" s="83" t="s">
        <v>10048</v>
      </c>
      <c r="D870" s="83" t="s">
        <v>10049</v>
      </c>
      <c r="E870" s="83" t="s">
        <v>10048</v>
      </c>
      <c r="F870" s="83" t="s">
        <v>236</v>
      </c>
      <c r="G870" s="83" t="s">
        <v>237</v>
      </c>
    </row>
    <row r="871" spans="1:7" ht="16.5" x14ac:dyDescent="0.3">
      <c r="A871" s="83" t="s">
        <v>10048</v>
      </c>
      <c r="B871" s="83" t="s">
        <v>10049</v>
      </c>
      <c r="C871" s="83" t="s">
        <v>10048</v>
      </c>
      <c r="D871" s="83" t="s">
        <v>10049</v>
      </c>
      <c r="E871" s="83" t="s">
        <v>10048</v>
      </c>
      <c r="F871" s="83" t="s">
        <v>834</v>
      </c>
      <c r="G871" s="83" t="s">
        <v>835</v>
      </c>
    </row>
    <row r="872" spans="1:7" ht="16.5" x14ac:dyDescent="0.3">
      <c r="A872" s="83" t="s">
        <v>10048</v>
      </c>
      <c r="B872" s="83" t="s">
        <v>10049</v>
      </c>
      <c r="C872" s="83" t="s">
        <v>10048</v>
      </c>
      <c r="D872" s="83" t="s">
        <v>10049</v>
      </c>
      <c r="E872" s="83" t="s">
        <v>10048</v>
      </c>
      <c r="F872" s="83" t="s">
        <v>836</v>
      </c>
      <c r="G872" s="83" t="s">
        <v>837</v>
      </c>
    </row>
    <row r="873" spans="1:7" ht="16.5" x14ac:dyDescent="0.3">
      <c r="A873" s="83" t="s">
        <v>10048</v>
      </c>
      <c r="B873" s="83" t="s">
        <v>10049</v>
      </c>
      <c r="C873" s="83" t="s">
        <v>10048</v>
      </c>
      <c r="D873" s="83" t="s">
        <v>10049</v>
      </c>
      <c r="E873" s="83" t="s">
        <v>10048</v>
      </c>
      <c r="F873" s="83" t="s">
        <v>10986</v>
      </c>
      <c r="G873" s="83" t="s">
        <v>10987</v>
      </c>
    </row>
    <row r="874" spans="1:7" ht="16.5" x14ac:dyDescent="0.3">
      <c r="A874" s="83" t="s">
        <v>10048</v>
      </c>
      <c r="B874" s="83" t="s">
        <v>10049</v>
      </c>
      <c r="C874" s="83" t="s">
        <v>10048</v>
      </c>
      <c r="D874" s="83" t="s">
        <v>10049</v>
      </c>
      <c r="E874" s="83" t="s">
        <v>10048</v>
      </c>
      <c r="F874" s="83" t="s">
        <v>126</v>
      </c>
      <c r="G874" s="83" t="s">
        <v>127</v>
      </c>
    </row>
    <row r="875" spans="1:7" ht="16.5" x14ac:dyDescent="0.3">
      <c r="A875" s="83" t="s">
        <v>10048</v>
      </c>
      <c r="B875" s="83" t="s">
        <v>10049</v>
      </c>
      <c r="C875" s="83" t="s">
        <v>10048</v>
      </c>
      <c r="D875" s="83" t="s">
        <v>10049</v>
      </c>
      <c r="E875" s="83" t="s">
        <v>10048</v>
      </c>
      <c r="F875" s="83" t="s">
        <v>135</v>
      </c>
      <c r="G875" s="83" t="s">
        <v>136</v>
      </c>
    </row>
    <row r="876" spans="1:7" ht="16.5" x14ac:dyDescent="0.3">
      <c r="A876" s="83" t="s">
        <v>10048</v>
      </c>
      <c r="B876" s="83" t="s">
        <v>10049</v>
      </c>
      <c r="C876" s="83" t="s">
        <v>10048</v>
      </c>
      <c r="D876" s="83" t="s">
        <v>10049</v>
      </c>
      <c r="E876" s="83" t="s">
        <v>10048</v>
      </c>
      <c r="F876" s="83" t="s">
        <v>838</v>
      </c>
      <c r="G876" s="83" t="s">
        <v>839</v>
      </c>
    </row>
    <row r="877" spans="1:7" ht="16.5" x14ac:dyDescent="0.3">
      <c r="A877" s="83" t="s">
        <v>10048</v>
      </c>
      <c r="B877" s="83" t="s">
        <v>10049</v>
      </c>
      <c r="C877" s="83" t="s">
        <v>10048</v>
      </c>
      <c r="D877" s="83" t="s">
        <v>10049</v>
      </c>
      <c r="E877" s="83" t="s">
        <v>10048</v>
      </c>
      <c r="F877" s="83" t="s">
        <v>840</v>
      </c>
      <c r="G877" s="83" t="s">
        <v>841</v>
      </c>
    </row>
    <row r="878" spans="1:7" ht="16.5" x14ac:dyDescent="0.3">
      <c r="A878" s="83" t="s">
        <v>10048</v>
      </c>
      <c r="B878" s="83" t="s">
        <v>10049</v>
      </c>
      <c r="C878" s="83" t="s">
        <v>10048</v>
      </c>
      <c r="D878" s="83" t="s">
        <v>10049</v>
      </c>
      <c r="E878" s="83" t="s">
        <v>10048</v>
      </c>
      <c r="F878" s="83" t="s">
        <v>9523</v>
      </c>
      <c r="G878" s="83" t="s">
        <v>10988</v>
      </c>
    </row>
    <row r="879" spans="1:7" ht="16.5" x14ac:dyDescent="0.3">
      <c r="A879" s="83" t="s">
        <v>10048</v>
      </c>
      <c r="B879" s="83" t="s">
        <v>10049</v>
      </c>
      <c r="C879" s="83" t="s">
        <v>10048</v>
      </c>
      <c r="D879" s="83" t="s">
        <v>10049</v>
      </c>
      <c r="E879" s="83" t="s">
        <v>10048</v>
      </c>
      <c r="F879" s="83" t="s">
        <v>1594</v>
      </c>
      <c r="G879" s="83" t="s">
        <v>1595</v>
      </c>
    </row>
    <row r="880" spans="1:7" ht="16.5" x14ac:dyDescent="0.3">
      <c r="A880" s="83" t="s">
        <v>10048</v>
      </c>
      <c r="B880" s="83" t="s">
        <v>10049</v>
      </c>
      <c r="C880" s="83" t="s">
        <v>10048</v>
      </c>
      <c r="D880" s="83" t="s">
        <v>10049</v>
      </c>
      <c r="E880" s="83" t="s">
        <v>10048</v>
      </c>
      <c r="F880" s="83" t="s">
        <v>1596</v>
      </c>
      <c r="G880" s="83" t="s">
        <v>1597</v>
      </c>
    </row>
    <row r="881" spans="1:7" ht="16.5" x14ac:dyDescent="0.3">
      <c r="A881" s="83" t="s">
        <v>10048</v>
      </c>
      <c r="B881" s="83" t="s">
        <v>10049</v>
      </c>
      <c r="C881" s="83" t="s">
        <v>10048</v>
      </c>
      <c r="D881" s="83" t="s">
        <v>10049</v>
      </c>
      <c r="E881" s="83" t="s">
        <v>10048</v>
      </c>
      <c r="F881" s="83" t="s">
        <v>11681</v>
      </c>
      <c r="G881" s="83" t="s">
        <v>11682</v>
      </c>
    </row>
    <row r="882" spans="1:7" ht="16.5" x14ac:dyDescent="0.3">
      <c r="A882" s="83" t="s">
        <v>10048</v>
      </c>
      <c r="B882" s="83" t="s">
        <v>10049</v>
      </c>
      <c r="C882" s="83" t="s">
        <v>10048</v>
      </c>
      <c r="D882" s="83" t="s">
        <v>10049</v>
      </c>
      <c r="E882" s="83" t="s">
        <v>10048</v>
      </c>
      <c r="F882" s="83" t="s">
        <v>1598</v>
      </c>
      <c r="G882" s="83" t="s">
        <v>1599</v>
      </c>
    </row>
    <row r="883" spans="1:7" ht="16.5" x14ac:dyDescent="0.3">
      <c r="A883" s="83" t="s">
        <v>10048</v>
      </c>
      <c r="B883" s="83" t="s">
        <v>10049</v>
      </c>
      <c r="C883" s="83" t="s">
        <v>10048</v>
      </c>
      <c r="D883" s="83" t="s">
        <v>10049</v>
      </c>
      <c r="E883" s="83" t="s">
        <v>10048</v>
      </c>
      <c r="F883" s="83" t="s">
        <v>10989</v>
      </c>
      <c r="G883" s="83" t="s">
        <v>10990</v>
      </c>
    </row>
    <row r="884" spans="1:7" ht="16.5" x14ac:dyDescent="0.3">
      <c r="A884" s="83" t="s">
        <v>10048</v>
      </c>
      <c r="B884" s="83" t="s">
        <v>10049</v>
      </c>
      <c r="C884" s="83" t="s">
        <v>10048</v>
      </c>
      <c r="D884" s="83" t="s">
        <v>10049</v>
      </c>
      <c r="E884" s="83" t="s">
        <v>10048</v>
      </c>
      <c r="F884" s="83" t="s">
        <v>1600</v>
      </c>
      <c r="G884" s="83" t="s">
        <v>10993</v>
      </c>
    </row>
    <row r="885" spans="1:7" ht="16.5" x14ac:dyDescent="0.3">
      <c r="A885" s="83" t="s">
        <v>10048</v>
      </c>
      <c r="B885" s="83" t="s">
        <v>10049</v>
      </c>
      <c r="C885" s="83" t="s">
        <v>10048</v>
      </c>
      <c r="D885" s="83" t="s">
        <v>10049</v>
      </c>
      <c r="E885" s="83" t="s">
        <v>10048</v>
      </c>
      <c r="F885" s="83" t="s">
        <v>10991</v>
      </c>
      <c r="G885" s="83" t="s">
        <v>10992</v>
      </c>
    </row>
    <row r="886" spans="1:7" ht="16.5" x14ac:dyDescent="0.3">
      <c r="A886" s="83" t="s">
        <v>10048</v>
      </c>
      <c r="B886" s="83" t="s">
        <v>10049</v>
      </c>
      <c r="C886" s="83" t="s">
        <v>10048</v>
      </c>
      <c r="D886" s="83" t="s">
        <v>10049</v>
      </c>
      <c r="E886" s="83" t="s">
        <v>10048</v>
      </c>
      <c r="F886" s="83" t="s">
        <v>1602</v>
      </c>
      <c r="G886" s="83" t="s">
        <v>1603</v>
      </c>
    </row>
    <row r="887" spans="1:7" ht="16.5" x14ac:dyDescent="0.3">
      <c r="A887" s="83" t="s">
        <v>10048</v>
      </c>
      <c r="B887" s="83" t="s">
        <v>10049</v>
      </c>
      <c r="C887" s="83" t="s">
        <v>10048</v>
      </c>
      <c r="D887" s="83" t="s">
        <v>10049</v>
      </c>
      <c r="E887" s="83" t="s">
        <v>10048</v>
      </c>
      <c r="F887" s="83" t="s">
        <v>1604</v>
      </c>
      <c r="G887" s="83" t="s">
        <v>1605</v>
      </c>
    </row>
    <row r="888" spans="1:7" ht="16.5" x14ac:dyDescent="0.3">
      <c r="A888" s="83" t="s">
        <v>10048</v>
      </c>
      <c r="B888" s="83" t="s">
        <v>10049</v>
      </c>
      <c r="C888" s="83" t="s">
        <v>10048</v>
      </c>
      <c r="D888" s="83" t="s">
        <v>10049</v>
      </c>
      <c r="E888" s="83" t="s">
        <v>10048</v>
      </c>
      <c r="F888" s="83" t="s">
        <v>4107</v>
      </c>
      <c r="G888" s="83" t="s">
        <v>10994</v>
      </c>
    </row>
    <row r="889" spans="1:7" ht="16.5" x14ac:dyDescent="0.3">
      <c r="A889" s="83" t="s">
        <v>10048</v>
      </c>
      <c r="B889" s="83" t="s">
        <v>11886</v>
      </c>
      <c r="C889" s="83" t="s">
        <v>10654</v>
      </c>
      <c r="D889" s="83" t="s">
        <v>11886</v>
      </c>
      <c r="E889" s="83" t="s">
        <v>10654</v>
      </c>
      <c r="F889" s="83" t="s">
        <v>11887</v>
      </c>
      <c r="G889" s="83" t="s">
        <v>11888</v>
      </c>
    </row>
    <row r="890" spans="1:7" ht="16.5" x14ac:dyDescent="0.3">
      <c r="A890" s="83" t="s">
        <v>10048</v>
      </c>
      <c r="B890" s="83" t="s">
        <v>10049</v>
      </c>
      <c r="C890" s="83" t="s">
        <v>10048</v>
      </c>
      <c r="D890" s="83" t="s">
        <v>10049</v>
      </c>
      <c r="E890" s="83" t="s">
        <v>10048</v>
      </c>
      <c r="F890" s="83" t="s">
        <v>10995</v>
      </c>
      <c r="G890" s="83" t="s">
        <v>7704</v>
      </c>
    </row>
    <row r="891" spans="1:7" ht="16.5" x14ac:dyDescent="0.3">
      <c r="A891" s="83" t="s">
        <v>10048</v>
      </c>
      <c r="B891" s="83" t="s">
        <v>10049</v>
      </c>
      <c r="C891" s="83" t="s">
        <v>10048</v>
      </c>
      <c r="D891" s="83" t="s">
        <v>10049</v>
      </c>
      <c r="E891" s="83" t="s">
        <v>10048</v>
      </c>
      <c r="F891" s="83" t="s">
        <v>1606</v>
      </c>
      <c r="G891" s="83" t="s">
        <v>1607</v>
      </c>
    </row>
    <row r="892" spans="1:7" ht="16.5" x14ac:dyDescent="0.3">
      <c r="A892" s="83" t="s">
        <v>10048</v>
      </c>
      <c r="B892" s="83" t="s">
        <v>10049</v>
      </c>
      <c r="C892" s="83" t="s">
        <v>10048</v>
      </c>
      <c r="D892" s="83" t="s">
        <v>10049</v>
      </c>
      <c r="E892" s="83" t="s">
        <v>10048</v>
      </c>
      <c r="F892" s="83" t="s">
        <v>9304</v>
      </c>
      <c r="G892" s="83" t="s">
        <v>9305</v>
      </c>
    </row>
    <row r="893" spans="1:7" ht="16.5" x14ac:dyDescent="0.3">
      <c r="A893" s="83" t="s">
        <v>10048</v>
      </c>
      <c r="B893" s="83" t="s">
        <v>10049</v>
      </c>
      <c r="C893" s="83" t="s">
        <v>10048</v>
      </c>
      <c r="D893" s="83" t="s">
        <v>10049</v>
      </c>
      <c r="E893" s="83" t="s">
        <v>10048</v>
      </c>
      <c r="F893" s="83" t="s">
        <v>10996</v>
      </c>
      <c r="G893" s="83" t="s">
        <v>10997</v>
      </c>
    </row>
    <row r="894" spans="1:7" ht="16.5" x14ac:dyDescent="0.3">
      <c r="A894" s="83" t="s">
        <v>10048</v>
      </c>
      <c r="B894" s="83" t="s">
        <v>10049</v>
      </c>
      <c r="C894" s="83" t="s">
        <v>10048</v>
      </c>
      <c r="D894" s="83" t="s">
        <v>10049</v>
      </c>
      <c r="E894" s="83" t="s">
        <v>10048</v>
      </c>
      <c r="F894" s="83" t="s">
        <v>1608</v>
      </c>
      <c r="G894" s="83" t="s">
        <v>10998</v>
      </c>
    </row>
    <row r="895" spans="1:7" ht="16.5" x14ac:dyDescent="0.3">
      <c r="A895" s="83" t="s">
        <v>10048</v>
      </c>
      <c r="B895" s="83" t="s">
        <v>10049</v>
      </c>
      <c r="C895" s="83" t="s">
        <v>10048</v>
      </c>
      <c r="D895" s="83" t="s">
        <v>10049</v>
      </c>
      <c r="E895" s="83" t="s">
        <v>10048</v>
      </c>
      <c r="F895" s="83" t="s">
        <v>842</v>
      </c>
      <c r="G895" s="83" t="s">
        <v>843</v>
      </c>
    </row>
    <row r="896" spans="1:7" ht="16.5" x14ac:dyDescent="0.3">
      <c r="A896" s="83" t="s">
        <v>10048</v>
      </c>
      <c r="B896" s="83" t="s">
        <v>10049</v>
      </c>
      <c r="C896" s="83" t="s">
        <v>10048</v>
      </c>
      <c r="D896" s="83" t="s">
        <v>10049</v>
      </c>
      <c r="E896" s="83" t="s">
        <v>10048</v>
      </c>
      <c r="F896" s="83" t="s">
        <v>1610</v>
      </c>
      <c r="G896" s="83" t="s">
        <v>1611</v>
      </c>
    </row>
    <row r="897" spans="1:7" ht="16.5" x14ac:dyDescent="0.3">
      <c r="A897" s="83" t="s">
        <v>10048</v>
      </c>
      <c r="B897" s="83" t="s">
        <v>10049</v>
      </c>
      <c r="C897" s="83" t="s">
        <v>10048</v>
      </c>
      <c r="D897" s="83" t="s">
        <v>10049</v>
      </c>
      <c r="E897" s="83" t="s">
        <v>10048</v>
      </c>
      <c r="F897" s="83" t="s">
        <v>10999</v>
      </c>
      <c r="G897" s="83" t="s">
        <v>11000</v>
      </c>
    </row>
    <row r="898" spans="1:7" ht="16.5" x14ac:dyDescent="0.3">
      <c r="A898" s="83" t="s">
        <v>10048</v>
      </c>
      <c r="B898" s="83" t="s">
        <v>10049</v>
      </c>
      <c r="C898" s="83" t="s">
        <v>10048</v>
      </c>
      <c r="D898" s="83" t="s">
        <v>10049</v>
      </c>
      <c r="E898" s="83" t="s">
        <v>10048</v>
      </c>
      <c r="F898" s="83" t="s">
        <v>583</v>
      </c>
      <c r="G898" s="83" t="s">
        <v>584</v>
      </c>
    </row>
    <row r="899" spans="1:7" ht="16.5" x14ac:dyDescent="0.3">
      <c r="A899" s="83" t="s">
        <v>10048</v>
      </c>
      <c r="B899" s="83" t="s">
        <v>11811</v>
      </c>
      <c r="C899" s="83" t="s">
        <v>10654</v>
      </c>
      <c r="D899" s="83" t="s">
        <v>11811</v>
      </c>
      <c r="E899" s="83" t="s">
        <v>10654</v>
      </c>
      <c r="F899" s="83" t="s">
        <v>11812</v>
      </c>
      <c r="G899" s="83" t="s">
        <v>11813</v>
      </c>
    </row>
    <row r="900" spans="1:7" ht="16.5" x14ac:dyDescent="0.3">
      <c r="A900" s="83" t="s">
        <v>10048</v>
      </c>
      <c r="B900" s="83" t="s">
        <v>11857</v>
      </c>
      <c r="C900" s="83" t="s">
        <v>10654</v>
      </c>
      <c r="D900" s="83" t="s">
        <v>11857</v>
      </c>
      <c r="E900" s="83" t="s">
        <v>10654</v>
      </c>
      <c r="F900" s="83" t="s">
        <v>11812</v>
      </c>
      <c r="G900" s="83" t="s">
        <v>11858</v>
      </c>
    </row>
    <row r="901" spans="1:7" ht="16.5" x14ac:dyDescent="0.3">
      <c r="A901" s="83" t="s">
        <v>10048</v>
      </c>
      <c r="B901" s="83" t="s">
        <v>11897</v>
      </c>
      <c r="C901" s="83" t="s">
        <v>10654</v>
      </c>
      <c r="D901" s="83" t="s">
        <v>11897</v>
      </c>
      <c r="E901" s="83" t="s">
        <v>10654</v>
      </c>
      <c r="F901" s="83" t="s">
        <v>11812</v>
      </c>
      <c r="G901" s="83" t="s">
        <v>11898</v>
      </c>
    </row>
    <row r="902" spans="1:7" ht="16.5" x14ac:dyDescent="0.3">
      <c r="A902" s="83" t="s">
        <v>10048</v>
      </c>
      <c r="B902" s="83" t="s">
        <v>10049</v>
      </c>
      <c r="C902" s="83" t="s">
        <v>10048</v>
      </c>
      <c r="D902" s="83" t="s">
        <v>10049</v>
      </c>
      <c r="E902" s="83" t="s">
        <v>10048</v>
      </c>
      <c r="F902" s="83" t="s">
        <v>1612</v>
      </c>
      <c r="G902" s="83" t="s">
        <v>1613</v>
      </c>
    </row>
    <row r="903" spans="1:7" ht="16.5" x14ac:dyDescent="0.3">
      <c r="A903" s="83" t="s">
        <v>10048</v>
      </c>
      <c r="B903" s="83" t="s">
        <v>10049</v>
      </c>
      <c r="C903" s="83" t="s">
        <v>10048</v>
      </c>
      <c r="D903" s="83" t="s">
        <v>10049</v>
      </c>
      <c r="E903" s="83" t="s">
        <v>10048</v>
      </c>
      <c r="F903" s="83" t="s">
        <v>11683</v>
      </c>
      <c r="G903" s="83" t="s">
        <v>11684</v>
      </c>
    </row>
    <row r="904" spans="1:7" ht="16.5" x14ac:dyDescent="0.3">
      <c r="A904" s="83" t="s">
        <v>10048</v>
      </c>
      <c r="B904" s="83" t="s">
        <v>10049</v>
      </c>
      <c r="C904" s="83" t="s">
        <v>10048</v>
      </c>
      <c r="D904" s="83" t="s">
        <v>10049</v>
      </c>
      <c r="E904" s="83" t="s">
        <v>10048</v>
      </c>
      <c r="F904" s="83" t="s">
        <v>11003</v>
      </c>
      <c r="G904" s="83" t="s">
        <v>11004</v>
      </c>
    </row>
    <row r="905" spans="1:7" ht="16.5" x14ac:dyDescent="0.3">
      <c r="A905" s="83" t="s">
        <v>10048</v>
      </c>
      <c r="B905" s="83" t="s">
        <v>10049</v>
      </c>
      <c r="C905" s="83" t="s">
        <v>10048</v>
      </c>
      <c r="D905" s="83" t="s">
        <v>10049</v>
      </c>
      <c r="E905" s="83" t="s">
        <v>10048</v>
      </c>
      <c r="F905" s="83" t="s">
        <v>11001</v>
      </c>
      <c r="G905" s="83" t="s">
        <v>11002</v>
      </c>
    </row>
    <row r="906" spans="1:7" ht="16.5" x14ac:dyDescent="0.3">
      <c r="A906" s="83" t="s">
        <v>10048</v>
      </c>
      <c r="B906" s="83" t="s">
        <v>10049</v>
      </c>
      <c r="C906" s="83" t="s">
        <v>10048</v>
      </c>
      <c r="D906" s="83" t="s">
        <v>10049</v>
      </c>
      <c r="E906" s="83" t="s">
        <v>10048</v>
      </c>
      <c r="F906" s="83" t="s">
        <v>11005</v>
      </c>
      <c r="G906" s="83" t="s">
        <v>7736</v>
      </c>
    </row>
    <row r="907" spans="1:7" ht="16.5" x14ac:dyDescent="0.3">
      <c r="A907" s="83" t="s">
        <v>10048</v>
      </c>
      <c r="B907" s="83" t="s">
        <v>10049</v>
      </c>
      <c r="C907" s="83" t="s">
        <v>10048</v>
      </c>
      <c r="D907" s="83" t="s">
        <v>10049</v>
      </c>
      <c r="E907" s="83" t="s">
        <v>10048</v>
      </c>
      <c r="F907" s="83" t="s">
        <v>1614</v>
      </c>
      <c r="G907" s="83" t="s">
        <v>1615</v>
      </c>
    </row>
    <row r="908" spans="1:7" ht="16.5" x14ac:dyDescent="0.3">
      <c r="A908" s="83" t="s">
        <v>10048</v>
      </c>
      <c r="B908" s="83" t="s">
        <v>10049</v>
      </c>
      <c r="C908" s="83" t="s">
        <v>10048</v>
      </c>
      <c r="D908" s="83" t="s">
        <v>10049</v>
      </c>
      <c r="E908" s="83" t="s">
        <v>10048</v>
      </c>
      <c r="F908" s="83" t="s">
        <v>11006</v>
      </c>
      <c r="G908" s="83" t="s">
        <v>11007</v>
      </c>
    </row>
    <row r="909" spans="1:7" ht="16.5" x14ac:dyDescent="0.3">
      <c r="A909" s="83" t="s">
        <v>10048</v>
      </c>
      <c r="B909" s="83" t="s">
        <v>10049</v>
      </c>
      <c r="C909" s="83" t="s">
        <v>10048</v>
      </c>
      <c r="D909" s="83" t="s">
        <v>10049</v>
      </c>
      <c r="E909" s="83" t="s">
        <v>10048</v>
      </c>
      <c r="F909" s="83" t="s">
        <v>1616</v>
      </c>
      <c r="G909" s="83" t="s">
        <v>1617</v>
      </c>
    </row>
    <row r="910" spans="1:7" ht="16.5" x14ac:dyDescent="0.3">
      <c r="A910" s="83" t="s">
        <v>10048</v>
      </c>
      <c r="B910" s="83" t="s">
        <v>10049</v>
      </c>
      <c r="C910" s="83" t="s">
        <v>10048</v>
      </c>
      <c r="D910" s="83" t="s">
        <v>10049</v>
      </c>
      <c r="E910" s="83" t="s">
        <v>10048</v>
      </c>
      <c r="F910" s="83" t="s">
        <v>585</v>
      </c>
      <c r="G910" s="83" t="s">
        <v>586</v>
      </c>
    </row>
    <row r="911" spans="1:7" ht="16.5" x14ac:dyDescent="0.3">
      <c r="A911" s="83" t="s">
        <v>10048</v>
      </c>
      <c r="B911" s="83" t="s">
        <v>10049</v>
      </c>
      <c r="C911" s="83" t="s">
        <v>10048</v>
      </c>
      <c r="D911" s="83" t="s">
        <v>10049</v>
      </c>
      <c r="E911" s="83" t="s">
        <v>10048</v>
      </c>
      <c r="F911" s="83" t="s">
        <v>8977</v>
      </c>
      <c r="G911" s="83" t="s">
        <v>845</v>
      </c>
    </row>
    <row r="912" spans="1:7" ht="16.5" x14ac:dyDescent="0.3">
      <c r="A912" s="83" t="s">
        <v>10048</v>
      </c>
      <c r="B912" s="83" t="s">
        <v>10049</v>
      </c>
      <c r="C912" s="83" t="s">
        <v>10048</v>
      </c>
      <c r="D912" s="83" t="s">
        <v>10049</v>
      </c>
      <c r="E912" s="83" t="s">
        <v>10048</v>
      </c>
      <c r="F912" s="83" t="s">
        <v>589</v>
      </c>
      <c r="G912" s="83" t="s">
        <v>590</v>
      </c>
    </row>
    <row r="913" spans="1:7" ht="16.5" x14ac:dyDescent="0.3">
      <c r="A913" s="83" t="s">
        <v>10048</v>
      </c>
      <c r="B913" s="83" t="s">
        <v>10049</v>
      </c>
      <c r="C913" s="83" t="s">
        <v>10048</v>
      </c>
      <c r="D913" s="83" t="s">
        <v>10049</v>
      </c>
      <c r="E913" s="83" t="s">
        <v>10048</v>
      </c>
      <c r="F913" s="83" t="s">
        <v>593</v>
      </c>
      <c r="G913" s="83" t="s">
        <v>594</v>
      </c>
    </row>
    <row r="914" spans="1:7" ht="16.5" x14ac:dyDescent="0.3">
      <c r="A914" s="83" t="s">
        <v>10048</v>
      </c>
      <c r="B914" s="83" t="s">
        <v>10049</v>
      </c>
      <c r="C914" s="83" t="s">
        <v>10048</v>
      </c>
      <c r="D914" s="83" t="s">
        <v>10049</v>
      </c>
      <c r="E914" s="83" t="s">
        <v>10048</v>
      </c>
      <c r="F914" s="83" t="s">
        <v>1618</v>
      </c>
      <c r="G914" s="83" t="s">
        <v>11008</v>
      </c>
    </row>
    <row r="915" spans="1:7" ht="16.5" x14ac:dyDescent="0.3">
      <c r="A915" s="83" t="s">
        <v>10048</v>
      </c>
      <c r="B915" s="83" t="s">
        <v>10049</v>
      </c>
      <c r="C915" s="83" t="s">
        <v>10048</v>
      </c>
      <c r="D915" s="83" t="s">
        <v>10049</v>
      </c>
      <c r="E915" s="83" t="s">
        <v>10048</v>
      </c>
      <c r="F915" s="83" t="s">
        <v>1620</v>
      </c>
      <c r="G915" s="83" t="s">
        <v>11009</v>
      </c>
    </row>
    <row r="916" spans="1:7" ht="16.5" x14ac:dyDescent="0.3">
      <c r="A916" s="83" t="s">
        <v>10048</v>
      </c>
      <c r="B916" s="83" t="s">
        <v>10049</v>
      </c>
      <c r="C916" s="83" t="s">
        <v>10048</v>
      </c>
      <c r="D916" s="83" t="s">
        <v>10049</v>
      </c>
      <c r="E916" s="83" t="s">
        <v>10048</v>
      </c>
      <c r="F916" s="83" t="s">
        <v>1622</v>
      </c>
      <c r="G916" s="83" t="s">
        <v>11010</v>
      </c>
    </row>
    <row r="917" spans="1:7" ht="16.5" x14ac:dyDescent="0.3">
      <c r="A917" s="83" t="s">
        <v>10048</v>
      </c>
      <c r="B917" s="83" t="s">
        <v>10049</v>
      </c>
      <c r="C917" s="83" t="s">
        <v>10048</v>
      </c>
      <c r="D917" s="83" t="s">
        <v>10049</v>
      </c>
      <c r="E917" s="83" t="s">
        <v>10048</v>
      </c>
      <c r="F917" s="83" t="s">
        <v>1624</v>
      </c>
      <c r="G917" s="83" t="s">
        <v>11011</v>
      </c>
    </row>
    <row r="918" spans="1:7" ht="16.5" x14ac:dyDescent="0.3">
      <c r="A918" s="83" t="s">
        <v>10048</v>
      </c>
      <c r="B918" s="83" t="s">
        <v>10049</v>
      </c>
      <c r="C918" s="83" t="s">
        <v>10048</v>
      </c>
      <c r="D918" s="83" t="s">
        <v>10049</v>
      </c>
      <c r="E918" s="83" t="s">
        <v>10048</v>
      </c>
      <c r="F918" s="83" t="s">
        <v>1626</v>
      </c>
      <c r="G918" s="83" t="s">
        <v>1627</v>
      </c>
    </row>
    <row r="919" spans="1:7" ht="16.5" x14ac:dyDescent="0.3">
      <c r="A919" s="83" t="s">
        <v>10048</v>
      </c>
      <c r="B919" s="83" t="s">
        <v>10049</v>
      </c>
      <c r="C919" s="83" t="s">
        <v>10048</v>
      </c>
      <c r="D919" s="83" t="s">
        <v>10049</v>
      </c>
      <c r="E919" s="83" t="s">
        <v>10048</v>
      </c>
      <c r="F919" s="83" t="s">
        <v>587</v>
      </c>
      <c r="G919" s="83" t="s">
        <v>588</v>
      </c>
    </row>
    <row r="920" spans="1:7" ht="16.5" x14ac:dyDescent="0.3">
      <c r="A920" s="83" t="s">
        <v>10048</v>
      </c>
      <c r="B920" s="83" t="s">
        <v>10049</v>
      </c>
      <c r="C920" s="83" t="s">
        <v>10048</v>
      </c>
      <c r="D920" s="83" t="s">
        <v>10049</v>
      </c>
      <c r="E920" s="83" t="s">
        <v>10048</v>
      </c>
      <c r="F920" s="83" t="s">
        <v>11012</v>
      </c>
      <c r="G920" s="83" t="s">
        <v>7738</v>
      </c>
    </row>
    <row r="921" spans="1:7" ht="16.5" x14ac:dyDescent="0.3">
      <c r="A921" s="83" t="s">
        <v>10048</v>
      </c>
      <c r="B921" s="83" t="s">
        <v>10049</v>
      </c>
      <c r="C921" s="83" t="s">
        <v>10048</v>
      </c>
      <c r="D921" s="83" t="s">
        <v>10049</v>
      </c>
      <c r="E921" s="83" t="s">
        <v>10048</v>
      </c>
      <c r="F921" s="83" t="s">
        <v>11013</v>
      </c>
      <c r="G921" s="83" t="s">
        <v>11014</v>
      </c>
    </row>
    <row r="922" spans="1:7" ht="16.5" x14ac:dyDescent="0.3">
      <c r="A922" s="83" t="s">
        <v>10048</v>
      </c>
      <c r="B922" s="83" t="s">
        <v>10049</v>
      </c>
      <c r="C922" s="83" t="s">
        <v>10048</v>
      </c>
      <c r="D922" s="83" t="s">
        <v>10049</v>
      </c>
      <c r="E922" s="83" t="s">
        <v>10048</v>
      </c>
      <c r="F922" s="83" t="s">
        <v>846</v>
      </c>
      <c r="G922" s="83" t="s">
        <v>847</v>
      </c>
    </row>
    <row r="923" spans="1:7" ht="16.5" x14ac:dyDescent="0.3">
      <c r="A923" s="83" t="s">
        <v>10048</v>
      </c>
      <c r="B923" s="83" t="s">
        <v>10049</v>
      </c>
      <c r="C923" s="83" t="s">
        <v>10048</v>
      </c>
      <c r="D923" s="83" t="s">
        <v>10049</v>
      </c>
      <c r="E923" s="83" t="s">
        <v>10048</v>
      </c>
      <c r="F923" s="83" t="s">
        <v>848</v>
      </c>
      <c r="G923" s="83" t="s">
        <v>849</v>
      </c>
    </row>
    <row r="924" spans="1:7" ht="16.5" x14ac:dyDescent="0.3">
      <c r="A924" s="83" t="s">
        <v>10048</v>
      </c>
      <c r="B924" s="83" t="s">
        <v>10049</v>
      </c>
      <c r="C924" s="83" t="s">
        <v>10048</v>
      </c>
      <c r="D924" s="83" t="s">
        <v>10049</v>
      </c>
      <c r="E924" s="83" t="s">
        <v>10048</v>
      </c>
      <c r="F924" s="83" t="s">
        <v>850</v>
      </c>
      <c r="G924" s="83" t="s">
        <v>851</v>
      </c>
    </row>
    <row r="925" spans="1:7" ht="16.5" x14ac:dyDescent="0.3">
      <c r="A925" s="83" t="s">
        <v>10048</v>
      </c>
      <c r="B925" s="83" t="s">
        <v>10049</v>
      </c>
      <c r="C925" s="83" t="s">
        <v>10048</v>
      </c>
      <c r="D925" s="83" t="s">
        <v>10049</v>
      </c>
      <c r="E925" s="83" t="s">
        <v>10048</v>
      </c>
      <c r="F925" s="83" t="s">
        <v>11015</v>
      </c>
      <c r="G925" s="83" t="s">
        <v>11016</v>
      </c>
    </row>
    <row r="926" spans="1:7" ht="16.5" x14ac:dyDescent="0.3">
      <c r="A926" s="83" t="s">
        <v>10048</v>
      </c>
      <c r="B926" s="83" t="s">
        <v>11908</v>
      </c>
      <c r="C926" s="83" t="s">
        <v>10654</v>
      </c>
      <c r="D926" s="83" t="s">
        <v>11908</v>
      </c>
      <c r="E926" s="83" t="s">
        <v>10654</v>
      </c>
      <c r="F926" s="83" t="s">
        <v>11909</v>
      </c>
      <c r="G926" s="83" t="s">
        <v>11898</v>
      </c>
    </row>
    <row r="927" spans="1:7" ht="16.5" x14ac:dyDescent="0.3">
      <c r="A927" s="83" t="s">
        <v>10048</v>
      </c>
      <c r="B927" s="83" t="s">
        <v>11848</v>
      </c>
      <c r="C927" s="83" t="s">
        <v>10654</v>
      </c>
      <c r="D927" s="83" t="s">
        <v>11848</v>
      </c>
      <c r="E927" s="83" t="s">
        <v>10654</v>
      </c>
      <c r="F927" s="83" t="s">
        <v>11849</v>
      </c>
      <c r="G927" s="83" t="s">
        <v>11850</v>
      </c>
    </row>
    <row r="928" spans="1:7" ht="16.5" x14ac:dyDescent="0.3">
      <c r="A928" s="83" t="s">
        <v>10048</v>
      </c>
      <c r="B928" s="83" t="s">
        <v>10049</v>
      </c>
      <c r="C928" s="83" t="s">
        <v>10048</v>
      </c>
      <c r="D928" s="83" t="s">
        <v>10049</v>
      </c>
      <c r="E928" s="83" t="s">
        <v>10048</v>
      </c>
      <c r="F928" s="83" t="s">
        <v>11017</v>
      </c>
      <c r="G928" s="83" t="s">
        <v>11018</v>
      </c>
    </row>
    <row r="929" spans="1:7" ht="16.5" x14ac:dyDescent="0.3">
      <c r="A929" s="83" t="s">
        <v>10048</v>
      </c>
      <c r="B929" s="83" t="s">
        <v>10049</v>
      </c>
      <c r="C929" s="83" t="s">
        <v>10048</v>
      </c>
      <c r="D929" s="83" t="s">
        <v>10049</v>
      </c>
      <c r="E929" s="83" t="s">
        <v>10048</v>
      </c>
      <c r="F929" s="83" t="s">
        <v>11019</v>
      </c>
      <c r="G929" s="83" t="s">
        <v>11020</v>
      </c>
    </row>
    <row r="930" spans="1:7" ht="16.5" x14ac:dyDescent="0.3">
      <c r="A930" s="83" t="s">
        <v>10048</v>
      </c>
      <c r="B930" s="83" t="s">
        <v>10049</v>
      </c>
      <c r="C930" s="83" t="s">
        <v>10048</v>
      </c>
      <c r="D930" s="83" t="s">
        <v>10049</v>
      </c>
      <c r="E930" s="83" t="s">
        <v>10048</v>
      </c>
      <c r="F930" s="83" t="s">
        <v>11021</v>
      </c>
      <c r="G930" s="83" t="s">
        <v>11022</v>
      </c>
    </row>
    <row r="931" spans="1:7" ht="16.5" x14ac:dyDescent="0.3">
      <c r="A931" s="83" t="s">
        <v>10048</v>
      </c>
      <c r="B931" s="83" t="s">
        <v>10049</v>
      </c>
      <c r="C931" s="83" t="s">
        <v>10048</v>
      </c>
      <c r="D931" s="83" t="s">
        <v>10049</v>
      </c>
      <c r="E931" s="83" t="s">
        <v>10048</v>
      </c>
      <c r="F931" s="83" t="s">
        <v>11023</v>
      </c>
      <c r="G931" s="83" t="s">
        <v>11024</v>
      </c>
    </row>
    <row r="932" spans="1:7" ht="16.5" x14ac:dyDescent="0.3">
      <c r="A932" s="83" t="s">
        <v>10048</v>
      </c>
      <c r="B932" s="83" t="s">
        <v>10049</v>
      </c>
      <c r="C932" s="83" t="s">
        <v>10048</v>
      </c>
      <c r="D932" s="83" t="s">
        <v>10049</v>
      </c>
      <c r="E932" s="83" t="s">
        <v>10048</v>
      </c>
      <c r="F932" s="83" t="s">
        <v>11025</v>
      </c>
      <c r="G932" s="83" t="s">
        <v>11026</v>
      </c>
    </row>
    <row r="933" spans="1:7" ht="16.5" x14ac:dyDescent="0.3">
      <c r="A933" s="83" t="s">
        <v>10048</v>
      </c>
      <c r="B933" s="83" t="s">
        <v>10049</v>
      </c>
      <c r="C933" s="83" t="s">
        <v>10048</v>
      </c>
      <c r="D933" s="83" t="s">
        <v>10049</v>
      </c>
      <c r="E933" s="83" t="s">
        <v>10048</v>
      </c>
      <c r="F933" s="83" t="s">
        <v>11027</v>
      </c>
      <c r="G933" s="83" t="s">
        <v>11028</v>
      </c>
    </row>
    <row r="934" spans="1:7" ht="16.5" x14ac:dyDescent="0.3">
      <c r="A934" s="83" t="s">
        <v>10048</v>
      </c>
      <c r="B934" s="83" t="s">
        <v>10049</v>
      </c>
      <c r="C934" s="83" t="s">
        <v>10048</v>
      </c>
      <c r="D934" s="83" t="s">
        <v>10049</v>
      </c>
      <c r="E934" s="83" t="s">
        <v>10048</v>
      </c>
      <c r="F934" s="83" t="s">
        <v>11029</v>
      </c>
      <c r="G934" s="83" t="s">
        <v>11030</v>
      </c>
    </row>
    <row r="935" spans="1:7" ht="16.5" x14ac:dyDescent="0.3">
      <c r="A935" s="83" t="s">
        <v>10048</v>
      </c>
      <c r="B935" s="83" t="s">
        <v>10049</v>
      </c>
      <c r="C935" s="83" t="s">
        <v>10048</v>
      </c>
      <c r="D935" s="83" t="s">
        <v>10049</v>
      </c>
      <c r="E935" s="83" t="s">
        <v>10048</v>
      </c>
      <c r="F935" s="83" t="s">
        <v>11031</v>
      </c>
      <c r="G935" s="83" t="s">
        <v>11032</v>
      </c>
    </row>
    <row r="936" spans="1:7" ht="16.5" x14ac:dyDescent="0.3">
      <c r="A936" s="83" t="s">
        <v>10048</v>
      </c>
      <c r="B936" s="83" t="s">
        <v>10049</v>
      </c>
      <c r="C936" s="83" t="s">
        <v>10048</v>
      </c>
      <c r="D936" s="83" t="s">
        <v>10049</v>
      </c>
      <c r="E936" s="83" t="s">
        <v>10048</v>
      </c>
      <c r="F936" s="83" t="s">
        <v>218</v>
      </c>
      <c r="G936" s="83" t="s">
        <v>219</v>
      </c>
    </row>
    <row r="937" spans="1:7" ht="16.5" x14ac:dyDescent="0.3">
      <c r="A937" s="83" t="s">
        <v>10048</v>
      </c>
      <c r="B937" s="83" t="s">
        <v>10049</v>
      </c>
      <c r="C937" s="83" t="s">
        <v>10048</v>
      </c>
      <c r="D937" s="83" t="s">
        <v>10049</v>
      </c>
      <c r="E937" s="83" t="s">
        <v>10048</v>
      </c>
      <c r="F937" s="83" t="s">
        <v>852</v>
      </c>
      <c r="G937" s="83" t="s">
        <v>853</v>
      </c>
    </row>
    <row r="938" spans="1:7" ht="16.5" x14ac:dyDescent="0.3">
      <c r="A938" s="83" t="s">
        <v>10048</v>
      </c>
      <c r="B938" s="83" t="s">
        <v>10049</v>
      </c>
      <c r="C938" s="83" t="s">
        <v>10048</v>
      </c>
      <c r="D938" s="83" t="s">
        <v>10049</v>
      </c>
      <c r="E938" s="83" t="s">
        <v>10048</v>
      </c>
      <c r="F938" s="83" t="s">
        <v>11033</v>
      </c>
      <c r="G938" s="83" t="s">
        <v>11034</v>
      </c>
    </row>
    <row r="939" spans="1:7" ht="16.5" x14ac:dyDescent="0.3">
      <c r="A939" s="83" t="s">
        <v>10048</v>
      </c>
      <c r="B939" s="83" t="s">
        <v>10049</v>
      </c>
      <c r="C939" s="83" t="s">
        <v>10048</v>
      </c>
      <c r="D939" s="83" t="s">
        <v>10049</v>
      </c>
      <c r="E939" s="83" t="s">
        <v>10048</v>
      </c>
      <c r="F939" s="83" t="s">
        <v>11035</v>
      </c>
      <c r="G939" s="83" t="s">
        <v>11036</v>
      </c>
    </row>
    <row r="940" spans="1:7" ht="16.5" x14ac:dyDescent="0.3">
      <c r="A940" s="83" t="s">
        <v>10048</v>
      </c>
      <c r="B940" s="83" t="s">
        <v>10049</v>
      </c>
      <c r="C940" s="83" t="s">
        <v>10048</v>
      </c>
      <c r="D940" s="83" t="s">
        <v>10049</v>
      </c>
      <c r="E940" s="83" t="s">
        <v>10048</v>
      </c>
      <c r="F940" s="83" t="s">
        <v>11037</v>
      </c>
      <c r="G940" s="83" t="s">
        <v>11038</v>
      </c>
    </row>
    <row r="941" spans="1:7" ht="16.5" x14ac:dyDescent="0.3">
      <c r="A941" s="83" t="s">
        <v>10048</v>
      </c>
      <c r="B941" s="83" t="s">
        <v>10049</v>
      </c>
      <c r="C941" s="83" t="s">
        <v>10048</v>
      </c>
      <c r="D941" s="83" t="s">
        <v>10049</v>
      </c>
      <c r="E941" s="83" t="s">
        <v>10048</v>
      </c>
      <c r="F941" s="83" t="s">
        <v>11039</v>
      </c>
      <c r="G941" s="83" t="s">
        <v>11040</v>
      </c>
    </row>
    <row r="942" spans="1:7" ht="16.5" x14ac:dyDescent="0.3">
      <c r="A942" s="83" t="s">
        <v>10048</v>
      </c>
      <c r="B942" s="83" t="s">
        <v>10049</v>
      </c>
      <c r="C942" s="83" t="s">
        <v>10048</v>
      </c>
      <c r="D942" s="83" t="s">
        <v>10049</v>
      </c>
      <c r="E942" s="83" t="s">
        <v>10048</v>
      </c>
      <c r="F942" s="83" t="s">
        <v>244</v>
      </c>
      <c r="G942" s="83" t="s">
        <v>245</v>
      </c>
    </row>
    <row r="943" spans="1:7" ht="16.5" x14ac:dyDescent="0.3">
      <c r="A943" s="83" t="s">
        <v>10048</v>
      </c>
      <c r="B943" s="83" t="s">
        <v>10049</v>
      </c>
      <c r="C943" s="83" t="s">
        <v>10048</v>
      </c>
      <c r="D943" s="83" t="s">
        <v>10049</v>
      </c>
      <c r="E943" s="83" t="s">
        <v>10048</v>
      </c>
      <c r="F943" s="83" t="s">
        <v>11041</v>
      </c>
      <c r="G943" s="83" t="s">
        <v>11042</v>
      </c>
    </row>
    <row r="944" spans="1:7" ht="16.5" x14ac:dyDescent="0.3">
      <c r="A944" s="83" t="s">
        <v>10048</v>
      </c>
      <c r="B944" s="83" t="s">
        <v>10049</v>
      </c>
      <c r="C944" s="83" t="s">
        <v>10048</v>
      </c>
      <c r="D944" s="83" t="s">
        <v>10049</v>
      </c>
      <c r="E944" s="83" t="s">
        <v>10048</v>
      </c>
      <c r="F944" s="83" t="s">
        <v>1628</v>
      </c>
      <c r="G944" s="83" t="s">
        <v>1629</v>
      </c>
    </row>
    <row r="945" spans="1:7" ht="16.5" x14ac:dyDescent="0.3">
      <c r="A945" s="83" t="s">
        <v>10048</v>
      </c>
      <c r="B945" s="83" t="s">
        <v>10049</v>
      </c>
      <c r="C945" s="83" t="s">
        <v>10048</v>
      </c>
      <c r="D945" s="83" t="s">
        <v>10049</v>
      </c>
      <c r="E945" s="83" t="s">
        <v>10048</v>
      </c>
      <c r="F945" s="83" t="s">
        <v>11043</v>
      </c>
      <c r="G945" s="83" t="s">
        <v>11044</v>
      </c>
    </row>
    <row r="946" spans="1:7" ht="16.5" x14ac:dyDescent="0.3">
      <c r="A946" s="83" t="s">
        <v>10048</v>
      </c>
      <c r="B946" s="83" t="s">
        <v>10049</v>
      </c>
      <c r="C946" s="83" t="s">
        <v>10048</v>
      </c>
      <c r="D946" s="83" t="s">
        <v>10049</v>
      </c>
      <c r="E946" s="83" t="s">
        <v>10048</v>
      </c>
      <c r="F946" s="83" t="s">
        <v>11045</v>
      </c>
      <c r="G946" s="83" t="s">
        <v>11046</v>
      </c>
    </row>
    <row r="947" spans="1:7" ht="16.5" x14ac:dyDescent="0.3">
      <c r="A947" s="83" t="s">
        <v>10048</v>
      </c>
      <c r="B947" s="83" t="s">
        <v>11955</v>
      </c>
      <c r="C947" s="83" t="s">
        <v>11932</v>
      </c>
      <c r="D947" s="83" t="s">
        <v>11955</v>
      </c>
      <c r="E947" s="83" t="s">
        <v>11932</v>
      </c>
      <c r="F947" s="83" t="s">
        <v>11956</v>
      </c>
      <c r="G947" s="83" t="s">
        <v>11957</v>
      </c>
    </row>
    <row r="948" spans="1:7" ht="16.5" x14ac:dyDescent="0.3">
      <c r="A948" s="83" t="s">
        <v>10048</v>
      </c>
      <c r="B948" s="83" t="s">
        <v>10049</v>
      </c>
      <c r="C948" s="83" t="s">
        <v>10048</v>
      </c>
      <c r="D948" s="83" t="s">
        <v>10049</v>
      </c>
      <c r="E948" s="83" t="s">
        <v>10048</v>
      </c>
      <c r="F948" s="83" t="s">
        <v>11047</v>
      </c>
      <c r="G948" s="83" t="s">
        <v>11048</v>
      </c>
    </row>
    <row r="949" spans="1:7" ht="16.5" x14ac:dyDescent="0.3">
      <c r="A949" s="83" t="s">
        <v>10048</v>
      </c>
      <c r="B949" s="83" t="s">
        <v>10049</v>
      </c>
      <c r="C949" s="83" t="s">
        <v>10048</v>
      </c>
      <c r="D949" s="83" t="s">
        <v>10049</v>
      </c>
      <c r="E949" s="83" t="s">
        <v>10048</v>
      </c>
      <c r="F949" s="83" t="s">
        <v>11049</v>
      </c>
      <c r="G949" s="83" t="s">
        <v>11050</v>
      </c>
    </row>
    <row r="950" spans="1:7" ht="16.5" x14ac:dyDescent="0.3">
      <c r="A950" s="83" t="s">
        <v>10048</v>
      </c>
      <c r="B950" s="83" t="s">
        <v>10049</v>
      </c>
      <c r="C950" s="83" t="s">
        <v>10048</v>
      </c>
      <c r="D950" s="83" t="s">
        <v>10049</v>
      </c>
      <c r="E950" s="83" t="s">
        <v>10048</v>
      </c>
      <c r="F950" s="83" t="s">
        <v>11051</v>
      </c>
      <c r="G950" s="83" t="s">
        <v>11052</v>
      </c>
    </row>
    <row r="951" spans="1:7" ht="16.5" x14ac:dyDescent="0.3">
      <c r="A951" s="83" t="s">
        <v>10048</v>
      </c>
      <c r="B951" s="83" t="s">
        <v>10049</v>
      </c>
      <c r="C951" s="83" t="s">
        <v>10048</v>
      </c>
      <c r="D951" s="83" t="s">
        <v>10049</v>
      </c>
      <c r="E951" s="83" t="s">
        <v>10048</v>
      </c>
      <c r="F951" s="83" t="s">
        <v>301</v>
      </c>
      <c r="G951" s="83" t="s">
        <v>302</v>
      </c>
    </row>
    <row r="952" spans="1:7" ht="16.5" x14ac:dyDescent="0.3">
      <c r="A952" s="83" t="s">
        <v>10048</v>
      </c>
      <c r="B952" s="83" t="s">
        <v>10049</v>
      </c>
      <c r="C952" s="83" t="s">
        <v>10048</v>
      </c>
      <c r="D952" s="83" t="s">
        <v>10049</v>
      </c>
      <c r="E952" s="83" t="s">
        <v>10048</v>
      </c>
      <c r="F952" s="83" t="s">
        <v>11053</v>
      </c>
      <c r="G952" s="83" t="s">
        <v>11054</v>
      </c>
    </row>
    <row r="953" spans="1:7" ht="16.5" x14ac:dyDescent="0.3">
      <c r="A953" s="83" t="s">
        <v>10048</v>
      </c>
      <c r="B953" s="83" t="s">
        <v>10049</v>
      </c>
      <c r="C953" s="83" t="s">
        <v>10048</v>
      </c>
      <c r="D953" s="83" t="s">
        <v>10049</v>
      </c>
      <c r="E953" s="83" t="s">
        <v>10048</v>
      </c>
      <c r="F953" s="83" t="s">
        <v>9306</v>
      </c>
      <c r="G953" s="83" t="s">
        <v>9307</v>
      </c>
    </row>
    <row r="954" spans="1:7" ht="16.5" x14ac:dyDescent="0.3">
      <c r="A954" s="83" t="s">
        <v>10048</v>
      </c>
      <c r="B954" s="83" t="s">
        <v>10049</v>
      </c>
      <c r="C954" s="83" t="s">
        <v>10048</v>
      </c>
      <c r="D954" s="83" t="s">
        <v>10049</v>
      </c>
      <c r="E954" s="83" t="s">
        <v>10048</v>
      </c>
      <c r="F954" s="83" t="s">
        <v>11055</v>
      </c>
      <c r="G954" s="83" t="s">
        <v>11056</v>
      </c>
    </row>
    <row r="955" spans="1:7" ht="16.5" x14ac:dyDescent="0.3">
      <c r="A955" s="83" t="s">
        <v>10048</v>
      </c>
      <c r="B955" s="83" t="s">
        <v>10049</v>
      </c>
      <c r="C955" s="83" t="s">
        <v>10048</v>
      </c>
      <c r="D955" s="83" t="s">
        <v>10049</v>
      </c>
      <c r="E955" s="83" t="s">
        <v>10048</v>
      </c>
      <c r="F955" s="83" t="s">
        <v>854</v>
      </c>
      <c r="G955" s="83" t="s">
        <v>855</v>
      </c>
    </row>
    <row r="956" spans="1:7" ht="16.5" x14ac:dyDescent="0.3">
      <c r="A956" s="83" t="s">
        <v>10048</v>
      </c>
      <c r="B956" s="83" t="s">
        <v>10049</v>
      </c>
      <c r="C956" s="83" t="s">
        <v>10048</v>
      </c>
      <c r="D956" s="83" t="s">
        <v>10049</v>
      </c>
      <c r="E956" s="83" t="s">
        <v>10048</v>
      </c>
      <c r="F956" s="83" t="s">
        <v>11057</v>
      </c>
      <c r="G956" s="83" t="s">
        <v>11058</v>
      </c>
    </row>
    <row r="957" spans="1:7" ht="16.5" x14ac:dyDescent="0.3">
      <c r="A957" s="83" t="s">
        <v>10048</v>
      </c>
      <c r="B957" s="83" t="s">
        <v>10049</v>
      </c>
      <c r="C957" s="83" t="s">
        <v>10048</v>
      </c>
      <c r="D957" s="83" t="s">
        <v>10049</v>
      </c>
      <c r="E957" s="83" t="s">
        <v>10048</v>
      </c>
      <c r="F957" s="83" t="s">
        <v>11059</v>
      </c>
      <c r="G957" s="83" t="s">
        <v>11060</v>
      </c>
    </row>
    <row r="958" spans="1:7" ht="16.5" x14ac:dyDescent="0.3">
      <c r="A958" s="83" t="s">
        <v>10048</v>
      </c>
      <c r="B958" s="83" t="s">
        <v>10049</v>
      </c>
      <c r="C958" s="83" t="s">
        <v>10048</v>
      </c>
      <c r="D958" s="83" t="s">
        <v>10049</v>
      </c>
      <c r="E958" s="83" t="s">
        <v>10048</v>
      </c>
      <c r="F958" s="83" t="s">
        <v>11061</v>
      </c>
      <c r="G958" s="83" t="s">
        <v>11062</v>
      </c>
    </row>
    <row r="959" spans="1:7" ht="16.5" x14ac:dyDescent="0.3">
      <c r="A959" s="83" t="s">
        <v>10048</v>
      </c>
      <c r="B959" s="83" t="s">
        <v>10049</v>
      </c>
      <c r="C959" s="83" t="s">
        <v>10048</v>
      </c>
      <c r="D959" s="83" t="s">
        <v>10049</v>
      </c>
      <c r="E959" s="83" t="s">
        <v>10048</v>
      </c>
      <c r="F959" s="83" t="s">
        <v>11063</v>
      </c>
      <c r="G959" s="83" t="s">
        <v>11064</v>
      </c>
    </row>
    <row r="960" spans="1:7" ht="16.5" x14ac:dyDescent="0.3">
      <c r="A960" s="83" t="s">
        <v>10048</v>
      </c>
      <c r="B960" s="83" t="s">
        <v>10049</v>
      </c>
      <c r="C960" s="83" t="s">
        <v>10048</v>
      </c>
      <c r="D960" s="83" t="s">
        <v>10049</v>
      </c>
      <c r="E960" s="83" t="s">
        <v>10048</v>
      </c>
      <c r="F960" s="83" t="s">
        <v>9958</v>
      </c>
      <c r="G960" s="83" t="s">
        <v>11065</v>
      </c>
    </row>
    <row r="961" spans="1:7" ht="16.5" x14ac:dyDescent="0.3">
      <c r="A961" s="83" t="s">
        <v>10048</v>
      </c>
      <c r="B961" s="83" t="s">
        <v>10049</v>
      </c>
      <c r="C961" s="83" t="s">
        <v>10048</v>
      </c>
      <c r="D961" s="83" t="s">
        <v>10049</v>
      </c>
      <c r="E961" s="83" t="s">
        <v>10048</v>
      </c>
      <c r="F961" s="83" t="s">
        <v>11066</v>
      </c>
      <c r="G961" s="83" t="s">
        <v>11067</v>
      </c>
    </row>
    <row r="962" spans="1:7" ht="16.5" x14ac:dyDescent="0.3">
      <c r="A962" s="83" t="s">
        <v>10048</v>
      </c>
      <c r="B962" s="83" t="s">
        <v>10049</v>
      </c>
      <c r="C962" s="83" t="s">
        <v>10048</v>
      </c>
      <c r="D962" s="83" t="s">
        <v>10049</v>
      </c>
      <c r="E962" s="83" t="s">
        <v>10048</v>
      </c>
      <c r="F962" s="83" t="s">
        <v>11068</v>
      </c>
      <c r="G962" s="83" t="s">
        <v>11069</v>
      </c>
    </row>
    <row r="963" spans="1:7" ht="16.5" x14ac:dyDescent="0.3">
      <c r="A963" s="83" t="s">
        <v>10048</v>
      </c>
      <c r="B963" s="83" t="s">
        <v>10049</v>
      </c>
      <c r="C963" s="83" t="s">
        <v>10048</v>
      </c>
      <c r="D963" s="83" t="s">
        <v>10049</v>
      </c>
      <c r="E963" s="83" t="s">
        <v>10048</v>
      </c>
      <c r="F963" s="83" t="s">
        <v>11070</v>
      </c>
      <c r="G963" s="83" t="s">
        <v>11071</v>
      </c>
    </row>
    <row r="964" spans="1:7" ht="16.5" x14ac:dyDescent="0.3">
      <c r="A964" s="83" t="s">
        <v>10048</v>
      </c>
      <c r="B964" s="83" t="s">
        <v>10049</v>
      </c>
      <c r="C964" s="83" t="s">
        <v>10048</v>
      </c>
      <c r="D964" s="83" t="s">
        <v>10049</v>
      </c>
      <c r="E964" s="83" t="s">
        <v>10048</v>
      </c>
      <c r="F964" s="83" t="s">
        <v>11072</v>
      </c>
      <c r="G964" s="83" t="s">
        <v>11073</v>
      </c>
    </row>
    <row r="965" spans="1:7" ht="16.5" x14ac:dyDescent="0.3">
      <c r="A965" s="83" t="s">
        <v>10048</v>
      </c>
      <c r="B965" s="83" t="s">
        <v>10049</v>
      </c>
      <c r="C965" s="83" t="s">
        <v>10048</v>
      </c>
      <c r="D965" s="83" t="s">
        <v>10049</v>
      </c>
      <c r="E965" s="83" t="s">
        <v>10048</v>
      </c>
      <c r="F965" s="83" t="s">
        <v>11074</v>
      </c>
      <c r="G965" s="83" t="s">
        <v>11075</v>
      </c>
    </row>
    <row r="966" spans="1:7" ht="16.5" x14ac:dyDescent="0.3">
      <c r="A966" s="83" t="s">
        <v>10048</v>
      </c>
      <c r="B966" s="83" t="s">
        <v>10049</v>
      </c>
      <c r="C966" s="83" t="s">
        <v>10048</v>
      </c>
      <c r="D966" s="83" t="s">
        <v>10049</v>
      </c>
      <c r="E966" s="83" t="s">
        <v>10048</v>
      </c>
      <c r="F966" s="83" t="s">
        <v>11076</v>
      </c>
      <c r="G966" s="83" t="s">
        <v>11077</v>
      </c>
    </row>
    <row r="967" spans="1:7" ht="16.5" x14ac:dyDescent="0.3">
      <c r="A967" s="83" t="s">
        <v>10048</v>
      </c>
      <c r="B967" s="83" t="s">
        <v>10049</v>
      </c>
      <c r="C967" s="83" t="s">
        <v>10048</v>
      </c>
      <c r="D967" s="83" t="s">
        <v>10049</v>
      </c>
      <c r="E967" s="83" t="s">
        <v>10048</v>
      </c>
      <c r="F967" s="83" t="s">
        <v>1630</v>
      </c>
      <c r="G967" s="83" t="s">
        <v>1631</v>
      </c>
    </row>
    <row r="968" spans="1:7" ht="16.5" x14ac:dyDescent="0.3">
      <c r="A968" s="83" t="s">
        <v>10048</v>
      </c>
      <c r="B968" s="83" t="s">
        <v>11755</v>
      </c>
      <c r="C968" s="83" t="s">
        <v>10654</v>
      </c>
      <c r="D968" s="83" t="s">
        <v>11755</v>
      </c>
      <c r="E968" s="83" t="s">
        <v>10654</v>
      </c>
      <c r="F968" s="83" t="s">
        <v>11756</v>
      </c>
      <c r="G968" s="83" t="s">
        <v>11757</v>
      </c>
    </row>
    <row r="969" spans="1:7" ht="16.5" x14ac:dyDescent="0.3">
      <c r="A969" s="83" t="s">
        <v>10048</v>
      </c>
      <c r="B969" s="83" t="s">
        <v>11758</v>
      </c>
      <c r="C969" s="83" t="s">
        <v>10654</v>
      </c>
      <c r="D969" s="83" t="s">
        <v>11758</v>
      </c>
      <c r="E969" s="83" t="s">
        <v>10654</v>
      </c>
      <c r="F969" s="83" t="s">
        <v>11756</v>
      </c>
      <c r="G969" s="83" t="s">
        <v>11759</v>
      </c>
    </row>
    <row r="970" spans="1:7" ht="16.5" x14ac:dyDescent="0.3">
      <c r="A970" s="83" t="s">
        <v>10048</v>
      </c>
      <c r="B970" s="83" t="s">
        <v>11863</v>
      </c>
      <c r="C970" s="83" t="s">
        <v>10654</v>
      </c>
      <c r="D970" s="83" t="s">
        <v>11863</v>
      </c>
      <c r="E970" s="83" t="s">
        <v>10654</v>
      </c>
      <c r="F970" s="83" t="s">
        <v>11864</v>
      </c>
      <c r="G970" s="83" t="s">
        <v>11865</v>
      </c>
    </row>
    <row r="971" spans="1:7" ht="16.5" x14ac:dyDescent="0.3">
      <c r="A971" s="83" t="s">
        <v>10048</v>
      </c>
      <c r="B971" s="83" t="s">
        <v>10049</v>
      </c>
      <c r="C971" s="83" t="s">
        <v>10048</v>
      </c>
      <c r="D971" s="83" t="s">
        <v>10049</v>
      </c>
      <c r="E971" s="83" t="s">
        <v>10048</v>
      </c>
      <c r="F971" s="83" t="s">
        <v>11078</v>
      </c>
      <c r="G971" s="83" t="s">
        <v>11079</v>
      </c>
    </row>
    <row r="972" spans="1:7" ht="16.5" x14ac:dyDescent="0.3">
      <c r="A972" s="83" t="s">
        <v>10048</v>
      </c>
      <c r="B972" s="83" t="s">
        <v>10049</v>
      </c>
      <c r="C972" s="83" t="s">
        <v>10048</v>
      </c>
      <c r="D972" s="83" t="s">
        <v>10049</v>
      </c>
      <c r="E972" s="83" t="s">
        <v>10048</v>
      </c>
      <c r="F972" s="83" t="s">
        <v>11080</v>
      </c>
      <c r="G972" s="83" t="s">
        <v>11081</v>
      </c>
    </row>
    <row r="973" spans="1:7" ht="16.5" x14ac:dyDescent="0.3">
      <c r="A973" s="83" t="s">
        <v>10048</v>
      </c>
      <c r="B973" s="83" t="s">
        <v>10049</v>
      </c>
      <c r="C973" s="83" t="s">
        <v>10048</v>
      </c>
      <c r="D973" s="83" t="s">
        <v>10049</v>
      </c>
      <c r="E973" s="83" t="s">
        <v>10048</v>
      </c>
      <c r="F973" s="83" t="s">
        <v>11082</v>
      </c>
      <c r="G973" s="83" t="s">
        <v>11083</v>
      </c>
    </row>
    <row r="974" spans="1:7" ht="16.5" x14ac:dyDescent="0.3">
      <c r="A974" s="83" t="s">
        <v>10048</v>
      </c>
      <c r="B974" s="83" t="s">
        <v>10049</v>
      </c>
      <c r="C974" s="83" t="s">
        <v>10048</v>
      </c>
      <c r="D974" s="83" t="s">
        <v>10049</v>
      </c>
      <c r="E974" s="83" t="s">
        <v>10048</v>
      </c>
      <c r="F974" s="83" t="s">
        <v>11084</v>
      </c>
      <c r="G974" s="83" t="s">
        <v>11085</v>
      </c>
    </row>
    <row r="975" spans="1:7" ht="16.5" x14ac:dyDescent="0.3">
      <c r="A975" s="83" t="s">
        <v>10048</v>
      </c>
      <c r="B975" s="83" t="s">
        <v>10049</v>
      </c>
      <c r="C975" s="83" t="s">
        <v>10048</v>
      </c>
      <c r="D975" s="83" t="s">
        <v>10049</v>
      </c>
      <c r="E975" s="83" t="s">
        <v>10048</v>
      </c>
      <c r="F975" s="83" t="s">
        <v>11086</v>
      </c>
      <c r="G975" s="83" t="s">
        <v>11087</v>
      </c>
    </row>
    <row r="976" spans="1:7" ht="16.5" x14ac:dyDescent="0.3">
      <c r="A976" s="83" t="s">
        <v>10048</v>
      </c>
      <c r="B976" s="83" t="s">
        <v>10049</v>
      </c>
      <c r="C976" s="83" t="s">
        <v>10048</v>
      </c>
      <c r="D976" s="83" t="s">
        <v>10049</v>
      </c>
      <c r="E976" s="83" t="s">
        <v>10048</v>
      </c>
      <c r="F976" s="83" t="s">
        <v>11088</v>
      </c>
      <c r="G976" s="83" t="s">
        <v>11089</v>
      </c>
    </row>
    <row r="977" spans="1:7" ht="16.5" x14ac:dyDescent="0.3">
      <c r="A977" s="83" t="s">
        <v>10048</v>
      </c>
      <c r="B977" s="83" t="s">
        <v>10049</v>
      </c>
      <c r="C977" s="83" t="s">
        <v>10048</v>
      </c>
      <c r="D977" s="83" t="s">
        <v>10049</v>
      </c>
      <c r="E977" s="83" t="s">
        <v>10048</v>
      </c>
      <c r="F977" s="83" t="s">
        <v>11090</v>
      </c>
      <c r="G977" s="83" t="s">
        <v>11091</v>
      </c>
    </row>
    <row r="978" spans="1:7" ht="16.5" x14ac:dyDescent="0.3">
      <c r="A978" s="83" t="s">
        <v>10048</v>
      </c>
      <c r="B978" s="83" t="s">
        <v>10049</v>
      </c>
      <c r="C978" s="83" t="s">
        <v>10048</v>
      </c>
      <c r="D978" s="83" t="s">
        <v>10049</v>
      </c>
      <c r="E978" s="83" t="s">
        <v>10048</v>
      </c>
      <c r="F978" s="83" t="s">
        <v>11092</v>
      </c>
      <c r="G978" s="83" t="s">
        <v>11093</v>
      </c>
    </row>
    <row r="979" spans="1:7" ht="16.5" x14ac:dyDescent="0.3">
      <c r="A979" s="83" t="s">
        <v>10048</v>
      </c>
      <c r="B979" s="83" t="s">
        <v>10049</v>
      </c>
      <c r="C979" s="83" t="s">
        <v>10048</v>
      </c>
      <c r="D979" s="83" t="s">
        <v>10049</v>
      </c>
      <c r="E979" s="83" t="s">
        <v>10048</v>
      </c>
      <c r="F979" s="83" t="s">
        <v>11094</v>
      </c>
      <c r="G979" s="83" t="s">
        <v>11095</v>
      </c>
    </row>
    <row r="980" spans="1:7" ht="16.5" x14ac:dyDescent="0.3">
      <c r="A980" s="83" t="s">
        <v>10048</v>
      </c>
      <c r="B980" s="83" t="s">
        <v>10049</v>
      </c>
      <c r="C980" s="83" t="s">
        <v>10048</v>
      </c>
      <c r="D980" s="83" t="s">
        <v>10049</v>
      </c>
      <c r="E980" s="83" t="s">
        <v>10048</v>
      </c>
      <c r="F980" s="83" t="s">
        <v>11096</v>
      </c>
      <c r="G980" s="83" t="s">
        <v>11097</v>
      </c>
    </row>
    <row r="981" spans="1:7" ht="16.5" x14ac:dyDescent="0.3">
      <c r="A981" s="83" t="s">
        <v>10048</v>
      </c>
      <c r="B981" s="83" t="s">
        <v>10049</v>
      </c>
      <c r="C981" s="83" t="s">
        <v>10048</v>
      </c>
      <c r="D981" s="83" t="s">
        <v>10049</v>
      </c>
      <c r="E981" s="83" t="s">
        <v>10048</v>
      </c>
      <c r="F981" s="83" t="s">
        <v>11098</v>
      </c>
      <c r="G981" s="83" t="s">
        <v>11099</v>
      </c>
    </row>
    <row r="982" spans="1:7" ht="16.5" x14ac:dyDescent="0.3">
      <c r="A982" s="83" t="s">
        <v>10048</v>
      </c>
      <c r="B982" s="83" t="s">
        <v>10049</v>
      </c>
      <c r="C982" s="83" t="s">
        <v>10048</v>
      </c>
      <c r="D982" s="83" t="s">
        <v>10049</v>
      </c>
      <c r="E982" s="83" t="s">
        <v>10048</v>
      </c>
      <c r="F982" s="83" t="s">
        <v>11100</v>
      </c>
      <c r="G982" s="83" t="s">
        <v>11101</v>
      </c>
    </row>
    <row r="983" spans="1:7" ht="16.5" x14ac:dyDescent="0.3">
      <c r="A983" s="83" t="s">
        <v>10048</v>
      </c>
      <c r="B983" s="83" t="s">
        <v>10049</v>
      </c>
      <c r="C983" s="83" t="s">
        <v>10048</v>
      </c>
      <c r="D983" s="83" t="s">
        <v>10049</v>
      </c>
      <c r="E983" s="83" t="s">
        <v>10048</v>
      </c>
      <c r="F983" s="83" t="s">
        <v>226</v>
      </c>
      <c r="G983" s="83" t="s">
        <v>227</v>
      </c>
    </row>
    <row r="984" spans="1:7" ht="16.5" x14ac:dyDescent="0.3">
      <c r="A984" s="83" t="s">
        <v>10048</v>
      </c>
      <c r="B984" s="83" t="s">
        <v>10049</v>
      </c>
      <c r="C984" s="83" t="s">
        <v>10048</v>
      </c>
      <c r="D984" s="83" t="s">
        <v>10049</v>
      </c>
      <c r="E984" s="83" t="s">
        <v>10048</v>
      </c>
      <c r="F984" s="83" t="s">
        <v>11102</v>
      </c>
      <c r="G984" s="83" t="s">
        <v>11103</v>
      </c>
    </row>
    <row r="985" spans="1:7" ht="16.5" x14ac:dyDescent="0.3">
      <c r="A985" s="83" t="s">
        <v>10048</v>
      </c>
      <c r="B985" s="83" t="s">
        <v>10049</v>
      </c>
      <c r="C985" s="83" t="s">
        <v>10048</v>
      </c>
      <c r="D985" s="83" t="s">
        <v>10049</v>
      </c>
      <c r="E985" s="83" t="s">
        <v>10048</v>
      </c>
      <c r="F985" s="83" t="s">
        <v>856</v>
      </c>
      <c r="G985" s="83" t="s">
        <v>857</v>
      </c>
    </row>
    <row r="986" spans="1:7" ht="16.5" x14ac:dyDescent="0.3">
      <c r="A986" s="83" t="s">
        <v>10048</v>
      </c>
      <c r="B986" s="83" t="s">
        <v>10049</v>
      </c>
      <c r="C986" s="83" t="s">
        <v>10048</v>
      </c>
      <c r="D986" s="83" t="s">
        <v>10049</v>
      </c>
      <c r="E986" s="83" t="s">
        <v>10048</v>
      </c>
      <c r="F986" s="83" t="s">
        <v>9308</v>
      </c>
      <c r="G986" s="83" t="s">
        <v>9309</v>
      </c>
    </row>
    <row r="987" spans="1:7" ht="16.5" x14ac:dyDescent="0.3">
      <c r="A987" s="83" t="s">
        <v>10048</v>
      </c>
      <c r="B987" s="83" t="s">
        <v>10049</v>
      </c>
      <c r="C987" s="83" t="s">
        <v>10048</v>
      </c>
      <c r="D987" s="83" t="s">
        <v>10049</v>
      </c>
      <c r="E987" s="83" t="s">
        <v>10048</v>
      </c>
      <c r="F987" s="83" t="s">
        <v>11104</v>
      </c>
      <c r="G987" s="83" t="s">
        <v>11105</v>
      </c>
    </row>
    <row r="988" spans="1:7" ht="16.5" x14ac:dyDescent="0.3">
      <c r="A988" s="83" t="s">
        <v>10048</v>
      </c>
      <c r="B988" s="83" t="s">
        <v>10049</v>
      </c>
      <c r="C988" s="83" t="s">
        <v>10048</v>
      </c>
      <c r="D988" s="83" t="s">
        <v>10049</v>
      </c>
      <c r="E988" s="83" t="s">
        <v>10048</v>
      </c>
      <c r="F988" s="83" t="s">
        <v>11106</v>
      </c>
      <c r="G988" s="83" t="s">
        <v>11107</v>
      </c>
    </row>
    <row r="989" spans="1:7" ht="16.5" x14ac:dyDescent="0.3">
      <c r="A989" s="83" t="s">
        <v>10048</v>
      </c>
      <c r="B989" s="83" t="s">
        <v>10049</v>
      </c>
      <c r="C989" s="83" t="s">
        <v>10048</v>
      </c>
      <c r="D989" s="83" t="s">
        <v>10049</v>
      </c>
      <c r="E989" s="83" t="s">
        <v>10048</v>
      </c>
      <c r="F989" s="83" t="s">
        <v>449</v>
      </c>
      <c r="G989" s="83" t="s">
        <v>450</v>
      </c>
    </row>
    <row r="990" spans="1:7" ht="16.5" x14ac:dyDescent="0.3">
      <c r="A990" s="83" t="s">
        <v>10048</v>
      </c>
      <c r="B990" s="83" t="s">
        <v>10049</v>
      </c>
      <c r="C990" s="83" t="s">
        <v>10048</v>
      </c>
      <c r="D990" s="83" t="s">
        <v>10049</v>
      </c>
      <c r="E990" s="83" t="s">
        <v>10048</v>
      </c>
      <c r="F990" s="83" t="s">
        <v>252</v>
      </c>
      <c r="G990" s="83" t="s">
        <v>253</v>
      </c>
    </row>
    <row r="991" spans="1:7" ht="16.5" x14ac:dyDescent="0.3">
      <c r="A991" s="83" t="s">
        <v>10048</v>
      </c>
      <c r="B991" s="83" t="s">
        <v>10049</v>
      </c>
      <c r="C991" s="83" t="s">
        <v>10048</v>
      </c>
      <c r="D991" s="83" t="s">
        <v>10049</v>
      </c>
      <c r="E991" s="83" t="s">
        <v>10048</v>
      </c>
      <c r="F991" s="83" t="s">
        <v>1632</v>
      </c>
      <c r="G991" s="83" t="s">
        <v>1633</v>
      </c>
    </row>
    <row r="992" spans="1:7" ht="16.5" x14ac:dyDescent="0.3">
      <c r="A992" s="83" t="s">
        <v>10048</v>
      </c>
      <c r="B992" s="83" t="s">
        <v>10049</v>
      </c>
      <c r="C992" s="83" t="s">
        <v>10048</v>
      </c>
      <c r="D992" s="83" t="s">
        <v>10049</v>
      </c>
      <c r="E992" s="83" t="s">
        <v>10048</v>
      </c>
      <c r="F992" s="83" t="s">
        <v>11108</v>
      </c>
      <c r="G992" s="83" t="s">
        <v>11109</v>
      </c>
    </row>
    <row r="993" spans="1:7" ht="16.5" x14ac:dyDescent="0.3">
      <c r="A993" s="83" t="s">
        <v>10048</v>
      </c>
      <c r="B993" s="83" t="s">
        <v>10049</v>
      </c>
      <c r="C993" s="83" t="s">
        <v>10048</v>
      </c>
      <c r="D993" s="83" t="s">
        <v>10049</v>
      </c>
      <c r="E993" s="83" t="s">
        <v>10048</v>
      </c>
      <c r="F993" s="83" t="s">
        <v>9310</v>
      </c>
      <c r="G993" s="83" t="s">
        <v>9311</v>
      </c>
    </row>
    <row r="994" spans="1:7" ht="16.5" x14ac:dyDescent="0.3">
      <c r="A994" s="83" t="s">
        <v>10048</v>
      </c>
      <c r="B994" s="83" t="s">
        <v>10049</v>
      </c>
      <c r="C994" s="83" t="s">
        <v>10048</v>
      </c>
      <c r="D994" s="83" t="s">
        <v>10049</v>
      </c>
      <c r="E994" s="83" t="s">
        <v>10048</v>
      </c>
      <c r="F994" s="83" t="s">
        <v>1634</v>
      </c>
      <c r="G994" s="83" t="s">
        <v>1635</v>
      </c>
    </row>
    <row r="995" spans="1:7" ht="16.5" x14ac:dyDescent="0.3">
      <c r="A995" s="83" t="s">
        <v>10048</v>
      </c>
      <c r="B995" s="83" t="s">
        <v>10049</v>
      </c>
      <c r="C995" s="83" t="s">
        <v>10048</v>
      </c>
      <c r="D995" s="83" t="s">
        <v>10049</v>
      </c>
      <c r="E995" s="83" t="s">
        <v>10048</v>
      </c>
      <c r="F995" s="83" t="s">
        <v>1636</v>
      </c>
      <c r="G995" s="83" t="s">
        <v>1637</v>
      </c>
    </row>
    <row r="996" spans="1:7" ht="16.5" x14ac:dyDescent="0.3">
      <c r="A996" s="83" t="s">
        <v>10048</v>
      </c>
      <c r="B996" s="83" t="s">
        <v>10049</v>
      </c>
      <c r="C996" s="83" t="s">
        <v>10048</v>
      </c>
      <c r="D996" s="83" t="s">
        <v>10049</v>
      </c>
      <c r="E996" s="83" t="s">
        <v>10048</v>
      </c>
      <c r="F996" s="83" t="s">
        <v>1638</v>
      </c>
      <c r="G996" s="83" t="s">
        <v>1639</v>
      </c>
    </row>
    <row r="997" spans="1:7" ht="16.5" x14ac:dyDescent="0.3">
      <c r="A997" s="83" t="s">
        <v>10048</v>
      </c>
      <c r="B997" s="83" t="s">
        <v>10049</v>
      </c>
      <c r="C997" s="83" t="s">
        <v>10048</v>
      </c>
      <c r="D997" s="83" t="s">
        <v>10049</v>
      </c>
      <c r="E997" s="83" t="s">
        <v>10048</v>
      </c>
      <c r="F997" s="83" t="s">
        <v>11110</v>
      </c>
      <c r="G997" s="83" t="s">
        <v>11111</v>
      </c>
    </row>
    <row r="998" spans="1:7" ht="16.5" x14ac:dyDescent="0.3">
      <c r="A998" s="83" t="s">
        <v>10048</v>
      </c>
      <c r="B998" s="83" t="s">
        <v>10049</v>
      </c>
      <c r="C998" s="83" t="s">
        <v>10048</v>
      </c>
      <c r="D998" s="83" t="s">
        <v>10049</v>
      </c>
      <c r="E998" s="83" t="s">
        <v>10048</v>
      </c>
      <c r="F998" s="83" t="s">
        <v>11112</v>
      </c>
      <c r="G998" s="83" t="s">
        <v>11113</v>
      </c>
    </row>
    <row r="999" spans="1:7" ht="16.5" x14ac:dyDescent="0.3">
      <c r="A999" s="83" t="s">
        <v>10048</v>
      </c>
      <c r="B999" s="83" t="s">
        <v>10049</v>
      </c>
      <c r="C999" s="83" t="s">
        <v>10048</v>
      </c>
      <c r="D999" s="83" t="s">
        <v>10049</v>
      </c>
      <c r="E999" s="83" t="s">
        <v>10048</v>
      </c>
      <c r="F999" s="83" t="s">
        <v>1640</v>
      </c>
      <c r="G999" s="83" t="s">
        <v>1641</v>
      </c>
    </row>
    <row r="1000" spans="1:7" ht="16.5" x14ac:dyDescent="0.3">
      <c r="A1000" s="83" t="s">
        <v>10048</v>
      </c>
      <c r="B1000" s="83" t="s">
        <v>10049</v>
      </c>
      <c r="C1000" s="83" t="s">
        <v>10048</v>
      </c>
      <c r="D1000" s="83" t="s">
        <v>10049</v>
      </c>
      <c r="E1000" s="83" t="s">
        <v>10048</v>
      </c>
      <c r="F1000" s="83" t="s">
        <v>11114</v>
      </c>
      <c r="G1000" s="83" t="s">
        <v>7756</v>
      </c>
    </row>
    <row r="1001" spans="1:7" ht="16.5" x14ac:dyDescent="0.3">
      <c r="A1001" s="83" t="s">
        <v>10048</v>
      </c>
      <c r="B1001" s="83" t="s">
        <v>10049</v>
      </c>
      <c r="C1001" s="83" t="s">
        <v>10048</v>
      </c>
      <c r="D1001" s="83" t="s">
        <v>10049</v>
      </c>
      <c r="E1001" s="83" t="s">
        <v>10048</v>
      </c>
      <c r="F1001" s="83" t="s">
        <v>1642</v>
      </c>
      <c r="G1001" s="83" t="s">
        <v>1643</v>
      </c>
    </row>
    <row r="1002" spans="1:7" ht="16.5" x14ac:dyDescent="0.3">
      <c r="A1002" s="83" t="s">
        <v>10048</v>
      </c>
      <c r="B1002" s="83" t="s">
        <v>11749</v>
      </c>
      <c r="C1002" s="83" t="s">
        <v>10654</v>
      </c>
      <c r="D1002" s="83" t="s">
        <v>11749</v>
      </c>
      <c r="E1002" s="83" t="s">
        <v>10654</v>
      </c>
      <c r="F1002" s="83" t="s">
        <v>7489</v>
      </c>
      <c r="G1002" s="83" t="s">
        <v>11750</v>
      </c>
    </row>
    <row r="1003" spans="1:7" ht="16.5" x14ac:dyDescent="0.3">
      <c r="A1003" s="83" t="s">
        <v>10048</v>
      </c>
      <c r="B1003" s="83" t="s">
        <v>11751</v>
      </c>
      <c r="C1003" s="83" t="s">
        <v>10654</v>
      </c>
      <c r="D1003" s="83" t="s">
        <v>11751</v>
      </c>
      <c r="E1003" s="83" t="s">
        <v>10654</v>
      </c>
      <c r="F1003" s="83" t="s">
        <v>7489</v>
      </c>
      <c r="G1003" s="83" t="s">
        <v>11752</v>
      </c>
    </row>
    <row r="1004" spans="1:7" ht="16.5" x14ac:dyDescent="0.3">
      <c r="A1004" s="83" t="s">
        <v>10048</v>
      </c>
      <c r="B1004" s="83" t="s">
        <v>11915</v>
      </c>
      <c r="C1004" s="83" t="s">
        <v>10654</v>
      </c>
      <c r="D1004" s="83" t="s">
        <v>11915</v>
      </c>
      <c r="E1004" s="83" t="s">
        <v>10654</v>
      </c>
      <c r="F1004" s="83" t="s">
        <v>11916</v>
      </c>
      <c r="G1004" s="83" t="s">
        <v>11917</v>
      </c>
    </row>
    <row r="1005" spans="1:7" ht="16.5" x14ac:dyDescent="0.3">
      <c r="A1005" s="83" t="s">
        <v>10048</v>
      </c>
      <c r="B1005" s="83" t="s">
        <v>10049</v>
      </c>
      <c r="C1005" s="83" t="s">
        <v>10048</v>
      </c>
      <c r="D1005" s="83" t="s">
        <v>10049</v>
      </c>
      <c r="E1005" s="83" t="s">
        <v>10048</v>
      </c>
      <c r="F1005" s="83" t="s">
        <v>234</v>
      </c>
      <c r="G1005" s="83" t="s">
        <v>235</v>
      </c>
    </row>
    <row r="1006" spans="1:7" ht="16.5" x14ac:dyDescent="0.3">
      <c r="A1006" s="83" t="s">
        <v>10048</v>
      </c>
      <c r="B1006" s="83" t="s">
        <v>10049</v>
      </c>
      <c r="C1006" s="83" t="s">
        <v>10048</v>
      </c>
      <c r="D1006" s="83" t="s">
        <v>10049</v>
      </c>
      <c r="E1006" s="83" t="s">
        <v>10048</v>
      </c>
      <c r="F1006" s="83" t="s">
        <v>1644</v>
      </c>
      <c r="G1006" s="83" t="s">
        <v>1645</v>
      </c>
    </row>
    <row r="1007" spans="1:7" ht="16.5" x14ac:dyDescent="0.3">
      <c r="A1007" s="83" t="s">
        <v>10048</v>
      </c>
      <c r="B1007" s="83" t="s">
        <v>10049</v>
      </c>
      <c r="C1007" s="83" t="s">
        <v>10048</v>
      </c>
      <c r="D1007" s="83" t="s">
        <v>10049</v>
      </c>
      <c r="E1007" s="83" t="s">
        <v>10048</v>
      </c>
      <c r="F1007" s="83" t="s">
        <v>1646</v>
      </c>
      <c r="G1007" s="83" t="s">
        <v>1647</v>
      </c>
    </row>
    <row r="1008" spans="1:7" ht="16.5" x14ac:dyDescent="0.3">
      <c r="A1008" s="83" t="s">
        <v>10048</v>
      </c>
      <c r="B1008" s="83" t="s">
        <v>10049</v>
      </c>
      <c r="C1008" s="83" t="s">
        <v>10048</v>
      </c>
      <c r="D1008" s="83" t="s">
        <v>10049</v>
      </c>
      <c r="E1008" s="83" t="s">
        <v>10048</v>
      </c>
      <c r="F1008" s="83" t="s">
        <v>1648</v>
      </c>
      <c r="G1008" s="83" t="s">
        <v>1649</v>
      </c>
    </row>
    <row r="1009" spans="1:7" ht="16.5" x14ac:dyDescent="0.3">
      <c r="A1009" s="83" t="s">
        <v>10048</v>
      </c>
      <c r="B1009" s="83" t="s">
        <v>10049</v>
      </c>
      <c r="C1009" s="83" t="s">
        <v>10048</v>
      </c>
      <c r="D1009" s="83" t="s">
        <v>10049</v>
      </c>
      <c r="E1009" s="83" t="s">
        <v>10048</v>
      </c>
      <c r="F1009" s="83" t="s">
        <v>9312</v>
      </c>
      <c r="G1009" s="83" t="s">
        <v>11115</v>
      </c>
    </row>
    <row r="1010" spans="1:7" ht="16.5" x14ac:dyDescent="0.3">
      <c r="A1010" s="83" t="s">
        <v>10048</v>
      </c>
      <c r="B1010" s="83" t="s">
        <v>10049</v>
      </c>
      <c r="C1010" s="83" t="s">
        <v>10048</v>
      </c>
      <c r="D1010" s="83" t="s">
        <v>10049</v>
      </c>
      <c r="E1010" s="83" t="s">
        <v>10048</v>
      </c>
      <c r="F1010" s="83" t="s">
        <v>11116</v>
      </c>
      <c r="G1010" s="83" t="s">
        <v>11117</v>
      </c>
    </row>
    <row r="1011" spans="1:7" ht="16.5" x14ac:dyDescent="0.3">
      <c r="A1011" s="83" t="s">
        <v>10048</v>
      </c>
      <c r="B1011" s="83" t="s">
        <v>10049</v>
      </c>
      <c r="C1011" s="83" t="s">
        <v>10048</v>
      </c>
      <c r="D1011" s="83" t="s">
        <v>10049</v>
      </c>
      <c r="E1011" s="83" t="s">
        <v>10048</v>
      </c>
      <c r="F1011" s="83" t="s">
        <v>1650</v>
      </c>
      <c r="G1011" s="83" t="s">
        <v>1651</v>
      </c>
    </row>
    <row r="1012" spans="1:7" ht="16.5" x14ac:dyDescent="0.3">
      <c r="A1012" s="83" t="s">
        <v>10048</v>
      </c>
      <c r="B1012" s="83" t="s">
        <v>10049</v>
      </c>
      <c r="C1012" s="83" t="s">
        <v>10048</v>
      </c>
      <c r="D1012" s="83" t="s">
        <v>10049</v>
      </c>
      <c r="E1012" s="83" t="s">
        <v>10048</v>
      </c>
      <c r="F1012" s="83" t="s">
        <v>1652</v>
      </c>
      <c r="G1012" s="83" t="s">
        <v>1653</v>
      </c>
    </row>
    <row r="1013" spans="1:7" ht="16.5" x14ac:dyDescent="0.3">
      <c r="A1013" s="83" t="s">
        <v>10048</v>
      </c>
      <c r="B1013" s="83" t="s">
        <v>10049</v>
      </c>
      <c r="C1013" s="83" t="s">
        <v>10048</v>
      </c>
      <c r="D1013" s="83" t="s">
        <v>10049</v>
      </c>
      <c r="E1013" s="83" t="s">
        <v>10048</v>
      </c>
      <c r="F1013" s="83" t="s">
        <v>1654</v>
      </c>
      <c r="G1013" s="83" t="s">
        <v>1655</v>
      </c>
    </row>
    <row r="1014" spans="1:7" ht="16.5" x14ac:dyDescent="0.3">
      <c r="A1014" s="83" t="s">
        <v>10048</v>
      </c>
      <c r="B1014" s="83" t="s">
        <v>11889</v>
      </c>
      <c r="C1014" s="83" t="s">
        <v>10654</v>
      </c>
      <c r="D1014" s="83" t="s">
        <v>11889</v>
      </c>
      <c r="E1014" s="83" t="s">
        <v>10654</v>
      </c>
      <c r="F1014" s="83" t="s">
        <v>11890</v>
      </c>
      <c r="G1014" s="83" t="s">
        <v>11891</v>
      </c>
    </row>
    <row r="1015" spans="1:7" ht="16.5" x14ac:dyDescent="0.3">
      <c r="A1015" s="83" t="s">
        <v>10048</v>
      </c>
      <c r="B1015" s="83" t="s">
        <v>10049</v>
      </c>
      <c r="C1015" s="83" t="s">
        <v>10048</v>
      </c>
      <c r="D1015" s="83" t="s">
        <v>10049</v>
      </c>
      <c r="E1015" s="83" t="s">
        <v>10048</v>
      </c>
      <c r="F1015" s="83" t="s">
        <v>11118</v>
      </c>
      <c r="G1015" s="83" t="s">
        <v>11119</v>
      </c>
    </row>
    <row r="1016" spans="1:7" ht="16.5" x14ac:dyDescent="0.3">
      <c r="A1016" s="83" t="s">
        <v>10048</v>
      </c>
      <c r="B1016" s="83" t="s">
        <v>11910</v>
      </c>
      <c r="C1016" s="83" t="s">
        <v>10654</v>
      </c>
      <c r="D1016" s="83" t="s">
        <v>11910</v>
      </c>
      <c r="E1016" s="83" t="s">
        <v>10654</v>
      </c>
      <c r="F1016" s="83" t="s">
        <v>11911</v>
      </c>
      <c r="G1016" s="83" t="s">
        <v>11912</v>
      </c>
    </row>
    <row r="1017" spans="1:7" ht="16.5" x14ac:dyDescent="0.3">
      <c r="A1017" s="83" t="s">
        <v>10048</v>
      </c>
      <c r="B1017" s="83" t="s">
        <v>11913</v>
      </c>
      <c r="C1017" s="83" t="s">
        <v>10654</v>
      </c>
      <c r="D1017" s="83" t="s">
        <v>11913</v>
      </c>
      <c r="E1017" s="83" t="s">
        <v>10654</v>
      </c>
      <c r="F1017" s="83" t="s">
        <v>11911</v>
      </c>
      <c r="G1017" s="83" t="s">
        <v>11914</v>
      </c>
    </row>
    <row r="1018" spans="1:7" ht="16.5" x14ac:dyDescent="0.3">
      <c r="A1018" s="83" t="s">
        <v>10048</v>
      </c>
      <c r="B1018" s="83" t="s">
        <v>10049</v>
      </c>
      <c r="C1018" s="83" t="s">
        <v>10048</v>
      </c>
      <c r="D1018" s="83" t="s">
        <v>10049</v>
      </c>
      <c r="E1018" s="83" t="s">
        <v>10048</v>
      </c>
      <c r="F1018" s="83" t="s">
        <v>9531</v>
      </c>
      <c r="G1018" s="83" t="s">
        <v>11120</v>
      </c>
    </row>
    <row r="1019" spans="1:7" ht="16.5" x14ac:dyDescent="0.3">
      <c r="A1019" s="83" t="s">
        <v>10048</v>
      </c>
      <c r="B1019" s="83" t="s">
        <v>10049</v>
      </c>
      <c r="C1019" s="83" t="s">
        <v>10048</v>
      </c>
      <c r="D1019" s="83" t="s">
        <v>10049</v>
      </c>
      <c r="E1019" s="83" t="s">
        <v>10048</v>
      </c>
      <c r="F1019" s="83" t="s">
        <v>242</v>
      </c>
      <c r="G1019" s="83" t="s">
        <v>3486</v>
      </c>
    </row>
    <row r="1020" spans="1:7" ht="16.5" x14ac:dyDescent="0.3">
      <c r="A1020" s="83" t="s">
        <v>10048</v>
      </c>
      <c r="B1020" s="83" t="s">
        <v>10049</v>
      </c>
      <c r="C1020" s="83" t="s">
        <v>10048</v>
      </c>
      <c r="D1020" s="83" t="s">
        <v>10049</v>
      </c>
      <c r="E1020" s="83" t="s">
        <v>10048</v>
      </c>
      <c r="F1020" s="83" t="s">
        <v>309</v>
      </c>
      <c r="G1020" s="83" t="s">
        <v>310</v>
      </c>
    </row>
    <row r="1021" spans="1:7" ht="16.5" x14ac:dyDescent="0.3">
      <c r="A1021" s="83" t="s">
        <v>10048</v>
      </c>
      <c r="B1021" s="83" t="s">
        <v>10049</v>
      </c>
      <c r="C1021" s="83" t="s">
        <v>10048</v>
      </c>
      <c r="D1021" s="83" t="s">
        <v>10049</v>
      </c>
      <c r="E1021" s="83" t="s">
        <v>10048</v>
      </c>
      <c r="F1021" s="83" t="s">
        <v>1656</v>
      </c>
      <c r="G1021" s="83" t="s">
        <v>1657</v>
      </c>
    </row>
    <row r="1022" spans="1:7" ht="16.5" x14ac:dyDescent="0.3">
      <c r="A1022" s="83" t="s">
        <v>10048</v>
      </c>
      <c r="B1022" s="83" t="s">
        <v>10049</v>
      </c>
      <c r="C1022" s="83" t="s">
        <v>10048</v>
      </c>
      <c r="D1022" s="83" t="s">
        <v>10049</v>
      </c>
      <c r="E1022" s="83" t="s">
        <v>10048</v>
      </c>
      <c r="F1022" s="83" t="s">
        <v>250</v>
      </c>
      <c r="G1022" s="83" t="s">
        <v>251</v>
      </c>
    </row>
    <row r="1023" spans="1:7" ht="16.5" x14ac:dyDescent="0.3">
      <c r="A1023" s="83" t="s">
        <v>10048</v>
      </c>
      <c r="B1023" s="83" t="s">
        <v>10049</v>
      </c>
      <c r="C1023" s="83" t="s">
        <v>10048</v>
      </c>
      <c r="D1023" s="83" t="s">
        <v>10049</v>
      </c>
      <c r="E1023" s="83" t="s">
        <v>10048</v>
      </c>
      <c r="F1023" s="83" t="s">
        <v>11121</v>
      </c>
      <c r="G1023" s="83" t="s">
        <v>11122</v>
      </c>
    </row>
    <row r="1024" spans="1:7" ht="16.5" x14ac:dyDescent="0.3">
      <c r="A1024" s="83" t="s">
        <v>10048</v>
      </c>
      <c r="B1024" s="83" t="s">
        <v>10049</v>
      </c>
      <c r="C1024" s="83" t="s">
        <v>10048</v>
      </c>
      <c r="D1024" s="83" t="s">
        <v>10049</v>
      </c>
      <c r="E1024" s="83" t="s">
        <v>10048</v>
      </c>
      <c r="F1024" s="83" t="s">
        <v>11685</v>
      </c>
      <c r="G1024" s="83" t="s">
        <v>11686</v>
      </c>
    </row>
    <row r="1025" spans="1:7" ht="16.5" x14ac:dyDescent="0.3">
      <c r="A1025" s="83" t="s">
        <v>10048</v>
      </c>
      <c r="B1025" s="83" t="s">
        <v>10049</v>
      </c>
      <c r="C1025" s="83" t="s">
        <v>10048</v>
      </c>
      <c r="D1025" s="83" t="s">
        <v>10049</v>
      </c>
      <c r="E1025" s="83" t="s">
        <v>10048</v>
      </c>
      <c r="F1025" s="83" t="s">
        <v>11125</v>
      </c>
      <c r="G1025" s="83" t="s">
        <v>11126</v>
      </c>
    </row>
    <row r="1026" spans="1:7" ht="16.5" x14ac:dyDescent="0.3">
      <c r="A1026" s="83" t="s">
        <v>10048</v>
      </c>
      <c r="B1026" s="83" t="s">
        <v>10049</v>
      </c>
      <c r="C1026" s="83" t="s">
        <v>10048</v>
      </c>
      <c r="D1026" s="83" t="s">
        <v>10049</v>
      </c>
      <c r="E1026" s="83" t="s">
        <v>10048</v>
      </c>
      <c r="F1026" s="83" t="s">
        <v>11127</v>
      </c>
      <c r="G1026" s="83" t="s">
        <v>11128</v>
      </c>
    </row>
    <row r="1027" spans="1:7" ht="16.5" x14ac:dyDescent="0.3">
      <c r="A1027" s="83" t="s">
        <v>10048</v>
      </c>
      <c r="B1027" s="83" t="s">
        <v>10049</v>
      </c>
      <c r="C1027" s="83" t="s">
        <v>10048</v>
      </c>
      <c r="D1027" s="83" t="s">
        <v>10049</v>
      </c>
      <c r="E1027" s="83" t="s">
        <v>10048</v>
      </c>
      <c r="F1027" s="83" t="s">
        <v>11129</v>
      </c>
      <c r="G1027" s="83" t="s">
        <v>11130</v>
      </c>
    </row>
    <row r="1028" spans="1:7" ht="16.5" x14ac:dyDescent="0.3">
      <c r="A1028" s="83" t="s">
        <v>10048</v>
      </c>
      <c r="B1028" s="83" t="s">
        <v>10049</v>
      </c>
      <c r="C1028" s="83" t="s">
        <v>10048</v>
      </c>
      <c r="D1028" s="83" t="s">
        <v>10049</v>
      </c>
      <c r="E1028" s="83" t="s">
        <v>10048</v>
      </c>
      <c r="F1028" s="83" t="s">
        <v>11123</v>
      </c>
      <c r="G1028" s="83" t="s">
        <v>11124</v>
      </c>
    </row>
    <row r="1029" spans="1:7" ht="16.5" x14ac:dyDescent="0.3">
      <c r="A1029" s="83" t="s">
        <v>10048</v>
      </c>
      <c r="B1029" s="83" t="s">
        <v>10049</v>
      </c>
      <c r="C1029" s="83" t="s">
        <v>10048</v>
      </c>
      <c r="D1029" s="83" t="s">
        <v>10049</v>
      </c>
      <c r="E1029" s="83" t="s">
        <v>10048</v>
      </c>
      <c r="F1029" s="83" t="s">
        <v>11131</v>
      </c>
      <c r="G1029" s="83" t="s">
        <v>11132</v>
      </c>
    </row>
    <row r="1030" spans="1:7" ht="16.5" x14ac:dyDescent="0.3">
      <c r="A1030" s="83" t="s">
        <v>10048</v>
      </c>
      <c r="B1030" s="83" t="s">
        <v>10049</v>
      </c>
      <c r="C1030" s="83" t="s">
        <v>10048</v>
      </c>
      <c r="D1030" s="83" t="s">
        <v>10049</v>
      </c>
      <c r="E1030" s="83" t="s">
        <v>10048</v>
      </c>
      <c r="F1030" s="83" t="s">
        <v>9314</v>
      </c>
      <c r="G1030" s="83" t="s">
        <v>9315</v>
      </c>
    </row>
    <row r="1031" spans="1:7" ht="16.5" x14ac:dyDescent="0.3">
      <c r="A1031" s="83" t="s">
        <v>10048</v>
      </c>
      <c r="B1031" s="83" t="s">
        <v>10049</v>
      </c>
      <c r="C1031" s="83" t="s">
        <v>10048</v>
      </c>
      <c r="D1031" s="83" t="s">
        <v>10049</v>
      </c>
      <c r="E1031" s="83" t="s">
        <v>10048</v>
      </c>
      <c r="F1031" s="83" t="s">
        <v>858</v>
      </c>
      <c r="G1031" s="83" t="s">
        <v>859</v>
      </c>
    </row>
    <row r="1032" spans="1:7" ht="16.5" x14ac:dyDescent="0.3">
      <c r="A1032" s="83" t="s">
        <v>10048</v>
      </c>
      <c r="B1032" s="83" t="s">
        <v>10049</v>
      </c>
      <c r="C1032" s="83" t="s">
        <v>10048</v>
      </c>
      <c r="D1032" s="83" t="s">
        <v>10049</v>
      </c>
      <c r="E1032" s="83" t="s">
        <v>10048</v>
      </c>
      <c r="F1032" s="83" t="s">
        <v>9316</v>
      </c>
      <c r="G1032" s="83" t="s">
        <v>11133</v>
      </c>
    </row>
    <row r="1033" spans="1:7" ht="16.5" x14ac:dyDescent="0.3">
      <c r="A1033" s="83" t="s">
        <v>10048</v>
      </c>
      <c r="B1033" s="83" t="s">
        <v>10049</v>
      </c>
      <c r="C1033" s="83" t="s">
        <v>10048</v>
      </c>
      <c r="D1033" s="83" t="s">
        <v>10049</v>
      </c>
      <c r="E1033" s="83" t="s">
        <v>10048</v>
      </c>
      <c r="F1033" s="83" t="s">
        <v>260</v>
      </c>
      <c r="G1033" s="83" t="s">
        <v>261</v>
      </c>
    </row>
    <row r="1034" spans="1:7" ht="16.5" x14ac:dyDescent="0.3">
      <c r="A1034" s="83" t="s">
        <v>10048</v>
      </c>
      <c r="B1034" s="83" t="s">
        <v>10049</v>
      </c>
      <c r="C1034" s="83" t="s">
        <v>10048</v>
      </c>
      <c r="D1034" s="83" t="s">
        <v>10049</v>
      </c>
      <c r="E1034" s="83" t="s">
        <v>10048</v>
      </c>
      <c r="F1034" s="83" t="s">
        <v>9561</v>
      </c>
      <c r="G1034" s="83" t="s">
        <v>9562</v>
      </c>
    </row>
    <row r="1035" spans="1:7" ht="16.5" x14ac:dyDescent="0.3">
      <c r="A1035" s="83" t="s">
        <v>10048</v>
      </c>
      <c r="B1035" s="83" t="s">
        <v>10049</v>
      </c>
      <c r="C1035" s="83" t="s">
        <v>10048</v>
      </c>
      <c r="D1035" s="83" t="s">
        <v>10049</v>
      </c>
      <c r="E1035" s="83" t="s">
        <v>10048</v>
      </c>
      <c r="F1035" s="83" t="s">
        <v>11134</v>
      </c>
      <c r="G1035" s="83" t="s">
        <v>11135</v>
      </c>
    </row>
    <row r="1036" spans="1:7" ht="16.5" x14ac:dyDescent="0.3">
      <c r="A1036" s="83" t="s">
        <v>10048</v>
      </c>
      <c r="B1036" s="83" t="s">
        <v>10049</v>
      </c>
      <c r="C1036" s="83" t="s">
        <v>10048</v>
      </c>
      <c r="D1036" s="83" t="s">
        <v>10049</v>
      </c>
      <c r="E1036" s="83" t="s">
        <v>10048</v>
      </c>
      <c r="F1036" s="83" t="s">
        <v>268</v>
      </c>
      <c r="G1036" s="83" t="s">
        <v>269</v>
      </c>
    </row>
    <row r="1037" spans="1:7" ht="16.5" x14ac:dyDescent="0.3">
      <c r="A1037" s="83" t="s">
        <v>10048</v>
      </c>
      <c r="B1037" s="83" t="s">
        <v>10049</v>
      </c>
      <c r="C1037" s="83" t="s">
        <v>10048</v>
      </c>
      <c r="D1037" s="83" t="s">
        <v>10049</v>
      </c>
      <c r="E1037" s="83" t="s">
        <v>10048</v>
      </c>
      <c r="F1037" s="83" t="s">
        <v>11136</v>
      </c>
      <c r="G1037" s="83" t="s">
        <v>11137</v>
      </c>
    </row>
    <row r="1038" spans="1:7" ht="16.5" x14ac:dyDescent="0.3">
      <c r="A1038" s="83" t="s">
        <v>10048</v>
      </c>
      <c r="B1038" s="83" t="s">
        <v>10049</v>
      </c>
      <c r="C1038" s="83" t="s">
        <v>10048</v>
      </c>
      <c r="D1038" s="83" t="s">
        <v>10049</v>
      </c>
      <c r="E1038" s="83" t="s">
        <v>10048</v>
      </c>
      <c r="F1038" s="83" t="s">
        <v>258</v>
      </c>
      <c r="G1038" s="83" t="s">
        <v>259</v>
      </c>
    </row>
    <row r="1039" spans="1:7" ht="16.5" x14ac:dyDescent="0.3">
      <c r="A1039" s="83" t="s">
        <v>10048</v>
      </c>
      <c r="B1039" s="83" t="s">
        <v>10049</v>
      </c>
      <c r="C1039" s="83" t="s">
        <v>10048</v>
      </c>
      <c r="D1039" s="83" t="s">
        <v>10049</v>
      </c>
      <c r="E1039" s="83" t="s">
        <v>10048</v>
      </c>
      <c r="F1039" s="83" t="s">
        <v>860</v>
      </c>
      <c r="G1039" s="83" t="s">
        <v>861</v>
      </c>
    </row>
    <row r="1040" spans="1:7" ht="16.5" x14ac:dyDescent="0.3">
      <c r="A1040" s="83" t="s">
        <v>10048</v>
      </c>
      <c r="B1040" s="83" t="s">
        <v>10049</v>
      </c>
      <c r="C1040" s="83" t="s">
        <v>10048</v>
      </c>
      <c r="D1040" s="83" t="s">
        <v>10049</v>
      </c>
      <c r="E1040" s="83" t="s">
        <v>10048</v>
      </c>
      <c r="F1040" s="83" t="s">
        <v>862</v>
      </c>
      <c r="G1040" s="83" t="s">
        <v>863</v>
      </c>
    </row>
    <row r="1041" spans="1:7" ht="16.5" x14ac:dyDescent="0.3">
      <c r="A1041" s="83" t="s">
        <v>10048</v>
      </c>
      <c r="B1041" s="83" t="s">
        <v>10049</v>
      </c>
      <c r="C1041" s="83" t="s">
        <v>10048</v>
      </c>
      <c r="D1041" s="83" t="s">
        <v>10049</v>
      </c>
      <c r="E1041" s="83" t="s">
        <v>10048</v>
      </c>
      <c r="F1041" s="83" t="s">
        <v>864</v>
      </c>
      <c r="G1041" s="83" t="s">
        <v>865</v>
      </c>
    </row>
    <row r="1042" spans="1:7" ht="16.5" x14ac:dyDescent="0.3">
      <c r="A1042" s="83" t="s">
        <v>10048</v>
      </c>
      <c r="B1042" s="83" t="s">
        <v>10049</v>
      </c>
      <c r="C1042" s="83" t="s">
        <v>10048</v>
      </c>
      <c r="D1042" s="83" t="s">
        <v>10049</v>
      </c>
      <c r="E1042" s="83" t="s">
        <v>10048</v>
      </c>
      <c r="F1042" s="83" t="s">
        <v>11138</v>
      </c>
      <c r="G1042" s="83" t="s">
        <v>11139</v>
      </c>
    </row>
    <row r="1043" spans="1:7" ht="16.5" x14ac:dyDescent="0.3">
      <c r="A1043" s="83" t="s">
        <v>10048</v>
      </c>
      <c r="B1043" s="83" t="s">
        <v>10049</v>
      </c>
      <c r="C1043" s="83" t="s">
        <v>10048</v>
      </c>
      <c r="D1043" s="83" t="s">
        <v>10049</v>
      </c>
      <c r="E1043" s="83" t="s">
        <v>10048</v>
      </c>
      <c r="F1043" s="83" t="s">
        <v>11142</v>
      </c>
      <c r="G1043" s="83" t="s">
        <v>11143</v>
      </c>
    </row>
    <row r="1044" spans="1:7" ht="16.5" x14ac:dyDescent="0.3">
      <c r="A1044" s="83" t="s">
        <v>10048</v>
      </c>
      <c r="B1044" s="83" t="s">
        <v>10049</v>
      </c>
      <c r="C1044" s="83" t="s">
        <v>10048</v>
      </c>
      <c r="D1044" s="83" t="s">
        <v>10049</v>
      </c>
      <c r="E1044" s="83" t="s">
        <v>10048</v>
      </c>
      <c r="F1044" s="83" t="s">
        <v>11140</v>
      </c>
      <c r="G1044" s="83" t="s">
        <v>11141</v>
      </c>
    </row>
    <row r="1045" spans="1:7" ht="16.5" x14ac:dyDescent="0.3">
      <c r="A1045" s="83" t="s">
        <v>10048</v>
      </c>
      <c r="B1045" s="83" t="s">
        <v>10049</v>
      </c>
      <c r="C1045" s="83" t="s">
        <v>10048</v>
      </c>
      <c r="D1045" s="83" t="s">
        <v>10049</v>
      </c>
      <c r="E1045" s="83" t="s">
        <v>10048</v>
      </c>
      <c r="F1045" s="83" t="s">
        <v>11144</v>
      </c>
      <c r="G1045" s="83" t="s">
        <v>11145</v>
      </c>
    </row>
    <row r="1046" spans="1:7" ht="16.5" x14ac:dyDescent="0.3">
      <c r="A1046" s="83" t="s">
        <v>10048</v>
      </c>
      <c r="B1046" s="83" t="s">
        <v>10049</v>
      </c>
      <c r="C1046" s="83" t="s">
        <v>10048</v>
      </c>
      <c r="D1046" s="83" t="s">
        <v>10049</v>
      </c>
      <c r="E1046" s="83" t="s">
        <v>10048</v>
      </c>
      <c r="F1046" s="83" t="s">
        <v>11146</v>
      </c>
      <c r="G1046" s="83" t="s">
        <v>11147</v>
      </c>
    </row>
    <row r="1047" spans="1:7" ht="16.5" x14ac:dyDescent="0.3">
      <c r="A1047" s="83" t="s">
        <v>10048</v>
      </c>
      <c r="B1047" s="83" t="s">
        <v>10049</v>
      </c>
      <c r="C1047" s="83" t="s">
        <v>10048</v>
      </c>
      <c r="D1047" s="83" t="s">
        <v>10049</v>
      </c>
      <c r="E1047" s="83" t="s">
        <v>10048</v>
      </c>
      <c r="F1047" s="83" t="s">
        <v>1658</v>
      </c>
      <c r="G1047" s="83" t="s">
        <v>11148</v>
      </c>
    </row>
    <row r="1048" spans="1:7" ht="16.5" x14ac:dyDescent="0.3">
      <c r="A1048" s="83" t="s">
        <v>10048</v>
      </c>
      <c r="B1048" s="83" t="s">
        <v>10049</v>
      </c>
      <c r="C1048" s="83" t="s">
        <v>10048</v>
      </c>
      <c r="D1048" s="83" t="s">
        <v>10049</v>
      </c>
      <c r="E1048" s="83" t="s">
        <v>10048</v>
      </c>
      <c r="F1048" s="83" t="s">
        <v>11149</v>
      </c>
      <c r="G1048" s="83" t="s">
        <v>11150</v>
      </c>
    </row>
    <row r="1049" spans="1:7" ht="16.5" x14ac:dyDescent="0.3">
      <c r="A1049" s="83" t="s">
        <v>10048</v>
      </c>
      <c r="B1049" s="83" t="s">
        <v>10049</v>
      </c>
      <c r="C1049" s="83" t="s">
        <v>10048</v>
      </c>
      <c r="D1049" s="83" t="s">
        <v>10049</v>
      </c>
      <c r="E1049" s="83" t="s">
        <v>10048</v>
      </c>
      <c r="F1049" s="83" t="s">
        <v>1660</v>
      </c>
      <c r="G1049" s="83" t="s">
        <v>1661</v>
      </c>
    </row>
    <row r="1050" spans="1:7" ht="16.5" x14ac:dyDescent="0.3">
      <c r="A1050" s="83" t="s">
        <v>10048</v>
      </c>
      <c r="B1050" s="83" t="s">
        <v>10049</v>
      </c>
      <c r="C1050" s="83" t="s">
        <v>10048</v>
      </c>
      <c r="D1050" s="83" t="s">
        <v>10049</v>
      </c>
      <c r="E1050" s="83" t="s">
        <v>10048</v>
      </c>
      <c r="F1050" s="83" t="s">
        <v>1662</v>
      </c>
      <c r="G1050" s="83" t="s">
        <v>1663</v>
      </c>
    </row>
    <row r="1051" spans="1:7" ht="16.5" x14ac:dyDescent="0.3">
      <c r="A1051" s="83" t="s">
        <v>10048</v>
      </c>
      <c r="B1051" s="83" t="s">
        <v>10049</v>
      </c>
      <c r="C1051" s="83" t="s">
        <v>10048</v>
      </c>
      <c r="D1051" s="83" t="s">
        <v>10049</v>
      </c>
      <c r="E1051" s="83" t="s">
        <v>10048</v>
      </c>
      <c r="F1051" s="83" t="s">
        <v>11687</v>
      </c>
      <c r="G1051" s="83" t="s">
        <v>11688</v>
      </c>
    </row>
    <row r="1052" spans="1:7" ht="16.5" x14ac:dyDescent="0.3">
      <c r="A1052" s="83" t="s">
        <v>10048</v>
      </c>
      <c r="B1052" s="83" t="s">
        <v>10049</v>
      </c>
      <c r="C1052" s="83" t="s">
        <v>10048</v>
      </c>
      <c r="D1052" s="83" t="s">
        <v>10049</v>
      </c>
      <c r="E1052" s="83" t="s">
        <v>10048</v>
      </c>
      <c r="F1052" s="83" t="s">
        <v>1664</v>
      </c>
      <c r="G1052" s="83" t="s">
        <v>1665</v>
      </c>
    </row>
    <row r="1053" spans="1:7" ht="16.5" x14ac:dyDescent="0.3">
      <c r="A1053" s="83" t="s">
        <v>10048</v>
      </c>
      <c r="B1053" s="83" t="s">
        <v>11795</v>
      </c>
      <c r="C1053" s="83" t="s">
        <v>10654</v>
      </c>
      <c r="D1053" s="83" t="s">
        <v>11795</v>
      </c>
      <c r="E1053" s="83" t="s">
        <v>10654</v>
      </c>
      <c r="F1053" s="83" t="s">
        <v>11796</v>
      </c>
      <c r="G1053" s="83" t="s">
        <v>11797</v>
      </c>
    </row>
    <row r="1054" spans="1:7" ht="16.5" x14ac:dyDescent="0.3">
      <c r="A1054" s="83" t="s">
        <v>10048</v>
      </c>
      <c r="B1054" s="83" t="s">
        <v>11963</v>
      </c>
      <c r="C1054" s="83" t="s">
        <v>10654</v>
      </c>
      <c r="D1054" s="83" t="s">
        <v>11963</v>
      </c>
      <c r="E1054" s="83" t="s">
        <v>10654</v>
      </c>
      <c r="F1054" s="83" t="s">
        <v>11964</v>
      </c>
      <c r="G1054" s="83" t="s">
        <v>11965</v>
      </c>
    </row>
    <row r="1055" spans="1:7" ht="16.5" x14ac:dyDescent="0.3">
      <c r="A1055" s="83" t="s">
        <v>10048</v>
      </c>
      <c r="B1055" s="83" t="s">
        <v>10049</v>
      </c>
      <c r="C1055" s="83" t="s">
        <v>10048</v>
      </c>
      <c r="D1055" s="83" t="s">
        <v>10049</v>
      </c>
      <c r="E1055" s="83" t="s">
        <v>10048</v>
      </c>
      <c r="F1055" s="83" t="s">
        <v>1666</v>
      </c>
      <c r="G1055" s="83" t="s">
        <v>1667</v>
      </c>
    </row>
    <row r="1056" spans="1:7" ht="16.5" x14ac:dyDescent="0.3">
      <c r="A1056" s="83" t="s">
        <v>10048</v>
      </c>
      <c r="B1056" s="83" t="s">
        <v>10049</v>
      </c>
      <c r="C1056" s="83" t="s">
        <v>10048</v>
      </c>
      <c r="D1056" s="83" t="s">
        <v>10049</v>
      </c>
      <c r="E1056" s="83" t="s">
        <v>10048</v>
      </c>
      <c r="F1056" s="83" t="s">
        <v>1668</v>
      </c>
      <c r="G1056" s="83" t="s">
        <v>1669</v>
      </c>
    </row>
    <row r="1057" spans="1:7" ht="16.5" x14ac:dyDescent="0.3">
      <c r="A1057" s="83" t="s">
        <v>10048</v>
      </c>
      <c r="B1057" s="83" t="s">
        <v>10049</v>
      </c>
      <c r="C1057" s="83" t="s">
        <v>10048</v>
      </c>
      <c r="D1057" s="83" t="s">
        <v>10049</v>
      </c>
      <c r="E1057" s="83" t="s">
        <v>10048</v>
      </c>
      <c r="F1057" s="83" t="s">
        <v>1670</v>
      </c>
      <c r="G1057" s="83" t="s">
        <v>1671</v>
      </c>
    </row>
    <row r="1058" spans="1:7" ht="16.5" x14ac:dyDescent="0.3">
      <c r="A1058" s="83" t="s">
        <v>10048</v>
      </c>
      <c r="B1058" s="83" t="s">
        <v>10049</v>
      </c>
      <c r="C1058" s="83" t="s">
        <v>10048</v>
      </c>
      <c r="D1058" s="83" t="s">
        <v>10049</v>
      </c>
      <c r="E1058" s="83" t="s">
        <v>10048</v>
      </c>
      <c r="F1058" s="83" t="s">
        <v>1672</v>
      </c>
      <c r="G1058" s="83" t="s">
        <v>11151</v>
      </c>
    </row>
    <row r="1059" spans="1:7" ht="16.5" x14ac:dyDescent="0.3">
      <c r="A1059" s="83" t="s">
        <v>10048</v>
      </c>
      <c r="B1059" s="83" t="s">
        <v>10049</v>
      </c>
      <c r="C1059" s="83" t="s">
        <v>10048</v>
      </c>
      <c r="D1059" s="83" t="s">
        <v>10049</v>
      </c>
      <c r="E1059" s="83" t="s">
        <v>10048</v>
      </c>
      <c r="F1059" s="83" t="s">
        <v>1674</v>
      </c>
      <c r="G1059" s="83" t="s">
        <v>1675</v>
      </c>
    </row>
    <row r="1060" spans="1:7" ht="16.5" x14ac:dyDescent="0.3">
      <c r="A1060" s="83" t="s">
        <v>10048</v>
      </c>
      <c r="B1060" s="83" t="s">
        <v>10049</v>
      </c>
      <c r="C1060" s="83" t="s">
        <v>10048</v>
      </c>
      <c r="D1060" s="83" t="s">
        <v>10049</v>
      </c>
      <c r="E1060" s="83" t="s">
        <v>10048</v>
      </c>
      <c r="F1060" s="83" t="s">
        <v>9533</v>
      </c>
      <c r="G1060" s="83" t="s">
        <v>9534</v>
      </c>
    </row>
    <row r="1061" spans="1:7" ht="16.5" x14ac:dyDescent="0.3">
      <c r="A1061" s="83" t="s">
        <v>10048</v>
      </c>
      <c r="B1061" s="83" t="s">
        <v>10049</v>
      </c>
      <c r="C1061" s="83" t="s">
        <v>10048</v>
      </c>
      <c r="D1061" s="83" t="s">
        <v>10049</v>
      </c>
      <c r="E1061" s="83" t="s">
        <v>10048</v>
      </c>
      <c r="F1061" s="83" t="s">
        <v>11152</v>
      </c>
      <c r="G1061" s="83" t="s">
        <v>11153</v>
      </c>
    </row>
    <row r="1062" spans="1:7" ht="16.5" x14ac:dyDescent="0.3">
      <c r="A1062" s="83" t="s">
        <v>10048</v>
      </c>
      <c r="B1062" s="83" t="s">
        <v>10049</v>
      </c>
      <c r="C1062" s="83" t="s">
        <v>10048</v>
      </c>
      <c r="D1062" s="83" t="s">
        <v>10049</v>
      </c>
      <c r="E1062" s="83" t="s">
        <v>10048</v>
      </c>
      <c r="F1062" s="83" t="s">
        <v>11154</v>
      </c>
      <c r="G1062" s="83" t="s">
        <v>11155</v>
      </c>
    </row>
    <row r="1063" spans="1:7" ht="16.5" x14ac:dyDescent="0.3">
      <c r="A1063" s="83" t="s">
        <v>10048</v>
      </c>
      <c r="B1063" s="83" t="s">
        <v>10049</v>
      </c>
      <c r="C1063" s="83" t="s">
        <v>10048</v>
      </c>
      <c r="D1063" s="83" t="s">
        <v>10049</v>
      </c>
      <c r="E1063" s="83" t="s">
        <v>10048</v>
      </c>
      <c r="F1063" s="83" t="s">
        <v>1676</v>
      </c>
      <c r="G1063" s="83" t="s">
        <v>1677</v>
      </c>
    </row>
    <row r="1064" spans="1:7" ht="16.5" x14ac:dyDescent="0.3">
      <c r="A1064" s="83" t="s">
        <v>10048</v>
      </c>
      <c r="B1064" s="83" t="s">
        <v>10049</v>
      </c>
      <c r="C1064" s="83" t="s">
        <v>10048</v>
      </c>
      <c r="D1064" s="83" t="s">
        <v>10049</v>
      </c>
      <c r="E1064" s="83" t="s">
        <v>10048</v>
      </c>
      <c r="F1064" s="83" t="s">
        <v>9318</v>
      </c>
      <c r="G1064" s="83" t="s">
        <v>9319</v>
      </c>
    </row>
    <row r="1065" spans="1:7" ht="16.5" x14ac:dyDescent="0.3">
      <c r="A1065" s="83" t="s">
        <v>10048</v>
      </c>
      <c r="B1065" s="83" t="s">
        <v>10049</v>
      </c>
      <c r="C1065" s="83" t="s">
        <v>10048</v>
      </c>
      <c r="D1065" s="83" t="s">
        <v>10049</v>
      </c>
      <c r="E1065" s="83" t="s">
        <v>10048</v>
      </c>
      <c r="F1065" s="83" t="s">
        <v>11156</v>
      </c>
      <c r="G1065" s="83" t="s">
        <v>11157</v>
      </c>
    </row>
    <row r="1066" spans="1:7" ht="16.5" x14ac:dyDescent="0.3">
      <c r="A1066" s="83" t="s">
        <v>10048</v>
      </c>
      <c r="B1066" s="83" t="s">
        <v>10049</v>
      </c>
      <c r="C1066" s="83" t="s">
        <v>10048</v>
      </c>
      <c r="D1066" s="83" t="s">
        <v>10049</v>
      </c>
      <c r="E1066" s="83" t="s">
        <v>10048</v>
      </c>
      <c r="F1066" s="83" t="s">
        <v>11158</v>
      </c>
      <c r="G1066" s="83" t="s">
        <v>11159</v>
      </c>
    </row>
    <row r="1067" spans="1:7" ht="16.5" x14ac:dyDescent="0.3">
      <c r="A1067" s="83" t="s">
        <v>10048</v>
      </c>
      <c r="B1067" s="83" t="s">
        <v>10049</v>
      </c>
      <c r="C1067" s="83" t="s">
        <v>10048</v>
      </c>
      <c r="D1067" s="83" t="s">
        <v>10049</v>
      </c>
      <c r="E1067" s="83" t="s">
        <v>10048</v>
      </c>
      <c r="F1067" s="83" t="s">
        <v>11160</v>
      </c>
      <c r="G1067" s="83" t="s">
        <v>11161</v>
      </c>
    </row>
    <row r="1068" spans="1:7" ht="16.5" x14ac:dyDescent="0.3">
      <c r="A1068" s="83" t="s">
        <v>10048</v>
      </c>
      <c r="B1068" s="83" t="s">
        <v>10049</v>
      </c>
      <c r="C1068" s="83" t="s">
        <v>10048</v>
      </c>
      <c r="D1068" s="83" t="s">
        <v>10049</v>
      </c>
      <c r="E1068" s="83" t="s">
        <v>10048</v>
      </c>
      <c r="F1068" s="83" t="s">
        <v>866</v>
      </c>
      <c r="G1068" s="83" t="s">
        <v>867</v>
      </c>
    </row>
    <row r="1069" spans="1:7" ht="16.5" x14ac:dyDescent="0.3">
      <c r="A1069" s="83" t="s">
        <v>10048</v>
      </c>
      <c r="B1069" s="83" t="s">
        <v>10049</v>
      </c>
      <c r="C1069" s="83" t="s">
        <v>10048</v>
      </c>
      <c r="D1069" s="83" t="s">
        <v>10049</v>
      </c>
      <c r="E1069" s="83" t="s">
        <v>10048</v>
      </c>
      <c r="F1069" s="83" t="s">
        <v>868</v>
      </c>
      <c r="G1069" s="83" t="s">
        <v>869</v>
      </c>
    </row>
    <row r="1070" spans="1:7" ht="16.5" x14ac:dyDescent="0.3">
      <c r="A1070" s="83" t="s">
        <v>10048</v>
      </c>
      <c r="B1070" s="83" t="s">
        <v>10049</v>
      </c>
      <c r="C1070" s="83" t="s">
        <v>10048</v>
      </c>
      <c r="D1070" s="83" t="s">
        <v>10049</v>
      </c>
      <c r="E1070" s="83" t="s">
        <v>10048</v>
      </c>
      <c r="F1070" s="83" t="s">
        <v>870</v>
      </c>
      <c r="G1070" s="83" t="s">
        <v>871</v>
      </c>
    </row>
    <row r="1071" spans="1:7" ht="16.5" x14ac:dyDescent="0.3">
      <c r="A1071" s="83" t="s">
        <v>10048</v>
      </c>
      <c r="B1071" s="83" t="s">
        <v>10049</v>
      </c>
      <c r="C1071" s="83" t="s">
        <v>10048</v>
      </c>
      <c r="D1071" s="83" t="s">
        <v>10049</v>
      </c>
      <c r="E1071" s="83" t="s">
        <v>10048</v>
      </c>
      <c r="F1071" s="83" t="s">
        <v>872</v>
      </c>
      <c r="G1071" s="83" t="s">
        <v>873</v>
      </c>
    </row>
    <row r="1072" spans="1:7" ht="16.5" x14ac:dyDescent="0.3">
      <c r="A1072" s="83" t="s">
        <v>10048</v>
      </c>
      <c r="B1072" s="83" t="s">
        <v>10049</v>
      </c>
      <c r="C1072" s="83" t="s">
        <v>10048</v>
      </c>
      <c r="D1072" s="83" t="s">
        <v>10049</v>
      </c>
      <c r="E1072" s="83" t="s">
        <v>10048</v>
      </c>
      <c r="F1072" s="83" t="s">
        <v>874</v>
      </c>
      <c r="G1072" s="83" t="s">
        <v>875</v>
      </c>
    </row>
    <row r="1073" spans="1:7" ht="16.5" x14ac:dyDescent="0.3">
      <c r="A1073" s="83" t="s">
        <v>10048</v>
      </c>
      <c r="B1073" s="83" t="s">
        <v>10049</v>
      </c>
      <c r="C1073" s="83" t="s">
        <v>10048</v>
      </c>
      <c r="D1073" s="83" t="s">
        <v>10049</v>
      </c>
      <c r="E1073" s="83" t="s">
        <v>10048</v>
      </c>
      <c r="F1073" s="83" t="s">
        <v>11162</v>
      </c>
      <c r="G1073" s="83" t="s">
        <v>11163</v>
      </c>
    </row>
    <row r="1074" spans="1:7" ht="16.5" x14ac:dyDescent="0.3">
      <c r="A1074" s="83" t="s">
        <v>10048</v>
      </c>
      <c r="B1074" s="83" t="s">
        <v>10049</v>
      </c>
      <c r="C1074" s="83" t="s">
        <v>10048</v>
      </c>
      <c r="D1074" s="83" t="s">
        <v>10049</v>
      </c>
      <c r="E1074" s="83" t="s">
        <v>10048</v>
      </c>
      <c r="F1074" s="83" t="s">
        <v>11164</v>
      </c>
      <c r="G1074" s="83" t="s">
        <v>11165</v>
      </c>
    </row>
    <row r="1075" spans="1:7" ht="16.5" x14ac:dyDescent="0.3">
      <c r="A1075" s="83" t="s">
        <v>10048</v>
      </c>
      <c r="B1075" s="83" t="s">
        <v>10049</v>
      </c>
      <c r="C1075" s="83" t="s">
        <v>10048</v>
      </c>
      <c r="D1075" s="83" t="s">
        <v>10049</v>
      </c>
      <c r="E1075" s="83" t="s">
        <v>10048</v>
      </c>
      <c r="F1075" s="83" t="s">
        <v>11166</v>
      </c>
      <c r="G1075" s="83" t="s">
        <v>11167</v>
      </c>
    </row>
    <row r="1076" spans="1:7" ht="16.5" x14ac:dyDescent="0.3">
      <c r="A1076" s="83" t="s">
        <v>10048</v>
      </c>
      <c r="B1076" s="83" t="s">
        <v>10049</v>
      </c>
      <c r="C1076" s="83" t="s">
        <v>10048</v>
      </c>
      <c r="D1076" s="83" t="s">
        <v>10049</v>
      </c>
      <c r="E1076" s="83" t="s">
        <v>10048</v>
      </c>
      <c r="F1076" s="83" t="s">
        <v>876</v>
      </c>
      <c r="G1076" s="83" t="s">
        <v>877</v>
      </c>
    </row>
    <row r="1077" spans="1:7" ht="16.5" x14ac:dyDescent="0.3">
      <c r="A1077" s="83" t="s">
        <v>10048</v>
      </c>
      <c r="B1077" s="83" t="s">
        <v>10049</v>
      </c>
      <c r="C1077" s="83" t="s">
        <v>10048</v>
      </c>
      <c r="D1077" s="83" t="s">
        <v>10049</v>
      </c>
      <c r="E1077" s="83" t="s">
        <v>10048</v>
      </c>
      <c r="F1077" s="83" t="s">
        <v>11168</v>
      </c>
      <c r="G1077" s="83" t="s">
        <v>11169</v>
      </c>
    </row>
    <row r="1078" spans="1:7" ht="16.5" x14ac:dyDescent="0.3">
      <c r="A1078" s="83" t="s">
        <v>10048</v>
      </c>
      <c r="B1078" s="83" t="s">
        <v>10049</v>
      </c>
      <c r="C1078" s="83" t="s">
        <v>10048</v>
      </c>
      <c r="D1078" s="83" t="s">
        <v>10049</v>
      </c>
      <c r="E1078" s="83" t="s">
        <v>10048</v>
      </c>
      <c r="F1078" s="83" t="s">
        <v>11170</v>
      </c>
      <c r="G1078" s="83" t="s">
        <v>11171</v>
      </c>
    </row>
    <row r="1079" spans="1:7" ht="16.5" x14ac:dyDescent="0.3">
      <c r="A1079" s="83" t="s">
        <v>10048</v>
      </c>
      <c r="B1079" s="83" t="s">
        <v>10049</v>
      </c>
      <c r="C1079" s="83" t="s">
        <v>10048</v>
      </c>
      <c r="D1079" s="83" t="s">
        <v>10049</v>
      </c>
      <c r="E1079" s="83" t="s">
        <v>10048</v>
      </c>
      <c r="F1079" s="83" t="s">
        <v>9697</v>
      </c>
      <c r="G1079" s="83" t="s">
        <v>11172</v>
      </c>
    </row>
    <row r="1080" spans="1:7" ht="16.5" x14ac:dyDescent="0.3">
      <c r="A1080" s="83" t="s">
        <v>10048</v>
      </c>
      <c r="B1080" s="83" t="s">
        <v>10049</v>
      </c>
      <c r="C1080" s="83" t="s">
        <v>10048</v>
      </c>
      <c r="D1080" s="83" t="s">
        <v>10049</v>
      </c>
      <c r="E1080" s="83" t="s">
        <v>10048</v>
      </c>
      <c r="F1080" s="83" t="s">
        <v>9320</v>
      </c>
      <c r="G1080" s="83" t="s">
        <v>9321</v>
      </c>
    </row>
    <row r="1081" spans="1:7" ht="16.5" x14ac:dyDescent="0.3">
      <c r="A1081" s="83" t="s">
        <v>10048</v>
      </c>
      <c r="B1081" s="83" t="s">
        <v>10049</v>
      </c>
      <c r="C1081" s="83" t="s">
        <v>10048</v>
      </c>
      <c r="D1081" s="83" t="s">
        <v>10049</v>
      </c>
      <c r="E1081" s="83" t="s">
        <v>10048</v>
      </c>
      <c r="F1081" s="83" t="s">
        <v>11173</v>
      </c>
      <c r="G1081" s="83" t="s">
        <v>11174</v>
      </c>
    </row>
    <row r="1082" spans="1:7" ht="16.5" x14ac:dyDescent="0.3">
      <c r="A1082" s="83" t="s">
        <v>10048</v>
      </c>
      <c r="B1082" s="83" t="s">
        <v>10049</v>
      </c>
      <c r="C1082" s="83" t="s">
        <v>10048</v>
      </c>
      <c r="D1082" s="83" t="s">
        <v>10049</v>
      </c>
      <c r="E1082" s="83" t="s">
        <v>10048</v>
      </c>
      <c r="F1082" s="83" t="s">
        <v>143</v>
      </c>
      <c r="G1082" s="83" t="s">
        <v>144</v>
      </c>
    </row>
    <row r="1083" spans="1:7" ht="16.5" x14ac:dyDescent="0.3">
      <c r="A1083" s="83" t="s">
        <v>10048</v>
      </c>
      <c r="B1083" s="83" t="s">
        <v>10049</v>
      </c>
      <c r="C1083" s="83" t="s">
        <v>10048</v>
      </c>
      <c r="D1083" s="83" t="s">
        <v>10049</v>
      </c>
      <c r="E1083" s="83" t="s">
        <v>10048</v>
      </c>
      <c r="F1083" s="83" t="s">
        <v>276</v>
      </c>
      <c r="G1083" s="83" t="s">
        <v>277</v>
      </c>
    </row>
    <row r="1084" spans="1:7" ht="16.5" x14ac:dyDescent="0.3">
      <c r="A1084" s="83" t="s">
        <v>10048</v>
      </c>
      <c r="B1084" s="83" t="s">
        <v>10049</v>
      </c>
      <c r="C1084" s="83" t="s">
        <v>10048</v>
      </c>
      <c r="D1084" s="83" t="s">
        <v>10049</v>
      </c>
      <c r="E1084" s="83" t="s">
        <v>10048</v>
      </c>
      <c r="F1084" s="83" t="s">
        <v>1678</v>
      </c>
      <c r="G1084" s="83" t="s">
        <v>1679</v>
      </c>
    </row>
    <row r="1085" spans="1:7" ht="16.5" x14ac:dyDescent="0.3">
      <c r="A1085" s="83" t="s">
        <v>10048</v>
      </c>
      <c r="B1085" s="83" t="s">
        <v>10049</v>
      </c>
      <c r="C1085" s="83" t="s">
        <v>10048</v>
      </c>
      <c r="D1085" s="83" t="s">
        <v>10049</v>
      </c>
      <c r="E1085" s="83" t="s">
        <v>10048</v>
      </c>
      <c r="F1085" s="83" t="s">
        <v>1680</v>
      </c>
      <c r="G1085" s="83" t="s">
        <v>1681</v>
      </c>
    </row>
    <row r="1086" spans="1:7" ht="16.5" x14ac:dyDescent="0.3">
      <c r="A1086" s="83" t="s">
        <v>10048</v>
      </c>
      <c r="B1086" s="83" t="s">
        <v>10049</v>
      </c>
      <c r="C1086" s="83" t="s">
        <v>10048</v>
      </c>
      <c r="D1086" s="83" t="s">
        <v>10049</v>
      </c>
      <c r="E1086" s="83" t="s">
        <v>10048</v>
      </c>
      <c r="F1086" s="83" t="s">
        <v>1682</v>
      </c>
      <c r="G1086" s="83" t="s">
        <v>1683</v>
      </c>
    </row>
    <row r="1087" spans="1:7" ht="16.5" x14ac:dyDescent="0.3">
      <c r="A1087" s="83" t="s">
        <v>10048</v>
      </c>
      <c r="B1087" s="83" t="s">
        <v>10049</v>
      </c>
      <c r="C1087" s="83" t="s">
        <v>10048</v>
      </c>
      <c r="D1087" s="83" t="s">
        <v>10049</v>
      </c>
      <c r="E1087" s="83" t="s">
        <v>10048</v>
      </c>
      <c r="F1087" s="83" t="s">
        <v>11175</v>
      </c>
      <c r="G1087" s="83" t="s">
        <v>11176</v>
      </c>
    </row>
    <row r="1088" spans="1:7" ht="16.5" x14ac:dyDescent="0.3">
      <c r="A1088" s="83" t="s">
        <v>10048</v>
      </c>
      <c r="B1088" s="83" t="s">
        <v>10049</v>
      </c>
      <c r="C1088" s="83" t="s">
        <v>10048</v>
      </c>
      <c r="D1088" s="83" t="s">
        <v>10049</v>
      </c>
      <c r="E1088" s="83" t="s">
        <v>10048</v>
      </c>
      <c r="F1088" s="83" t="s">
        <v>1684</v>
      </c>
      <c r="G1088" s="83" t="s">
        <v>1685</v>
      </c>
    </row>
    <row r="1089" spans="1:7" ht="16.5" x14ac:dyDescent="0.3">
      <c r="A1089" s="83" t="s">
        <v>10048</v>
      </c>
      <c r="B1089" s="83" t="s">
        <v>10049</v>
      </c>
      <c r="C1089" s="83" t="s">
        <v>10048</v>
      </c>
      <c r="D1089" s="83" t="s">
        <v>10049</v>
      </c>
      <c r="E1089" s="83" t="s">
        <v>10048</v>
      </c>
      <c r="F1089" s="83" t="s">
        <v>11177</v>
      </c>
      <c r="G1089" s="83" t="s">
        <v>11178</v>
      </c>
    </row>
    <row r="1090" spans="1:7" ht="16.5" x14ac:dyDescent="0.3">
      <c r="A1090" s="83" t="s">
        <v>10048</v>
      </c>
      <c r="B1090" s="83" t="s">
        <v>10049</v>
      </c>
      <c r="C1090" s="83" t="s">
        <v>10048</v>
      </c>
      <c r="D1090" s="83" t="s">
        <v>10049</v>
      </c>
      <c r="E1090" s="83" t="s">
        <v>10048</v>
      </c>
      <c r="F1090" s="83" t="s">
        <v>266</v>
      </c>
      <c r="G1090" s="83" t="s">
        <v>267</v>
      </c>
    </row>
    <row r="1091" spans="1:7" ht="16.5" x14ac:dyDescent="0.3">
      <c r="A1091" s="83" t="s">
        <v>10048</v>
      </c>
      <c r="B1091" s="83" t="s">
        <v>10049</v>
      </c>
      <c r="C1091" s="83" t="s">
        <v>10048</v>
      </c>
      <c r="D1091" s="83" t="s">
        <v>10049</v>
      </c>
      <c r="E1091" s="83" t="s">
        <v>10048</v>
      </c>
      <c r="F1091" s="83" t="s">
        <v>1686</v>
      </c>
      <c r="G1091" s="83" t="s">
        <v>11180</v>
      </c>
    </row>
    <row r="1092" spans="1:7" ht="16.5" x14ac:dyDescent="0.3">
      <c r="A1092" s="83" t="s">
        <v>10048</v>
      </c>
      <c r="B1092" s="83" t="s">
        <v>10049</v>
      </c>
      <c r="C1092" s="83" t="s">
        <v>10048</v>
      </c>
      <c r="D1092" s="83" t="s">
        <v>10049</v>
      </c>
      <c r="E1092" s="83" t="s">
        <v>10048</v>
      </c>
      <c r="F1092" s="83" t="s">
        <v>11179</v>
      </c>
      <c r="G1092" s="83" t="s">
        <v>11180</v>
      </c>
    </row>
    <row r="1093" spans="1:7" ht="16.5" x14ac:dyDescent="0.3">
      <c r="A1093" s="83" t="s">
        <v>10048</v>
      </c>
      <c r="B1093" s="83" t="s">
        <v>10049</v>
      </c>
      <c r="C1093" s="83" t="s">
        <v>10048</v>
      </c>
      <c r="D1093" s="83" t="s">
        <v>10049</v>
      </c>
      <c r="E1093" s="83" t="s">
        <v>10048</v>
      </c>
      <c r="F1093" s="83" t="s">
        <v>1688</v>
      </c>
      <c r="G1093" s="83" t="s">
        <v>1689</v>
      </c>
    </row>
    <row r="1094" spans="1:7" ht="16.5" x14ac:dyDescent="0.3">
      <c r="A1094" s="83" t="s">
        <v>10048</v>
      </c>
      <c r="B1094" s="83" t="s">
        <v>10049</v>
      </c>
      <c r="C1094" s="83" t="s">
        <v>10048</v>
      </c>
      <c r="D1094" s="83" t="s">
        <v>10049</v>
      </c>
      <c r="E1094" s="83" t="s">
        <v>10048</v>
      </c>
      <c r="F1094" s="83" t="s">
        <v>878</v>
      </c>
      <c r="G1094" s="83" t="s">
        <v>879</v>
      </c>
    </row>
    <row r="1095" spans="1:7" ht="16.5" x14ac:dyDescent="0.3">
      <c r="A1095" s="83" t="s">
        <v>10048</v>
      </c>
      <c r="B1095" s="83" t="s">
        <v>10049</v>
      </c>
      <c r="C1095" s="83" t="s">
        <v>10048</v>
      </c>
      <c r="D1095" s="83" t="s">
        <v>10049</v>
      </c>
      <c r="E1095" s="83" t="s">
        <v>10048</v>
      </c>
      <c r="F1095" s="83" t="s">
        <v>597</v>
      </c>
      <c r="G1095" s="83" t="s">
        <v>598</v>
      </c>
    </row>
    <row r="1096" spans="1:7" ht="16.5" x14ac:dyDescent="0.3">
      <c r="A1096" s="83" t="s">
        <v>10048</v>
      </c>
      <c r="B1096" s="83" t="s">
        <v>11918</v>
      </c>
      <c r="C1096" s="83" t="s">
        <v>10654</v>
      </c>
      <c r="D1096" s="83" t="s">
        <v>11918</v>
      </c>
      <c r="E1096" s="83" t="s">
        <v>10654</v>
      </c>
      <c r="F1096" s="83" t="s">
        <v>11919</v>
      </c>
      <c r="G1096" s="83" t="s">
        <v>11920</v>
      </c>
    </row>
    <row r="1097" spans="1:7" ht="16.5" x14ac:dyDescent="0.3">
      <c r="A1097" s="83" t="s">
        <v>10048</v>
      </c>
      <c r="B1097" s="83" t="s">
        <v>10049</v>
      </c>
      <c r="C1097" s="83" t="s">
        <v>10048</v>
      </c>
      <c r="D1097" s="83" t="s">
        <v>10049</v>
      </c>
      <c r="E1097" s="83" t="s">
        <v>10048</v>
      </c>
      <c r="F1097" s="83" t="s">
        <v>1690</v>
      </c>
      <c r="G1097" s="83" t="s">
        <v>1691</v>
      </c>
    </row>
    <row r="1098" spans="1:7" ht="16.5" x14ac:dyDescent="0.3">
      <c r="A1098" s="83" t="s">
        <v>10048</v>
      </c>
      <c r="B1098" s="83" t="s">
        <v>10049</v>
      </c>
      <c r="C1098" s="83" t="s">
        <v>10048</v>
      </c>
      <c r="D1098" s="83" t="s">
        <v>10049</v>
      </c>
      <c r="E1098" s="83" t="s">
        <v>10048</v>
      </c>
      <c r="F1098" s="83" t="s">
        <v>1692</v>
      </c>
      <c r="G1098" s="83" t="s">
        <v>11182</v>
      </c>
    </row>
    <row r="1099" spans="1:7" ht="16.5" x14ac:dyDescent="0.3">
      <c r="A1099" s="83" t="s">
        <v>10048</v>
      </c>
      <c r="B1099" s="83" t="s">
        <v>10049</v>
      </c>
      <c r="C1099" s="83" t="s">
        <v>10048</v>
      </c>
      <c r="D1099" s="83" t="s">
        <v>10049</v>
      </c>
      <c r="E1099" s="83" t="s">
        <v>10048</v>
      </c>
      <c r="F1099" s="83" t="s">
        <v>1694</v>
      </c>
      <c r="G1099" s="83" t="s">
        <v>1695</v>
      </c>
    </row>
    <row r="1100" spans="1:7" ht="16.5" x14ac:dyDescent="0.3">
      <c r="A1100" s="83" t="s">
        <v>10048</v>
      </c>
      <c r="B1100" s="83" t="s">
        <v>10049</v>
      </c>
      <c r="C1100" s="83" t="s">
        <v>10048</v>
      </c>
      <c r="D1100" s="83" t="s">
        <v>10049</v>
      </c>
      <c r="E1100" s="83" t="s">
        <v>10048</v>
      </c>
      <c r="F1100" s="83" t="s">
        <v>11181</v>
      </c>
      <c r="G1100" s="83" t="s">
        <v>11182</v>
      </c>
    </row>
    <row r="1101" spans="1:7" ht="16.5" x14ac:dyDescent="0.3">
      <c r="A1101" s="83" t="s">
        <v>10048</v>
      </c>
      <c r="B1101" s="83" t="s">
        <v>10049</v>
      </c>
      <c r="C1101" s="83" t="s">
        <v>10048</v>
      </c>
      <c r="D1101" s="83" t="s">
        <v>10049</v>
      </c>
      <c r="E1101" s="83" t="s">
        <v>10048</v>
      </c>
      <c r="F1101" s="83" t="s">
        <v>1696</v>
      </c>
      <c r="G1101" s="83" t="s">
        <v>1697</v>
      </c>
    </row>
    <row r="1102" spans="1:7" ht="16.5" x14ac:dyDescent="0.3">
      <c r="A1102" s="83" t="s">
        <v>10048</v>
      </c>
      <c r="B1102" s="83" t="s">
        <v>10049</v>
      </c>
      <c r="C1102" s="83" t="s">
        <v>10048</v>
      </c>
      <c r="D1102" s="83" t="s">
        <v>10049</v>
      </c>
      <c r="E1102" s="83" t="s">
        <v>10048</v>
      </c>
      <c r="F1102" s="83" t="s">
        <v>11183</v>
      </c>
      <c r="G1102" s="83" t="s">
        <v>11184</v>
      </c>
    </row>
    <row r="1103" spans="1:7" ht="16.5" x14ac:dyDescent="0.3">
      <c r="A1103" s="83" t="s">
        <v>10048</v>
      </c>
      <c r="B1103" s="83" t="s">
        <v>10049</v>
      </c>
      <c r="C1103" s="83" t="s">
        <v>10048</v>
      </c>
      <c r="D1103" s="83" t="s">
        <v>10049</v>
      </c>
      <c r="E1103" s="83" t="s">
        <v>10048</v>
      </c>
      <c r="F1103" s="83" t="s">
        <v>11185</v>
      </c>
      <c r="G1103" s="83" t="s">
        <v>11186</v>
      </c>
    </row>
    <row r="1104" spans="1:7" ht="16.5" x14ac:dyDescent="0.3">
      <c r="A1104" s="83" t="s">
        <v>10048</v>
      </c>
      <c r="B1104" s="83" t="s">
        <v>10049</v>
      </c>
      <c r="C1104" s="83" t="s">
        <v>10048</v>
      </c>
      <c r="D1104" s="83" t="s">
        <v>10049</v>
      </c>
      <c r="E1104" s="83" t="s">
        <v>10048</v>
      </c>
      <c r="F1104" s="83" t="s">
        <v>9247</v>
      </c>
      <c r="G1104" s="83" t="s">
        <v>9248</v>
      </c>
    </row>
    <row r="1105" spans="1:7" ht="16.5" x14ac:dyDescent="0.3">
      <c r="A1105" s="83" t="s">
        <v>10048</v>
      </c>
      <c r="B1105" s="83" t="s">
        <v>10049</v>
      </c>
      <c r="C1105" s="83" t="s">
        <v>10048</v>
      </c>
      <c r="D1105" s="83" t="s">
        <v>10049</v>
      </c>
      <c r="E1105" s="83" t="s">
        <v>10048</v>
      </c>
      <c r="F1105" s="83" t="s">
        <v>11689</v>
      </c>
      <c r="G1105" s="83" t="s">
        <v>11690</v>
      </c>
    </row>
    <row r="1106" spans="1:7" ht="16.5" x14ac:dyDescent="0.3">
      <c r="A1106" s="83" t="s">
        <v>10048</v>
      </c>
      <c r="B1106" s="83" t="s">
        <v>10049</v>
      </c>
      <c r="C1106" s="83" t="s">
        <v>10048</v>
      </c>
      <c r="D1106" s="83" t="s">
        <v>10049</v>
      </c>
      <c r="E1106" s="83" t="s">
        <v>10048</v>
      </c>
      <c r="F1106" s="83" t="s">
        <v>11187</v>
      </c>
      <c r="G1106" s="83" t="s">
        <v>11188</v>
      </c>
    </row>
    <row r="1107" spans="1:7" ht="16.5" x14ac:dyDescent="0.3">
      <c r="A1107" s="83" t="s">
        <v>10048</v>
      </c>
      <c r="B1107" s="83" t="s">
        <v>11837</v>
      </c>
      <c r="C1107" s="83" t="s">
        <v>10654</v>
      </c>
      <c r="D1107" s="83" t="s">
        <v>11837</v>
      </c>
      <c r="E1107" s="83" t="s">
        <v>10654</v>
      </c>
      <c r="F1107" s="83" t="s">
        <v>11838</v>
      </c>
      <c r="G1107" s="83" t="s">
        <v>11839</v>
      </c>
    </row>
    <row r="1108" spans="1:7" ht="16.5" x14ac:dyDescent="0.3">
      <c r="A1108" s="83" t="s">
        <v>10048</v>
      </c>
      <c r="B1108" s="83" t="s">
        <v>10049</v>
      </c>
      <c r="C1108" s="83" t="s">
        <v>10048</v>
      </c>
      <c r="D1108" s="83" t="s">
        <v>10049</v>
      </c>
      <c r="E1108" s="83" t="s">
        <v>10048</v>
      </c>
      <c r="F1108" s="83" t="s">
        <v>11189</v>
      </c>
      <c r="G1108" s="83" t="s">
        <v>11190</v>
      </c>
    </row>
    <row r="1109" spans="1:7" ht="16.5" x14ac:dyDescent="0.3">
      <c r="A1109" s="83" t="s">
        <v>10048</v>
      </c>
      <c r="B1109" s="83" t="s">
        <v>10049</v>
      </c>
      <c r="C1109" s="83" t="s">
        <v>10048</v>
      </c>
      <c r="D1109" s="83" t="s">
        <v>10049</v>
      </c>
      <c r="E1109" s="83" t="s">
        <v>10048</v>
      </c>
      <c r="F1109" s="83" t="s">
        <v>1698</v>
      </c>
      <c r="G1109" s="83" t="s">
        <v>1699</v>
      </c>
    </row>
    <row r="1110" spans="1:7" ht="16.5" x14ac:dyDescent="0.3">
      <c r="A1110" s="83" t="s">
        <v>10048</v>
      </c>
      <c r="B1110" s="83" t="s">
        <v>11775</v>
      </c>
      <c r="C1110" s="83" t="s">
        <v>10654</v>
      </c>
      <c r="D1110" s="83" t="s">
        <v>11775</v>
      </c>
      <c r="E1110" s="83" t="s">
        <v>10654</v>
      </c>
      <c r="F1110" s="83" t="s">
        <v>11776</v>
      </c>
      <c r="G1110" s="83" t="s">
        <v>11777</v>
      </c>
    </row>
    <row r="1111" spans="1:7" ht="16.5" x14ac:dyDescent="0.3">
      <c r="A1111" s="83" t="s">
        <v>10048</v>
      </c>
      <c r="B1111" s="83" t="s">
        <v>10049</v>
      </c>
      <c r="C1111" s="83" t="s">
        <v>10048</v>
      </c>
      <c r="D1111" s="83" t="s">
        <v>10049</v>
      </c>
      <c r="E1111" s="83" t="s">
        <v>10048</v>
      </c>
      <c r="F1111" s="83" t="s">
        <v>1700</v>
      </c>
      <c r="G1111" s="83" t="s">
        <v>1701</v>
      </c>
    </row>
    <row r="1112" spans="1:7" ht="16.5" x14ac:dyDescent="0.3">
      <c r="A1112" s="83" t="s">
        <v>10048</v>
      </c>
      <c r="B1112" s="83" t="s">
        <v>10049</v>
      </c>
      <c r="C1112" s="83" t="s">
        <v>10048</v>
      </c>
      <c r="D1112" s="83" t="s">
        <v>10049</v>
      </c>
      <c r="E1112" s="83" t="s">
        <v>10048</v>
      </c>
      <c r="F1112" s="83" t="s">
        <v>11191</v>
      </c>
      <c r="G1112" s="83" t="s">
        <v>11192</v>
      </c>
    </row>
    <row r="1113" spans="1:7" ht="16.5" x14ac:dyDescent="0.3">
      <c r="A1113" s="83" t="s">
        <v>10048</v>
      </c>
      <c r="B1113" s="83" t="s">
        <v>10049</v>
      </c>
      <c r="C1113" s="83" t="s">
        <v>10048</v>
      </c>
      <c r="D1113" s="83" t="s">
        <v>10049</v>
      </c>
      <c r="E1113" s="83" t="s">
        <v>10048</v>
      </c>
      <c r="F1113" s="83" t="s">
        <v>11193</v>
      </c>
      <c r="G1113" s="83" t="s">
        <v>11194</v>
      </c>
    </row>
    <row r="1114" spans="1:7" ht="16.5" x14ac:dyDescent="0.3">
      <c r="A1114" s="83" t="s">
        <v>10048</v>
      </c>
      <c r="B1114" s="83" t="s">
        <v>10049</v>
      </c>
      <c r="C1114" s="83" t="s">
        <v>10048</v>
      </c>
      <c r="D1114" s="83" t="s">
        <v>10049</v>
      </c>
      <c r="E1114" s="83" t="s">
        <v>10048</v>
      </c>
      <c r="F1114" s="83" t="s">
        <v>11195</v>
      </c>
      <c r="G1114" s="83" t="s">
        <v>11196</v>
      </c>
    </row>
    <row r="1115" spans="1:7" ht="16.5" x14ac:dyDescent="0.3">
      <c r="A1115" s="83" t="s">
        <v>10048</v>
      </c>
      <c r="B1115" s="83" t="s">
        <v>10049</v>
      </c>
      <c r="C1115" s="83" t="s">
        <v>10048</v>
      </c>
      <c r="D1115" s="83" t="s">
        <v>10049</v>
      </c>
      <c r="E1115" s="83" t="s">
        <v>10048</v>
      </c>
      <c r="F1115" s="83" t="s">
        <v>11197</v>
      </c>
      <c r="G1115" s="83" t="s">
        <v>11198</v>
      </c>
    </row>
    <row r="1116" spans="1:7" ht="16.5" x14ac:dyDescent="0.3">
      <c r="A1116" s="83" t="s">
        <v>10048</v>
      </c>
      <c r="B1116" s="83" t="s">
        <v>10049</v>
      </c>
      <c r="C1116" s="83" t="s">
        <v>10048</v>
      </c>
      <c r="D1116" s="83" t="s">
        <v>10049</v>
      </c>
      <c r="E1116" s="83" t="s">
        <v>10048</v>
      </c>
      <c r="F1116" s="83" t="s">
        <v>9322</v>
      </c>
      <c r="G1116" s="83" t="s">
        <v>11199</v>
      </c>
    </row>
    <row r="1117" spans="1:7" ht="16.5" x14ac:dyDescent="0.3">
      <c r="A1117" s="83" t="s">
        <v>10048</v>
      </c>
      <c r="B1117" s="83" t="s">
        <v>10049</v>
      </c>
      <c r="C1117" s="83" t="s">
        <v>10048</v>
      </c>
      <c r="D1117" s="83" t="s">
        <v>10049</v>
      </c>
      <c r="E1117" s="83" t="s">
        <v>10048</v>
      </c>
      <c r="F1117" s="83" t="s">
        <v>11202</v>
      </c>
      <c r="G1117" s="83" t="s">
        <v>11203</v>
      </c>
    </row>
    <row r="1118" spans="1:7" ht="16.5" x14ac:dyDescent="0.3">
      <c r="A1118" s="83" t="s">
        <v>10048</v>
      </c>
      <c r="B1118" s="83" t="s">
        <v>10049</v>
      </c>
      <c r="C1118" s="83" t="s">
        <v>10048</v>
      </c>
      <c r="D1118" s="83" t="s">
        <v>10049</v>
      </c>
      <c r="E1118" s="83" t="s">
        <v>10048</v>
      </c>
      <c r="F1118" s="83" t="s">
        <v>11200</v>
      </c>
      <c r="G1118" s="83" t="s">
        <v>11201</v>
      </c>
    </row>
    <row r="1119" spans="1:7" ht="16.5" x14ac:dyDescent="0.3">
      <c r="A1119" s="83" t="s">
        <v>10048</v>
      </c>
      <c r="B1119" s="83" t="s">
        <v>10049</v>
      </c>
      <c r="C1119" s="83" t="s">
        <v>10048</v>
      </c>
      <c r="D1119" s="83" t="s">
        <v>10049</v>
      </c>
      <c r="E1119" s="83" t="s">
        <v>10048</v>
      </c>
      <c r="F1119" s="83" t="s">
        <v>9324</v>
      </c>
      <c r="G1119" s="83" t="s">
        <v>9325</v>
      </c>
    </row>
    <row r="1120" spans="1:7" ht="16.5" x14ac:dyDescent="0.3">
      <c r="A1120" s="83" t="s">
        <v>10048</v>
      </c>
      <c r="B1120" s="83" t="s">
        <v>10049</v>
      </c>
      <c r="C1120" s="83" t="s">
        <v>10048</v>
      </c>
      <c r="D1120" s="83" t="s">
        <v>10049</v>
      </c>
      <c r="E1120" s="83" t="s">
        <v>10048</v>
      </c>
      <c r="F1120" s="83" t="s">
        <v>1702</v>
      </c>
      <c r="G1120" s="83" t="s">
        <v>1703</v>
      </c>
    </row>
    <row r="1121" spans="1:7" ht="16.5" x14ac:dyDescent="0.3">
      <c r="A1121" s="83" t="s">
        <v>10048</v>
      </c>
      <c r="B1121" s="83" t="s">
        <v>10049</v>
      </c>
      <c r="C1121" s="83" t="s">
        <v>10048</v>
      </c>
      <c r="D1121" s="83" t="s">
        <v>10049</v>
      </c>
      <c r="E1121" s="83" t="s">
        <v>10048</v>
      </c>
      <c r="F1121" s="83" t="s">
        <v>11204</v>
      </c>
      <c r="G1121" s="83" t="s">
        <v>11205</v>
      </c>
    </row>
    <row r="1122" spans="1:7" ht="16.5" x14ac:dyDescent="0.3">
      <c r="A1122" s="83" t="s">
        <v>10048</v>
      </c>
      <c r="B1122" s="83" t="s">
        <v>10049</v>
      </c>
      <c r="C1122" s="83" t="s">
        <v>10048</v>
      </c>
      <c r="D1122" s="83" t="s">
        <v>10049</v>
      </c>
      <c r="E1122" s="83" t="s">
        <v>10048</v>
      </c>
      <c r="F1122" s="83" t="s">
        <v>880</v>
      </c>
      <c r="G1122" s="83" t="s">
        <v>881</v>
      </c>
    </row>
    <row r="1123" spans="1:7" ht="16.5" x14ac:dyDescent="0.3">
      <c r="A1123" s="83" t="s">
        <v>10048</v>
      </c>
      <c r="B1123" s="83" t="s">
        <v>10049</v>
      </c>
      <c r="C1123" s="83" t="s">
        <v>10048</v>
      </c>
      <c r="D1123" s="83" t="s">
        <v>10049</v>
      </c>
      <c r="E1123" s="83" t="s">
        <v>10048</v>
      </c>
      <c r="F1123" s="83" t="s">
        <v>11206</v>
      </c>
      <c r="G1123" s="83" t="s">
        <v>11207</v>
      </c>
    </row>
    <row r="1124" spans="1:7" ht="16.5" x14ac:dyDescent="0.3">
      <c r="A1124" s="83" t="s">
        <v>10048</v>
      </c>
      <c r="B1124" s="83" t="s">
        <v>10049</v>
      </c>
      <c r="C1124" s="83" t="s">
        <v>10048</v>
      </c>
      <c r="D1124" s="83" t="s">
        <v>10049</v>
      </c>
      <c r="E1124" s="83" t="s">
        <v>10048</v>
      </c>
      <c r="F1124" s="83" t="s">
        <v>11208</v>
      </c>
      <c r="G1124" s="83" t="s">
        <v>11209</v>
      </c>
    </row>
    <row r="1125" spans="1:7" ht="16.5" x14ac:dyDescent="0.3">
      <c r="A1125" s="83" t="s">
        <v>10048</v>
      </c>
      <c r="B1125" s="83" t="s">
        <v>10049</v>
      </c>
      <c r="C1125" s="83" t="s">
        <v>10048</v>
      </c>
      <c r="D1125" s="83" t="s">
        <v>10049</v>
      </c>
      <c r="E1125" s="83" t="s">
        <v>10048</v>
      </c>
      <c r="F1125" s="83" t="s">
        <v>11210</v>
      </c>
      <c r="G1125" s="83" t="s">
        <v>11211</v>
      </c>
    </row>
    <row r="1126" spans="1:7" ht="16.5" x14ac:dyDescent="0.3">
      <c r="A1126" s="83" t="s">
        <v>10048</v>
      </c>
      <c r="B1126" s="83" t="s">
        <v>10049</v>
      </c>
      <c r="C1126" s="83" t="s">
        <v>10048</v>
      </c>
      <c r="D1126" s="83" t="s">
        <v>10049</v>
      </c>
      <c r="E1126" s="83" t="s">
        <v>10048</v>
      </c>
      <c r="F1126" s="83" t="s">
        <v>882</v>
      </c>
      <c r="G1126" s="83" t="s">
        <v>883</v>
      </c>
    </row>
    <row r="1127" spans="1:7" ht="16.5" x14ac:dyDescent="0.3">
      <c r="A1127" s="83" t="s">
        <v>10048</v>
      </c>
      <c r="B1127" s="83" t="s">
        <v>10049</v>
      </c>
      <c r="C1127" s="83" t="s">
        <v>10048</v>
      </c>
      <c r="D1127" s="83" t="s">
        <v>10049</v>
      </c>
      <c r="E1127" s="83" t="s">
        <v>10048</v>
      </c>
      <c r="F1127" s="83" t="s">
        <v>11212</v>
      </c>
      <c r="G1127" s="83" t="s">
        <v>11213</v>
      </c>
    </row>
    <row r="1128" spans="1:7" ht="16.5" x14ac:dyDescent="0.3">
      <c r="A1128" s="83" t="s">
        <v>10048</v>
      </c>
      <c r="B1128" s="83" t="s">
        <v>10049</v>
      </c>
      <c r="C1128" s="83" t="s">
        <v>10048</v>
      </c>
      <c r="D1128" s="83" t="s">
        <v>10049</v>
      </c>
      <c r="E1128" s="83" t="s">
        <v>10048</v>
      </c>
      <c r="F1128" s="83" t="s">
        <v>1716</v>
      </c>
      <c r="G1128" s="83" t="s">
        <v>11214</v>
      </c>
    </row>
    <row r="1129" spans="1:7" ht="16.5" x14ac:dyDescent="0.3">
      <c r="A1129" s="83" t="s">
        <v>10048</v>
      </c>
      <c r="B1129" s="83" t="s">
        <v>10049</v>
      </c>
      <c r="C1129" s="83" t="s">
        <v>10048</v>
      </c>
      <c r="D1129" s="83" t="s">
        <v>10049</v>
      </c>
      <c r="E1129" s="83" t="s">
        <v>10048</v>
      </c>
      <c r="F1129" s="83" t="s">
        <v>5639</v>
      </c>
      <c r="G1129" s="83" t="s">
        <v>5640</v>
      </c>
    </row>
    <row r="1130" spans="1:7" ht="16.5" x14ac:dyDescent="0.3">
      <c r="A1130" s="83" t="s">
        <v>10048</v>
      </c>
      <c r="B1130" s="83" t="s">
        <v>10049</v>
      </c>
      <c r="C1130" s="83" t="s">
        <v>10048</v>
      </c>
      <c r="D1130" s="83" t="s">
        <v>10049</v>
      </c>
      <c r="E1130" s="83" t="s">
        <v>10048</v>
      </c>
      <c r="F1130" s="83" t="s">
        <v>11215</v>
      </c>
      <c r="G1130" s="83" t="s">
        <v>11216</v>
      </c>
    </row>
    <row r="1131" spans="1:7" ht="16.5" x14ac:dyDescent="0.3">
      <c r="A1131" s="83" t="s">
        <v>10048</v>
      </c>
      <c r="B1131" s="83" t="s">
        <v>10049</v>
      </c>
      <c r="C1131" s="83" t="s">
        <v>10048</v>
      </c>
      <c r="D1131" s="83" t="s">
        <v>10049</v>
      </c>
      <c r="E1131" s="83" t="s">
        <v>10048</v>
      </c>
      <c r="F1131" s="83" t="s">
        <v>9537</v>
      </c>
      <c r="G1131" s="83" t="s">
        <v>9538</v>
      </c>
    </row>
    <row r="1132" spans="1:7" ht="16.5" x14ac:dyDescent="0.3">
      <c r="A1132" s="83" t="s">
        <v>10048</v>
      </c>
      <c r="B1132" s="83" t="s">
        <v>10049</v>
      </c>
      <c r="C1132" s="83" t="s">
        <v>10048</v>
      </c>
      <c r="D1132" s="83" t="s">
        <v>10049</v>
      </c>
      <c r="E1132" s="83" t="s">
        <v>10048</v>
      </c>
      <c r="F1132" s="83" t="s">
        <v>11217</v>
      </c>
      <c r="G1132" s="83" t="s">
        <v>11218</v>
      </c>
    </row>
    <row r="1133" spans="1:7" ht="16.5" x14ac:dyDescent="0.3">
      <c r="A1133" s="83" t="s">
        <v>10048</v>
      </c>
      <c r="B1133" s="83" t="s">
        <v>10049</v>
      </c>
      <c r="C1133" s="83" t="s">
        <v>10048</v>
      </c>
      <c r="D1133" s="83" t="s">
        <v>10049</v>
      </c>
      <c r="E1133" s="83" t="s">
        <v>10048</v>
      </c>
      <c r="F1133" s="83" t="s">
        <v>11219</v>
      </c>
      <c r="G1133" s="83" t="s">
        <v>11220</v>
      </c>
    </row>
    <row r="1134" spans="1:7" ht="16.5" x14ac:dyDescent="0.3">
      <c r="A1134" s="83" t="s">
        <v>10048</v>
      </c>
      <c r="B1134" s="83" t="s">
        <v>10049</v>
      </c>
      <c r="C1134" s="83" t="s">
        <v>10048</v>
      </c>
      <c r="D1134" s="83" t="s">
        <v>10049</v>
      </c>
      <c r="E1134" s="83" t="s">
        <v>10048</v>
      </c>
      <c r="F1134" s="83" t="s">
        <v>274</v>
      </c>
      <c r="G1134" s="83" t="s">
        <v>275</v>
      </c>
    </row>
    <row r="1135" spans="1:7" ht="16.5" x14ac:dyDescent="0.3">
      <c r="A1135" s="83" t="s">
        <v>10048</v>
      </c>
      <c r="B1135" s="83" t="s">
        <v>10049</v>
      </c>
      <c r="C1135" s="83" t="s">
        <v>10048</v>
      </c>
      <c r="D1135" s="83" t="s">
        <v>10049</v>
      </c>
      <c r="E1135" s="83" t="s">
        <v>10048</v>
      </c>
      <c r="F1135" s="83" t="s">
        <v>11221</v>
      </c>
      <c r="G1135" s="83" t="s">
        <v>11222</v>
      </c>
    </row>
    <row r="1136" spans="1:7" ht="16.5" x14ac:dyDescent="0.3">
      <c r="A1136" s="83" t="s">
        <v>10048</v>
      </c>
      <c r="B1136" s="83" t="s">
        <v>10049</v>
      </c>
      <c r="C1136" s="83" t="s">
        <v>10048</v>
      </c>
      <c r="D1136" s="83" t="s">
        <v>10049</v>
      </c>
      <c r="E1136" s="83" t="s">
        <v>10048</v>
      </c>
      <c r="F1136" s="83" t="s">
        <v>11223</v>
      </c>
      <c r="G1136" s="83" t="s">
        <v>11224</v>
      </c>
    </row>
    <row r="1137" spans="1:7" ht="16.5" x14ac:dyDescent="0.3">
      <c r="A1137" s="83" t="s">
        <v>10048</v>
      </c>
      <c r="B1137" s="83" t="s">
        <v>10049</v>
      </c>
      <c r="C1137" s="83" t="s">
        <v>10048</v>
      </c>
      <c r="D1137" s="83" t="s">
        <v>10049</v>
      </c>
      <c r="E1137" s="83" t="s">
        <v>10048</v>
      </c>
      <c r="F1137" s="83" t="s">
        <v>11225</v>
      </c>
      <c r="G1137" s="83" t="s">
        <v>11226</v>
      </c>
    </row>
    <row r="1138" spans="1:7" ht="16.5" x14ac:dyDescent="0.3">
      <c r="A1138" s="83" t="s">
        <v>10048</v>
      </c>
      <c r="B1138" s="83" t="s">
        <v>10049</v>
      </c>
      <c r="C1138" s="83" t="s">
        <v>10048</v>
      </c>
      <c r="D1138" s="83" t="s">
        <v>10049</v>
      </c>
      <c r="E1138" s="83" t="s">
        <v>10048</v>
      </c>
      <c r="F1138" s="83" t="s">
        <v>11227</v>
      </c>
      <c r="G1138" s="83" t="s">
        <v>11228</v>
      </c>
    </row>
    <row r="1139" spans="1:7" ht="16.5" x14ac:dyDescent="0.3">
      <c r="A1139" s="83" t="s">
        <v>10048</v>
      </c>
      <c r="B1139" s="83" t="s">
        <v>10049</v>
      </c>
      <c r="C1139" s="83" t="s">
        <v>10048</v>
      </c>
      <c r="D1139" s="83" t="s">
        <v>10049</v>
      </c>
      <c r="E1139" s="83" t="s">
        <v>10048</v>
      </c>
      <c r="F1139" s="83" t="s">
        <v>9326</v>
      </c>
      <c r="G1139" s="83" t="s">
        <v>9327</v>
      </c>
    </row>
    <row r="1140" spans="1:7" ht="16.5" x14ac:dyDescent="0.3">
      <c r="A1140" s="83" t="s">
        <v>10048</v>
      </c>
      <c r="B1140" s="83" t="s">
        <v>10049</v>
      </c>
      <c r="C1140" s="83" t="s">
        <v>10048</v>
      </c>
      <c r="D1140" s="83" t="s">
        <v>10049</v>
      </c>
      <c r="E1140" s="83" t="s">
        <v>10048</v>
      </c>
      <c r="F1140" s="83" t="s">
        <v>11229</v>
      </c>
      <c r="G1140" s="83" t="s">
        <v>11230</v>
      </c>
    </row>
    <row r="1141" spans="1:7" ht="16.5" x14ac:dyDescent="0.3">
      <c r="A1141" s="83" t="s">
        <v>10048</v>
      </c>
      <c r="B1141" s="83" t="s">
        <v>10049</v>
      </c>
      <c r="C1141" s="83" t="s">
        <v>10048</v>
      </c>
      <c r="D1141" s="83" t="s">
        <v>10049</v>
      </c>
      <c r="E1141" s="83" t="s">
        <v>10048</v>
      </c>
      <c r="F1141" s="83" t="s">
        <v>9328</v>
      </c>
      <c r="G1141" s="83" t="s">
        <v>9329</v>
      </c>
    </row>
    <row r="1142" spans="1:7" ht="16.5" x14ac:dyDescent="0.3">
      <c r="A1142" s="83" t="s">
        <v>10048</v>
      </c>
      <c r="B1142" s="83" t="s">
        <v>10049</v>
      </c>
      <c r="C1142" s="83" t="s">
        <v>10048</v>
      </c>
      <c r="D1142" s="83" t="s">
        <v>10049</v>
      </c>
      <c r="E1142" s="83" t="s">
        <v>10048</v>
      </c>
      <c r="F1142" s="83" t="s">
        <v>11231</v>
      </c>
      <c r="G1142" s="83" t="s">
        <v>11232</v>
      </c>
    </row>
    <row r="1143" spans="1:7" ht="16.5" x14ac:dyDescent="0.3">
      <c r="A1143" s="83" t="s">
        <v>10048</v>
      </c>
      <c r="B1143" s="83" t="s">
        <v>10049</v>
      </c>
      <c r="C1143" s="83" t="s">
        <v>10048</v>
      </c>
      <c r="D1143" s="83" t="s">
        <v>10049</v>
      </c>
      <c r="E1143" s="83" t="s">
        <v>10048</v>
      </c>
      <c r="F1143" s="83" t="s">
        <v>11233</v>
      </c>
      <c r="G1143" s="83" t="s">
        <v>11234</v>
      </c>
    </row>
    <row r="1144" spans="1:7" ht="16.5" x14ac:dyDescent="0.3">
      <c r="A1144" s="83" t="s">
        <v>10048</v>
      </c>
      <c r="B1144" s="83" t="s">
        <v>10049</v>
      </c>
      <c r="C1144" s="83" t="s">
        <v>10048</v>
      </c>
      <c r="D1144" s="83" t="s">
        <v>10049</v>
      </c>
      <c r="E1144" s="83" t="s">
        <v>10048</v>
      </c>
      <c r="F1144" s="83" t="s">
        <v>11235</v>
      </c>
      <c r="G1144" s="83" t="s">
        <v>11236</v>
      </c>
    </row>
    <row r="1145" spans="1:7" ht="16.5" x14ac:dyDescent="0.3">
      <c r="A1145" s="83" t="s">
        <v>10048</v>
      </c>
      <c r="B1145" s="83" t="s">
        <v>10049</v>
      </c>
      <c r="C1145" s="83" t="s">
        <v>10048</v>
      </c>
      <c r="D1145" s="83" t="s">
        <v>10049</v>
      </c>
      <c r="E1145" s="83" t="s">
        <v>10048</v>
      </c>
      <c r="F1145" s="83" t="s">
        <v>11237</v>
      </c>
      <c r="G1145" s="83" t="s">
        <v>11238</v>
      </c>
    </row>
    <row r="1146" spans="1:7" ht="16.5" x14ac:dyDescent="0.3">
      <c r="A1146" s="83" t="s">
        <v>10048</v>
      </c>
      <c r="B1146" s="83" t="s">
        <v>10049</v>
      </c>
      <c r="C1146" s="83" t="s">
        <v>10048</v>
      </c>
      <c r="D1146" s="83" t="s">
        <v>10049</v>
      </c>
      <c r="E1146" s="83" t="s">
        <v>10048</v>
      </c>
      <c r="F1146" s="83" t="s">
        <v>601</v>
      </c>
      <c r="G1146" s="83" t="s">
        <v>602</v>
      </c>
    </row>
    <row r="1147" spans="1:7" ht="16.5" x14ac:dyDescent="0.3">
      <c r="A1147" s="83" t="s">
        <v>10048</v>
      </c>
      <c r="B1147" s="83" t="s">
        <v>10049</v>
      </c>
      <c r="C1147" s="83" t="s">
        <v>10048</v>
      </c>
      <c r="D1147" s="83" t="s">
        <v>10049</v>
      </c>
      <c r="E1147" s="83" t="s">
        <v>10048</v>
      </c>
      <c r="F1147" s="83" t="s">
        <v>284</v>
      </c>
      <c r="G1147" s="83" t="s">
        <v>285</v>
      </c>
    </row>
    <row r="1148" spans="1:7" ht="16.5" x14ac:dyDescent="0.3">
      <c r="A1148" s="83" t="s">
        <v>10048</v>
      </c>
      <c r="B1148" s="83" t="s">
        <v>10049</v>
      </c>
      <c r="C1148" s="83" t="s">
        <v>10048</v>
      </c>
      <c r="D1148" s="83" t="s">
        <v>10049</v>
      </c>
      <c r="E1148" s="83" t="s">
        <v>10048</v>
      </c>
      <c r="F1148" s="83" t="s">
        <v>884</v>
      </c>
      <c r="G1148" s="83" t="s">
        <v>885</v>
      </c>
    </row>
    <row r="1149" spans="1:7" ht="16.5" x14ac:dyDescent="0.3">
      <c r="A1149" s="83" t="s">
        <v>10048</v>
      </c>
      <c r="B1149" s="83" t="s">
        <v>10049</v>
      </c>
      <c r="C1149" s="83" t="s">
        <v>10048</v>
      </c>
      <c r="D1149" s="83" t="s">
        <v>10049</v>
      </c>
      <c r="E1149" s="83" t="s">
        <v>10048</v>
      </c>
      <c r="F1149" s="83" t="s">
        <v>886</v>
      </c>
      <c r="G1149" s="83" t="s">
        <v>887</v>
      </c>
    </row>
    <row r="1150" spans="1:7" ht="16.5" x14ac:dyDescent="0.3">
      <c r="A1150" s="83" t="s">
        <v>10048</v>
      </c>
      <c r="B1150" s="83" t="s">
        <v>10049</v>
      </c>
      <c r="C1150" s="83" t="s">
        <v>10048</v>
      </c>
      <c r="D1150" s="83" t="s">
        <v>10049</v>
      </c>
      <c r="E1150" s="83" t="s">
        <v>10048</v>
      </c>
      <c r="F1150" s="83" t="s">
        <v>888</v>
      </c>
      <c r="G1150" s="83" t="s">
        <v>889</v>
      </c>
    </row>
    <row r="1151" spans="1:7" ht="16.5" x14ac:dyDescent="0.3">
      <c r="A1151" s="83" t="s">
        <v>10048</v>
      </c>
      <c r="B1151" s="83" t="s">
        <v>10049</v>
      </c>
      <c r="C1151" s="83" t="s">
        <v>10048</v>
      </c>
      <c r="D1151" s="83" t="s">
        <v>10049</v>
      </c>
      <c r="E1151" s="83" t="s">
        <v>10048</v>
      </c>
      <c r="F1151" s="83" t="s">
        <v>4109</v>
      </c>
      <c r="G1151" s="83" t="s">
        <v>11239</v>
      </c>
    </row>
    <row r="1152" spans="1:7" ht="16.5" x14ac:dyDescent="0.3">
      <c r="A1152" s="83" t="s">
        <v>10048</v>
      </c>
      <c r="B1152" s="83" t="s">
        <v>10049</v>
      </c>
      <c r="C1152" s="83" t="s">
        <v>10048</v>
      </c>
      <c r="D1152" s="83" t="s">
        <v>10049</v>
      </c>
      <c r="E1152" s="83" t="s">
        <v>10048</v>
      </c>
      <c r="F1152" s="83" t="s">
        <v>11240</v>
      </c>
      <c r="G1152" s="83" t="s">
        <v>11241</v>
      </c>
    </row>
    <row r="1153" spans="1:7" ht="16.5" x14ac:dyDescent="0.3">
      <c r="A1153" s="83" t="s">
        <v>10048</v>
      </c>
      <c r="B1153" s="83" t="s">
        <v>10049</v>
      </c>
      <c r="C1153" s="83" t="s">
        <v>10048</v>
      </c>
      <c r="D1153" s="83" t="s">
        <v>10049</v>
      </c>
      <c r="E1153" s="83" t="s">
        <v>10048</v>
      </c>
      <c r="F1153" s="83" t="s">
        <v>11242</v>
      </c>
      <c r="G1153" s="83" t="s">
        <v>11243</v>
      </c>
    </row>
    <row r="1154" spans="1:7" ht="16.5" x14ac:dyDescent="0.3">
      <c r="A1154" s="83" t="s">
        <v>10048</v>
      </c>
      <c r="B1154" s="83" t="s">
        <v>10049</v>
      </c>
      <c r="C1154" s="83" t="s">
        <v>10048</v>
      </c>
      <c r="D1154" s="83" t="s">
        <v>10049</v>
      </c>
      <c r="E1154" s="83" t="s">
        <v>10048</v>
      </c>
      <c r="F1154" s="83" t="s">
        <v>282</v>
      </c>
      <c r="G1154" s="83" t="s">
        <v>283</v>
      </c>
    </row>
    <row r="1155" spans="1:7" ht="16.5" x14ac:dyDescent="0.3">
      <c r="A1155" s="83" t="s">
        <v>10048</v>
      </c>
      <c r="B1155" s="83" t="s">
        <v>10049</v>
      </c>
      <c r="C1155" s="83" t="s">
        <v>10048</v>
      </c>
      <c r="D1155" s="83" t="s">
        <v>10049</v>
      </c>
      <c r="E1155" s="83" t="s">
        <v>10048</v>
      </c>
      <c r="F1155" s="83" t="s">
        <v>11244</v>
      </c>
      <c r="G1155" s="83" t="s">
        <v>11245</v>
      </c>
    </row>
    <row r="1156" spans="1:7" ht="16.5" x14ac:dyDescent="0.3">
      <c r="A1156" s="83" t="s">
        <v>10048</v>
      </c>
      <c r="B1156" s="83" t="s">
        <v>10049</v>
      </c>
      <c r="C1156" s="83" t="s">
        <v>10048</v>
      </c>
      <c r="D1156" s="83" t="s">
        <v>10049</v>
      </c>
      <c r="E1156" s="83" t="s">
        <v>10048</v>
      </c>
      <c r="F1156" s="83" t="s">
        <v>11246</v>
      </c>
      <c r="G1156" s="83" t="s">
        <v>11247</v>
      </c>
    </row>
    <row r="1157" spans="1:7" ht="16.5" x14ac:dyDescent="0.3">
      <c r="A1157" s="83" t="s">
        <v>10048</v>
      </c>
      <c r="B1157" s="83" t="s">
        <v>10049</v>
      </c>
      <c r="C1157" s="83" t="s">
        <v>10048</v>
      </c>
      <c r="D1157" s="83" t="s">
        <v>10049</v>
      </c>
      <c r="E1157" s="83" t="s">
        <v>10048</v>
      </c>
      <c r="F1157" s="83" t="s">
        <v>11248</v>
      </c>
      <c r="G1157" s="83" t="s">
        <v>11249</v>
      </c>
    </row>
    <row r="1158" spans="1:7" ht="16.5" x14ac:dyDescent="0.3">
      <c r="A1158" s="83" t="s">
        <v>10048</v>
      </c>
      <c r="B1158" s="83" t="s">
        <v>10049</v>
      </c>
      <c r="C1158" s="83" t="s">
        <v>10048</v>
      </c>
      <c r="D1158" s="83" t="s">
        <v>10049</v>
      </c>
      <c r="E1158" s="83" t="s">
        <v>10048</v>
      </c>
      <c r="F1158" s="83" t="s">
        <v>890</v>
      </c>
      <c r="G1158" s="83" t="s">
        <v>891</v>
      </c>
    </row>
    <row r="1159" spans="1:7" ht="16.5" x14ac:dyDescent="0.3">
      <c r="A1159" s="83" t="s">
        <v>10048</v>
      </c>
      <c r="B1159" s="83" t="s">
        <v>10049</v>
      </c>
      <c r="C1159" s="83" t="s">
        <v>10048</v>
      </c>
      <c r="D1159" s="83" t="s">
        <v>10049</v>
      </c>
      <c r="E1159" s="83" t="s">
        <v>10048</v>
      </c>
      <c r="F1159" s="83" t="s">
        <v>11250</v>
      </c>
      <c r="G1159" s="83" t="s">
        <v>11251</v>
      </c>
    </row>
    <row r="1160" spans="1:7" ht="16.5" x14ac:dyDescent="0.3">
      <c r="A1160" s="83" t="s">
        <v>10048</v>
      </c>
      <c r="B1160" s="83" t="s">
        <v>10049</v>
      </c>
      <c r="C1160" s="83" t="s">
        <v>10048</v>
      </c>
      <c r="D1160" s="83" t="s">
        <v>10049</v>
      </c>
      <c r="E1160" s="83" t="s">
        <v>10048</v>
      </c>
      <c r="F1160" s="83" t="s">
        <v>11252</v>
      </c>
      <c r="G1160" s="83" t="s">
        <v>11253</v>
      </c>
    </row>
    <row r="1161" spans="1:7" ht="16.5" x14ac:dyDescent="0.3">
      <c r="A1161" s="83" t="s">
        <v>10048</v>
      </c>
      <c r="B1161" s="83" t="s">
        <v>10049</v>
      </c>
      <c r="C1161" s="83" t="s">
        <v>10048</v>
      </c>
      <c r="D1161" s="83" t="s">
        <v>10049</v>
      </c>
      <c r="E1161" s="83" t="s">
        <v>10048</v>
      </c>
      <c r="F1161" s="83" t="s">
        <v>892</v>
      </c>
      <c r="G1161" s="83" t="s">
        <v>893</v>
      </c>
    </row>
    <row r="1162" spans="1:7" ht="16.5" x14ac:dyDescent="0.3">
      <c r="A1162" s="83" t="s">
        <v>10048</v>
      </c>
      <c r="B1162" s="83" t="s">
        <v>10049</v>
      </c>
      <c r="C1162" s="83" t="s">
        <v>10048</v>
      </c>
      <c r="D1162" s="83" t="s">
        <v>10049</v>
      </c>
      <c r="E1162" s="83" t="s">
        <v>10048</v>
      </c>
      <c r="F1162" s="83" t="s">
        <v>11254</v>
      </c>
      <c r="G1162" s="83" t="s">
        <v>11255</v>
      </c>
    </row>
    <row r="1163" spans="1:7" ht="16.5" x14ac:dyDescent="0.3">
      <c r="A1163" s="83" t="s">
        <v>10048</v>
      </c>
      <c r="B1163" s="83" t="s">
        <v>11798</v>
      </c>
      <c r="C1163" s="83" t="s">
        <v>10654</v>
      </c>
      <c r="D1163" s="83" t="s">
        <v>11798</v>
      </c>
      <c r="E1163" s="83" t="s">
        <v>10654</v>
      </c>
      <c r="F1163" s="83" t="s">
        <v>11799</v>
      </c>
      <c r="G1163" s="83" t="s">
        <v>11800</v>
      </c>
    </row>
    <row r="1164" spans="1:7" ht="16.5" x14ac:dyDescent="0.3">
      <c r="A1164" s="83" t="s">
        <v>10048</v>
      </c>
      <c r="B1164" s="83" t="s">
        <v>10049</v>
      </c>
      <c r="C1164" s="83" t="s">
        <v>10048</v>
      </c>
      <c r="D1164" s="83" t="s">
        <v>10049</v>
      </c>
      <c r="E1164" s="83" t="s">
        <v>10048</v>
      </c>
      <c r="F1164" s="83" t="s">
        <v>11256</v>
      </c>
      <c r="G1164" s="83" t="s">
        <v>11257</v>
      </c>
    </row>
    <row r="1165" spans="1:7" ht="16.5" x14ac:dyDescent="0.3">
      <c r="A1165" s="83" t="s">
        <v>10048</v>
      </c>
      <c r="B1165" s="83" t="s">
        <v>10049</v>
      </c>
      <c r="C1165" s="83" t="s">
        <v>10048</v>
      </c>
      <c r="D1165" s="83" t="s">
        <v>10049</v>
      </c>
      <c r="E1165" s="83" t="s">
        <v>10048</v>
      </c>
      <c r="F1165" s="83" t="s">
        <v>11258</v>
      </c>
      <c r="G1165" s="83" t="s">
        <v>11259</v>
      </c>
    </row>
    <row r="1166" spans="1:7" ht="16.5" x14ac:dyDescent="0.3">
      <c r="A1166" s="83" t="s">
        <v>10048</v>
      </c>
      <c r="B1166" s="83" t="s">
        <v>10049</v>
      </c>
      <c r="C1166" s="83" t="s">
        <v>10048</v>
      </c>
      <c r="D1166" s="83" t="s">
        <v>10049</v>
      </c>
      <c r="E1166" s="83" t="s">
        <v>10048</v>
      </c>
      <c r="F1166" s="83" t="s">
        <v>11260</v>
      </c>
      <c r="G1166" s="83" t="s">
        <v>11261</v>
      </c>
    </row>
    <row r="1167" spans="1:7" ht="16.5" x14ac:dyDescent="0.3">
      <c r="A1167" s="83" t="s">
        <v>10048</v>
      </c>
      <c r="B1167" s="83" t="s">
        <v>10049</v>
      </c>
      <c r="C1167" s="83" t="s">
        <v>10048</v>
      </c>
      <c r="D1167" s="83" t="s">
        <v>10049</v>
      </c>
      <c r="E1167" s="83" t="s">
        <v>10048</v>
      </c>
      <c r="F1167" s="83" t="s">
        <v>894</v>
      </c>
      <c r="G1167" s="83" t="s">
        <v>895</v>
      </c>
    </row>
    <row r="1168" spans="1:7" ht="16.5" x14ac:dyDescent="0.3">
      <c r="A1168" s="83" t="s">
        <v>10048</v>
      </c>
      <c r="B1168" s="83" t="s">
        <v>10049</v>
      </c>
      <c r="C1168" s="83" t="s">
        <v>10048</v>
      </c>
      <c r="D1168" s="83" t="s">
        <v>10049</v>
      </c>
      <c r="E1168" s="83" t="s">
        <v>10048</v>
      </c>
      <c r="F1168" s="83" t="s">
        <v>11262</v>
      </c>
      <c r="G1168" s="83" t="s">
        <v>11263</v>
      </c>
    </row>
    <row r="1169" spans="1:7" ht="16.5" x14ac:dyDescent="0.3">
      <c r="A1169" s="83" t="s">
        <v>10048</v>
      </c>
      <c r="B1169" s="83" t="s">
        <v>10049</v>
      </c>
      <c r="C1169" s="83" t="s">
        <v>10048</v>
      </c>
      <c r="D1169" s="83" t="s">
        <v>10049</v>
      </c>
      <c r="E1169" s="83" t="s">
        <v>10048</v>
      </c>
      <c r="F1169" s="83" t="s">
        <v>11264</v>
      </c>
      <c r="G1169" s="83" t="s">
        <v>11265</v>
      </c>
    </row>
    <row r="1170" spans="1:7" ht="16.5" x14ac:dyDescent="0.3">
      <c r="A1170" s="83" t="s">
        <v>10048</v>
      </c>
      <c r="B1170" s="83" t="s">
        <v>10049</v>
      </c>
      <c r="C1170" s="83" t="s">
        <v>10048</v>
      </c>
      <c r="D1170" s="83" t="s">
        <v>10049</v>
      </c>
      <c r="E1170" s="83" t="s">
        <v>10048</v>
      </c>
      <c r="F1170" s="83" t="s">
        <v>9330</v>
      </c>
      <c r="G1170" s="83" t="s">
        <v>9331</v>
      </c>
    </row>
    <row r="1171" spans="1:7" ht="16.5" x14ac:dyDescent="0.3">
      <c r="A1171" s="83" t="s">
        <v>10048</v>
      </c>
      <c r="B1171" s="83" t="s">
        <v>10049</v>
      </c>
      <c r="C1171" s="83" t="s">
        <v>10048</v>
      </c>
      <c r="D1171" s="83" t="s">
        <v>10049</v>
      </c>
      <c r="E1171" s="83" t="s">
        <v>10048</v>
      </c>
      <c r="F1171" s="83" t="s">
        <v>896</v>
      </c>
      <c r="G1171" s="83" t="s">
        <v>897</v>
      </c>
    </row>
    <row r="1172" spans="1:7" ht="16.5" x14ac:dyDescent="0.3">
      <c r="A1172" s="83" t="s">
        <v>10048</v>
      </c>
      <c r="B1172" s="83" t="s">
        <v>10049</v>
      </c>
      <c r="C1172" s="83" t="s">
        <v>10048</v>
      </c>
      <c r="D1172" s="83" t="s">
        <v>10049</v>
      </c>
      <c r="E1172" s="83" t="s">
        <v>10048</v>
      </c>
      <c r="F1172" s="83" t="s">
        <v>898</v>
      </c>
      <c r="G1172" s="83" t="s">
        <v>899</v>
      </c>
    </row>
    <row r="1173" spans="1:7" ht="16.5" x14ac:dyDescent="0.3">
      <c r="A1173" s="83" t="s">
        <v>10048</v>
      </c>
      <c r="B1173" s="83" t="s">
        <v>10049</v>
      </c>
      <c r="C1173" s="83" t="s">
        <v>10048</v>
      </c>
      <c r="D1173" s="83" t="s">
        <v>10049</v>
      </c>
      <c r="E1173" s="83" t="s">
        <v>10048</v>
      </c>
      <c r="F1173" s="83" t="s">
        <v>900</v>
      </c>
      <c r="G1173" s="83" t="s">
        <v>901</v>
      </c>
    </row>
    <row r="1174" spans="1:7" ht="16.5" x14ac:dyDescent="0.3">
      <c r="A1174" s="83" t="s">
        <v>10048</v>
      </c>
      <c r="B1174" s="83" t="s">
        <v>10049</v>
      </c>
      <c r="C1174" s="83" t="s">
        <v>10048</v>
      </c>
      <c r="D1174" s="83" t="s">
        <v>10049</v>
      </c>
      <c r="E1174" s="83" t="s">
        <v>10048</v>
      </c>
      <c r="F1174" s="83" t="s">
        <v>11266</v>
      </c>
      <c r="G1174" s="83" t="s">
        <v>11267</v>
      </c>
    </row>
    <row r="1175" spans="1:7" ht="16.5" x14ac:dyDescent="0.3">
      <c r="A1175" s="83" t="s">
        <v>10048</v>
      </c>
      <c r="B1175" s="83" t="s">
        <v>10049</v>
      </c>
      <c r="C1175" s="83" t="s">
        <v>10048</v>
      </c>
      <c r="D1175" s="83" t="s">
        <v>10049</v>
      </c>
      <c r="E1175" s="83" t="s">
        <v>10048</v>
      </c>
      <c r="F1175" s="83" t="s">
        <v>11268</v>
      </c>
      <c r="G1175" s="83" t="s">
        <v>11269</v>
      </c>
    </row>
    <row r="1176" spans="1:7" ht="16.5" x14ac:dyDescent="0.3">
      <c r="A1176" s="83" t="s">
        <v>10048</v>
      </c>
      <c r="B1176" s="83" t="s">
        <v>10049</v>
      </c>
      <c r="C1176" s="83" t="s">
        <v>10048</v>
      </c>
      <c r="D1176" s="83" t="s">
        <v>10049</v>
      </c>
      <c r="E1176" s="83" t="s">
        <v>10048</v>
      </c>
      <c r="F1176" s="83" t="s">
        <v>9386</v>
      </c>
      <c r="G1176" s="83" t="s">
        <v>9387</v>
      </c>
    </row>
    <row r="1177" spans="1:7" ht="16.5" x14ac:dyDescent="0.3">
      <c r="A1177" s="83" t="s">
        <v>10048</v>
      </c>
      <c r="B1177" s="83" t="s">
        <v>10049</v>
      </c>
      <c r="C1177" s="83" t="s">
        <v>10048</v>
      </c>
      <c r="D1177" s="83" t="s">
        <v>10049</v>
      </c>
      <c r="E1177" s="83" t="s">
        <v>10048</v>
      </c>
      <c r="F1177" s="83" t="s">
        <v>11270</v>
      </c>
      <c r="G1177" s="83" t="s">
        <v>11271</v>
      </c>
    </row>
    <row r="1178" spans="1:7" ht="16.5" x14ac:dyDescent="0.3">
      <c r="A1178" s="83" t="s">
        <v>10048</v>
      </c>
      <c r="B1178" s="83" t="s">
        <v>11854</v>
      </c>
      <c r="C1178" s="83" t="s">
        <v>10654</v>
      </c>
      <c r="D1178" s="83" t="s">
        <v>11854</v>
      </c>
      <c r="E1178" s="83" t="s">
        <v>10654</v>
      </c>
      <c r="F1178" s="83" t="s">
        <v>11855</v>
      </c>
      <c r="G1178" s="83" t="s">
        <v>11856</v>
      </c>
    </row>
    <row r="1179" spans="1:7" ht="16.5" x14ac:dyDescent="0.3">
      <c r="A1179" s="83" t="s">
        <v>10048</v>
      </c>
      <c r="B1179" s="83" t="s">
        <v>10049</v>
      </c>
      <c r="C1179" s="83" t="s">
        <v>10048</v>
      </c>
      <c r="D1179" s="83" t="s">
        <v>10049</v>
      </c>
      <c r="E1179" s="83" t="s">
        <v>10048</v>
      </c>
      <c r="F1179" s="83" t="s">
        <v>184</v>
      </c>
      <c r="G1179" s="83" t="s">
        <v>185</v>
      </c>
    </row>
    <row r="1180" spans="1:7" ht="16.5" x14ac:dyDescent="0.3">
      <c r="A1180" s="83" t="s">
        <v>10048</v>
      </c>
      <c r="B1180" s="83" t="s">
        <v>10049</v>
      </c>
      <c r="C1180" s="83" t="s">
        <v>10048</v>
      </c>
      <c r="D1180" s="83" t="s">
        <v>10049</v>
      </c>
      <c r="E1180" s="83" t="s">
        <v>10048</v>
      </c>
      <c r="F1180" s="83" t="s">
        <v>11272</v>
      </c>
      <c r="G1180" s="83" t="s">
        <v>11273</v>
      </c>
    </row>
    <row r="1181" spans="1:7" ht="16.5" x14ac:dyDescent="0.3">
      <c r="A1181" s="83" t="s">
        <v>10048</v>
      </c>
      <c r="B1181" s="83" t="s">
        <v>10049</v>
      </c>
      <c r="C1181" s="83" t="s">
        <v>10048</v>
      </c>
      <c r="D1181" s="83" t="s">
        <v>10049</v>
      </c>
      <c r="E1181" s="83" t="s">
        <v>10048</v>
      </c>
      <c r="F1181" s="83" t="s">
        <v>11274</v>
      </c>
      <c r="G1181" s="83" t="s">
        <v>11275</v>
      </c>
    </row>
    <row r="1182" spans="1:7" ht="16.5" x14ac:dyDescent="0.3">
      <c r="A1182" s="83" t="s">
        <v>10048</v>
      </c>
      <c r="B1182" s="83" t="s">
        <v>10049</v>
      </c>
      <c r="C1182" s="83" t="s">
        <v>10048</v>
      </c>
      <c r="D1182" s="83" t="s">
        <v>10049</v>
      </c>
      <c r="E1182" s="83" t="s">
        <v>10048</v>
      </c>
      <c r="F1182" s="83" t="s">
        <v>11276</v>
      </c>
      <c r="G1182" s="83" t="s">
        <v>11277</v>
      </c>
    </row>
    <row r="1183" spans="1:7" ht="16.5" x14ac:dyDescent="0.3">
      <c r="A1183" s="83" t="s">
        <v>10048</v>
      </c>
      <c r="B1183" s="83" t="s">
        <v>10049</v>
      </c>
      <c r="C1183" s="83" t="s">
        <v>10048</v>
      </c>
      <c r="D1183" s="83" t="s">
        <v>10049</v>
      </c>
      <c r="E1183" s="83" t="s">
        <v>10048</v>
      </c>
      <c r="F1183" s="83" t="s">
        <v>11278</v>
      </c>
      <c r="G1183" s="83" t="s">
        <v>11279</v>
      </c>
    </row>
    <row r="1184" spans="1:7" ht="16.5" x14ac:dyDescent="0.3">
      <c r="A1184" s="83" t="s">
        <v>10048</v>
      </c>
      <c r="B1184" s="83" t="s">
        <v>10049</v>
      </c>
      <c r="C1184" s="83" t="s">
        <v>10048</v>
      </c>
      <c r="D1184" s="83" t="s">
        <v>10049</v>
      </c>
      <c r="E1184" s="83" t="s">
        <v>10048</v>
      </c>
      <c r="F1184" s="83" t="s">
        <v>11280</v>
      </c>
      <c r="G1184" s="83" t="s">
        <v>11281</v>
      </c>
    </row>
    <row r="1185" spans="1:7" ht="16.5" x14ac:dyDescent="0.3">
      <c r="A1185" s="83" t="s">
        <v>10048</v>
      </c>
      <c r="B1185" s="83" t="s">
        <v>10049</v>
      </c>
      <c r="C1185" s="83" t="s">
        <v>10048</v>
      </c>
      <c r="D1185" s="83" t="s">
        <v>10049</v>
      </c>
      <c r="E1185" s="83" t="s">
        <v>10048</v>
      </c>
      <c r="F1185" s="83" t="s">
        <v>457</v>
      </c>
      <c r="G1185" s="83" t="s">
        <v>458</v>
      </c>
    </row>
    <row r="1186" spans="1:7" ht="16.5" x14ac:dyDescent="0.3">
      <c r="A1186" s="83" t="s">
        <v>10048</v>
      </c>
      <c r="B1186" s="83" t="s">
        <v>10049</v>
      </c>
      <c r="C1186" s="83" t="s">
        <v>10048</v>
      </c>
      <c r="D1186" s="83" t="s">
        <v>10049</v>
      </c>
      <c r="E1186" s="83" t="s">
        <v>10048</v>
      </c>
      <c r="F1186" s="83" t="s">
        <v>291</v>
      </c>
      <c r="G1186" s="83" t="s">
        <v>292</v>
      </c>
    </row>
    <row r="1187" spans="1:7" ht="16.5" x14ac:dyDescent="0.3">
      <c r="A1187" s="83" t="s">
        <v>10048</v>
      </c>
      <c r="B1187" s="83" t="s">
        <v>10049</v>
      </c>
      <c r="C1187" s="83" t="s">
        <v>10048</v>
      </c>
      <c r="D1187" s="83" t="s">
        <v>10049</v>
      </c>
      <c r="E1187" s="83" t="s">
        <v>10048</v>
      </c>
      <c r="F1187" s="83" t="s">
        <v>5641</v>
      </c>
      <c r="G1187" s="83" t="s">
        <v>5642</v>
      </c>
    </row>
    <row r="1188" spans="1:7" ht="16.5" x14ac:dyDescent="0.3">
      <c r="A1188" s="83" t="s">
        <v>10048</v>
      </c>
      <c r="B1188" s="83" t="s">
        <v>10049</v>
      </c>
      <c r="C1188" s="83" t="s">
        <v>10048</v>
      </c>
      <c r="D1188" s="83" t="s">
        <v>10049</v>
      </c>
      <c r="E1188" s="83" t="s">
        <v>10048</v>
      </c>
      <c r="F1188" s="83" t="s">
        <v>299</v>
      </c>
      <c r="G1188" s="83" t="s">
        <v>300</v>
      </c>
    </row>
    <row r="1189" spans="1:7" ht="16.5" x14ac:dyDescent="0.3">
      <c r="A1189" s="83" t="s">
        <v>10048</v>
      </c>
      <c r="B1189" s="83" t="s">
        <v>10049</v>
      </c>
      <c r="C1189" s="83" t="s">
        <v>10048</v>
      </c>
      <c r="D1189" s="83" t="s">
        <v>10049</v>
      </c>
      <c r="E1189" s="83" t="s">
        <v>10048</v>
      </c>
      <c r="F1189" s="83" t="s">
        <v>591</v>
      </c>
      <c r="G1189" s="83" t="s">
        <v>592</v>
      </c>
    </row>
    <row r="1190" spans="1:7" ht="16.5" x14ac:dyDescent="0.3">
      <c r="A1190" s="83" t="s">
        <v>10048</v>
      </c>
      <c r="B1190" s="83" t="s">
        <v>10049</v>
      </c>
      <c r="C1190" s="83" t="s">
        <v>10048</v>
      </c>
      <c r="D1190" s="83" t="s">
        <v>10049</v>
      </c>
      <c r="E1190" s="83" t="s">
        <v>10048</v>
      </c>
      <c r="F1190" s="83" t="s">
        <v>11691</v>
      </c>
      <c r="G1190" s="83" t="s">
        <v>11692</v>
      </c>
    </row>
    <row r="1191" spans="1:7" ht="16.5" x14ac:dyDescent="0.3">
      <c r="A1191" s="83" t="s">
        <v>10048</v>
      </c>
      <c r="B1191" s="83" t="s">
        <v>10049</v>
      </c>
      <c r="C1191" s="83" t="s">
        <v>10048</v>
      </c>
      <c r="D1191" s="83" t="s">
        <v>10049</v>
      </c>
      <c r="E1191" s="83" t="s">
        <v>10048</v>
      </c>
      <c r="F1191" s="83" t="s">
        <v>11693</v>
      </c>
      <c r="G1191" s="83" t="s">
        <v>11694</v>
      </c>
    </row>
    <row r="1192" spans="1:7" ht="16.5" x14ac:dyDescent="0.3">
      <c r="A1192" s="83" t="s">
        <v>10048</v>
      </c>
      <c r="B1192" s="83" t="s">
        <v>10049</v>
      </c>
      <c r="C1192" s="83" t="s">
        <v>10048</v>
      </c>
      <c r="D1192" s="83" t="s">
        <v>10049</v>
      </c>
      <c r="E1192" s="83" t="s">
        <v>10048</v>
      </c>
      <c r="F1192" s="83" t="s">
        <v>11282</v>
      </c>
      <c r="G1192" s="83" t="s">
        <v>11283</v>
      </c>
    </row>
    <row r="1193" spans="1:7" ht="16.5" x14ac:dyDescent="0.3">
      <c r="A1193" s="83" t="s">
        <v>10048</v>
      </c>
      <c r="B1193" s="83" t="s">
        <v>11994</v>
      </c>
      <c r="C1193" s="83" t="s">
        <v>11979</v>
      </c>
      <c r="D1193" s="83" t="s">
        <v>11994</v>
      </c>
      <c r="E1193" s="83" t="s">
        <v>10654</v>
      </c>
      <c r="F1193" s="83" t="s">
        <v>11995</v>
      </c>
      <c r="G1193" s="83" t="s">
        <v>11996</v>
      </c>
    </row>
    <row r="1194" spans="1:7" ht="16.5" x14ac:dyDescent="0.3">
      <c r="A1194" s="83" t="s">
        <v>10048</v>
      </c>
      <c r="B1194" s="83" t="s">
        <v>10049</v>
      </c>
      <c r="C1194" s="83" t="s">
        <v>10048</v>
      </c>
      <c r="D1194" s="83" t="s">
        <v>10049</v>
      </c>
      <c r="E1194" s="83" t="s">
        <v>10048</v>
      </c>
      <c r="F1194" s="83" t="s">
        <v>11284</v>
      </c>
      <c r="G1194" s="83" t="s">
        <v>11285</v>
      </c>
    </row>
    <row r="1195" spans="1:7" ht="16.5" x14ac:dyDescent="0.3">
      <c r="A1195" s="83" t="s">
        <v>10048</v>
      </c>
      <c r="B1195" s="83" t="s">
        <v>10049</v>
      </c>
      <c r="C1195" s="83" t="s">
        <v>10048</v>
      </c>
      <c r="D1195" s="83" t="s">
        <v>10049</v>
      </c>
      <c r="E1195" s="83" t="s">
        <v>10048</v>
      </c>
      <c r="F1195" s="83" t="s">
        <v>11286</v>
      </c>
      <c r="G1195" s="83" t="s">
        <v>11287</v>
      </c>
    </row>
    <row r="1196" spans="1:7" ht="16.5" x14ac:dyDescent="0.3">
      <c r="A1196" s="83" t="s">
        <v>10048</v>
      </c>
      <c r="B1196" s="83" t="s">
        <v>10049</v>
      </c>
      <c r="C1196" s="83" t="s">
        <v>10048</v>
      </c>
      <c r="D1196" s="83" t="s">
        <v>10049</v>
      </c>
      <c r="E1196" s="83" t="s">
        <v>10048</v>
      </c>
      <c r="F1196" s="83" t="s">
        <v>11288</v>
      </c>
      <c r="G1196" s="83" t="s">
        <v>11289</v>
      </c>
    </row>
    <row r="1197" spans="1:7" ht="16.5" x14ac:dyDescent="0.3">
      <c r="A1197" s="83" t="s">
        <v>10048</v>
      </c>
      <c r="B1197" s="83" t="s">
        <v>10049</v>
      </c>
      <c r="C1197" s="83" t="s">
        <v>10048</v>
      </c>
      <c r="D1197" s="83" t="s">
        <v>10049</v>
      </c>
      <c r="E1197" s="83" t="s">
        <v>10048</v>
      </c>
      <c r="F1197" s="83" t="s">
        <v>902</v>
      </c>
      <c r="G1197" s="83" t="s">
        <v>903</v>
      </c>
    </row>
    <row r="1198" spans="1:7" ht="16.5" x14ac:dyDescent="0.3">
      <c r="A1198" s="83" t="s">
        <v>10048</v>
      </c>
      <c r="B1198" s="83" t="s">
        <v>10049</v>
      </c>
      <c r="C1198" s="83" t="s">
        <v>10048</v>
      </c>
      <c r="D1198" s="83" t="s">
        <v>10049</v>
      </c>
      <c r="E1198" s="83" t="s">
        <v>10048</v>
      </c>
      <c r="F1198" s="83" t="s">
        <v>605</v>
      </c>
      <c r="G1198" s="83" t="s">
        <v>606</v>
      </c>
    </row>
    <row r="1199" spans="1:7" ht="16.5" x14ac:dyDescent="0.3">
      <c r="A1199" s="83" t="s">
        <v>10048</v>
      </c>
      <c r="B1199" s="83" t="s">
        <v>10049</v>
      </c>
      <c r="C1199" s="83" t="s">
        <v>10048</v>
      </c>
      <c r="D1199" s="83" t="s">
        <v>10049</v>
      </c>
      <c r="E1199" s="83" t="s">
        <v>10048</v>
      </c>
      <c r="F1199" s="83" t="s">
        <v>609</v>
      </c>
      <c r="G1199" s="83" t="s">
        <v>610</v>
      </c>
    </row>
    <row r="1200" spans="1:7" ht="16.5" x14ac:dyDescent="0.3">
      <c r="A1200" s="83" t="s">
        <v>10048</v>
      </c>
      <c r="B1200" s="83" t="s">
        <v>11781</v>
      </c>
      <c r="C1200" s="83" t="s">
        <v>10654</v>
      </c>
      <c r="D1200" s="83" t="s">
        <v>11781</v>
      </c>
      <c r="E1200" s="83" t="s">
        <v>10654</v>
      </c>
      <c r="F1200" s="83" t="s">
        <v>11782</v>
      </c>
      <c r="G1200" s="83" t="s">
        <v>11783</v>
      </c>
    </row>
    <row r="1201" spans="1:7" ht="16.5" x14ac:dyDescent="0.3">
      <c r="A1201" s="83" t="s">
        <v>10048</v>
      </c>
      <c r="B1201" s="83" t="s">
        <v>10049</v>
      </c>
      <c r="C1201" s="83" t="s">
        <v>10048</v>
      </c>
      <c r="D1201" s="83" t="s">
        <v>10049</v>
      </c>
      <c r="E1201" s="83" t="s">
        <v>10048</v>
      </c>
      <c r="F1201" s="83" t="s">
        <v>904</v>
      </c>
      <c r="G1201" s="83" t="s">
        <v>905</v>
      </c>
    </row>
    <row r="1202" spans="1:7" ht="16.5" x14ac:dyDescent="0.3">
      <c r="A1202" s="83" t="s">
        <v>10048</v>
      </c>
      <c r="B1202" s="83" t="s">
        <v>10049</v>
      </c>
      <c r="C1202" s="83" t="s">
        <v>10048</v>
      </c>
      <c r="D1202" s="83" t="s">
        <v>10049</v>
      </c>
      <c r="E1202" s="83" t="s">
        <v>10048</v>
      </c>
      <c r="F1202" s="83" t="s">
        <v>906</v>
      </c>
      <c r="G1202" s="83" t="s">
        <v>907</v>
      </c>
    </row>
    <row r="1203" spans="1:7" ht="16.5" x14ac:dyDescent="0.3">
      <c r="A1203" s="83" t="s">
        <v>10048</v>
      </c>
      <c r="B1203" s="83" t="s">
        <v>10049</v>
      </c>
      <c r="C1203" s="83" t="s">
        <v>10048</v>
      </c>
      <c r="D1203" s="83" t="s">
        <v>10049</v>
      </c>
      <c r="E1203" s="83" t="s">
        <v>10048</v>
      </c>
      <c r="F1203" s="83" t="s">
        <v>908</v>
      </c>
      <c r="G1203" s="83" t="s">
        <v>909</v>
      </c>
    </row>
    <row r="1204" spans="1:7" ht="16.5" x14ac:dyDescent="0.3">
      <c r="A1204" s="83" t="s">
        <v>10048</v>
      </c>
      <c r="B1204" s="83" t="s">
        <v>10049</v>
      </c>
      <c r="C1204" s="83" t="s">
        <v>10048</v>
      </c>
      <c r="D1204" s="83" t="s">
        <v>10049</v>
      </c>
      <c r="E1204" s="83" t="s">
        <v>10048</v>
      </c>
      <c r="F1204" s="83" t="s">
        <v>613</v>
      </c>
      <c r="G1204" s="83" t="s">
        <v>614</v>
      </c>
    </row>
    <row r="1205" spans="1:7" ht="16.5" x14ac:dyDescent="0.3">
      <c r="A1205" s="83" t="s">
        <v>10048</v>
      </c>
      <c r="B1205" s="83" t="s">
        <v>10049</v>
      </c>
      <c r="C1205" s="83" t="s">
        <v>10048</v>
      </c>
      <c r="D1205" s="83" t="s">
        <v>10049</v>
      </c>
      <c r="E1205" s="83" t="s">
        <v>10048</v>
      </c>
      <c r="F1205" s="83" t="s">
        <v>595</v>
      </c>
      <c r="G1205" s="83" t="s">
        <v>596</v>
      </c>
    </row>
    <row r="1206" spans="1:7" ht="16.5" x14ac:dyDescent="0.3">
      <c r="A1206" s="83" t="s">
        <v>10048</v>
      </c>
      <c r="B1206" s="83" t="s">
        <v>10049</v>
      </c>
      <c r="C1206" s="83" t="s">
        <v>10048</v>
      </c>
      <c r="D1206" s="83" t="s">
        <v>10049</v>
      </c>
      <c r="E1206" s="83" t="s">
        <v>10048</v>
      </c>
      <c r="F1206" s="83" t="s">
        <v>11290</v>
      </c>
      <c r="G1206" s="83" t="s">
        <v>11291</v>
      </c>
    </row>
    <row r="1207" spans="1:7" ht="16.5" x14ac:dyDescent="0.3">
      <c r="A1207" s="83" t="s">
        <v>10048</v>
      </c>
      <c r="B1207" s="83" t="s">
        <v>10049</v>
      </c>
      <c r="C1207" s="83" t="s">
        <v>10048</v>
      </c>
      <c r="D1207" s="83" t="s">
        <v>10049</v>
      </c>
      <c r="E1207" s="83" t="s">
        <v>10048</v>
      </c>
      <c r="F1207" s="83" t="s">
        <v>11292</v>
      </c>
      <c r="G1207" s="83" t="s">
        <v>11293</v>
      </c>
    </row>
    <row r="1208" spans="1:7" ht="16.5" x14ac:dyDescent="0.3">
      <c r="A1208" s="83" t="s">
        <v>10048</v>
      </c>
      <c r="B1208" s="83" t="s">
        <v>10049</v>
      </c>
      <c r="C1208" s="83" t="s">
        <v>10048</v>
      </c>
      <c r="D1208" s="83" t="s">
        <v>10049</v>
      </c>
      <c r="E1208" s="83" t="s">
        <v>10048</v>
      </c>
      <c r="F1208" s="83" t="s">
        <v>910</v>
      </c>
      <c r="G1208" s="83" t="s">
        <v>911</v>
      </c>
    </row>
    <row r="1209" spans="1:7" ht="16.5" x14ac:dyDescent="0.3">
      <c r="A1209" s="83" t="s">
        <v>10048</v>
      </c>
      <c r="B1209" s="83" t="s">
        <v>10049</v>
      </c>
      <c r="C1209" s="83" t="s">
        <v>10048</v>
      </c>
      <c r="D1209" s="83" t="s">
        <v>10049</v>
      </c>
      <c r="E1209" s="83" t="s">
        <v>10048</v>
      </c>
      <c r="F1209" s="83" t="s">
        <v>11294</v>
      </c>
      <c r="G1209" s="83" t="s">
        <v>11295</v>
      </c>
    </row>
    <row r="1210" spans="1:7" ht="16.5" x14ac:dyDescent="0.3">
      <c r="A1210" s="83" t="s">
        <v>10048</v>
      </c>
      <c r="B1210" s="83" t="s">
        <v>10049</v>
      </c>
      <c r="C1210" s="83" t="s">
        <v>10048</v>
      </c>
      <c r="D1210" s="83" t="s">
        <v>10049</v>
      </c>
      <c r="E1210" s="83" t="s">
        <v>10048</v>
      </c>
      <c r="F1210" s="83" t="s">
        <v>11296</v>
      </c>
      <c r="G1210" s="83" t="s">
        <v>11297</v>
      </c>
    </row>
    <row r="1211" spans="1:7" ht="16.5" x14ac:dyDescent="0.3">
      <c r="A1211" s="83" t="s">
        <v>10048</v>
      </c>
      <c r="B1211" s="83" t="s">
        <v>10049</v>
      </c>
      <c r="C1211" s="83" t="s">
        <v>10048</v>
      </c>
      <c r="D1211" s="83" t="s">
        <v>10049</v>
      </c>
      <c r="E1211" s="83" t="s">
        <v>10048</v>
      </c>
      <c r="F1211" s="83" t="s">
        <v>289</v>
      </c>
      <c r="G1211" s="83" t="s">
        <v>290</v>
      </c>
    </row>
    <row r="1212" spans="1:7" ht="16.5" x14ac:dyDescent="0.3">
      <c r="A1212" s="83" t="s">
        <v>10048</v>
      </c>
      <c r="B1212" s="83" t="s">
        <v>10049</v>
      </c>
      <c r="C1212" s="83" t="s">
        <v>10048</v>
      </c>
      <c r="D1212" s="83" t="s">
        <v>10049</v>
      </c>
      <c r="E1212" s="83" t="s">
        <v>10048</v>
      </c>
      <c r="F1212" s="83" t="s">
        <v>912</v>
      </c>
      <c r="G1212" s="83" t="s">
        <v>913</v>
      </c>
    </row>
    <row r="1213" spans="1:7" ht="16.5" x14ac:dyDescent="0.3">
      <c r="A1213" s="83" t="s">
        <v>10048</v>
      </c>
      <c r="B1213" s="83" t="s">
        <v>10049</v>
      </c>
      <c r="C1213" s="83" t="s">
        <v>10048</v>
      </c>
      <c r="D1213" s="83" t="s">
        <v>10049</v>
      </c>
      <c r="E1213" s="83" t="s">
        <v>10048</v>
      </c>
      <c r="F1213" s="83" t="s">
        <v>914</v>
      </c>
      <c r="G1213" s="83" t="s">
        <v>915</v>
      </c>
    </row>
    <row r="1214" spans="1:7" ht="16.5" x14ac:dyDescent="0.3">
      <c r="A1214" s="83" t="s">
        <v>10048</v>
      </c>
      <c r="B1214" s="83" t="s">
        <v>10049</v>
      </c>
      <c r="C1214" s="83" t="s">
        <v>10048</v>
      </c>
      <c r="D1214" s="83" t="s">
        <v>10049</v>
      </c>
      <c r="E1214" s="83" t="s">
        <v>10048</v>
      </c>
      <c r="F1214" s="83" t="s">
        <v>11298</v>
      </c>
      <c r="G1214" s="83" t="s">
        <v>11299</v>
      </c>
    </row>
    <row r="1215" spans="1:7" ht="16.5" x14ac:dyDescent="0.3">
      <c r="A1215" s="83" t="s">
        <v>10048</v>
      </c>
      <c r="B1215" s="83" t="s">
        <v>10049</v>
      </c>
      <c r="C1215" s="83" t="s">
        <v>10048</v>
      </c>
      <c r="D1215" s="83" t="s">
        <v>11739</v>
      </c>
      <c r="E1215" s="83" t="s">
        <v>10654</v>
      </c>
      <c r="F1215" s="83" t="s">
        <v>8454</v>
      </c>
      <c r="G1215" s="83" t="s">
        <v>11740</v>
      </c>
    </row>
    <row r="1216" spans="1:7" ht="16.5" x14ac:dyDescent="0.3">
      <c r="A1216" s="83" t="s">
        <v>10048</v>
      </c>
      <c r="B1216" s="83" t="s">
        <v>10049</v>
      </c>
      <c r="C1216" s="83" t="s">
        <v>10048</v>
      </c>
      <c r="D1216" s="83" t="s">
        <v>10049</v>
      </c>
      <c r="E1216" s="83" t="s">
        <v>10048</v>
      </c>
      <c r="F1216" s="83" t="s">
        <v>463</v>
      </c>
      <c r="G1216" s="83" t="s">
        <v>464</v>
      </c>
    </row>
    <row r="1217" spans="1:7" ht="16.5" x14ac:dyDescent="0.3">
      <c r="A1217" s="83" t="s">
        <v>10048</v>
      </c>
      <c r="B1217" s="83" t="s">
        <v>10049</v>
      </c>
      <c r="C1217" s="83" t="s">
        <v>10048</v>
      </c>
      <c r="D1217" s="83" t="s">
        <v>10049</v>
      </c>
      <c r="E1217" s="83" t="s">
        <v>10048</v>
      </c>
      <c r="F1217" s="83" t="s">
        <v>916</v>
      </c>
      <c r="G1217" s="83" t="s">
        <v>917</v>
      </c>
    </row>
    <row r="1218" spans="1:7" ht="16.5" x14ac:dyDescent="0.3">
      <c r="A1218" s="83" t="s">
        <v>10048</v>
      </c>
      <c r="B1218" s="83" t="s">
        <v>10049</v>
      </c>
      <c r="C1218" s="83" t="s">
        <v>10048</v>
      </c>
      <c r="D1218" s="83" t="s">
        <v>10049</v>
      </c>
      <c r="E1218" s="83" t="s">
        <v>10048</v>
      </c>
      <c r="F1218" s="83" t="s">
        <v>918</v>
      </c>
      <c r="G1218" s="83" t="s">
        <v>919</v>
      </c>
    </row>
    <row r="1219" spans="1:7" ht="16.5" x14ac:dyDescent="0.3">
      <c r="A1219" s="83" t="s">
        <v>10048</v>
      </c>
      <c r="B1219" s="83" t="s">
        <v>11969</v>
      </c>
      <c r="C1219" s="83" t="s">
        <v>10654</v>
      </c>
      <c r="D1219" s="83" t="s">
        <v>11969</v>
      </c>
      <c r="E1219" s="83" t="s">
        <v>10654</v>
      </c>
      <c r="F1219" s="83" t="s">
        <v>11970</v>
      </c>
      <c r="G1219" s="83" t="s">
        <v>11971</v>
      </c>
    </row>
    <row r="1220" spans="1:7" ht="16.5" x14ac:dyDescent="0.3">
      <c r="A1220" s="83" t="s">
        <v>10048</v>
      </c>
      <c r="B1220" s="83" t="s">
        <v>10049</v>
      </c>
      <c r="C1220" s="83" t="s">
        <v>10048</v>
      </c>
      <c r="D1220" s="83" t="s">
        <v>10049</v>
      </c>
      <c r="E1220" s="83" t="s">
        <v>10048</v>
      </c>
      <c r="F1220" s="83" t="s">
        <v>307</v>
      </c>
      <c r="G1220" s="83" t="s">
        <v>308</v>
      </c>
    </row>
    <row r="1221" spans="1:7" ht="16.5" x14ac:dyDescent="0.3">
      <c r="A1221" s="83" t="s">
        <v>10048</v>
      </c>
      <c r="B1221" s="83" t="s">
        <v>11791</v>
      </c>
      <c r="C1221" s="83" t="s">
        <v>10654</v>
      </c>
      <c r="D1221" s="83" t="s">
        <v>11791</v>
      </c>
      <c r="E1221" s="83" t="s">
        <v>10654</v>
      </c>
      <c r="F1221" s="83" t="s">
        <v>3302</v>
      </c>
      <c r="G1221" s="83" t="s">
        <v>3303</v>
      </c>
    </row>
    <row r="1222" spans="1:7" ht="16.5" x14ac:dyDescent="0.3">
      <c r="A1222" s="83" t="s">
        <v>10048</v>
      </c>
      <c r="B1222" s="83" t="s">
        <v>10049</v>
      </c>
      <c r="C1222" s="83" t="s">
        <v>10048</v>
      </c>
      <c r="D1222" s="83" t="s">
        <v>10049</v>
      </c>
      <c r="E1222" s="83" t="s">
        <v>10048</v>
      </c>
      <c r="F1222" s="83" t="s">
        <v>599</v>
      </c>
      <c r="G1222" s="83" t="s">
        <v>600</v>
      </c>
    </row>
    <row r="1223" spans="1:7" ht="16.5" x14ac:dyDescent="0.3">
      <c r="A1223" s="83" t="s">
        <v>10048</v>
      </c>
      <c r="B1223" s="83" t="s">
        <v>10049</v>
      </c>
      <c r="C1223" s="83" t="s">
        <v>10048</v>
      </c>
      <c r="D1223" s="83" t="s">
        <v>10049</v>
      </c>
      <c r="E1223" s="83" t="s">
        <v>10048</v>
      </c>
      <c r="F1223" s="83" t="s">
        <v>315</v>
      </c>
      <c r="G1223" s="83" t="s">
        <v>316</v>
      </c>
    </row>
    <row r="1224" spans="1:7" ht="16.5" x14ac:dyDescent="0.3">
      <c r="A1224" s="83" t="s">
        <v>10048</v>
      </c>
      <c r="B1224" s="83" t="s">
        <v>10049</v>
      </c>
      <c r="C1224" s="83" t="s">
        <v>10048</v>
      </c>
      <c r="D1224" s="83" t="s">
        <v>10049</v>
      </c>
      <c r="E1224" s="83" t="s">
        <v>10048</v>
      </c>
      <c r="F1224" s="83" t="s">
        <v>1760</v>
      </c>
      <c r="G1224" s="83" t="s">
        <v>11300</v>
      </c>
    </row>
    <row r="1225" spans="1:7" ht="16.5" x14ac:dyDescent="0.3">
      <c r="A1225" s="83" t="s">
        <v>10048</v>
      </c>
      <c r="B1225" s="83" t="s">
        <v>11879</v>
      </c>
      <c r="C1225" s="83" t="s">
        <v>10654</v>
      </c>
      <c r="D1225" s="83" t="s">
        <v>11879</v>
      </c>
      <c r="E1225" s="83" t="s">
        <v>10654</v>
      </c>
      <c r="F1225" s="83" t="s">
        <v>1760</v>
      </c>
      <c r="G1225" s="83" t="s">
        <v>1761</v>
      </c>
    </row>
    <row r="1226" spans="1:7" ht="16.5" x14ac:dyDescent="0.3">
      <c r="A1226" s="83" t="s">
        <v>10048</v>
      </c>
      <c r="B1226" s="83" t="s">
        <v>10049</v>
      </c>
      <c r="C1226" s="83" t="s">
        <v>10048</v>
      </c>
      <c r="D1226" s="83" t="s">
        <v>10049</v>
      </c>
      <c r="E1226" s="83" t="s">
        <v>10048</v>
      </c>
      <c r="F1226" s="83" t="s">
        <v>151</v>
      </c>
      <c r="G1226" s="83" t="s">
        <v>152</v>
      </c>
    </row>
    <row r="1227" spans="1:7" ht="16.5" x14ac:dyDescent="0.3">
      <c r="A1227" s="83" t="s">
        <v>10048</v>
      </c>
      <c r="B1227" s="83" t="s">
        <v>10049</v>
      </c>
      <c r="C1227" s="83" t="s">
        <v>10048</v>
      </c>
      <c r="D1227" s="83" t="s">
        <v>10049</v>
      </c>
      <c r="E1227" s="83" t="s">
        <v>10048</v>
      </c>
      <c r="F1227" s="83" t="s">
        <v>920</v>
      </c>
      <c r="G1227" s="83" t="s">
        <v>921</v>
      </c>
    </row>
    <row r="1228" spans="1:7" ht="16.5" x14ac:dyDescent="0.3">
      <c r="A1228" s="83" t="s">
        <v>10048</v>
      </c>
      <c r="B1228" s="83" t="s">
        <v>10049</v>
      </c>
      <c r="C1228" s="83" t="s">
        <v>10048</v>
      </c>
      <c r="D1228" s="83" t="s">
        <v>10049</v>
      </c>
      <c r="E1228" s="83" t="s">
        <v>10048</v>
      </c>
      <c r="F1228" s="83" t="s">
        <v>11301</v>
      </c>
      <c r="G1228" s="83" t="s">
        <v>11302</v>
      </c>
    </row>
    <row r="1229" spans="1:7" ht="16.5" x14ac:dyDescent="0.3">
      <c r="A1229" s="83" t="s">
        <v>10048</v>
      </c>
      <c r="B1229" s="83" t="s">
        <v>10049</v>
      </c>
      <c r="C1229" s="83" t="s">
        <v>10048</v>
      </c>
      <c r="D1229" s="83" t="s">
        <v>10049</v>
      </c>
      <c r="E1229" s="83" t="s">
        <v>10048</v>
      </c>
      <c r="F1229" s="83" t="s">
        <v>922</v>
      </c>
      <c r="G1229" s="83" t="s">
        <v>923</v>
      </c>
    </row>
    <row r="1230" spans="1:7" ht="16.5" x14ac:dyDescent="0.3">
      <c r="A1230" s="83" t="s">
        <v>10048</v>
      </c>
      <c r="B1230" s="83" t="s">
        <v>10049</v>
      </c>
      <c r="C1230" s="83" t="s">
        <v>10048</v>
      </c>
      <c r="D1230" s="83" t="s">
        <v>10049</v>
      </c>
      <c r="E1230" s="83" t="s">
        <v>10048</v>
      </c>
      <c r="F1230" s="83" t="s">
        <v>924</v>
      </c>
      <c r="G1230" s="83" t="s">
        <v>925</v>
      </c>
    </row>
    <row r="1231" spans="1:7" ht="16.5" x14ac:dyDescent="0.3">
      <c r="A1231" s="83" t="s">
        <v>10048</v>
      </c>
      <c r="B1231" s="83" t="s">
        <v>10049</v>
      </c>
      <c r="C1231" s="83" t="s">
        <v>10048</v>
      </c>
      <c r="D1231" s="83" t="s">
        <v>10049</v>
      </c>
      <c r="E1231" s="83" t="s">
        <v>10048</v>
      </c>
      <c r="F1231" s="83" t="s">
        <v>926</v>
      </c>
      <c r="G1231" s="83" t="s">
        <v>927</v>
      </c>
    </row>
    <row r="1232" spans="1:7" ht="16.5" x14ac:dyDescent="0.3">
      <c r="A1232" s="83" t="s">
        <v>10048</v>
      </c>
      <c r="B1232" s="83" t="s">
        <v>10049</v>
      </c>
      <c r="C1232" s="83" t="s">
        <v>10048</v>
      </c>
      <c r="D1232" s="83" t="s">
        <v>10049</v>
      </c>
      <c r="E1232" s="83" t="s">
        <v>10048</v>
      </c>
      <c r="F1232" s="83" t="s">
        <v>928</v>
      </c>
      <c r="G1232" s="83" t="s">
        <v>929</v>
      </c>
    </row>
    <row r="1233" spans="1:7" ht="16.5" x14ac:dyDescent="0.3">
      <c r="A1233" s="83" t="s">
        <v>10048</v>
      </c>
      <c r="B1233" s="83" t="s">
        <v>10049</v>
      </c>
      <c r="C1233" s="83" t="s">
        <v>10048</v>
      </c>
      <c r="D1233" s="83" t="s">
        <v>10049</v>
      </c>
      <c r="E1233" s="83" t="s">
        <v>10048</v>
      </c>
      <c r="F1233" s="83" t="s">
        <v>930</v>
      </c>
      <c r="G1233" s="83" t="s">
        <v>931</v>
      </c>
    </row>
    <row r="1234" spans="1:7" ht="16.5" x14ac:dyDescent="0.3">
      <c r="A1234" s="83" t="s">
        <v>10048</v>
      </c>
      <c r="B1234" s="83" t="s">
        <v>10049</v>
      </c>
      <c r="C1234" s="83" t="s">
        <v>10048</v>
      </c>
      <c r="D1234" s="83" t="s">
        <v>10049</v>
      </c>
      <c r="E1234" s="83" t="s">
        <v>10048</v>
      </c>
      <c r="F1234" s="83" t="s">
        <v>932</v>
      </c>
      <c r="G1234" s="83" t="s">
        <v>933</v>
      </c>
    </row>
    <row r="1235" spans="1:7" ht="16.5" x14ac:dyDescent="0.3">
      <c r="A1235" s="83" t="s">
        <v>10048</v>
      </c>
      <c r="B1235" s="83" t="s">
        <v>10049</v>
      </c>
      <c r="C1235" s="83" t="s">
        <v>10048</v>
      </c>
      <c r="D1235" s="83" t="s">
        <v>10049</v>
      </c>
      <c r="E1235" s="83" t="s">
        <v>10048</v>
      </c>
      <c r="F1235" s="83" t="s">
        <v>934</v>
      </c>
      <c r="G1235" s="83" t="s">
        <v>935</v>
      </c>
    </row>
    <row r="1236" spans="1:7" ht="16.5" x14ac:dyDescent="0.3">
      <c r="A1236" s="83" t="s">
        <v>10048</v>
      </c>
      <c r="B1236" s="83" t="s">
        <v>10049</v>
      </c>
      <c r="C1236" s="83" t="s">
        <v>10048</v>
      </c>
      <c r="D1236" s="83" t="s">
        <v>10049</v>
      </c>
      <c r="E1236" s="83" t="s">
        <v>10048</v>
      </c>
      <c r="F1236" s="83" t="s">
        <v>936</v>
      </c>
      <c r="G1236" s="83" t="s">
        <v>937</v>
      </c>
    </row>
    <row r="1237" spans="1:7" ht="16.5" x14ac:dyDescent="0.3">
      <c r="A1237" s="83" t="s">
        <v>10048</v>
      </c>
      <c r="B1237" s="83" t="s">
        <v>10049</v>
      </c>
      <c r="C1237" s="83" t="s">
        <v>10048</v>
      </c>
      <c r="D1237" s="83" t="s">
        <v>10049</v>
      </c>
      <c r="E1237" s="83" t="s">
        <v>10048</v>
      </c>
      <c r="F1237" s="83" t="s">
        <v>938</v>
      </c>
      <c r="G1237" s="83" t="s">
        <v>939</v>
      </c>
    </row>
    <row r="1238" spans="1:7" ht="16.5" x14ac:dyDescent="0.3">
      <c r="A1238" s="83" t="s">
        <v>10048</v>
      </c>
      <c r="B1238" s="83" t="s">
        <v>10049</v>
      </c>
      <c r="C1238" s="83" t="s">
        <v>10048</v>
      </c>
      <c r="D1238" s="83" t="s">
        <v>10049</v>
      </c>
      <c r="E1238" s="83" t="s">
        <v>10048</v>
      </c>
      <c r="F1238" s="83" t="s">
        <v>940</v>
      </c>
      <c r="G1238" s="83" t="s">
        <v>941</v>
      </c>
    </row>
    <row r="1239" spans="1:7" ht="16.5" x14ac:dyDescent="0.3">
      <c r="A1239" s="83" t="s">
        <v>10048</v>
      </c>
      <c r="B1239" s="83" t="s">
        <v>10049</v>
      </c>
      <c r="C1239" s="83" t="s">
        <v>10048</v>
      </c>
      <c r="D1239" s="83" t="s">
        <v>10049</v>
      </c>
      <c r="E1239" s="83" t="s">
        <v>10048</v>
      </c>
      <c r="F1239" s="83" t="s">
        <v>942</v>
      </c>
      <c r="G1239" s="83" t="s">
        <v>943</v>
      </c>
    </row>
    <row r="1240" spans="1:7" ht="16.5" x14ac:dyDescent="0.3">
      <c r="A1240" s="83" t="s">
        <v>10048</v>
      </c>
      <c r="B1240" s="83" t="s">
        <v>10049</v>
      </c>
      <c r="C1240" s="83" t="s">
        <v>10048</v>
      </c>
      <c r="D1240" s="83" t="s">
        <v>10049</v>
      </c>
      <c r="E1240" s="83" t="s">
        <v>10048</v>
      </c>
      <c r="F1240" s="83" t="s">
        <v>944</v>
      </c>
      <c r="G1240" s="83" t="s">
        <v>945</v>
      </c>
    </row>
    <row r="1241" spans="1:7" ht="16.5" x14ac:dyDescent="0.3">
      <c r="A1241" s="83" t="s">
        <v>10048</v>
      </c>
      <c r="B1241" s="83" t="s">
        <v>10049</v>
      </c>
      <c r="C1241" s="83" t="s">
        <v>10048</v>
      </c>
      <c r="D1241" s="83" t="s">
        <v>10049</v>
      </c>
      <c r="E1241" s="83" t="s">
        <v>10048</v>
      </c>
      <c r="F1241" s="83" t="s">
        <v>503</v>
      </c>
      <c r="G1241" s="83" t="s">
        <v>504</v>
      </c>
    </row>
    <row r="1242" spans="1:7" ht="16.5" x14ac:dyDescent="0.3">
      <c r="A1242" s="83" t="s">
        <v>10048</v>
      </c>
      <c r="B1242" s="83" t="s">
        <v>10049</v>
      </c>
      <c r="C1242" s="83" t="s">
        <v>10048</v>
      </c>
      <c r="D1242" s="83" t="s">
        <v>10049</v>
      </c>
      <c r="E1242" s="83" t="s">
        <v>10048</v>
      </c>
      <c r="F1242" s="83" t="s">
        <v>946</v>
      </c>
      <c r="G1242" s="83" t="s">
        <v>947</v>
      </c>
    </row>
    <row r="1243" spans="1:7" ht="16.5" x14ac:dyDescent="0.3">
      <c r="A1243" s="83" t="s">
        <v>10048</v>
      </c>
      <c r="B1243" s="83" t="s">
        <v>10049</v>
      </c>
      <c r="C1243" s="83" t="s">
        <v>10048</v>
      </c>
      <c r="D1243" s="83" t="s">
        <v>10049</v>
      </c>
      <c r="E1243" s="83" t="s">
        <v>10048</v>
      </c>
      <c r="F1243" s="83" t="s">
        <v>948</v>
      </c>
      <c r="G1243" s="83" t="s">
        <v>949</v>
      </c>
    </row>
    <row r="1244" spans="1:7" ht="16.5" x14ac:dyDescent="0.3">
      <c r="A1244" s="83" t="s">
        <v>10048</v>
      </c>
      <c r="B1244" s="83" t="s">
        <v>10049</v>
      </c>
      <c r="C1244" s="83" t="s">
        <v>10048</v>
      </c>
      <c r="D1244" s="83" t="s">
        <v>10049</v>
      </c>
      <c r="E1244" s="83" t="s">
        <v>10048</v>
      </c>
      <c r="F1244" s="83" t="s">
        <v>950</v>
      </c>
      <c r="G1244" s="83" t="s">
        <v>951</v>
      </c>
    </row>
    <row r="1245" spans="1:7" ht="16.5" x14ac:dyDescent="0.3">
      <c r="A1245" s="83" t="s">
        <v>10048</v>
      </c>
      <c r="B1245" s="83" t="s">
        <v>10049</v>
      </c>
      <c r="C1245" s="83" t="s">
        <v>10048</v>
      </c>
      <c r="D1245" s="83" t="s">
        <v>10049</v>
      </c>
      <c r="E1245" s="83" t="s">
        <v>10048</v>
      </c>
      <c r="F1245" s="83" t="s">
        <v>952</v>
      </c>
      <c r="G1245" s="83" t="s">
        <v>953</v>
      </c>
    </row>
    <row r="1246" spans="1:7" ht="16.5" x14ac:dyDescent="0.3">
      <c r="A1246" s="83" t="s">
        <v>10048</v>
      </c>
      <c r="B1246" s="83" t="s">
        <v>10049</v>
      </c>
      <c r="C1246" s="83" t="s">
        <v>10048</v>
      </c>
      <c r="D1246" s="83" t="s">
        <v>10049</v>
      </c>
      <c r="E1246" s="83" t="s">
        <v>10048</v>
      </c>
      <c r="F1246" s="83" t="s">
        <v>954</v>
      </c>
      <c r="G1246" s="83" t="s">
        <v>955</v>
      </c>
    </row>
    <row r="1247" spans="1:7" ht="16.5" x14ac:dyDescent="0.3">
      <c r="A1247" s="83" t="s">
        <v>10048</v>
      </c>
      <c r="B1247" s="83" t="s">
        <v>10049</v>
      </c>
      <c r="C1247" s="83" t="s">
        <v>10048</v>
      </c>
      <c r="D1247" s="83" t="s">
        <v>10049</v>
      </c>
      <c r="E1247" s="83" t="s">
        <v>10048</v>
      </c>
      <c r="F1247" s="83" t="s">
        <v>956</v>
      </c>
      <c r="G1247" s="83" t="s">
        <v>957</v>
      </c>
    </row>
    <row r="1248" spans="1:7" ht="16.5" x14ac:dyDescent="0.3">
      <c r="A1248" s="83" t="s">
        <v>10048</v>
      </c>
      <c r="B1248" s="83" t="s">
        <v>10049</v>
      </c>
      <c r="C1248" s="83" t="s">
        <v>10048</v>
      </c>
      <c r="D1248" s="83" t="s">
        <v>10049</v>
      </c>
      <c r="E1248" s="83" t="s">
        <v>10048</v>
      </c>
      <c r="F1248" s="83" t="s">
        <v>958</v>
      </c>
      <c r="G1248" s="83" t="s">
        <v>959</v>
      </c>
    </row>
    <row r="1249" spans="1:7" ht="16.5" x14ac:dyDescent="0.3">
      <c r="A1249" s="83" t="s">
        <v>10048</v>
      </c>
      <c r="B1249" s="83" t="s">
        <v>10049</v>
      </c>
      <c r="C1249" s="83" t="s">
        <v>10048</v>
      </c>
      <c r="D1249" s="83" t="s">
        <v>10049</v>
      </c>
      <c r="E1249" s="83" t="s">
        <v>10048</v>
      </c>
      <c r="F1249" s="83" t="s">
        <v>960</v>
      </c>
      <c r="G1249" s="83" t="s">
        <v>961</v>
      </c>
    </row>
    <row r="1250" spans="1:7" ht="16.5" x14ac:dyDescent="0.3">
      <c r="A1250" s="83" t="s">
        <v>10048</v>
      </c>
      <c r="B1250" s="83" t="s">
        <v>10049</v>
      </c>
      <c r="C1250" s="83" t="s">
        <v>10048</v>
      </c>
      <c r="D1250" s="83" t="s">
        <v>10049</v>
      </c>
      <c r="E1250" s="83" t="s">
        <v>10048</v>
      </c>
      <c r="F1250" s="83" t="s">
        <v>962</v>
      </c>
      <c r="G1250" s="83" t="s">
        <v>963</v>
      </c>
    </row>
    <row r="1251" spans="1:7" ht="16.5" x14ac:dyDescent="0.3">
      <c r="A1251" s="83" t="s">
        <v>10048</v>
      </c>
      <c r="B1251" s="83" t="s">
        <v>10049</v>
      </c>
      <c r="C1251" s="83" t="s">
        <v>10048</v>
      </c>
      <c r="D1251" s="83" t="s">
        <v>10049</v>
      </c>
      <c r="E1251" s="83" t="s">
        <v>10048</v>
      </c>
      <c r="F1251" s="83" t="s">
        <v>964</v>
      </c>
      <c r="G1251" s="83" t="s">
        <v>965</v>
      </c>
    </row>
    <row r="1252" spans="1:7" ht="16.5" x14ac:dyDescent="0.3">
      <c r="A1252" s="83" t="s">
        <v>10048</v>
      </c>
      <c r="B1252" s="83" t="s">
        <v>10049</v>
      </c>
      <c r="C1252" s="83" t="s">
        <v>10048</v>
      </c>
      <c r="D1252" s="83" t="s">
        <v>10049</v>
      </c>
      <c r="E1252" s="83" t="s">
        <v>10048</v>
      </c>
      <c r="F1252" s="83" t="s">
        <v>966</v>
      </c>
      <c r="G1252" s="83" t="s">
        <v>967</v>
      </c>
    </row>
    <row r="1253" spans="1:7" ht="16.5" x14ac:dyDescent="0.3">
      <c r="A1253" s="83" t="s">
        <v>10048</v>
      </c>
      <c r="B1253" s="83" t="s">
        <v>10049</v>
      </c>
      <c r="C1253" s="83" t="s">
        <v>10048</v>
      </c>
      <c r="D1253" s="83" t="s">
        <v>10049</v>
      </c>
      <c r="E1253" s="83" t="s">
        <v>10048</v>
      </c>
      <c r="F1253" s="83" t="s">
        <v>968</v>
      </c>
      <c r="G1253" s="83" t="s">
        <v>969</v>
      </c>
    </row>
    <row r="1254" spans="1:7" ht="16.5" x14ac:dyDescent="0.3">
      <c r="A1254" s="83" t="s">
        <v>10048</v>
      </c>
      <c r="B1254" s="83" t="s">
        <v>10049</v>
      </c>
      <c r="C1254" s="83" t="s">
        <v>10048</v>
      </c>
      <c r="D1254" s="83" t="s">
        <v>10049</v>
      </c>
      <c r="E1254" s="83" t="s">
        <v>10048</v>
      </c>
      <c r="F1254" s="83" t="s">
        <v>970</v>
      </c>
      <c r="G1254" s="83" t="s">
        <v>971</v>
      </c>
    </row>
    <row r="1255" spans="1:7" ht="16.5" x14ac:dyDescent="0.3">
      <c r="A1255" s="83" t="s">
        <v>10048</v>
      </c>
      <c r="B1255" s="83" t="s">
        <v>10049</v>
      </c>
      <c r="C1255" s="83" t="s">
        <v>10048</v>
      </c>
      <c r="D1255" s="83" t="s">
        <v>10049</v>
      </c>
      <c r="E1255" s="83" t="s">
        <v>10048</v>
      </c>
      <c r="F1255" s="83" t="s">
        <v>972</v>
      </c>
      <c r="G1255" s="83" t="s">
        <v>973</v>
      </c>
    </row>
    <row r="1256" spans="1:7" ht="16.5" x14ac:dyDescent="0.3">
      <c r="A1256" s="83" t="s">
        <v>10048</v>
      </c>
      <c r="B1256" s="83" t="s">
        <v>10049</v>
      </c>
      <c r="C1256" s="83" t="s">
        <v>10048</v>
      </c>
      <c r="D1256" s="83" t="s">
        <v>10049</v>
      </c>
      <c r="E1256" s="83" t="s">
        <v>10048</v>
      </c>
      <c r="F1256" s="83" t="s">
        <v>974</v>
      </c>
      <c r="G1256" s="83" t="s">
        <v>975</v>
      </c>
    </row>
    <row r="1257" spans="1:7" ht="16.5" x14ac:dyDescent="0.3">
      <c r="A1257" s="83" t="s">
        <v>10048</v>
      </c>
      <c r="B1257" s="83" t="s">
        <v>10049</v>
      </c>
      <c r="C1257" s="83" t="s">
        <v>10048</v>
      </c>
      <c r="D1257" s="83" t="s">
        <v>10049</v>
      </c>
      <c r="E1257" s="83" t="s">
        <v>10048</v>
      </c>
      <c r="F1257" s="83" t="s">
        <v>323</v>
      </c>
      <c r="G1257" s="83" t="s">
        <v>324</v>
      </c>
    </row>
    <row r="1258" spans="1:7" ht="16.5" x14ac:dyDescent="0.3">
      <c r="A1258" s="83" t="s">
        <v>10048</v>
      </c>
      <c r="B1258" s="83" t="s">
        <v>10049</v>
      </c>
      <c r="C1258" s="83" t="s">
        <v>10048</v>
      </c>
      <c r="D1258" s="83" t="s">
        <v>10049</v>
      </c>
      <c r="E1258" s="83" t="s">
        <v>10048</v>
      </c>
      <c r="F1258" s="83" t="s">
        <v>11303</v>
      </c>
      <c r="G1258" s="83" t="s">
        <v>11304</v>
      </c>
    </row>
    <row r="1259" spans="1:7" ht="16.5" x14ac:dyDescent="0.3">
      <c r="A1259" s="83" t="s">
        <v>10048</v>
      </c>
      <c r="B1259" s="83" t="s">
        <v>10049</v>
      </c>
      <c r="C1259" s="83" t="s">
        <v>10048</v>
      </c>
      <c r="D1259" s="83" t="s">
        <v>10049</v>
      </c>
      <c r="E1259" s="83" t="s">
        <v>10048</v>
      </c>
      <c r="F1259" s="83" t="s">
        <v>11305</v>
      </c>
      <c r="G1259" s="83" t="s">
        <v>11306</v>
      </c>
    </row>
    <row r="1260" spans="1:7" ht="16.5" x14ac:dyDescent="0.3">
      <c r="A1260" s="83" t="s">
        <v>10048</v>
      </c>
      <c r="B1260" s="83" t="s">
        <v>10049</v>
      </c>
      <c r="C1260" s="83" t="s">
        <v>10048</v>
      </c>
      <c r="D1260" s="83" t="s">
        <v>10049</v>
      </c>
      <c r="E1260" s="83" t="s">
        <v>10048</v>
      </c>
      <c r="F1260" s="83" t="s">
        <v>11307</v>
      </c>
      <c r="G1260" s="83" t="s">
        <v>11308</v>
      </c>
    </row>
    <row r="1261" spans="1:7" ht="16.5" x14ac:dyDescent="0.3">
      <c r="A1261" s="83" t="s">
        <v>10048</v>
      </c>
      <c r="B1261" s="83" t="s">
        <v>10049</v>
      </c>
      <c r="C1261" s="83" t="s">
        <v>10048</v>
      </c>
      <c r="D1261" s="83" t="s">
        <v>10049</v>
      </c>
      <c r="E1261" s="83" t="s">
        <v>10048</v>
      </c>
      <c r="F1261" s="83" t="s">
        <v>447</v>
      </c>
      <c r="G1261" s="83" t="s">
        <v>448</v>
      </c>
    </row>
    <row r="1262" spans="1:7" ht="16.5" x14ac:dyDescent="0.3">
      <c r="A1262" s="83" t="s">
        <v>10048</v>
      </c>
      <c r="B1262" s="83" t="s">
        <v>11766</v>
      </c>
      <c r="C1262" s="83" t="s">
        <v>10654</v>
      </c>
      <c r="D1262" s="83" t="s">
        <v>11766</v>
      </c>
      <c r="E1262" s="83" t="s">
        <v>10654</v>
      </c>
      <c r="F1262" s="83" t="s">
        <v>11767</v>
      </c>
      <c r="G1262" s="83" t="s">
        <v>11768</v>
      </c>
    </row>
    <row r="1263" spans="1:7" ht="16.5" x14ac:dyDescent="0.3">
      <c r="A1263" s="83" t="s">
        <v>10048</v>
      </c>
      <c r="B1263" s="83" t="s">
        <v>10049</v>
      </c>
      <c r="C1263" s="83" t="s">
        <v>10048</v>
      </c>
      <c r="D1263" s="83" t="s">
        <v>10049</v>
      </c>
      <c r="E1263" s="83" t="s">
        <v>10048</v>
      </c>
      <c r="F1263" s="83" t="s">
        <v>11309</v>
      </c>
      <c r="G1263" s="83" t="s">
        <v>7752</v>
      </c>
    </row>
    <row r="1264" spans="1:7" ht="16.5" x14ac:dyDescent="0.3">
      <c r="A1264" s="83" t="s">
        <v>10048</v>
      </c>
      <c r="B1264" s="83" t="s">
        <v>10049</v>
      </c>
      <c r="C1264" s="83" t="s">
        <v>10048</v>
      </c>
      <c r="D1264" s="83" t="s">
        <v>10049</v>
      </c>
      <c r="E1264" s="83" t="s">
        <v>10048</v>
      </c>
      <c r="F1264" s="83" t="s">
        <v>1772</v>
      </c>
      <c r="G1264" s="83" t="s">
        <v>11310</v>
      </c>
    </row>
    <row r="1265" spans="1:7" ht="16.5" x14ac:dyDescent="0.3">
      <c r="A1265" s="83" t="s">
        <v>10048</v>
      </c>
      <c r="B1265" s="83" t="s">
        <v>10049</v>
      </c>
      <c r="C1265" s="83" t="s">
        <v>10048</v>
      </c>
      <c r="D1265" s="83" t="s">
        <v>10049</v>
      </c>
      <c r="E1265" s="83" t="s">
        <v>10048</v>
      </c>
      <c r="F1265" s="83" t="s">
        <v>11311</v>
      </c>
      <c r="G1265" s="83" t="s">
        <v>11312</v>
      </c>
    </row>
    <row r="1266" spans="1:7" ht="16.5" x14ac:dyDescent="0.3">
      <c r="A1266" s="83" t="s">
        <v>10048</v>
      </c>
      <c r="B1266" s="83" t="s">
        <v>10049</v>
      </c>
      <c r="C1266" s="83" t="s">
        <v>10048</v>
      </c>
      <c r="D1266" s="83" t="s">
        <v>10049</v>
      </c>
      <c r="E1266" s="83" t="s">
        <v>10048</v>
      </c>
      <c r="F1266" s="83" t="s">
        <v>11313</v>
      </c>
      <c r="G1266" s="83" t="s">
        <v>11314</v>
      </c>
    </row>
    <row r="1267" spans="1:7" ht="16.5" x14ac:dyDescent="0.3">
      <c r="A1267" s="83" t="s">
        <v>10048</v>
      </c>
      <c r="B1267" s="83" t="s">
        <v>10049</v>
      </c>
      <c r="C1267" s="83" t="s">
        <v>10048</v>
      </c>
      <c r="D1267" s="83" t="s">
        <v>10049</v>
      </c>
      <c r="E1267" s="83" t="s">
        <v>10048</v>
      </c>
      <c r="F1267" s="83" t="s">
        <v>11315</v>
      </c>
      <c r="G1267" s="83" t="s">
        <v>11316</v>
      </c>
    </row>
    <row r="1268" spans="1:7" ht="16.5" x14ac:dyDescent="0.3">
      <c r="A1268" s="83" t="s">
        <v>10048</v>
      </c>
      <c r="B1268" s="83" t="s">
        <v>10049</v>
      </c>
      <c r="C1268" s="83" t="s">
        <v>10048</v>
      </c>
      <c r="D1268" s="83" t="s">
        <v>10049</v>
      </c>
      <c r="E1268" s="83" t="s">
        <v>10048</v>
      </c>
      <c r="F1268" s="83" t="s">
        <v>11317</v>
      </c>
      <c r="G1268" s="83" t="s">
        <v>11318</v>
      </c>
    </row>
    <row r="1269" spans="1:7" ht="16.5" x14ac:dyDescent="0.3">
      <c r="A1269" s="83" t="s">
        <v>10048</v>
      </c>
      <c r="B1269" s="83" t="s">
        <v>10049</v>
      </c>
      <c r="C1269" s="83" t="s">
        <v>10048</v>
      </c>
      <c r="D1269" s="83" t="s">
        <v>10049</v>
      </c>
      <c r="E1269" s="83" t="s">
        <v>10048</v>
      </c>
      <c r="F1269" s="83" t="s">
        <v>603</v>
      </c>
      <c r="G1269" s="83" t="s">
        <v>604</v>
      </c>
    </row>
    <row r="1270" spans="1:7" ht="16.5" x14ac:dyDescent="0.3">
      <c r="A1270" s="83" t="s">
        <v>10048</v>
      </c>
      <c r="B1270" s="83" t="s">
        <v>11746</v>
      </c>
      <c r="C1270" s="83" t="s">
        <v>10654</v>
      </c>
      <c r="D1270" s="83" t="s">
        <v>11746</v>
      </c>
      <c r="E1270" s="83" t="s">
        <v>10654</v>
      </c>
      <c r="F1270" s="83" t="s">
        <v>11747</v>
      </c>
      <c r="G1270" s="83" t="s">
        <v>11748</v>
      </c>
    </row>
    <row r="1271" spans="1:7" ht="16.5" x14ac:dyDescent="0.3">
      <c r="A1271" s="83" t="s">
        <v>10048</v>
      </c>
      <c r="B1271" s="83" t="s">
        <v>10049</v>
      </c>
      <c r="C1271" s="83" t="s">
        <v>10048</v>
      </c>
      <c r="D1271" s="83" t="s">
        <v>10049</v>
      </c>
      <c r="E1271" s="83" t="s">
        <v>10048</v>
      </c>
      <c r="F1271" s="83" t="s">
        <v>11695</v>
      </c>
      <c r="G1271" s="83" t="s">
        <v>11696</v>
      </c>
    </row>
    <row r="1272" spans="1:7" ht="16.5" x14ac:dyDescent="0.3">
      <c r="A1272" s="83" t="s">
        <v>10048</v>
      </c>
      <c r="B1272" s="83" t="s">
        <v>10049</v>
      </c>
      <c r="C1272" s="83" t="s">
        <v>10048</v>
      </c>
      <c r="D1272" s="83" t="s">
        <v>10049</v>
      </c>
      <c r="E1272" s="83" t="s">
        <v>10048</v>
      </c>
      <c r="F1272" s="83" t="s">
        <v>11319</v>
      </c>
      <c r="G1272" s="83" t="s">
        <v>11320</v>
      </c>
    </row>
    <row r="1273" spans="1:7" ht="16.5" x14ac:dyDescent="0.3">
      <c r="A1273" s="83" t="s">
        <v>10048</v>
      </c>
      <c r="B1273" s="83" t="s">
        <v>10049</v>
      </c>
      <c r="C1273" s="83" t="s">
        <v>10048</v>
      </c>
      <c r="D1273" s="83" t="s">
        <v>10049</v>
      </c>
      <c r="E1273" s="83" t="s">
        <v>10048</v>
      </c>
      <c r="F1273" s="83" t="s">
        <v>11321</v>
      </c>
      <c r="G1273" s="83" t="s">
        <v>11322</v>
      </c>
    </row>
    <row r="1274" spans="1:7" ht="16.5" x14ac:dyDescent="0.3">
      <c r="A1274" s="83" t="s">
        <v>10048</v>
      </c>
      <c r="B1274" s="83" t="s">
        <v>10049</v>
      </c>
      <c r="C1274" s="83" t="s">
        <v>10048</v>
      </c>
      <c r="D1274" s="83" t="s">
        <v>10049</v>
      </c>
      <c r="E1274" s="83" t="s">
        <v>10048</v>
      </c>
      <c r="F1274" s="83" t="s">
        <v>11323</v>
      </c>
      <c r="G1274" s="83" t="s">
        <v>11324</v>
      </c>
    </row>
    <row r="1275" spans="1:7" ht="16.5" x14ac:dyDescent="0.3">
      <c r="A1275" s="83" t="s">
        <v>10048</v>
      </c>
      <c r="B1275" s="83" t="s">
        <v>10049</v>
      </c>
      <c r="C1275" s="83" t="s">
        <v>10048</v>
      </c>
      <c r="D1275" s="83" t="s">
        <v>10049</v>
      </c>
      <c r="E1275" s="83" t="s">
        <v>10048</v>
      </c>
      <c r="F1275" s="83" t="s">
        <v>1792</v>
      </c>
      <c r="G1275" s="83" t="s">
        <v>11325</v>
      </c>
    </row>
    <row r="1276" spans="1:7" ht="16.5" x14ac:dyDescent="0.3">
      <c r="A1276" s="83" t="s">
        <v>10048</v>
      </c>
      <c r="B1276" s="83" t="s">
        <v>10049</v>
      </c>
      <c r="C1276" s="83" t="s">
        <v>10048</v>
      </c>
      <c r="D1276" s="83" t="s">
        <v>10049</v>
      </c>
      <c r="E1276" s="83" t="s">
        <v>10048</v>
      </c>
      <c r="F1276" s="83" t="s">
        <v>11326</v>
      </c>
      <c r="G1276" s="83" t="s">
        <v>11327</v>
      </c>
    </row>
    <row r="1277" spans="1:7" ht="16.5" x14ac:dyDescent="0.3">
      <c r="A1277" s="83" t="s">
        <v>10048</v>
      </c>
      <c r="B1277" s="83" t="s">
        <v>10049</v>
      </c>
      <c r="C1277" s="83" t="s">
        <v>10048</v>
      </c>
      <c r="D1277" s="83" t="s">
        <v>10049</v>
      </c>
      <c r="E1277" s="83" t="s">
        <v>10048</v>
      </c>
      <c r="F1277" s="83" t="s">
        <v>976</v>
      </c>
      <c r="G1277" s="83" t="s">
        <v>977</v>
      </c>
    </row>
    <row r="1278" spans="1:7" ht="16.5" x14ac:dyDescent="0.3">
      <c r="A1278" s="83" t="s">
        <v>10048</v>
      </c>
      <c r="B1278" s="83" t="s">
        <v>10049</v>
      </c>
      <c r="C1278" s="83" t="s">
        <v>10048</v>
      </c>
      <c r="D1278" s="83" t="s">
        <v>10049</v>
      </c>
      <c r="E1278" s="83" t="s">
        <v>10048</v>
      </c>
      <c r="F1278" s="83" t="s">
        <v>297</v>
      </c>
      <c r="G1278" s="83" t="s">
        <v>298</v>
      </c>
    </row>
    <row r="1279" spans="1:7" ht="16.5" x14ac:dyDescent="0.3">
      <c r="A1279" s="83" t="s">
        <v>10048</v>
      </c>
      <c r="B1279" s="83" t="s">
        <v>10049</v>
      </c>
      <c r="C1279" s="83" t="s">
        <v>10048</v>
      </c>
      <c r="D1279" s="83" t="s">
        <v>10049</v>
      </c>
      <c r="E1279" s="83" t="s">
        <v>10048</v>
      </c>
      <c r="F1279" s="83" t="s">
        <v>11328</v>
      </c>
      <c r="G1279" s="83" t="s">
        <v>11329</v>
      </c>
    </row>
    <row r="1280" spans="1:7" ht="16.5" x14ac:dyDescent="0.3">
      <c r="A1280" s="83" t="s">
        <v>10048</v>
      </c>
      <c r="B1280" s="83" t="s">
        <v>10049</v>
      </c>
      <c r="C1280" s="83" t="s">
        <v>10048</v>
      </c>
      <c r="D1280" s="83" t="s">
        <v>10049</v>
      </c>
      <c r="E1280" s="83" t="s">
        <v>10048</v>
      </c>
      <c r="F1280" s="83" t="s">
        <v>11330</v>
      </c>
      <c r="G1280" s="83" t="s">
        <v>11331</v>
      </c>
    </row>
    <row r="1281" spans="1:7" ht="16.5" x14ac:dyDescent="0.3">
      <c r="A1281" s="83" t="s">
        <v>10048</v>
      </c>
      <c r="B1281" s="83" t="s">
        <v>10049</v>
      </c>
      <c r="C1281" s="83" t="s">
        <v>10048</v>
      </c>
      <c r="D1281" s="83" t="s">
        <v>10049</v>
      </c>
      <c r="E1281" s="83" t="s">
        <v>10048</v>
      </c>
      <c r="F1281" s="83" t="s">
        <v>11332</v>
      </c>
      <c r="G1281" s="83" t="s">
        <v>11333</v>
      </c>
    </row>
    <row r="1282" spans="1:7" ht="16.5" x14ac:dyDescent="0.3">
      <c r="A1282" s="83" t="s">
        <v>10048</v>
      </c>
      <c r="B1282" s="83" t="s">
        <v>10049</v>
      </c>
      <c r="C1282" s="83" t="s">
        <v>10048</v>
      </c>
      <c r="D1282" s="83" t="s">
        <v>10049</v>
      </c>
      <c r="E1282" s="83" t="s">
        <v>10048</v>
      </c>
      <c r="F1282" s="83" t="s">
        <v>11334</v>
      </c>
      <c r="G1282" s="83" t="s">
        <v>11335</v>
      </c>
    </row>
    <row r="1283" spans="1:7" ht="16.5" x14ac:dyDescent="0.3">
      <c r="A1283" s="83" t="s">
        <v>10048</v>
      </c>
      <c r="B1283" s="83" t="s">
        <v>10049</v>
      </c>
      <c r="C1283" s="83" t="s">
        <v>10048</v>
      </c>
      <c r="D1283" s="83" t="s">
        <v>10049</v>
      </c>
      <c r="E1283" s="83" t="s">
        <v>10048</v>
      </c>
      <c r="F1283" s="83" t="s">
        <v>11336</v>
      </c>
      <c r="G1283" s="83" t="s">
        <v>11337</v>
      </c>
    </row>
    <row r="1284" spans="1:7" ht="16.5" x14ac:dyDescent="0.3">
      <c r="A1284" s="83" t="s">
        <v>10048</v>
      </c>
      <c r="B1284" s="83" t="s">
        <v>10049</v>
      </c>
      <c r="C1284" s="83" t="s">
        <v>10048</v>
      </c>
      <c r="D1284" s="83" t="s">
        <v>10049</v>
      </c>
      <c r="E1284" s="83" t="s">
        <v>10048</v>
      </c>
      <c r="F1284" s="83" t="s">
        <v>978</v>
      </c>
      <c r="G1284" s="83" t="s">
        <v>979</v>
      </c>
    </row>
    <row r="1285" spans="1:7" ht="16.5" x14ac:dyDescent="0.3">
      <c r="A1285" s="83" t="s">
        <v>10048</v>
      </c>
      <c r="B1285" s="83" t="s">
        <v>10049</v>
      </c>
      <c r="C1285" s="83" t="s">
        <v>10048</v>
      </c>
      <c r="D1285" s="83" t="s">
        <v>10049</v>
      </c>
      <c r="E1285" s="83" t="s">
        <v>10048</v>
      </c>
      <c r="F1285" s="83" t="s">
        <v>11338</v>
      </c>
      <c r="G1285" s="83" t="s">
        <v>11339</v>
      </c>
    </row>
    <row r="1286" spans="1:7" ht="16.5" x14ac:dyDescent="0.3">
      <c r="A1286" s="83" t="s">
        <v>10048</v>
      </c>
      <c r="B1286" s="83" t="s">
        <v>10049</v>
      </c>
      <c r="C1286" s="83" t="s">
        <v>10048</v>
      </c>
      <c r="D1286" s="83" t="s">
        <v>10049</v>
      </c>
      <c r="E1286" s="83" t="s">
        <v>10048</v>
      </c>
      <c r="F1286" s="83" t="s">
        <v>11340</v>
      </c>
      <c r="G1286" s="83" t="s">
        <v>11341</v>
      </c>
    </row>
    <row r="1287" spans="1:7" ht="16.5" x14ac:dyDescent="0.3">
      <c r="A1287" s="83" t="s">
        <v>10048</v>
      </c>
      <c r="B1287" s="83" t="s">
        <v>10049</v>
      </c>
      <c r="C1287" s="83" t="s">
        <v>10048</v>
      </c>
      <c r="D1287" s="83" t="s">
        <v>11342</v>
      </c>
      <c r="E1287" s="83" t="s">
        <v>10654</v>
      </c>
      <c r="F1287" s="83" t="s">
        <v>5643</v>
      </c>
      <c r="G1287" s="83" t="s">
        <v>11343</v>
      </c>
    </row>
    <row r="1288" spans="1:7" ht="16.5" x14ac:dyDescent="0.3">
      <c r="A1288" s="83" t="s">
        <v>10048</v>
      </c>
      <c r="B1288" s="83" t="s">
        <v>10049</v>
      </c>
      <c r="C1288" s="83" t="s">
        <v>10048</v>
      </c>
      <c r="D1288" s="83" t="s">
        <v>10049</v>
      </c>
      <c r="E1288" s="83" t="s">
        <v>10048</v>
      </c>
      <c r="F1288" s="83" t="s">
        <v>305</v>
      </c>
      <c r="G1288" s="83" t="s">
        <v>306</v>
      </c>
    </row>
    <row r="1289" spans="1:7" ht="16.5" x14ac:dyDescent="0.3">
      <c r="A1289" s="83" t="s">
        <v>10048</v>
      </c>
      <c r="B1289" s="83" t="s">
        <v>10049</v>
      </c>
      <c r="C1289" s="83" t="s">
        <v>10048</v>
      </c>
      <c r="D1289" s="83" t="s">
        <v>10049</v>
      </c>
      <c r="E1289" s="83" t="s">
        <v>10048</v>
      </c>
      <c r="F1289" s="83" t="s">
        <v>11344</v>
      </c>
      <c r="G1289" s="83" t="s">
        <v>11345</v>
      </c>
    </row>
    <row r="1290" spans="1:7" ht="16.5" x14ac:dyDescent="0.3">
      <c r="A1290" s="83" t="s">
        <v>10048</v>
      </c>
      <c r="B1290" s="83" t="s">
        <v>10049</v>
      </c>
      <c r="C1290" s="83" t="s">
        <v>10048</v>
      </c>
      <c r="D1290" s="83" t="s">
        <v>10049</v>
      </c>
      <c r="E1290" s="83" t="s">
        <v>10048</v>
      </c>
      <c r="F1290" s="83" t="s">
        <v>11697</v>
      </c>
      <c r="G1290" s="83" t="s">
        <v>11698</v>
      </c>
    </row>
    <row r="1291" spans="1:7" ht="16.5" x14ac:dyDescent="0.3">
      <c r="A1291" s="83" t="s">
        <v>10048</v>
      </c>
      <c r="B1291" s="83" t="s">
        <v>10049</v>
      </c>
      <c r="C1291" s="83" t="s">
        <v>10048</v>
      </c>
      <c r="D1291" s="83" t="s">
        <v>10049</v>
      </c>
      <c r="E1291" s="83" t="s">
        <v>10048</v>
      </c>
      <c r="F1291" s="83" t="s">
        <v>11346</v>
      </c>
      <c r="G1291" s="83" t="s">
        <v>11347</v>
      </c>
    </row>
    <row r="1292" spans="1:7" ht="16.5" x14ac:dyDescent="0.3">
      <c r="A1292" s="83" t="s">
        <v>10048</v>
      </c>
      <c r="B1292" s="83" t="s">
        <v>11925</v>
      </c>
      <c r="C1292" s="83" t="s">
        <v>10654</v>
      </c>
      <c r="D1292" s="83" t="s">
        <v>11925</v>
      </c>
      <c r="E1292" s="83" t="s">
        <v>10654</v>
      </c>
      <c r="F1292" s="83" t="s">
        <v>11926</v>
      </c>
      <c r="G1292" s="83" t="s">
        <v>11927</v>
      </c>
    </row>
    <row r="1293" spans="1:7" ht="16.5" x14ac:dyDescent="0.3">
      <c r="A1293" s="83" t="s">
        <v>10048</v>
      </c>
      <c r="B1293" s="83" t="s">
        <v>10049</v>
      </c>
      <c r="C1293" s="83" t="s">
        <v>10048</v>
      </c>
      <c r="D1293" s="83" t="s">
        <v>10049</v>
      </c>
      <c r="E1293" s="83" t="s">
        <v>10048</v>
      </c>
      <c r="F1293" s="83" t="s">
        <v>11348</v>
      </c>
      <c r="G1293" s="83" t="s">
        <v>11349</v>
      </c>
    </row>
    <row r="1294" spans="1:7" ht="16.5" x14ac:dyDescent="0.3">
      <c r="A1294" s="83" t="s">
        <v>10048</v>
      </c>
      <c r="B1294" s="83" t="s">
        <v>10049</v>
      </c>
      <c r="C1294" s="83" t="s">
        <v>10048</v>
      </c>
      <c r="D1294" s="83" t="s">
        <v>10049</v>
      </c>
      <c r="E1294" s="83" t="s">
        <v>10048</v>
      </c>
      <c r="F1294" s="83" t="s">
        <v>11350</v>
      </c>
      <c r="G1294" s="83" t="s">
        <v>11351</v>
      </c>
    </row>
    <row r="1295" spans="1:7" ht="16.5" x14ac:dyDescent="0.3">
      <c r="A1295" s="83" t="s">
        <v>10048</v>
      </c>
      <c r="B1295" s="83" t="s">
        <v>10049</v>
      </c>
      <c r="C1295" s="83" t="s">
        <v>10048</v>
      </c>
      <c r="D1295" s="83" t="s">
        <v>10049</v>
      </c>
      <c r="E1295" s="83" t="s">
        <v>10048</v>
      </c>
      <c r="F1295" s="83" t="s">
        <v>11352</v>
      </c>
      <c r="G1295" s="83" t="s">
        <v>11353</v>
      </c>
    </row>
    <row r="1296" spans="1:7" ht="16.5" x14ac:dyDescent="0.3">
      <c r="A1296" s="83" t="s">
        <v>10048</v>
      </c>
      <c r="B1296" s="83" t="s">
        <v>10049</v>
      </c>
      <c r="C1296" s="83" t="s">
        <v>10048</v>
      </c>
      <c r="D1296" s="83" t="s">
        <v>10049</v>
      </c>
      <c r="E1296" s="83" t="s">
        <v>10048</v>
      </c>
      <c r="F1296" s="83" t="s">
        <v>11354</v>
      </c>
      <c r="G1296" s="83" t="s">
        <v>11355</v>
      </c>
    </row>
    <row r="1297" spans="1:7" ht="16.5" x14ac:dyDescent="0.3">
      <c r="A1297" s="83" t="s">
        <v>10048</v>
      </c>
      <c r="B1297" s="83" t="s">
        <v>10049</v>
      </c>
      <c r="C1297" s="83" t="s">
        <v>10048</v>
      </c>
      <c r="D1297" s="83" t="s">
        <v>10049</v>
      </c>
      <c r="E1297" s="83" t="s">
        <v>10048</v>
      </c>
      <c r="F1297" s="83" t="s">
        <v>615</v>
      </c>
      <c r="G1297" s="83" t="s">
        <v>616</v>
      </c>
    </row>
    <row r="1298" spans="1:7" ht="16.5" x14ac:dyDescent="0.3">
      <c r="A1298" s="83" t="s">
        <v>10048</v>
      </c>
      <c r="B1298" s="83" t="s">
        <v>10049</v>
      </c>
      <c r="C1298" s="83" t="s">
        <v>10048</v>
      </c>
      <c r="D1298" s="83" t="s">
        <v>10049</v>
      </c>
      <c r="E1298" s="83" t="s">
        <v>10048</v>
      </c>
      <c r="F1298" s="83" t="s">
        <v>11356</v>
      </c>
      <c r="G1298" s="83" t="s">
        <v>11357</v>
      </c>
    </row>
    <row r="1299" spans="1:7" ht="16.5" x14ac:dyDescent="0.3">
      <c r="A1299" s="83" t="s">
        <v>10048</v>
      </c>
      <c r="B1299" s="83" t="s">
        <v>10049</v>
      </c>
      <c r="C1299" s="83" t="s">
        <v>10048</v>
      </c>
      <c r="D1299" s="83" t="s">
        <v>10049</v>
      </c>
      <c r="E1299" s="83" t="s">
        <v>10048</v>
      </c>
      <c r="F1299" s="83" t="s">
        <v>607</v>
      </c>
      <c r="G1299" s="83" t="s">
        <v>608</v>
      </c>
    </row>
    <row r="1300" spans="1:7" ht="16.5" x14ac:dyDescent="0.3">
      <c r="A1300" s="83" t="s">
        <v>10048</v>
      </c>
      <c r="B1300" s="83" t="s">
        <v>10049</v>
      </c>
      <c r="C1300" s="83" t="s">
        <v>10048</v>
      </c>
      <c r="D1300" s="83" t="s">
        <v>10049</v>
      </c>
      <c r="E1300" s="83" t="s">
        <v>10048</v>
      </c>
      <c r="F1300" s="83" t="s">
        <v>11358</v>
      </c>
      <c r="G1300" s="83" t="s">
        <v>11359</v>
      </c>
    </row>
    <row r="1301" spans="1:7" ht="16.5" x14ac:dyDescent="0.3">
      <c r="A1301" s="83" t="s">
        <v>10048</v>
      </c>
      <c r="B1301" s="83" t="s">
        <v>10049</v>
      </c>
      <c r="C1301" s="83" t="s">
        <v>10048</v>
      </c>
      <c r="D1301" s="83" t="s">
        <v>10049</v>
      </c>
      <c r="E1301" s="83" t="s">
        <v>10048</v>
      </c>
      <c r="F1301" s="83" t="s">
        <v>9539</v>
      </c>
      <c r="G1301" s="83" t="s">
        <v>11360</v>
      </c>
    </row>
    <row r="1302" spans="1:7" ht="16.5" x14ac:dyDescent="0.3">
      <c r="A1302" s="83" t="s">
        <v>10048</v>
      </c>
      <c r="B1302" s="83" t="s">
        <v>10049</v>
      </c>
      <c r="C1302" s="83" t="s">
        <v>10048</v>
      </c>
      <c r="D1302" s="83" t="s">
        <v>10049</v>
      </c>
      <c r="E1302" s="83" t="s">
        <v>10048</v>
      </c>
      <c r="F1302" s="83" t="s">
        <v>469</v>
      </c>
      <c r="G1302" s="83" t="s">
        <v>470</v>
      </c>
    </row>
    <row r="1303" spans="1:7" ht="16.5" x14ac:dyDescent="0.3">
      <c r="A1303" s="83" t="s">
        <v>10048</v>
      </c>
      <c r="B1303" s="83" t="s">
        <v>10049</v>
      </c>
      <c r="C1303" s="83" t="s">
        <v>10048</v>
      </c>
      <c r="D1303" s="83" t="s">
        <v>10049</v>
      </c>
      <c r="E1303" s="83" t="s">
        <v>10048</v>
      </c>
      <c r="F1303" s="83" t="s">
        <v>980</v>
      </c>
      <c r="G1303" s="83" t="s">
        <v>981</v>
      </c>
    </row>
    <row r="1304" spans="1:7" ht="16.5" x14ac:dyDescent="0.3">
      <c r="A1304" s="83" t="s">
        <v>10048</v>
      </c>
      <c r="B1304" s="83" t="s">
        <v>10049</v>
      </c>
      <c r="C1304" s="83" t="s">
        <v>10048</v>
      </c>
      <c r="D1304" s="83" t="s">
        <v>10049</v>
      </c>
      <c r="E1304" s="83" t="s">
        <v>10048</v>
      </c>
      <c r="F1304" s="83" t="s">
        <v>982</v>
      </c>
      <c r="G1304" s="83" t="s">
        <v>983</v>
      </c>
    </row>
    <row r="1305" spans="1:7" ht="16.5" x14ac:dyDescent="0.3">
      <c r="A1305" s="83" t="s">
        <v>10048</v>
      </c>
      <c r="B1305" s="83" t="s">
        <v>10049</v>
      </c>
      <c r="C1305" s="83" t="s">
        <v>10048</v>
      </c>
      <c r="D1305" s="83" t="s">
        <v>10049</v>
      </c>
      <c r="E1305" s="83" t="s">
        <v>10048</v>
      </c>
      <c r="F1305" s="83" t="s">
        <v>984</v>
      </c>
      <c r="G1305" s="83" t="s">
        <v>985</v>
      </c>
    </row>
    <row r="1306" spans="1:7" ht="16.5" x14ac:dyDescent="0.3">
      <c r="A1306" s="83" t="s">
        <v>10048</v>
      </c>
      <c r="B1306" s="83" t="s">
        <v>10049</v>
      </c>
      <c r="C1306" s="83" t="s">
        <v>10048</v>
      </c>
      <c r="D1306" s="83" t="s">
        <v>10049</v>
      </c>
      <c r="E1306" s="83" t="s">
        <v>10048</v>
      </c>
      <c r="F1306" s="83" t="s">
        <v>986</v>
      </c>
      <c r="G1306" s="83" t="s">
        <v>987</v>
      </c>
    </row>
    <row r="1307" spans="1:7" ht="16.5" x14ac:dyDescent="0.3">
      <c r="A1307" s="83" t="s">
        <v>10048</v>
      </c>
      <c r="B1307" s="83" t="s">
        <v>10049</v>
      </c>
      <c r="C1307" s="83" t="s">
        <v>10048</v>
      </c>
      <c r="D1307" s="83" t="s">
        <v>10049</v>
      </c>
      <c r="E1307" s="83" t="s">
        <v>10048</v>
      </c>
      <c r="F1307" s="83" t="s">
        <v>988</v>
      </c>
      <c r="G1307" s="83" t="s">
        <v>989</v>
      </c>
    </row>
    <row r="1308" spans="1:7" ht="16.5" x14ac:dyDescent="0.3">
      <c r="A1308" s="83" t="s">
        <v>10048</v>
      </c>
      <c r="B1308" s="83" t="s">
        <v>10049</v>
      </c>
      <c r="C1308" s="83" t="s">
        <v>10048</v>
      </c>
      <c r="D1308" s="83" t="s">
        <v>10049</v>
      </c>
      <c r="E1308" s="83" t="s">
        <v>10048</v>
      </c>
      <c r="F1308" s="83" t="s">
        <v>990</v>
      </c>
      <c r="G1308" s="83" t="s">
        <v>991</v>
      </c>
    </row>
    <row r="1309" spans="1:7" ht="16.5" x14ac:dyDescent="0.3">
      <c r="A1309" s="83" t="s">
        <v>10048</v>
      </c>
      <c r="B1309" s="83" t="s">
        <v>10049</v>
      </c>
      <c r="C1309" s="83" t="s">
        <v>10048</v>
      </c>
      <c r="D1309" s="83" t="s">
        <v>10049</v>
      </c>
      <c r="E1309" s="83" t="s">
        <v>10048</v>
      </c>
      <c r="F1309" s="83" t="s">
        <v>992</v>
      </c>
      <c r="G1309" s="83" t="s">
        <v>993</v>
      </c>
    </row>
    <row r="1310" spans="1:7" ht="16.5" x14ac:dyDescent="0.3">
      <c r="A1310" s="83" t="s">
        <v>10048</v>
      </c>
      <c r="B1310" s="83" t="s">
        <v>10049</v>
      </c>
      <c r="C1310" s="83" t="s">
        <v>10048</v>
      </c>
      <c r="D1310" s="83" t="s">
        <v>10049</v>
      </c>
      <c r="E1310" s="83" t="s">
        <v>10048</v>
      </c>
      <c r="F1310" s="83" t="s">
        <v>994</v>
      </c>
      <c r="G1310" s="83" t="s">
        <v>995</v>
      </c>
    </row>
    <row r="1311" spans="1:7" ht="16.5" x14ac:dyDescent="0.3">
      <c r="A1311" s="83" t="s">
        <v>10048</v>
      </c>
      <c r="B1311" s="83" t="s">
        <v>10049</v>
      </c>
      <c r="C1311" s="83" t="s">
        <v>10048</v>
      </c>
      <c r="D1311" s="83" t="s">
        <v>10049</v>
      </c>
      <c r="E1311" s="83" t="s">
        <v>10048</v>
      </c>
      <c r="F1311" s="83" t="s">
        <v>996</v>
      </c>
      <c r="G1311" s="83" t="s">
        <v>997</v>
      </c>
    </row>
    <row r="1312" spans="1:7" ht="16.5" x14ac:dyDescent="0.3">
      <c r="A1312" s="83" t="s">
        <v>10048</v>
      </c>
      <c r="B1312" s="83" t="s">
        <v>10049</v>
      </c>
      <c r="C1312" s="83" t="s">
        <v>10048</v>
      </c>
      <c r="D1312" s="83" t="s">
        <v>10049</v>
      </c>
      <c r="E1312" s="83" t="s">
        <v>10048</v>
      </c>
      <c r="F1312" s="83" t="s">
        <v>998</v>
      </c>
      <c r="G1312" s="83" t="s">
        <v>999</v>
      </c>
    </row>
    <row r="1313" spans="1:7" ht="16.5" x14ac:dyDescent="0.3">
      <c r="A1313" s="83" t="s">
        <v>10048</v>
      </c>
      <c r="B1313" s="83" t="s">
        <v>10049</v>
      </c>
      <c r="C1313" s="83" t="s">
        <v>10048</v>
      </c>
      <c r="D1313" s="83" t="s">
        <v>10049</v>
      </c>
      <c r="E1313" s="83" t="s">
        <v>10048</v>
      </c>
      <c r="F1313" s="83" t="s">
        <v>1000</v>
      </c>
      <c r="G1313" s="83" t="s">
        <v>1001</v>
      </c>
    </row>
    <row r="1314" spans="1:7" ht="16.5" x14ac:dyDescent="0.3">
      <c r="A1314" s="83" t="s">
        <v>10048</v>
      </c>
      <c r="B1314" s="83" t="s">
        <v>10049</v>
      </c>
      <c r="C1314" s="83" t="s">
        <v>10048</v>
      </c>
      <c r="D1314" s="83" t="s">
        <v>10049</v>
      </c>
      <c r="E1314" s="83" t="s">
        <v>10048</v>
      </c>
      <c r="F1314" s="83" t="s">
        <v>1002</v>
      </c>
      <c r="G1314" s="83" t="s">
        <v>1003</v>
      </c>
    </row>
    <row r="1315" spans="1:7" ht="16.5" x14ac:dyDescent="0.3">
      <c r="A1315" s="83" t="s">
        <v>10048</v>
      </c>
      <c r="B1315" s="83" t="s">
        <v>10049</v>
      </c>
      <c r="C1315" s="83" t="s">
        <v>10048</v>
      </c>
      <c r="D1315" s="83" t="s">
        <v>10049</v>
      </c>
      <c r="E1315" s="83" t="s">
        <v>10048</v>
      </c>
      <c r="F1315" s="83" t="s">
        <v>1004</v>
      </c>
      <c r="G1315" s="83" t="s">
        <v>1005</v>
      </c>
    </row>
    <row r="1316" spans="1:7" ht="16.5" x14ac:dyDescent="0.3">
      <c r="A1316" s="83" t="s">
        <v>10048</v>
      </c>
      <c r="B1316" s="83" t="s">
        <v>10049</v>
      </c>
      <c r="C1316" s="83" t="s">
        <v>10048</v>
      </c>
      <c r="D1316" s="83" t="s">
        <v>10049</v>
      </c>
      <c r="E1316" s="83" t="s">
        <v>10048</v>
      </c>
      <c r="F1316" s="83" t="s">
        <v>1006</v>
      </c>
      <c r="G1316" s="83" t="s">
        <v>1007</v>
      </c>
    </row>
    <row r="1317" spans="1:7" ht="16.5" x14ac:dyDescent="0.3">
      <c r="A1317" s="83" t="s">
        <v>10048</v>
      </c>
      <c r="B1317" s="83" t="s">
        <v>10049</v>
      </c>
      <c r="C1317" s="83" t="s">
        <v>10048</v>
      </c>
      <c r="D1317" s="83" t="s">
        <v>10049</v>
      </c>
      <c r="E1317" s="83" t="s">
        <v>10048</v>
      </c>
      <c r="F1317" s="83" t="s">
        <v>1008</v>
      </c>
      <c r="G1317" s="83" t="s">
        <v>1009</v>
      </c>
    </row>
    <row r="1318" spans="1:7" ht="16.5" x14ac:dyDescent="0.3">
      <c r="A1318" s="83" t="s">
        <v>10048</v>
      </c>
      <c r="B1318" s="83" t="s">
        <v>10049</v>
      </c>
      <c r="C1318" s="83" t="s">
        <v>10048</v>
      </c>
      <c r="D1318" s="83" t="s">
        <v>10049</v>
      </c>
      <c r="E1318" s="83" t="s">
        <v>10048</v>
      </c>
      <c r="F1318" s="83" t="s">
        <v>1010</v>
      </c>
      <c r="G1318" s="83" t="s">
        <v>1011</v>
      </c>
    </row>
    <row r="1319" spans="1:7" ht="16.5" x14ac:dyDescent="0.3">
      <c r="A1319" s="83" t="s">
        <v>10048</v>
      </c>
      <c r="B1319" s="83" t="s">
        <v>10049</v>
      </c>
      <c r="C1319" s="83" t="s">
        <v>10048</v>
      </c>
      <c r="D1319" s="83" t="s">
        <v>10049</v>
      </c>
      <c r="E1319" s="83" t="s">
        <v>10048</v>
      </c>
      <c r="F1319" s="83" t="s">
        <v>1012</v>
      </c>
      <c r="G1319" s="83" t="s">
        <v>1013</v>
      </c>
    </row>
    <row r="1320" spans="1:7" ht="16.5" x14ac:dyDescent="0.3">
      <c r="A1320" s="83" t="s">
        <v>10048</v>
      </c>
      <c r="B1320" s="83" t="s">
        <v>10049</v>
      </c>
      <c r="C1320" s="83" t="s">
        <v>10048</v>
      </c>
      <c r="D1320" s="83" t="s">
        <v>10049</v>
      </c>
      <c r="E1320" s="83" t="s">
        <v>10048</v>
      </c>
      <c r="F1320" s="83" t="s">
        <v>1014</v>
      </c>
      <c r="G1320" s="83" t="s">
        <v>1015</v>
      </c>
    </row>
    <row r="1321" spans="1:7" ht="16.5" x14ac:dyDescent="0.3">
      <c r="A1321" s="83" t="s">
        <v>10048</v>
      </c>
      <c r="B1321" s="83" t="s">
        <v>10049</v>
      </c>
      <c r="C1321" s="83" t="s">
        <v>10048</v>
      </c>
      <c r="D1321" s="83" t="s">
        <v>10049</v>
      </c>
      <c r="E1321" s="83" t="s">
        <v>10048</v>
      </c>
      <c r="F1321" s="83" t="s">
        <v>1016</v>
      </c>
      <c r="G1321" s="83" t="s">
        <v>1017</v>
      </c>
    </row>
    <row r="1322" spans="1:7" ht="16.5" x14ac:dyDescent="0.3">
      <c r="A1322" s="83" t="s">
        <v>10048</v>
      </c>
      <c r="B1322" s="83" t="s">
        <v>10049</v>
      </c>
      <c r="C1322" s="83" t="s">
        <v>10048</v>
      </c>
      <c r="D1322" s="83" t="s">
        <v>10049</v>
      </c>
      <c r="E1322" s="83" t="s">
        <v>10048</v>
      </c>
      <c r="F1322" s="83" t="s">
        <v>1018</v>
      </c>
      <c r="G1322" s="83" t="s">
        <v>1019</v>
      </c>
    </row>
    <row r="1323" spans="1:7" ht="16.5" x14ac:dyDescent="0.3">
      <c r="A1323" s="83" t="s">
        <v>10048</v>
      </c>
      <c r="B1323" s="83" t="s">
        <v>10049</v>
      </c>
      <c r="C1323" s="83" t="s">
        <v>10048</v>
      </c>
      <c r="D1323" s="83" t="s">
        <v>10049</v>
      </c>
      <c r="E1323" s="83" t="s">
        <v>10048</v>
      </c>
      <c r="F1323" s="83" t="s">
        <v>1020</v>
      </c>
      <c r="G1323" s="83" t="s">
        <v>1021</v>
      </c>
    </row>
    <row r="1324" spans="1:7" ht="16.5" x14ac:dyDescent="0.3">
      <c r="A1324" s="83" t="s">
        <v>10048</v>
      </c>
      <c r="B1324" s="83" t="s">
        <v>10049</v>
      </c>
      <c r="C1324" s="83" t="s">
        <v>10048</v>
      </c>
      <c r="D1324" s="83" t="s">
        <v>10049</v>
      </c>
      <c r="E1324" s="83" t="s">
        <v>10048</v>
      </c>
      <c r="F1324" s="83" t="s">
        <v>1022</v>
      </c>
      <c r="G1324" s="83" t="s">
        <v>1023</v>
      </c>
    </row>
    <row r="1325" spans="1:7" ht="16.5" x14ac:dyDescent="0.3">
      <c r="A1325" s="83" t="s">
        <v>10048</v>
      </c>
      <c r="B1325" s="83" t="s">
        <v>10049</v>
      </c>
      <c r="C1325" s="83" t="s">
        <v>10048</v>
      </c>
      <c r="D1325" s="83" t="s">
        <v>10049</v>
      </c>
      <c r="E1325" s="83" t="s">
        <v>10048</v>
      </c>
      <c r="F1325" s="83" t="s">
        <v>1024</v>
      </c>
      <c r="G1325" s="83" t="s">
        <v>1025</v>
      </c>
    </row>
    <row r="1326" spans="1:7" ht="16.5" x14ac:dyDescent="0.3">
      <c r="A1326" s="83" t="s">
        <v>10048</v>
      </c>
      <c r="B1326" s="83" t="s">
        <v>10049</v>
      </c>
      <c r="C1326" s="83" t="s">
        <v>10048</v>
      </c>
      <c r="D1326" s="83" t="s">
        <v>10049</v>
      </c>
      <c r="E1326" s="83" t="s">
        <v>10048</v>
      </c>
      <c r="F1326" s="83" t="s">
        <v>1026</v>
      </c>
      <c r="G1326" s="83" t="s">
        <v>1027</v>
      </c>
    </row>
    <row r="1327" spans="1:7" ht="16.5" x14ac:dyDescent="0.3">
      <c r="A1327" s="83" t="s">
        <v>10048</v>
      </c>
      <c r="B1327" s="83" t="s">
        <v>10049</v>
      </c>
      <c r="C1327" s="83" t="s">
        <v>10048</v>
      </c>
      <c r="D1327" s="83" t="s">
        <v>10049</v>
      </c>
      <c r="E1327" s="83" t="s">
        <v>10048</v>
      </c>
      <c r="F1327" s="83" t="s">
        <v>1028</v>
      </c>
      <c r="G1327" s="83" t="s">
        <v>1029</v>
      </c>
    </row>
    <row r="1328" spans="1:7" ht="16.5" x14ac:dyDescent="0.3">
      <c r="A1328" s="83" t="s">
        <v>10048</v>
      </c>
      <c r="B1328" s="83" t="s">
        <v>10049</v>
      </c>
      <c r="C1328" s="83" t="s">
        <v>10048</v>
      </c>
      <c r="D1328" s="83" t="s">
        <v>10049</v>
      </c>
      <c r="E1328" s="83" t="s">
        <v>10048</v>
      </c>
      <c r="F1328" s="83" t="s">
        <v>1030</v>
      </c>
      <c r="G1328" s="83" t="s">
        <v>1031</v>
      </c>
    </row>
    <row r="1329" spans="1:7" ht="16.5" x14ac:dyDescent="0.3">
      <c r="A1329" s="83" t="s">
        <v>10048</v>
      </c>
      <c r="B1329" s="83" t="s">
        <v>10049</v>
      </c>
      <c r="C1329" s="83" t="s">
        <v>10048</v>
      </c>
      <c r="D1329" s="83" t="s">
        <v>10049</v>
      </c>
      <c r="E1329" s="83" t="s">
        <v>10048</v>
      </c>
      <c r="F1329" s="83" t="s">
        <v>1032</v>
      </c>
      <c r="G1329" s="83" t="s">
        <v>1033</v>
      </c>
    </row>
    <row r="1330" spans="1:7" ht="16.5" x14ac:dyDescent="0.3">
      <c r="A1330" s="83" t="s">
        <v>10048</v>
      </c>
      <c r="B1330" s="83" t="s">
        <v>10049</v>
      </c>
      <c r="C1330" s="83" t="s">
        <v>10048</v>
      </c>
      <c r="D1330" s="83" t="s">
        <v>10049</v>
      </c>
      <c r="E1330" s="83" t="s">
        <v>10048</v>
      </c>
      <c r="F1330" s="83" t="s">
        <v>192</v>
      </c>
      <c r="G1330" s="83" t="s">
        <v>193</v>
      </c>
    </row>
    <row r="1331" spans="1:7" ht="16.5" x14ac:dyDescent="0.3">
      <c r="A1331" s="83" t="s">
        <v>10048</v>
      </c>
      <c r="B1331" s="83" t="s">
        <v>10049</v>
      </c>
      <c r="C1331" s="83" t="s">
        <v>10048</v>
      </c>
      <c r="D1331" s="83" t="s">
        <v>10049</v>
      </c>
      <c r="E1331" s="83" t="s">
        <v>10048</v>
      </c>
      <c r="F1331" s="83" t="s">
        <v>1034</v>
      </c>
      <c r="G1331" s="83" t="s">
        <v>1035</v>
      </c>
    </row>
    <row r="1332" spans="1:7" ht="16.5" x14ac:dyDescent="0.3">
      <c r="A1332" s="83" t="s">
        <v>10048</v>
      </c>
      <c r="B1332" s="83" t="s">
        <v>10049</v>
      </c>
      <c r="C1332" s="83" t="s">
        <v>10048</v>
      </c>
      <c r="D1332" s="83" t="s">
        <v>10049</v>
      </c>
      <c r="E1332" s="83" t="s">
        <v>10048</v>
      </c>
      <c r="F1332" s="83" t="s">
        <v>1036</v>
      </c>
      <c r="G1332" s="83" t="s">
        <v>1037</v>
      </c>
    </row>
    <row r="1333" spans="1:7" ht="16.5" x14ac:dyDescent="0.3">
      <c r="A1333" s="83" t="s">
        <v>10048</v>
      </c>
      <c r="B1333" s="83" t="s">
        <v>10049</v>
      </c>
      <c r="C1333" s="83" t="s">
        <v>10048</v>
      </c>
      <c r="D1333" s="83" t="s">
        <v>10049</v>
      </c>
      <c r="E1333" s="83" t="s">
        <v>10048</v>
      </c>
      <c r="F1333" s="83" t="s">
        <v>1038</v>
      </c>
      <c r="G1333" s="83" t="s">
        <v>1039</v>
      </c>
    </row>
    <row r="1334" spans="1:7" ht="16.5" x14ac:dyDescent="0.3">
      <c r="A1334" s="83" t="s">
        <v>10048</v>
      </c>
      <c r="B1334" s="83" t="s">
        <v>10049</v>
      </c>
      <c r="C1334" s="83" t="s">
        <v>10048</v>
      </c>
      <c r="D1334" s="83" t="s">
        <v>10049</v>
      </c>
      <c r="E1334" s="83" t="s">
        <v>10048</v>
      </c>
      <c r="F1334" s="83" t="s">
        <v>1040</v>
      </c>
      <c r="G1334" s="83" t="s">
        <v>1041</v>
      </c>
    </row>
    <row r="1335" spans="1:7" ht="16.5" x14ac:dyDescent="0.3">
      <c r="A1335" s="83" t="s">
        <v>10048</v>
      </c>
      <c r="B1335" s="83" t="s">
        <v>10049</v>
      </c>
      <c r="C1335" s="83" t="s">
        <v>10048</v>
      </c>
      <c r="D1335" s="83" t="s">
        <v>10049</v>
      </c>
      <c r="E1335" s="83" t="s">
        <v>10048</v>
      </c>
      <c r="F1335" s="83" t="s">
        <v>1042</v>
      </c>
      <c r="G1335" s="83" t="s">
        <v>1043</v>
      </c>
    </row>
    <row r="1336" spans="1:7" ht="16.5" x14ac:dyDescent="0.3">
      <c r="A1336" s="83" t="s">
        <v>10048</v>
      </c>
      <c r="B1336" s="83" t="s">
        <v>10049</v>
      </c>
      <c r="C1336" s="83" t="s">
        <v>10048</v>
      </c>
      <c r="D1336" s="83" t="s">
        <v>10049</v>
      </c>
      <c r="E1336" s="83" t="s">
        <v>10048</v>
      </c>
      <c r="F1336" s="83" t="s">
        <v>1044</v>
      </c>
      <c r="G1336" s="83" t="s">
        <v>1045</v>
      </c>
    </row>
    <row r="1337" spans="1:7" ht="16.5" x14ac:dyDescent="0.3">
      <c r="A1337" s="83" t="s">
        <v>10048</v>
      </c>
      <c r="B1337" s="83" t="s">
        <v>10049</v>
      </c>
      <c r="C1337" s="83" t="s">
        <v>10048</v>
      </c>
      <c r="D1337" s="83" t="s">
        <v>10049</v>
      </c>
      <c r="E1337" s="83" t="s">
        <v>10048</v>
      </c>
      <c r="F1337" s="83" t="s">
        <v>1046</v>
      </c>
      <c r="G1337" s="83" t="s">
        <v>1047</v>
      </c>
    </row>
    <row r="1338" spans="1:7" ht="16.5" x14ac:dyDescent="0.3">
      <c r="A1338" s="83" t="s">
        <v>10048</v>
      </c>
      <c r="B1338" s="83" t="s">
        <v>10049</v>
      </c>
      <c r="C1338" s="83" t="s">
        <v>10048</v>
      </c>
      <c r="D1338" s="83" t="s">
        <v>11361</v>
      </c>
      <c r="E1338" s="83" t="s">
        <v>10850</v>
      </c>
      <c r="F1338" s="83" t="s">
        <v>5645</v>
      </c>
      <c r="G1338" s="83" t="s">
        <v>5646</v>
      </c>
    </row>
    <row r="1339" spans="1:7" ht="16.5" x14ac:dyDescent="0.3">
      <c r="A1339" s="83" t="s">
        <v>10048</v>
      </c>
      <c r="B1339" s="83" t="s">
        <v>10049</v>
      </c>
      <c r="C1339" s="83" t="s">
        <v>10048</v>
      </c>
      <c r="D1339" s="83" t="s">
        <v>10049</v>
      </c>
      <c r="E1339" s="83" t="s">
        <v>10048</v>
      </c>
      <c r="F1339" s="83" t="s">
        <v>11362</v>
      </c>
      <c r="G1339" s="83" t="s">
        <v>11363</v>
      </c>
    </row>
    <row r="1340" spans="1:7" ht="16.5" x14ac:dyDescent="0.3">
      <c r="A1340" s="83" t="s">
        <v>10048</v>
      </c>
      <c r="B1340" s="83" t="s">
        <v>11950</v>
      </c>
      <c r="C1340" s="83" t="s">
        <v>11932</v>
      </c>
      <c r="D1340" s="83" t="s">
        <v>11950</v>
      </c>
      <c r="E1340" s="83" t="s">
        <v>11932</v>
      </c>
      <c r="F1340" s="83" t="s">
        <v>5386</v>
      </c>
      <c r="G1340" s="83" t="s">
        <v>11951</v>
      </c>
    </row>
    <row r="1341" spans="1:7" ht="16.5" x14ac:dyDescent="0.3">
      <c r="A1341" s="83" t="s">
        <v>10048</v>
      </c>
      <c r="B1341" s="83" t="s">
        <v>10049</v>
      </c>
      <c r="C1341" s="83" t="s">
        <v>10048</v>
      </c>
      <c r="D1341" s="83" t="s">
        <v>10049</v>
      </c>
      <c r="E1341" s="83" t="s">
        <v>10048</v>
      </c>
      <c r="F1341" s="83" t="s">
        <v>1048</v>
      </c>
      <c r="G1341" s="83" t="s">
        <v>1049</v>
      </c>
    </row>
    <row r="1342" spans="1:7" ht="16.5" x14ac:dyDescent="0.3">
      <c r="A1342" s="83" t="s">
        <v>10048</v>
      </c>
      <c r="B1342" s="83" t="s">
        <v>10049</v>
      </c>
      <c r="C1342" s="83" t="s">
        <v>10048</v>
      </c>
      <c r="D1342" s="83" t="s">
        <v>10049</v>
      </c>
      <c r="E1342" s="83" t="s">
        <v>10048</v>
      </c>
      <c r="F1342" s="83" t="s">
        <v>1050</v>
      </c>
      <c r="G1342" s="83" t="s">
        <v>1051</v>
      </c>
    </row>
    <row r="1343" spans="1:7" ht="16.5" x14ac:dyDescent="0.3">
      <c r="A1343" s="83" t="s">
        <v>10048</v>
      </c>
      <c r="B1343" s="83" t="s">
        <v>10049</v>
      </c>
      <c r="C1343" s="83" t="s">
        <v>10048</v>
      </c>
      <c r="D1343" s="83" t="s">
        <v>10049</v>
      </c>
      <c r="E1343" s="83" t="s">
        <v>10048</v>
      </c>
      <c r="F1343" s="83" t="s">
        <v>11364</v>
      </c>
      <c r="G1343" s="83" t="s">
        <v>11365</v>
      </c>
    </row>
    <row r="1344" spans="1:7" ht="16.5" x14ac:dyDescent="0.3">
      <c r="A1344" s="83" t="s">
        <v>10048</v>
      </c>
      <c r="B1344" s="83" t="s">
        <v>10049</v>
      </c>
      <c r="C1344" s="83" t="s">
        <v>10048</v>
      </c>
      <c r="D1344" s="83" t="s">
        <v>10049</v>
      </c>
      <c r="E1344" s="83" t="s">
        <v>10048</v>
      </c>
      <c r="F1344" s="83" t="s">
        <v>317</v>
      </c>
      <c r="G1344" s="83" t="s">
        <v>318</v>
      </c>
    </row>
    <row r="1345" spans="1:7" ht="16.5" x14ac:dyDescent="0.3">
      <c r="A1345" s="83" t="s">
        <v>10048</v>
      </c>
      <c r="B1345" s="83" t="s">
        <v>10049</v>
      </c>
      <c r="C1345" s="83" t="s">
        <v>10048</v>
      </c>
      <c r="D1345" s="83" t="s">
        <v>10049</v>
      </c>
      <c r="E1345" s="83" t="s">
        <v>10048</v>
      </c>
      <c r="F1345" s="83" t="s">
        <v>11699</v>
      </c>
      <c r="G1345" s="83" t="s">
        <v>11700</v>
      </c>
    </row>
    <row r="1346" spans="1:7" ht="16.5" x14ac:dyDescent="0.3">
      <c r="A1346" s="83" t="s">
        <v>10048</v>
      </c>
      <c r="B1346" s="83" t="s">
        <v>10049</v>
      </c>
      <c r="C1346" s="83" t="s">
        <v>10048</v>
      </c>
      <c r="D1346" s="83" t="s">
        <v>10049</v>
      </c>
      <c r="E1346" s="83" t="s">
        <v>10048</v>
      </c>
      <c r="F1346" s="83" t="s">
        <v>11366</v>
      </c>
      <c r="G1346" s="83" t="s">
        <v>11367</v>
      </c>
    </row>
    <row r="1347" spans="1:7" ht="16.5" x14ac:dyDescent="0.3">
      <c r="A1347" s="83" t="s">
        <v>10048</v>
      </c>
      <c r="B1347" s="83" t="s">
        <v>10049</v>
      </c>
      <c r="C1347" s="83" t="s">
        <v>10048</v>
      </c>
      <c r="D1347" s="83" t="s">
        <v>10049</v>
      </c>
      <c r="E1347" s="83" t="s">
        <v>10048</v>
      </c>
      <c r="F1347" s="83" t="s">
        <v>222</v>
      </c>
      <c r="G1347" s="83" t="s">
        <v>223</v>
      </c>
    </row>
    <row r="1348" spans="1:7" ht="16.5" x14ac:dyDescent="0.3">
      <c r="A1348" s="83" t="s">
        <v>10048</v>
      </c>
      <c r="B1348" s="83" t="s">
        <v>10049</v>
      </c>
      <c r="C1348" s="83" t="s">
        <v>10048</v>
      </c>
      <c r="D1348" s="83" t="s">
        <v>10049</v>
      </c>
      <c r="E1348" s="83" t="s">
        <v>10048</v>
      </c>
      <c r="F1348" s="83" t="s">
        <v>230</v>
      </c>
      <c r="G1348" s="83" t="s">
        <v>231</v>
      </c>
    </row>
    <row r="1349" spans="1:7" ht="16.5" x14ac:dyDescent="0.3">
      <c r="A1349" s="83" t="s">
        <v>10048</v>
      </c>
      <c r="B1349" s="83" t="s">
        <v>10049</v>
      </c>
      <c r="C1349" s="83" t="s">
        <v>10048</v>
      </c>
      <c r="D1349" s="83" t="s">
        <v>10049</v>
      </c>
      <c r="E1349" s="83" t="s">
        <v>10048</v>
      </c>
      <c r="F1349" s="83" t="s">
        <v>238</v>
      </c>
      <c r="G1349" s="83" t="s">
        <v>239</v>
      </c>
    </row>
    <row r="1350" spans="1:7" ht="16.5" x14ac:dyDescent="0.3">
      <c r="A1350" s="83" t="s">
        <v>10048</v>
      </c>
      <c r="B1350" s="83" t="s">
        <v>10049</v>
      </c>
      <c r="C1350" s="83" t="s">
        <v>10048</v>
      </c>
      <c r="D1350" s="83" t="s">
        <v>10049</v>
      </c>
      <c r="E1350" s="83" t="s">
        <v>10048</v>
      </c>
      <c r="F1350" s="83" t="s">
        <v>1052</v>
      </c>
      <c r="G1350" s="83" t="s">
        <v>1053</v>
      </c>
    </row>
    <row r="1351" spans="1:7" ht="16.5" x14ac:dyDescent="0.3">
      <c r="A1351" s="83" t="s">
        <v>10048</v>
      </c>
      <c r="B1351" s="83" t="s">
        <v>10049</v>
      </c>
      <c r="C1351" s="83" t="s">
        <v>10048</v>
      </c>
      <c r="D1351" s="83" t="s">
        <v>10049</v>
      </c>
      <c r="E1351" s="83" t="s">
        <v>10048</v>
      </c>
      <c r="F1351" s="83" t="s">
        <v>246</v>
      </c>
      <c r="G1351" s="83" t="s">
        <v>247</v>
      </c>
    </row>
    <row r="1352" spans="1:7" ht="16.5" x14ac:dyDescent="0.3">
      <c r="A1352" s="83" t="s">
        <v>10048</v>
      </c>
      <c r="B1352" s="83" t="s">
        <v>10049</v>
      </c>
      <c r="C1352" s="83" t="s">
        <v>10048</v>
      </c>
      <c r="D1352" s="83" t="s">
        <v>10049</v>
      </c>
      <c r="E1352" s="83" t="s">
        <v>10048</v>
      </c>
      <c r="F1352" s="83" t="s">
        <v>254</v>
      </c>
      <c r="G1352" s="83" t="s">
        <v>255</v>
      </c>
    </row>
    <row r="1353" spans="1:7" ht="16.5" x14ac:dyDescent="0.3">
      <c r="A1353" s="83" t="s">
        <v>10048</v>
      </c>
      <c r="B1353" s="83" t="s">
        <v>10049</v>
      </c>
      <c r="C1353" s="83" t="s">
        <v>10048</v>
      </c>
      <c r="D1353" s="83" t="s">
        <v>10049</v>
      </c>
      <c r="E1353" s="83" t="s">
        <v>10048</v>
      </c>
      <c r="F1353" s="83" t="s">
        <v>11370</v>
      </c>
      <c r="G1353" s="83" t="s">
        <v>11371</v>
      </c>
    </row>
    <row r="1354" spans="1:7" ht="16.5" x14ac:dyDescent="0.3">
      <c r="A1354" s="83" t="s">
        <v>10048</v>
      </c>
      <c r="B1354" s="83" t="s">
        <v>10049</v>
      </c>
      <c r="C1354" s="83" t="s">
        <v>10048</v>
      </c>
      <c r="D1354" s="83" t="s">
        <v>10049</v>
      </c>
      <c r="E1354" s="83" t="s">
        <v>10048</v>
      </c>
      <c r="F1354" s="83" t="s">
        <v>11372</v>
      </c>
      <c r="G1354" s="83" t="s">
        <v>11373</v>
      </c>
    </row>
    <row r="1355" spans="1:7" ht="16.5" x14ac:dyDescent="0.3">
      <c r="A1355" s="83" t="s">
        <v>10048</v>
      </c>
      <c r="B1355" s="83" t="s">
        <v>10049</v>
      </c>
      <c r="C1355" s="83" t="s">
        <v>10048</v>
      </c>
      <c r="D1355" s="83" t="s">
        <v>10049</v>
      </c>
      <c r="E1355" s="83" t="s">
        <v>10048</v>
      </c>
      <c r="F1355" s="83" t="s">
        <v>11374</v>
      </c>
      <c r="G1355" s="83" t="s">
        <v>11375</v>
      </c>
    </row>
    <row r="1356" spans="1:7" ht="16.5" x14ac:dyDescent="0.3">
      <c r="A1356" s="83" t="s">
        <v>10048</v>
      </c>
      <c r="B1356" s="83" t="s">
        <v>10049</v>
      </c>
      <c r="C1356" s="83" t="s">
        <v>10048</v>
      </c>
      <c r="D1356" s="83" t="s">
        <v>10049</v>
      </c>
      <c r="E1356" s="83" t="s">
        <v>10048</v>
      </c>
      <c r="F1356" s="83" t="s">
        <v>325</v>
      </c>
      <c r="G1356" s="83" t="s">
        <v>326</v>
      </c>
    </row>
    <row r="1357" spans="1:7" ht="16.5" x14ac:dyDescent="0.3">
      <c r="A1357" s="83" t="s">
        <v>10048</v>
      </c>
      <c r="B1357" s="83" t="s">
        <v>10049</v>
      </c>
      <c r="C1357" s="83" t="s">
        <v>10048</v>
      </c>
      <c r="D1357" s="83" t="s">
        <v>10049</v>
      </c>
      <c r="E1357" s="83" t="s">
        <v>10048</v>
      </c>
      <c r="F1357" s="83" t="s">
        <v>11376</v>
      </c>
      <c r="G1357" s="83" t="s">
        <v>11377</v>
      </c>
    </row>
    <row r="1358" spans="1:7" ht="16.5" x14ac:dyDescent="0.3">
      <c r="A1358" s="83" t="s">
        <v>10048</v>
      </c>
      <c r="B1358" s="83" t="s">
        <v>10049</v>
      </c>
      <c r="C1358" s="83" t="s">
        <v>10048</v>
      </c>
      <c r="D1358" s="83" t="s">
        <v>10049</v>
      </c>
      <c r="E1358" s="83" t="s">
        <v>10048</v>
      </c>
      <c r="F1358" s="83" t="s">
        <v>11378</v>
      </c>
      <c r="G1358" s="83" t="s">
        <v>11379</v>
      </c>
    </row>
    <row r="1359" spans="1:7" ht="16.5" x14ac:dyDescent="0.3">
      <c r="A1359" s="83" t="s">
        <v>10048</v>
      </c>
      <c r="B1359" s="83" t="s">
        <v>10049</v>
      </c>
      <c r="C1359" s="83" t="s">
        <v>10048</v>
      </c>
      <c r="D1359" s="83" t="s">
        <v>10049</v>
      </c>
      <c r="E1359" s="83" t="s">
        <v>10048</v>
      </c>
      <c r="F1359" s="83" t="s">
        <v>11380</v>
      </c>
      <c r="G1359" s="83" t="s">
        <v>11381</v>
      </c>
    </row>
    <row r="1360" spans="1:7" ht="16.5" x14ac:dyDescent="0.3">
      <c r="A1360" s="83" t="s">
        <v>10048</v>
      </c>
      <c r="B1360" s="83" t="s">
        <v>10049</v>
      </c>
      <c r="C1360" s="83" t="s">
        <v>10048</v>
      </c>
      <c r="D1360" s="83" t="s">
        <v>10049</v>
      </c>
      <c r="E1360" s="83" t="s">
        <v>10048</v>
      </c>
      <c r="F1360" s="83" t="s">
        <v>11382</v>
      </c>
      <c r="G1360" s="83" t="s">
        <v>11383</v>
      </c>
    </row>
    <row r="1361" spans="1:7" ht="16.5" x14ac:dyDescent="0.3">
      <c r="A1361" s="83" t="s">
        <v>10048</v>
      </c>
      <c r="B1361" s="83" t="s">
        <v>10049</v>
      </c>
      <c r="C1361" s="83" t="s">
        <v>10048</v>
      </c>
      <c r="D1361" s="83" t="s">
        <v>10049</v>
      </c>
      <c r="E1361" s="83" t="s">
        <v>10048</v>
      </c>
      <c r="F1361" s="83" t="s">
        <v>9332</v>
      </c>
      <c r="G1361" s="83" t="s">
        <v>9333</v>
      </c>
    </row>
    <row r="1362" spans="1:7" ht="16.5" x14ac:dyDescent="0.3">
      <c r="A1362" s="83" t="s">
        <v>10048</v>
      </c>
      <c r="B1362" s="83" t="s">
        <v>10049</v>
      </c>
      <c r="C1362" s="83" t="s">
        <v>10048</v>
      </c>
      <c r="D1362" s="83" t="s">
        <v>10049</v>
      </c>
      <c r="E1362" s="83" t="s">
        <v>10048</v>
      </c>
      <c r="F1362" s="83" t="s">
        <v>11701</v>
      </c>
      <c r="G1362" s="83" t="s">
        <v>11702</v>
      </c>
    </row>
    <row r="1363" spans="1:7" ht="16.5" x14ac:dyDescent="0.3">
      <c r="A1363" s="83" t="s">
        <v>10048</v>
      </c>
      <c r="B1363" s="83" t="s">
        <v>10049</v>
      </c>
      <c r="C1363" s="83" t="s">
        <v>10048</v>
      </c>
      <c r="D1363" s="83" t="s">
        <v>10049</v>
      </c>
      <c r="E1363" s="83" t="s">
        <v>10048</v>
      </c>
      <c r="F1363" s="83" t="s">
        <v>1054</v>
      </c>
      <c r="G1363" s="83" t="s">
        <v>1055</v>
      </c>
    </row>
    <row r="1364" spans="1:7" ht="16.5" x14ac:dyDescent="0.3">
      <c r="A1364" s="83" t="s">
        <v>10048</v>
      </c>
      <c r="B1364" s="83" t="s">
        <v>10049</v>
      </c>
      <c r="C1364" s="83" t="s">
        <v>10048</v>
      </c>
      <c r="D1364" s="83" t="s">
        <v>10049</v>
      </c>
      <c r="E1364" s="83" t="s">
        <v>10048</v>
      </c>
      <c r="F1364" s="83" t="s">
        <v>11384</v>
      </c>
      <c r="G1364" s="83" t="s">
        <v>11385</v>
      </c>
    </row>
    <row r="1365" spans="1:7" ht="16.5" x14ac:dyDescent="0.3">
      <c r="A1365" s="83" t="s">
        <v>10048</v>
      </c>
      <c r="B1365" s="83" t="s">
        <v>10049</v>
      </c>
      <c r="C1365" s="83" t="s">
        <v>10048</v>
      </c>
      <c r="D1365" s="83" t="s">
        <v>10049</v>
      </c>
      <c r="E1365" s="83" t="s">
        <v>10048</v>
      </c>
      <c r="F1365" s="83" t="s">
        <v>11386</v>
      </c>
      <c r="G1365" s="83" t="s">
        <v>11387</v>
      </c>
    </row>
    <row r="1366" spans="1:7" ht="16.5" x14ac:dyDescent="0.3">
      <c r="A1366" s="83" t="s">
        <v>10048</v>
      </c>
      <c r="B1366" s="83" t="s">
        <v>10049</v>
      </c>
      <c r="C1366" s="83" t="s">
        <v>10048</v>
      </c>
      <c r="D1366" s="83" t="s">
        <v>10049</v>
      </c>
      <c r="E1366" s="83" t="s">
        <v>10048</v>
      </c>
      <c r="F1366" s="83" t="s">
        <v>455</v>
      </c>
      <c r="G1366" s="83" t="s">
        <v>456</v>
      </c>
    </row>
    <row r="1367" spans="1:7" ht="16.5" x14ac:dyDescent="0.3">
      <c r="A1367" s="83" t="s">
        <v>10048</v>
      </c>
      <c r="B1367" s="83" t="s">
        <v>10049</v>
      </c>
      <c r="C1367" s="83" t="s">
        <v>10048</v>
      </c>
      <c r="D1367" s="83" t="s">
        <v>10049</v>
      </c>
      <c r="E1367" s="83" t="s">
        <v>10048</v>
      </c>
      <c r="F1367" s="83" t="s">
        <v>313</v>
      </c>
      <c r="G1367" s="83" t="s">
        <v>314</v>
      </c>
    </row>
    <row r="1368" spans="1:7" ht="16.5" x14ac:dyDescent="0.3">
      <c r="A1368" s="83" t="s">
        <v>10048</v>
      </c>
      <c r="B1368" s="83" t="s">
        <v>10049</v>
      </c>
      <c r="C1368" s="83" t="s">
        <v>10048</v>
      </c>
      <c r="D1368" s="83" t="s">
        <v>10049</v>
      </c>
      <c r="E1368" s="83" t="s">
        <v>10048</v>
      </c>
      <c r="F1368" s="83" t="s">
        <v>1056</v>
      </c>
      <c r="G1368" s="83" t="s">
        <v>1057</v>
      </c>
    </row>
    <row r="1369" spans="1:7" ht="16.5" x14ac:dyDescent="0.3">
      <c r="A1369" s="83" t="s">
        <v>10048</v>
      </c>
      <c r="B1369" s="83" t="s">
        <v>11870</v>
      </c>
      <c r="C1369" s="83" t="s">
        <v>10654</v>
      </c>
      <c r="D1369" s="83" t="s">
        <v>11870</v>
      </c>
      <c r="E1369" s="83" t="s">
        <v>10654</v>
      </c>
      <c r="F1369" s="83" t="s">
        <v>2881</v>
      </c>
      <c r="G1369" s="83" t="s">
        <v>2882</v>
      </c>
    </row>
    <row r="1370" spans="1:7" ht="16.5" x14ac:dyDescent="0.3">
      <c r="A1370" s="83" t="s">
        <v>10048</v>
      </c>
      <c r="B1370" s="83" t="s">
        <v>10049</v>
      </c>
      <c r="C1370" s="83" t="s">
        <v>10048</v>
      </c>
      <c r="D1370" s="83" t="s">
        <v>10049</v>
      </c>
      <c r="E1370" s="83" t="s">
        <v>10048</v>
      </c>
      <c r="F1370" s="83" t="s">
        <v>1058</v>
      </c>
      <c r="G1370" s="83" t="s">
        <v>1059</v>
      </c>
    </row>
    <row r="1371" spans="1:7" ht="16.5" x14ac:dyDescent="0.3">
      <c r="A1371" s="83" t="s">
        <v>10048</v>
      </c>
      <c r="B1371" s="83" t="s">
        <v>10049</v>
      </c>
      <c r="C1371" s="83" t="s">
        <v>10048</v>
      </c>
      <c r="D1371" s="83" t="s">
        <v>10049</v>
      </c>
      <c r="E1371" s="83" t="s">
        <v>10048</v>
      </c>
      <c r="F1371" s="83" t="s">
        <v>1826</v>
      </c>
      <c r="G1371" s="83" t="s">
        <v>11388</v>
      </c>
    </row>
    <row r="1372" spans="1:7" ht="16.5" x14ac:dyDescent="0.3">
      <c r="A1372" s="83" t="s">
        <v>10048</v>
      </c>
      <c r="B1372" s="83" t="s">
        <v>11868</v>
      </c>
      <c r="C1372" s="83" t="s">
        <v>10654</v>
      </c>
      <c r="D1372" s="83" t="s">
        <v>11868</v>
      </c>
      <c r="E1372" s="83" t="s">
        <v>10654</v>
      </c>
      <c r="F1372" s="83" t="s">
        <v>7584</v>
      </c>
      <c r="G1372" s="83" t="s">
        <v>11869</v>
      </c>
    </row>
    <row r="1373" spans="1:7" ht="16.5" x14ac:dyDescent="0.3">
      <c r="A1373" s="83" t="s">
        <v>10048</v>
      </c>
      <c r="B1373" s="83" t="s">
        <v>10049</v>
      </c>
      <c r="C1373" s="83" t="s">
        <v>10048</v>
      </c>
      <c r="D1373" s="83" t="s">
        <v>10049</v>
      </c>
      <c r="E1373" s="83" t="s">
        <v>10048</v>
      </c>
      <c r="F1373" s="83" t="s">
        <v>475</v>
      </c>
      <c r="G1373" s="83" t="s">
        <v>476</v>
      </c>
    </row>
    <row r="1374" spans="1:7" ht="16.5" x14ac:dyDescent="0.3">
      <c r="A1374" s="83" t="s">
        <v>10048</v>
      </c>
      <c r="B1374" s="83" t="s">
        <v>10049</v>
      </c>
      <c r="C1374" s="83" t="s">
        <v>10048</v>
      </c>
      <c r="D1374" s="83" t="s">
        <v>10049</v>
      </c>
      <c r="E1374" s="83" t="s">
        <v>10048</v>
      </c>
      <c r="F1374" s="83" t="s">
        <v>11389</v>
      </c>
      <c r="G1374" s="83" t="s">
        <v>11390</v>
      </c>
    </row>
    <row r="1375" spans="1:7" ht="16.5" x14ac:dyDescent="0.3">
      <c r="A1375" s="83" t="s">
        <v>10048</v>
      </c>
      <c r="B1375" s="83" t="s">
        <v>10049</v>
      </c>
      <c r="C1375" s="83" t="s">
        <v>10048</v>
      </c>
      <c r="D1375" s="83" t="s">
        <v>10049</v>
      </c>
      <c r="E1375" s="83" t="s">
        <v>10048</v>
      </c>
      <c r="F1375" s="83" t="s">
        <v>11391</v>
      </c>
      <c r="G1375" s="83" t="s">
        <v>11392</v>
      </c>
    </row>
    <row r="1376" spans="1:7" ht="16.5" x14ac:dyDescent="0.3">
      <c r="A1376" s="83" t="s">
        <v>10048</v>
      </c>
      <c r="B1376" s="83" t="s">
        <v>10049</v>
      </c>
      <c r="C1376" s="83" t="s">
        <v>10048</v>
      </c>
      <c r="D1376" s="83" t="s">
        <v>10049</v>
      </c>
      <c r="E1376" s="83" t="s">
        <v>10048</v>
      </c>
      <c r="F1376" s="83" t="s">
        <v>11393</v>
      </c>
      <c r="G1376" s="83" t="s">
        <v>11394</v>
      </c>
    </row>
    <row r="1377" spans="1:7" ht="16.5" x14ac:dyDescent="0.3">
      <c r="A1377" s="83" t="s">
        <v>10048</v>
      </c>
      <c r="B1377" s="83" t="s">
        <v>10049</v>
      </c>
      <c r="C1377" s="83" t="s">
        <v>10048</v>
      </c>
      <c r="D1377" s="83" t="s">
        <v>10049</v>
      </c>
      <c r="E1377" s="83" t="s">
        <v>10048</v>
      </c>
      <c r="F1377" s="83" t="s">
        <v>9541</v>
      </c>
      <c r="G1377" s="83" t="s">
        <v>11395</v>
      </c>
    </row>
    <row r="1378" spans="1:7" ht="16.5" x14ac:dyDescent="0.3">
      <c r="A1378" s="83" t="s">
        <v>10048</v>
      </c>
      <c r="B1378" s="83" t="s">
        <v>10049</v>
      </c>
      <c r="C1378" s="83" t="s">
        <v>10048</v>
      </c>
      <c r="D1378" s="83" t="s">
        <v>10049</v>
      </c>
      <c r="E1378" s="83" t="s">
        <v>10048</v>
      </c>
      <c r="F1378" s="83" t="s">
        <v>9543</v>
      </c>
      <c r="G1378" s="83" t="s">
        <v>9544</v>
      </c>
    </row>
    <row r="1379" spans="1:7" ht="16.5" x14ac:dyDescent="0.3">
      <c r="A1379" s="83" t="s">
        <v>10048</v>
      </c>
      <c r="B1379" s="83" t="s">
        <v>10049</v>
      </c>
      <c r="C1379" s="83" t="s">
        <v>10048</v>
      </c>
      <c r="D1379" s="83" t="s">
        <v>10049</v>
      </c>
      <c r="E1379" s="83" t="s">
        <v>10048</v>
      </c>
      <c r="F1379" s="83" t="s">
        <v>11396</v>
      </c>
      <c r="G1379" s="83" t="s">
        <v>11397</v>
      </c>
    </row>
    <row r="1380" spans="1:7" ht="16.5" x14ac:dyDescent="0.3">
      <c r="A1380" s="83" t="s">
        <v>10048</v>
      </c>
      <c r="B1380" s="83" t="s">
        <v>10049</v>
      </c>
      <c r="C1380" s="83" t="s">
        <v>10048</v>
      </c>
      <c r="D1380" s="83" t="s">
        <v>10049</v>
      </c>
      <c r="E1380" s="83" t="s">
        <v>10048</v>
      </c>
      <c r="F1380" s="83" t="s">
        <v>11398</v>
      </c>
      <c r="G1380" s="83" t="s">
        <v>11399</v>
      </c>
    </row>
    <row r="1381" spans="1:7" ht="16.5" x14ac:dyDescent="0.3">
      <c r="A1381" s="83" t="s">
        <v>10048</v>
      </c>
      <c r="B1381" s="83" t="s">
        <v>10049</v>
      </c>
      <c r="C1381" s="83" t="s">
        <v>10048</v>
      </c>
      <c r="D1381" s="83" t="s">
        <v>10049</v>
      </c>
      <c r="E1381" s="83" t="s">
        <v>10048</v>
      </c>
      <c r="F1381" s="83" t="s">
        <v>11400</v>
      </c>
      <c r="G1381" s="83" t="s">
        <v>11401</v>
      </c>
    </row>
    <row r="1382" spans="1:7" ht="16.5" x14ac:dyDescent="0.3">
      <c r="A1382" s="83" t="s">
        <v>10048</v>
      </c>
      <c r="B1382" s="83" t="s">
        <v>10049</v>
      </c>
      <c r="C1382" s="83" t="s">
        <v>10048</v>
      </c>
      <c r="D1382" s="83" t="s">
        <v>10049</v>
      </c>
      <c r="E1382" s="83" t="s">
        <v>10048</v>
      </c>
      <c r="F1382" s="83" t="s">
        <v>1060</v>
      </c>
      <c r="G1382" s="83" t="s">
        <v>1061</v>
      </c>
    </row>
    <row r="1383" spans="1:7" ht="16.5" x14ac:dyDescent="0.3">
      <c r="A1383" s="83" t="s">
        <v>10048</v>
      </c>
      <c r="B1383" s="83" t="s">
        <v>10049</v>
      </c>
      <c r="C1383" s="83" t="s">
        <v>10048</v>
      </c>
      <c r="D1383" s="83" t="s">
        <v>10049</v>
      </c>
      <c r="E1383" s="83" t="s">
        <v>10048</v>
      </c>
      <c r="F1383" s="83" t="s">
        <v>11703</v>
      </c>
      <c r="G1383" s="83" t="s">
        <v>11704</v>
      </c>
    </row>
    <row r="1384" spans="1:7" ht="16.5" x14ac:dyDescent="0.3">
      <c r="A1384" s="83" t="s">
        <v>10048</v>
      </c>
      <c r="B1384" s="83" t="s">
        <v>10049</v>
      </c>
      <c r="C1384" s="83" t="s">
        <v>10048</v>
      </c>
      <c r="D1384" s="83" t="s">
        <v>10049</v>
      </c>
      <c r="E1384" s="83" t="s">
        <v>10048</v>
      </c>
      <c r="F1384" s="83" t="s">
        <v>1062</v>
      </c>
      <c r="G1384" s="83" t="s">
        <v>1063</v>
      </c>
    </row>
    <row r="1385" spans="1:7" ht="16.5" x14ac:dyDescent="0.3">
      <c r="A1385" s="83" t="s">
        <v>10048</v>
      </c>
      <c r="B1385" s="83" t="s">
        <v>10049</v>
      </c>
      <c r="C1385" s="83" t="s">
        <v>10048</v>
      </c>
      <c r="D1385" s="83" t="s">
        <v>10049</v>
      </c>
      <c r="E1385" s="83" t="s">
        <v>10048</v>
      </c>
      <c r="F1385" s="83" t="s">
        <v>2889</v>
      </c>
      <c r="G1385" s="83" t="s">
        <v>2890</v>
      </c>
    </row>
    <row r="1386" spans="1:7" ht="16.5" x14ac:dyDescent="0.3">
      <c r="A1386" s="83" t="s">
        <v>10048</v>
      </c>
      <c r="B1386" s="83" t="s">
        <v>10049</v>
      </c>
      <c r="C1386" s="83" t="s">
        <v>10048</v>
      </c>
      <c r="D1386" s="83" t="s">
        <v>10049</v>
      </c>
      <c r="E1386" s="83" t="s">
        <v>10048</v>
      </c>
      <c r="F1386" s="83" t="s">
        <v>11404</v>
      </c>
      <c r="G1386" s="83" t="s">
        <v>11405</v>
      </c>
    </row>
    <row r="1387" spans="1:7" ht="16.5" x14ac:dyDescent="0.3">
      <c r="A1387" s="83" t="s">
        <v>10048</v>
      </c>
      <c r="B1387" s="83" t="s">
        <v>10049</v>
      </c>
      <c r="C1387" s="83" t="s">
        <v>10048</v>
      </c>
      <c r="D1387" s="83" t="s">
        <v>10049</v>
      </c>
      <c r="E1387" s="83" t="s">
        <v>10048</v>
      </c>
      <c r="F1387" s="83" t="s">
        <v>11402</v>
      </c>
      <c r="G1387" s="83" t="s">
        <v>11403</v>
      </c>
    </row>
    <row r="1388" spans="1:7" ht="16.5" x14ac:dyDescent="0.3">
      <c r="A1388" s="83" t="s">
        <v>10048</v>
      </c>
      <c r="B1388" s="83" t="s">
        <v>10049</v>
      </c>
      <c r="C1388" s="83" t="s">
        <v>10048</v>
      </c>
      <c r="D1388" s="83" t="s">
        <v>10049</v>
      </c>
      <c r="E1388" s="83" t="s">
        <v>10048</v>
      </c>
      <c r="F1388" s="83" t="s">
        <v>11406</v>
      </c>
      <c r="G1388" s="83" t="s">
        <v>11407</v>
      </c>
    </row>
    <row r="1389" spans="1:7" ht="16.5" x14ac:dyDescent="0.3">
      <c r="A1389" s="83" t="s">
        <v>10048</v>
      </c>
      <c r="B1389" s="83" t="s">
        <v>10049</v>
      </c>
      <c r="C1389" s="83" t="s">
        <v>10048</v>
      </c>
      <c r="D1389" s="83" t="s">
        <v>10049</v>
      </c>
      <c r="E1389" s="83" t="s">
        <v>10048</v>
      </c>
      <c r="F1389" s="83" t="s">
        <v>11408</v>
      </c>
      <c r="G1389" s="83" t="s">
        <v>11409</v>
      </c>
    </row>
    <row r="1390" spans="1:7" ht="16.5" x14ac:dyDescent="0.3">
      <c r="A1390" s="83" t="s">
        <v>10048</v>
      </c>
      <c r="B1390" s="83" t="s">
        <v>10049</v>
      </c>
      <c r="C1390" s="83" t="s">
        <v>10048</v>
      </c>
      <c r="D1390" s="83" t="s">
        <v>10049</v>
      </c>
      <c r="E1390" s="83" t="s">
        <v>10048</v>
      </c>
      <c r="F1390" s="83" t="s">
        <v>1838</v>
      </c>
      <c r="G1390" s="83" t="s">
        <v>1839</v>
      </c>
    </row>
    <row r="1391" spans="1:7" ht="16.5" x14ac:dyDescent="0.3">
      <c r="A1391" s="83" t="s">
        <v>10048</v>
      </c>
      <c r="B1391" s="83" t="s">
        <v>10049</v>
      </c>
      <c r="C1391" s="83" t="s">
        <v>10048</v>
      </c>
      <c r="D1391" s="83" t="s">
        <v>10049</v>
      </c>
      <c r="E1391" s="83" t="s">
        <v>10048</v>
      </c>
      <c r="F1391" s="83" t="s">
        <v>9336</v>
      </c>
      <c r="G1391" s="83" t="s">
        <v>8562</v>
      </c>
    </row>
    <row r="1392" spans="1:7" ht="16.5" x14ac:dyDescent="0.3">
      <c r="A1392" s="83" t="s">
        <v>10048</v>
      </c>
      <c r="B1392" s="83" t="s">
        <v>10049</v>
      </c>
      <c r="C1392" s="83" t="s">
        <v>10048</v>
      </c>
      <c r="D1392" s="83" t="s">
        <v>10049</v>
      </c>
      <c r="E1392" s="83" t="s">
        <v>10048</v>
      </c>
      <c r="F1392" s="83" t="s">
        <v>11410</v>
      </c>
      <c r="G1392" s="83" t="s">
        <v>11411</v>
      </c>
    </row>
    <row r="1393" spans="1:7" ht="16.5" x14ac:dyDescent="0.3">
      <c r="A1393" s="83" t="s">
        <v>10048</v>
      </c>
      <c r="B1393" s="83" t="s">
        <v>10049</v>
      </c>
      <c r="C1393" s="83" t="s">
        <v>10048</v>
      </c>
      <c r="D1393" s="83" t="s">
        <v>10049</v>
      </c>
      <c r="E1393" s="83" t="s">
        <v>10048</v>
      </c>
      <c r="F1393" s="83" t="s">
        <v>11412</v>
      </c>
      <c r="G1393" s="83" t="s">
        <v>11413</v>
      </c>
    </row>
    <row r="1394" spans="1:7" ht="16.5" x14ac:dyDescent="0.3">
      <c r="A1394" s="83" t="s">
        <v>10048</v>
      </c>
      <c r="B1394" s="83" t="s">
        <v>10049</v>
      </c>
      <c r="C1394" s="83" t="s">
        <v>10048</v>
      </c>
      <c r="D1394" s="83" t="s">
        <v>10049</v>
      </c>
      <c r="E1394" s="83" t="s">
        <v>10048</v>
      </c>
      <c r="F1394" s="83" t="s">
        <v>9718</v>
      </c>
      <c r="G1394" s="83" t="s">
        <v>9719</v>
      </c>
    </row>
    <row r="1395" spans="1:7" ht="16.5" x14ac:dyDescent="0.3">
      <c r="A1395" s="83" t="s">
        <v>10048</v>
      </c>
      <c r="B1395" s="83" t="s">
        <v>10049</v>
      </c>
      <c r="C1395" s="83" t="s">
        <v>10048</v>
      </c>
      <c r="D1395" s="83" t="s">
        <v>10049</v>
      </c>
      <c r="E1395" s="83" t="s">
        <v>10048</v>
      </c>
      <c r="F1395" s="83" t="s">
        <v>9960</v>
      </c>
      <c r="G1395" s="83" t="s">
        <v>9961</v>
      </c>
    </row>
    <row r="1396" spans="1:7" ht="16.5" x14ac:dyDescent="0.3">
      <c r="A1396" s="83" t="s">
        <v>10048</v>
      </c>
      <c r="B1396" s="83" t="s">
        <v>10049</v>
      </c>
      <c r="C1396" s="83" t="s">
        <v>10048</v>
      </c>
      <c r="D1396" s="83" t="s">
        <v>10049</v>
      </c>
      <c r="E1396" s="83" t="s">
        <v>10048</v>
      </c>
      <c r="F1396" s="83" t="s">
        <v>11414</v>
      </c>
      <c r="G1396" s="83" t="s">
        <v>11415</v>
      </c>
    </row>
    <row r="1397" spans="1:7" ht="16.5" x14ac:dyDescent="0.3">
      <c r="A1397" s="83" t="s">
        <v>10048</v>
      </c>
      <c r="B1397" s="83" t="s">
        <v>10049</v>
      </c>
      <c r="C1397" s="83" t="s">
        <v>10048</v>
      </c>
      <c r="D1397" s="83" t="s">
        <v>10049</v>
      </c>
      <c r="E1397" s="83" t="s">
        <v>10048</v>
      </c>
      <c r="F1397" s="83" t="s">
        <v>333</v>
      </c>
      <c r="G1397" s="83" t="s">
        <v>334</v>
      </c>
    </row>
    <row r="1398" spans="1:7" ht="16.5" x14ac:dyDescent="0.3">
      <c r="A1398" s="83" t="s">
        <v>10048</v>
      </c>
      <c r="B1398" s="83" t="s">
        <v>10049</v>
      </c>
      <c r="C1398" s="83" t="s">
        <v>10048</v>
      </c>
      <c r="D1398" s="83" t="s">
        <v>10049</v>
      </c>
      <c r="E1398" s="83" t="s">
        <v>10048</v>
      </c>
      <c r="F1398" s="83" t="s">
        <v>11416</v>
      </c>
      <c r="G1398" s="83" t="s">
        <v>11417</v>
      </c>
    </row>
    <row r="1399" spans="1:7" ht="16.5" x14ac:dyDescent="0.3">
      <c r="A1399" s="83" t="s">
        <v>10048</v>
      </c>
      <c r="B1399" s="83" t="s">
        <v>10049</v>
      </c>
      <c r="C1399" s="83" t="s">
        <v>10048</v>
      </c>
      <c r="D1399" s="83" t="s">
        <v>10049</v>
      </c>
      <c r="E1399" s="83" t="s">
        <v>10048</v>
      </c>
      <c r="F1399" s="83" t="s">
        <v>11418</v>
      </c>
      <c r="G1399" s="83" t="s">
        <v>11419</v>
      </c>
    </row>
    <row r="1400" spans="1:7" ht="16.5" x14ac:dyDescent="0.3">
      <c r="A1400" s="83" t="s">
        <v>10048</v>
      </c>
      <c r="B1400" s="83" t="s">
        <v>10049</v>
      </c>
      <c r="C1400" s="83" t="s">
        <v>10048</v>
      </c>
      <c r="D1400" s="83" t="s">
        <v>10049</v>
      </c>
      <c r="E1400" s="83" t="s">
        <v>10048</v>
      </c>
      <c r="F1400" s="83" t="s">
        <v>11420</v>
      </c>
      <c r="G1400" s="83" t="s">
        <v>11421</v>
      </c>
    </row>
    <row r="1401" spans="1:7" ht="16.5" x14ac:dyDescent="0.3">
      <c r="A1401" s="83" t="s">
        <v>10048</v>
      </c>
      <c r="B1401" s="83" t="s">
        <v>10049</v>
      </c>
      <c r="C1401" s="83" t="s">
        <v>10048</v>
      </c>
      <c r="D1401" s="83" t="s">
        <v>10049</v>
      </c>
      <c r="E1401" s="83" t="s">
        <v>10048</v>
      </c>
      <c r="F1401" s="83" t="s">
        <v>481</v>
      </c>
      <c r="G1401" s="83" t="s">
        <v>482</v>
      </c>
    </row>
    <row r="1402" spans="1:7" ht="16.5" x14ac:dyDescent="0.3">
      <c r="A1402" s="83" t="s">
        <v>10048</v>
      </c>
      <c r="B1402" s="83" t="s">
        <v>10049</v>
      </c>
      <c r="C1402" s="83" t="s">
        <v>10048</v>
      </c>
      <c r="D1402" s="83" t="s">
        <v>10049</v>
      </c>
      <c r="E1402" s="83" t="s">
        <v>10048</v>
      </c>
      <c r="F1402" s="83" t="s">
        <v>1064</v>
      </c>
      <c r="G1402" s="83" t="s">
        <v>1065</v>
      </c>
    </row>
    <row r="1403" spans="1:7" ht="16.5" x14ac:dyDescent="0.3">
      <c r="A1403" s="83" t="s">
        <v>10048</v>
      </c>
      <c r="B1403" s="83" t="s">
        <v>10049</v>
      </c>
      <c r="C1403" s="83" t="s">
        <v>10048</v>
      </c>
      <c r="D1403" s="83" t="s">
        <v>10049</v>
      </c>
      <c r="E1403" s="83" t="s">
        <v>10048</v>
      </c>
      <c r="F1403" s="83" t="s">
        <v>1066</v>
      </c>
      <c r="G1403" s="83" t="s">
        <v>1067</v>
      </c>
    </row>
    <row r="1404" spans="1:7" ht="16.5" x14ac:dyDescent="0.3">
      <c r="A1404" s="83" t="s">
        <v>10048</v>
      </c>
      <c r="B1404" s="83" t="s">
        <v>10049</v>
      </c>
      <c r="C1404" s="83" t="s">
        <v>10048</v>
      </c>
      <c r="D1404" s="83" t="s">
        <v>10049</v>
      </c>
      <c r="E1404" s="83" t="s">
        <v>10048</v>
      </c>
      <c r="F1404" s="83" t="s">
        <v>11422</v>
      </c>
      <c r="G1404" s="83" t="s">
        <v>11423</v>
      </c>
    </row>
    <row r="1405" spans="1:7" ht="16.5" x14ac:dyDescent="0.3">
      <c r="A1405" s="83" t="s">
        <v>10048</v>
      </c>
      <c r="B1405" s="83" t="s">
        <v>10049</v>
      </c>
      <c r="C1405" s="83" t="s">
        <v>10048</v>
      </c>
      <c r="D1405" s="83" t="s">
        <v>10049</v>
      </c>
      <c r="E1405" s="83" t="s">
        <v>10048</v>
      </c>
      <c r="F1405" s="83" t="s">
        <v>321</v>
      </c>
      <c r="G1405" s="83" t="s">
        <v>322</v>
      </c>
    </row>
    <row r="1406" spans="1:7" ht="16.5" x14ac:dyDescent="0.3">
      <c r="A1406" s="83" t="s">
        <v>10048</v>
      </c>
      <c r="B1406" s="83" t="s">
        <v>10049</v>
      </c>
      <c r="C1406" s="83" t="s">
        <v>10048</v>
      </c>
      <c r="D1406" s="83" t="s">
        <v>10049</v>
      </c>
      <c r="E1406" s="83" t="s">
        <v>10048</v>
      </c>
      <c r="F1406" s="83" t="s">
        <v>331</v>
      </c>
      <c r="G1406" s="83" t="s">
        <v>332</v>
      </c>
    </row>
    <row r="1407" spans="1:7" ht="16.5" x14ac:dyDescent="0.3">
      <c r="A1407" s="83" t="s">
        <v>10048</v>
      </c>
      <c r="B1407" s="83" t="s">
        <v>10049</v>
      </c>
      <c r="C1407" s="83" t="s">
        <v>10048</v>
      </c>
      <c r="D1407" s="83" t="s">
        <v>10049</v>
      </c>
      <c r="E1407" s="83" t="s">
        <v>10048</v>
      </c>
      <c r="F1407" s="83" t="s">
        <v>11424</v>
      </c>
      <c r="G1407" s="83" t="s">
        <v>11425</v>
      </c>
    </row>
    <row r="1408" spans="1:7" ht="16.5" x14ac:dyDescent="0.3">
      <c r="A1408" s="83" t="s">
        <v>10048</v>
      </c>
      <c r="B1408" s="83" t="s">
        <v>10049</v>
      </c>
      <c r="C1408" s="83" t="s">
        <v>10048</v>
      </c>
      <c r="D1408" s="83" t="s">
        <v>10049</v>
      </c>
      <c r="E1408" s="83" t="s">
        <v>10048</v>
      </c>
      <c r="F1408" s="83" t="s">
        <v>11426</v>
      </c>
      <c r="G1408" s="83" t="s">
        <v>11427</v>
      </c>
    </row>
    <row r="1409" spans="1:7" ht="16.5" x14ac:dyDescent="0.3">
      <c r="A1409" s="83" t="s">
        <v>10048</v>
      </c>
      <c r="B1409" s="83" t="s">
        <v>10049</v>
      </c>
      <c r="C1409" s="83" t="s">
        <v>10048</v>
      </c>
      <c r="D1409" s="83" t="s">
        <v>10049</v>
      </c>
      <c r="E1409" s="83" t="s">
        <v>10048</v>
      </c>
      <c r="F1409" s="83" t="s">
        <v>11428</v>
      </c>
      <c r="G1409" s="83" t="s">
        <v>11429</v>
      </c>
    </row>
    <row r="1410" spans="1:7" ht="16.5" x14ac:dyDescent="0.3">
      <c r="A1410" s="83" t="s">
        <v>10048</v>
      </c>
      <c r="B1410" s="83" t="s">
        <v>10049</v>
      </c>
      <c r="C1410" s="83" t="s">
        <v>10048</v>
      </c>
      <c r="D1410" s="83" t="s">
        <v>10049</v>
      </c>
      <c r="E1410" s="83" t="s">
        <v>10048</v>
      </c>
      <c r="F1410" s="83" t="s">
        <v>341</v>
      </c>
      <c r="G1410" s="83" t="s">
        <v>342</v>
      </c>
    </row>
    <row r="1411" spans="1:7" ht="16.5" x14ac:dyDescent="0.3">
      <c r="A1411" s="83" t="s">
        <v>10048</v>
      </c>
      <c r="B1411" s="83" t="s">
        <v>10049</v>
      </c>
      <c r="C1411" s="83" t="s">
        <v>10048</v>
      </c>
      <c r="D1411" s="83" t="s">
        <v>10049</v>
      </c>
      <c r="E1411" s="83" t="s">
        <v>10048</v>
      </c>
      <c r="F1411" s="83" t="s">
        <v>11705</v>
      </c>
      <c r="G1411" s="83" t="s">
        <v>11706</v>
      </c>
    </row>
    <row r="1412" spans="1:7" ht="16.5" x14ac:dyDescent="0.3">
      <c r="A1412" s="83" t="s">
        <v>10048</v>
      </c>
      <c r="B1412" s="83" t="s">
        <v>10049</v>
      </c>
      <c r="C1412" s="83" t="s">
        <v>10048</v>
      </c>
      <c r="D1412" s="83" t="s">
        <v>10049</v>
      </c>
      <c r="E1412" s="83" t="s">
        <v>10048</v>
      </c>
      <c r="F1412" s="83" t="s">
        <v>9337</v>
      </c>
      <c r="G1412" s="83" t="s">
        <v>9338</v>
      </c>
    </row>
    <row r="1413" spans="1:7" ht="16.5" x14ac:dyDescent="0.3">
      <c r="A1413" s="83" t="s">
        <v>10048</v>
      </c>
      <c r="B1413" s="83" t="s">
        <v>10049</v>
      </c>
      <c r="C1413" s="83" t="s">
        <v>10048</v>
      </c>
      <c r="D1413" s="83" t="s">
        <v>10049</v>
      </c>
      <c r="E1413" s="83" t="s">
        <v>10048</v>
      </c>
      <c r="F1413" s="83" t="s">
        <v>11430</v>
      </c>
      <c r="G1413" s="83" t="s">
        <v>11431</v>
      </c>
    </row>
    <row r="1414" spans="1:7" ht="16.5" x14ac:dyDescent="0.3">
      <c r="A1414" s="83" t="s">
        <v>10048</v>
      </c>
      <c r="B1414" s="83" t="s">
        <v>10049</v>
      </c>
      <c r="C1414" s="83" t="s">
        <v>10048</v>
      </c>
      <c r="D1414" s="83" t="s">
        <v>10049</v>
      </c>
      <c r="E1414" s="83" t="s">
        <v>10048</v>
      </c>
      <c r="F1414" s="83" t="s">
        <v>11432</v>
      </c>
      <c r="G1414" s="83" t="s">
        <v>11433</v>
      </c>
    </row>
    <row r="1415" spans="1:7" ht="16.5" x14ac:dyDescent="0.3">
      <c r="A1415" s="83" t="s">
        <v>10048</v>
      </c>
      <c r="B1415" s="83" t="s">
        <v>10049</v>
      </c>
      <c r="C1415" s="83" t="s">
        <v>10048</v>
      </c>
      <c r="D1415" s="83" t="s">
        <v>10049</v>
      </c>
      <c r="E1415" s="83" t="s">
        <v>10048</v>
      </c>
      <c r="F1415" s="83" t="s">
        <v>1855</v>
      </c>
      <c r="G1415" s="83" t="s">
        <v>11434</v>
      </c>
    </row>
    <row r="1416" spans="1:7" ht="16.5" x14ac:dyDescent="0.3">
      <c r="A1416" s="83" t="s">
        <v>10048</v>
      </c>
      <c r="B1416" s="83" t="s">
        <v>10049</v>
      </c>
      <c r="C1416" s="83" t="s">
        <v>10048</v>
      </c>
      <c r="D1416" s="83" t="s">
        <v>10049</v>
      </c>
      <c r="E1416" s="83" t="s">
        <v>10048</v>
      </c>
      <c r="F1416" s="83" t="s">
        <v>262</v>
      </c>
      <c r="G1416" s="83" t="s">
        <v>263</v>
      </c>
    </row>
    <row r="1417" spans="1:7" ht="16.5" x14ac:dyDescent="0.3">
      <c r="A1417" s="83" t="s">
        <v>10048</v>
      </c>
      <c r="B1417" s="83" t="s">
        <v>10049</v>
      </c>
      <c r="C1417" s="83" t="s">
        <v>10048</v>
      </c>
      <c r="D1417" s="83" t="s">
        <v>10049</v>
      </c>
      <c r="E1417" s="83" t="s">
        <v>10048</v>
      </c>
      <c r="F1417" s="83" t="s">
        <v>270</v>
      </c>
      <c r="G1417" s="83" t="s">
        <v>271</v>
      </c>
    </row>
    <row r="1418" spans="1:7" ht="16.5" x14ac:dyDescent="0.3">
      <c r="A1418" s="83" t="s">
        <v>10048</v>
      </c>
      <c r="B1418" s="83" t="s">
        <v>10049</v>
      </c>
      <c r="C1418" s="83" t="s">
        <v>10048</v>
      </c>
      <c r="D1418" s="83" t="s">
        <v>10049</v>
      </c>
      <c r="E1418" s="83" t="s">
        <v>10048</v>
      </c>
      <c r="F1418" s="83" t="s">
        <v>617</v>
      </c>
      <c r="G1418" s="83" t="s">
        <v>618</v>
      </c>
    </row>
    <row r="1419" spans="1:7" ht="16.5" x14ac:dyDescent="0.3">
      <c r="A1419" s="83" t="s">
        <v>10048</v>
      </c>
      <c r="B1419" s="83" t="s">
        <v>10049</v>
      </c>
      <c r="C1419" s="83" t="s">
        <v>10048</v>
      </c>
      <c r="D1419" s="83" t="s">
        <v>10049</v>
      </c>
      <c r="E1419" s="83" t="s">
        <v>10048</v>
      </c>
      <c r="F1419" s="83" t="s">
        <v>349</v>
      </c>
      <c r="G1419" s="83" t="s">
        <v>350</v>
      </c>
    </row>
    <row r="1420" spans="1:7" ht="16.5" x14ac:dyDescent="0.3">
      <c r="A1420" s="83" t="s">
        <v>10048</v>
      </c>
      <c r="B1420" s="83" t="s">
        <v>10049</v>
      </c>
      <c r="C1420" s="83" t="s">
        <v>10048</v>
      </c>
      <c r="D1420" s="83" t="s">
        <v>10049</v>
      </c>
      <c r="E1420" s="83" t="s">
        <v>10048</v>
      </c>
      <c r="F1420" s="83" t="s">
        <v>153</v>
      </c>
      <c r="G1420" s="83" t="s">
        <v>154</v>
      </c>
    </row>
    <row r="1421" spans="1:7" ht="16.5" x14ac:dyDescent="0.3">
      <c r="A1421" s="83" t="s">
        <v>10048</v>
      </c>
      <c r="B1421" s="83" t="s">
        <v>10049</v>
      </c>
      <c r="C1421" s="83" t="s">
        <v>10048</v>
      </c>
      <c r="D1421" s="83" t="s">
        <v>10049</v>
      </c>
      <c r="E1421" s="83" t="s">
        <v>10048</v>
      </c>
      <c r="F1421" s="83" t="s">
        <v>1068</v>
      </c>
      <c r="G1421" s="83" t="s">
        <v>1069</v>
      </c>
    </row>
    <row r="1422" spans="1:7" ht="16.5" x14ac:dyDescent="0.3">
      <c r="A1422" s="83" t="s">
        <v>10048</v>
      </c>
      <c r="B1422" s="83" t="s">
        <v>10049</v>
      </c>
      <c r="C1422" s="83" t="s">
        <v>10048</v>
      </c>
      <c r="D1422" s="83" t="s">
        <v>10049</v>
      </c>
      <c r="E1422" s="83" t="s">
        <v>10048</v>
      </c>
      <c r="F1422" s="83" t="s">
        <v>343</v>
      </c>
      <c r="G1422" s="83" t="s">
        <v>344</v>
      </c>
    </row>
    <row r="1423" spans="1:7" ht="16.5" x14ac:dyDescent="0.3">
      <c r="A1423" s="83" t="s">
        <v>10048</v>
      </c>
      <c r="B1423" s="83" t="s">
        <v>10049</v>
      </c>
      <c r="C1423" s="83" t="s">
        <v>10048</v>
      </c>
      <c r="D1423" s="83" t="s">
        <v>10049</v>
      </c>
      <c r="E1423" s="83" t="s">
        <v>10048</v>
      </c>
      <c r="F1423" s="83" t="s">
        <v>11435</v>
      </c>
      <c r="G1423" s="83" t="s">
        <v>11436</v>
      </c>
    </row>
    <row r="1424" spans="1:7" ht="16.5" x14ac:dyDescent="0.3">
      <c r="A1424" s="83" t="s">
        <v>10048</v>
      </c>
      <c r="B1424" s="83" t="s">
        <v>10049</v>
      </c>
      <c r="C1424" s="83" t="s">
        <v>10048</v>
      </c>
      <c r="D1424" s="83" t="s">
        <v>10049</v>
      </c>
      <c r="E1424" s="83" t="s">
        <v>10048</v>
      </c>
      <c r="F1424" s="83" t="s">
        <v>1863</v>
      </c>
      <c r="G1424" s="83" t="s">
        <v>11437</v>
      </c>
    </row>
    <row r="1425" spans="1:7" ht="16.5" x14ac:dyDescent="0.3">
      <c r="A1425" s="83" t="s">
        <v>10048</v>
      </c>
      <c r="B1425" s="83" t="s">
        <v>10049</v>
      </c>
      <c r="C1425" s="83" t="s">
        <v>10048</v>
      </c>
      <c r="D1425" s="83" t="s">
        <v>10049</v>
      </c>
      <c r="E1425" s="83" t="s">
        <v>10048</v>
      </c>
      <c r="F1425" s="83" t="s">
        <v>11438</v>
      </c>
      <c r="G1425" s="83" t="s">
        <v>11439</v>
      </c>
    </row>
    <row r="1426" spans="1:7" ht="16.5" x14ac:dyDescent="0.3">
      <c r="A1426" s="83" t="s">
        <v>10048</v>
      </c>
      <c r="B1426" s="83" t="s">
        <v>10049</v>
      </c>
      <c r="C1426" s="83" t="s">
        <v>10048</v>
      </c>
      <c r="D1426" s="83" t="s">
        <v>10049</v>
      </c>
      <c r="E1426" s="83" t="s">
        <v>10048</v>
      </c>
      <c r="F1426" s="83" t="s">
        <v>5647</v>
      </c>
      <c r="G1426" s="83" t="s">
        <v>5648</v>
      </c>
    </row>
    <row r="1427" spans="1:7" ht="16.5" x14ac:dyDescent="0.3">
      <c r="A1427" s="83" t="s">
        <v>10048</v>
      </c>
      <c r="B1427" s="83" t="s">
        <v>10049</v>
      </c>
      <c r="C1427" s="83" t="s">
        <v>10048</v>
      </c>
      <c r="D1427" s="83" t="s">
        <v>11440</v>
      </c>
      <c r="E1427" s="83" t="s">
        <v>10850</v>
      </c>
      <c r="F1427" s="83" t="s">
        <v>11441</v>
      </c>
      <c r="G1427" s="83" t="s">
        <v>11442</v>
      </c>
    </row>
    <row r="1428" spans="1:7" ht="16.5" x14ac:dyDescent="0.3">
      <c r="A1428" s="83" t="s">
        <v>10048</v>
      </c>
      <c r="B1428" s="83" t="s">
        <v>10049</v>
      </c>
      <c r="C1428" s="83" t="s">
        <v>10048</v>
      </c>
      <c r="D1428" s="83" t="s">
        <v>10049</v>
      </c>
      <c r="E1428" s="83" t="s">
        <v>10048</v>
      </c>
      <c r="F1428" s="83" t="s">
        <v>11443</v>
      </c>
      <c r="G1428" s="83" t="s">
        <v>11444</v>
      </c>
    </row>
    <row r="1429" spans="1:7" ht="16.5" x14ac:dyDescent="0.3">
      <c r="A1429" s="83" t="s">
        <v>10048</v>
      </c>
      <c r="B1429" s="83" t="s">
        <v>10049</v>
      </c>
      <c r="C1429" s="83" t="s">
        <v>10048</v>
      </c>
      <c r="D1429" s="83" t="s">
        <v>10049</v>
      </c>
      <c r="E1429" s="83" t="s">
        <v>10048</v>
      </c>
      <c r="F1429" s="83" t="s">
        <v>1070</v>
      </c>
      <c r="G1429" s="83" t="s">
        <v>1071</v>
      </c>
    </row>
    <row r="1430" spans="1:7" ht="16.5" x14ac:dyDescent="0.3">
      <c r="A1430" s="83" t="s">
        <v>10048</v>
      </c>
      <c r="B1430" s="83" t="s">
        <v>11871</v>
      </c>
      <c r="C1430" s="83" t="s">
        <v>10654</v>
      </c>
      <c r="D1430" s="83" t="s">
        <v>11871</v>
      </c>
      <c r="E1430" s="83" t="s">
        <v>10654</v>
      </c>
      <c r="F1430" s="83" t="s">
        <v>11872</v>
      </c>
      <c r="G1430" s="83" t="s">
        <v>11873</v>
      </c>
    </row>
    <row r="1431" spans="1:7" ht="16.5" x14ac:dyDescent="0.3">
      <c r="A1431" s="83" t="s">
        <v>10048</v>
      </c>
      <c r="B1431" s="83" t="s">
        <v>11874</v>
      </c>
      <c r="C1431" s="83" t="s">
        <v>10654</v>
      </c>
      <c r="D1431" s="83" t="s">
        <v>11874</v>
      </c>
      <c r="E1431" s="83" t="s">
        <v>10654</v>
      </c>
      <c r="F1431" s="83" t="s">
        <v>11875</v>
      </c>
      <c r="G1431" s="83" t="s">
        <v>1872</v>
      </c>
    </row>
    <row r="1432" spans="1:7" ht="16.5" x14ac:dyDescent="0.3">
      <c r="A1432" s="83" t="s">
        <v>10048</v>
      </c>
      <c r="B1432" s="83" t="s">
        <v>10049</v>
      </c>
      <c r="C1432" s="83" t="s">
        <v>10048</v>
      </c>
      <c r="D1432" s="83" t="s">
        <v>10049</v>
      </c>
      <c r="E1432" s="83" t="s">
        <v>10048</v>
      </c>
      <c r="F1432" s="83" t="s">
        <v>357</v>
      </c>
      <c r="G1432" s="83" t="s">
        <v>358</v>
      </c>
    </row>
    <row r="1433" spans="1:7" ht="16.5" x14ac:dyDescent="0.3">
      <c r="A1433" s="83" t="s">
        <v>10048</v>
      </c>
      <c r="B1433" s="83" t="s">
        <v>11814</v>
      </c>
      <c r="C1433" s="83" t="s">
        <v>10654</v>
      </c>
      <c r="D1433" s="83" t="s">
        <v>11814</v>
      </c>
      <c r="E1433" s="83" t="s">
        <v>10654</v>
      </c>
      <c r="F1433" s="83" t="s">
        <v>3943</v>
      </c>
      <c r="G1433" s="83" t="s">
        <v>11815</v>
      </c>
    </row>
    <row r="1434" spans="1:7" ht="16.5" x14ac:dyDescent="0.3">
      <c r="A1434" s="83" t="s">
        <v>10048</v>
      </c>
      <c r="B1434" s="83" t="s">
        <v>10049</v>
      </c>
      <c r="C1434" s="83" t="s">
        <v>10048</v>
      </c>
      <c r="D1434" s="83" t="s">
        <v>10049</v>
      </c>
      <c r="E1434" s="83" t="s">
        <v>10048</v>
      </c>
      <c r="F1434" s="83" t="s">
        <v>1072</v>
      </c>
      <c r="G1434" s="83" t="s">
        <v>1073</v>
      </c>
    </row>
    <row r="1435" spans="1:7" ht="16.5" x14ac:dyDescent="0.3">
      <c r="A1435" s="83" t="s">
        <v>10048</v>
      </c>
      <c r="B1435" s="83" t="s">
        <v>10049</v>
      </c>
      <c r="C1435" s="83" t="s">
        <v>10048</v>
      </c>
      <c r="D1435" s="83" t="s">
        <v>10049</v>
      </c>
      <c r="E1435" s="83" t="s">
        <v>10048</v>
      </c>
      <c r="F1435" s="83" t="s">
        <v>11707</v>
      </c>
      <c r="G1435" s="83" t="s">
        <v>11708</v>
      </c>
    </row>
    <row r="1436" spans="1:7" ht="16.5" x14ac:dyDescent="0.3">
      <c r="A1436" s="83" t="s">
        <v>10048</v>
      </c>
      <c r="B1436" s="83" t="s">
        <v>11816</v>
      </c>
      <c r="C1436" s="83" t="s">
        <v>10654</v>
      </c>
      <c r="D1436" s="83" t="s">
        <v>11816</v>
      </c>
      <c r="E1436" s="83" t="s">
        <v>10654</v>
      </c>
      <c r="F1436" s="83" t="s">
        <v>11817</v>
      </c>
      <c r="G1436" s="83" t="s">
        <v>11818</v>
      </c>
    </row>
    <row r="1437" spans="1:7" ht="16.5" x14ac:dyDescent="0.3">
      <c r="A1437" s="83" t="s">
        <v>10048</v>
      </c>
      <c r="B1437" s="83" t="s">
        <v>11966</v>
      </c>
      <c r="C1437" s="83" t="s">
        <v>10654</v>
      </c>
      <c r="D1437" s="83" t="s">
        <v>11966</v>
      </c>
      <c r="E1437" s="83" t="s">
        <v>10654</v>
      </c>
      <c r="F1437" s="83" t="s">
        <v>11967</v>
      </c>
      <c r="G1437" s="83" t="s">
        <v>11968</v>
      </c>
    </row>
    <row r="1438" spans="1:7" ht="16.5" x14ac:dyDescent="0.3">
      <c r="A1438" s="83" t="s">
        <v>10048</v>
      </c>
      <c r="B1438" s="83" t="s">
        <v>10049</v>
      </c>
      <c r="C1438" s="83" t="s">
        <v>10048</v>
      </c>
      <c r="D1438" s="83" t="s">
        <v>10049</v>
      </c>
      <c r="E1438" s="83" t="s">
        <v>10048</v>
      </c>
      <c r="F1438" s="83" t="s">
        <v>1074</v>
      </c>
      <c r="G1438" s="83" t="s">
        <v>1075</v>
      </c>
    </row>
    <row r="1439" spans="1:7" ht="16.5" x14ac:dyDescent="0.3">
      <c r="A1439" s="83" t="s">
        <v>10048</v>
      </c>
      <c r="B1439" s="83" t="s">
        <v>10049</v>
      </c>
      <c r="C1439" s="83" t="s">
        <v>10048</v>
      </c>
      <c r="D1439" s="83" t="s">
        <v>10049</v>
      </c>
      <c r="E1439" s="83" t="s">
        <v>10048</v>
      </c>
      <c r="F1439" s="83" t="s">
        <v>11445</v>
      </c>
      <c r="G1439" s="83" t="s">
        <v>11446</v>
      </c>
    </row>
    <row r="1440" spans="1:7" ht="16.5" x14ac:dyDescent="0.3">
      <c r="A1440" s="83" t="s">
        <v>10048</v>
      </c>
      <c r="B1440" s="83" t="s">
        <v>10049</v>
      </c>
      <c r="C1440" s="83" t="s">
        <v>10048</v>
      </c>
      <c r="D1440" s="83" t="s">
        <v>10049</v>
      </c>
      <c r="E1440" s="83" t="s">
        <v>10048</v>
      </c>
      <c r="F1440" s="83" t="s">
        <v>11447</v>
      </c>
      <c r="G1440" s="83" t="s">
        <v>11448</v>
      </c>
    </row>
    <row r="1441" spans="1:7" ht="16.5" x14ac:dyDescent="0.3">
      <c r="A1441" s="83" t="s">
        <v>10048</v>
      </c>
      <c r="B1441" s="83" t="s">
        <v>10049</v>
      </c>
      <c r="C1441" s="83" t="s">
        <v>10048</v>
      </c>
      <c r="D1441" s="83" t="s">
        <v>10049</v>
      </c>
      <c r="E1441" s="83" t="s">
        <v>10048</v>
      </c>
      <c r="F1441" s="83" t="s">
        <v>11709</v>
      </c>
      <c r="G1441" s="83" t="s">
        <v>11710</v>
      </c>
    </row>
    <row r="1442" spans="1:7" ht="16.5" x14ac:dyDescent="0.3">
      <c r="A1442" s="83" t="s">
        <v>10048</v>
      </c>
      <c r="B1442" s="83" t="s">
        <v>10049</v>
      </c>
      <c r="C1442" s="83" t="s">
        <v>10048</v>
      </c>
      <c r="D1442" s="83" t="s">
        <v>10049</v>
      </c>
      <c r="E1442" s="83" t="s">
        <v>10048</v>
      </c>
      <c r="F1442" s="83" t="s">
        <v>1076</v>
      </c>
      <c r="G1442" s="83" t="s">
        <v>1077</v>
      </c>
    </row>
    <row r="1443" spans="1:7" ht="16.5" x14ac:dyDescent="0.3">
      <c r="A1443" s="83" t="s">
        <v>10048</v>
      </c>
      <c r="B1443" s="83" t="s">
        <v>10049</v>
      </c>
      <c r="C1443" s="83" t="s">
        <v>10048</v>
      </c>
      <c r="D1443" s="83" t="s">
        <v>10049</v>
      </c>
      <c r="E1443" s="83" t="s">
        <v>10048</v>
      </c>
      <c r="F1443" s="83" t="s">
        <v>485</v>
      </c>
      <c r="G1443" s="83" t="s">
        <v>486</v>
      </c>
    </row>
    <row r="1444" spans="1:7" ht="16.5" x14ac:dyDescent="0.3">
      <c r="A1444" s="83" t="s">
        <v>10048</v>
      </c>
      <c r="B1444" s="83" t="s">
        <v>10049</v>
      </c>
      <c r="C1444" s="83" t="s">
        <v>10048</v>
      </c>
      <c r="D1444" s="83" t="s">
        <v>10049</v>
      </c>
      <c r="E1444" s="83" t="s">
        <v>10048</v>
      </c>
      <c r="F1444" s="83" t="s">
        <v>429</v>
      </c>
      <c r="G1444" s="83" t="s">
        <v>430</v>
      </c>
    </row>
    <row r="1445" spans="1:7" ht="16.5" x14ac:dyDescent="0.3">
      <c r="A1445" s="83" t="s">
        <v>10048</v>
      </c>
      <c r="B1445" s="83" t="s">
        <v>10049</v>
      </c>
      <c r="C1445" s="83" t="s">
        <v>10048</v>
      </c>
      <c r="D1445" s="83" t="s">
        <v>10049</v>
      </c>
      <c r="E1445" s="83" t="s">
        <v>10048</v>
      </c>
      <c r="F1445" s="83" t="s">
        <v>11449</v>
      </c>
      <c r="G1445" s="83" t="s">
        <v>11450</v>
      </c>
    </row>
    <row r="1446" spans="1:7" ht="16.5" x14ac:dyDescent="0.3">
      <c r="A1446" s="83" t="s">
        <v>10048</v>
      </c>
      <c r="B1446" s="83" t="s">
        <v>10049</v>
      </c>
      <c r="C1446" s="83" t="s">
        <v>10048</v>
      </c>
      <c r="D1446" s="83" t="s">
        <v>10049</v>
      </c>
      <c r="E1446" s="83" t="s">
        <v>10048</v>
      </c>
      <c r="F1446" s="83" t="s">
        <v>11451</v>
      </c>
      <c r="G1446" s="83" t="s">
        <v>11452</v>
      </c>
    </row>
    <row r="1447" spans="1:7" ht="16.5" x14ac:dyDescent="0.3">
      <c r="A1447" s="83" t="s">
        <v>10048</v>
      </c>
      <c r="B1447" s="83" t="s">
        <v>10049</v>
      </c>
      <c r="C1447" s="83" t="s">
        <v>10048</v>
      </c>
      <c r="D1447" s="83" t="s">
        <v>10049</v>
      </c>
      <c r="E1447" s="83" t="s">
        <v>10048</v>
      </c>
      <c r="F1447" s="83" t="s">
        <v>11453</v>
      </c>
      <c r="G1447" s="83" t="s">
        <v>11454</v>
      </c>
    </row>
    <row r="1448" spans="1:7" ht="16.5" x14ac:dyDescent="0.3">
      <c r="A1448" s="83" t="s">
        <v>10048</v>
      </c>
      <c r="B1448" s="83" t="s">
        <v>10049</v>
      </c>
      <c r="C1448" s="83" t="s">
        <v>10048</v>
      </c>
      <c r="D1448" s="83" t="s">
        <v>10049</v>
      </c>
      <c r="E1448" s="83" t="s">
        <v>10048</v>
      </c>
      <c r="F1448" s="83" t="s">
        <v>200</v>
      </c>
      <c r="G1448" s="83" t="s">
        <v>201</v>
      </c>
    </row>
    <row r="1449" spans="1:7" ht="16.5" x14ac:dyDescent="0.3">
      <c r="A1449" s="83" t="s">
        <v>10048</v>
      </c>
      <c r="B1449" s="83" t="s">
        <v>10049</v>
      </c>
      <c r="C1449" s="83" t="s">
        <v>10048</v>
      </c>
      <c r="D1449" s="83" t="s">
        <v>10049</v>
      </c>
      <c r="E1449" s="83" t="s">
        <v>10048</v>
      </c>
      <c r="F1449" s="83" t="s">
        <v>1078</v>
      </c>
      <c r="G1449" s="83" t="s">
        <v>1079</v>
      </c>
    </row>
    <row r="1450" spans="1:7" ht="16.5" x14ac:dyDescent="0.3">
      <c r="A1450" s="83" t="s">
        <v>10048</v>
      </c>
      <c r="B1450" s="83" t="s">
        <v>10049</v>
      </c>
      <c r="C1450" s="83" t="s">
        <v>10048</v>
      </c>
      <c r="D1450" s="83" t="s">
        <v>10049</v>
      </c>
      <c r="E1450" s="83" t="s">
        <v>10048</v>
      </c>
      <c r="F1450" s="83" t="s">
        <v>1080</v>
      </c>
      <c r="G1450" s="83" t="s">
        <v>1081</v>
      </c>
    </row>
    <row r="1451" spans="1:7" ht="16.5" x14ac:dyDescent="0.3">
      <c r="A1451" s="83" t="s">
        <v>10048</v>
      </c>
      <c r="B1451" s="83" t="s">
        <v>10049</v>
      </c>
      <c r="C1451" s="83" t="s">
        <v>10048</v>
      </c>
      <c r="D1451" s="83" t="s">
        <v>10049</v>
      </c>
      <c r="E1451" s="83" t="s">
        <v>10048</v>
      </c>
      <c r="F1451" s="83" t="s">
        <v>1082</v>
      </c>
      <c r="G1451" s="83" t="s">
        <v>1083</v>
      </c>
    </row>
    <row r="1452" spans="1:7" ht="16.5" x14ac:dyDescent="0.3">
      <c r="A1452" s="83" t="s">
        <v>10048</v>
      </c>
      <c r="B1452" s="83" t="s">
        <v>10049</v>
      </c>
      <c r="C1452" s="83" t="s">
        <v>10048</v>
      </c>
      <c r="D1452" s="83" t="s">
        <v>10049</v>
      </c>
      <c r="E1452" s="83" t="s">
        <v>10048</v>
      </c>
      <c r="F1452" s="83" t="s">
        <v>1084</v>
      </c>
      <c r="G1452" s="83" t="s">
        <v>1085</v>
      </c>
    </row>
    <row r="1453" spans="1:7" ht="16.5" x14ac:dyDescent="0.3">
      <c r="A1453" s="83" t="s">
        <v>10048</v>
      </c>
      <c r="B1453" s="83" t="s">
        <v>10049</v>
      </c>
      <c r="C1453" s="83" t="s">
        <v>10048</v>
      </c>
      <c r="D1453" s="83" t="s">
        <v>10049</v>
      </c>
      <c r="E1453" s="83" t="s">
        <v>10048</v>
      </c>
      <c r="F1453" s="83" t="s">
        <v>1086</v>
      </c>
      <c r="G1453" s="83" t="s">
        <v>1087</v>
      </c>
    </row>
    <row r="1454" spans="1:7" ht="16.5" x14ac:dyDescent="0.3">
      <c r="A1454" s="83" t="s">
        <v>10048</v>
      </c>
      <c r="B1454" s="83" t="s">
        <v>10049</v>
      </c>
      <c r="C1454" s="83" t="s">
        <v>10048</v>
      </c>
      <c r="D1454" s="83" t="s">
        <v>10049</v>
      </c>
      <c r="E1454" s="83" t="s">
        <v>10048</v>
      </c>
      <c r="F1454" s="83" t="s">
        <v>1088</v>
      </c>
      <c r="G1454" s="83" t="s">
        <v>1089</v>
      </c>
    </row>
    <row r="1455" spans="1:7" ht="16.5" x14ac:dyDescent="0.3">
      <c r="A1455" s="83" t="s">
        <v>10048</v>
      </c>
      <c r="B1455" s="83" t="s">
        <v>10049</v>
      </c>
      <c r="C1455" s="83" t="s">
        <v>10048</v>
      </c>
      <c r="D1455" s="83" t="s">
        <v>10049</v>
      </c>
      <c r="E1455" s="83" t="s">
        <v>10048</v>
      </c>
      <c r="F1455" s="83" t="s">
        <v>1090</v>
      </c>
      <c r="G1455" s="83" t="s">
        <v>1091</v>
      </c>
    </row>
    <row r="1456" spans="1:7" ht="16.5" x14ac:dyDescent="0.3">
      <c r="A1456" s="83" t="s">
        <v>10048</v>
      </c>
      <c r="B1456" s="83" t="s">
        <v>10049</v>
      </c>
      <c r="C1456" s="83" t="s">
        <v>10048</v>
      </c>
      <c r="D1456" s="83" t="s">
        <v>10049</v>
      </c>
      <c r="E1456" s="83" t="s">
        <v>10048</v>
      </c>
      <c r="F1456" s="83" t="s">
        <v>1092</v>
      </c>
      <c r="G1456" s="83" t="s">
        <v>1093</v>
      </c>
    </row>
    <row r="1457" spans="1:7" ht="16.5" x14ac:dyDescent="0.3">
      <c r="A1457" s="83" t="s">
        <v>10048</v>
      </c>
      <c r="B1457" s="83" t="s">
        <v>10049</v>
      </c>
      <c r="C1457" s="83" t="s">
        <v>10048</v>
      </c>
      <c r="D1457" s="83" t="s">
        <v>10049</v>
      </c>
      <c r="E1457" s="83" t="s">
        <v>10048</v>
      </c>
      <c r="F1457" s="83" t="s">
        <v>1094</v>
      </c>
      <c r="G1457" s="83" t="s">
        <v>1095</v>
      </c>
    </row>
    <row r="1458" spans="1:7" ht="16.5" x14ac:dyDescent="0.3">
      <c r="A1458" s="83" t="s">
        <v>10048</v>
      </c>
      <c r="B1458" s="83" t="s">
        <v>10049</v>
      </c>
      <c r="C1458" s="83" t="s">
        <v>10048</v>
      </c>
      <c r="D1458" s="83" t="s">
        <v>10049</v>
      </c>
      <c r="E1458" s="83" t="s">
        <v>10048</v>
      </c>
      <c r="F1458" s="83" t="s">
        <v>1096</v>
      </c>
      <c r="G1458" s="83" t="s">
        <v>1097</v>
      </c>
    </row>
    <row r="1459" spans="1:7" ht="16.5" x14ac:dyDescent="0.3">
      <c r="A1459" s="83" t="s">
        <v>10048</v>
      </c>
      <c r="B1459" s="83" t="s">
        <v>10049</v>
      </c>
      <c r="C1459" s="83" t="s">
        <v>10048</v>
      </c>
      <c r="D1459" s="83" t="s">
        <v>10049</v>
      </c>
      <c r="E1459" s="83" t="s">
        <v>10048</v>
      </c>
      <c r="F1459" s="83" t="s">
        <v>1098</v>
      </c>
      <c r="G1459" s="83" t="s">
        <v>1099</v>
      </c>
    </row>
    <row r="1460" spans="1:7" ht="16.5" x14ac:dyDescent="0.3">
      <c r="A1460" s="83" t="s">
        <v>10048</v>
      </c>
      <c r="B1460" s="83" t="s">
        <v>10049</v>
      </c>
      <c r="C1460" s="83" t="s">
        <v>10048</v>
      </c>
      <c r="D1460" s="83" t="s">
        <v>10049</v>
      </c>
      <c r="E1460" s="83" t="s">
        <v>10048</v>
      </c>
      <c r="F1460" s="83" t="s">
        <v>1100</v>
      </c>
      <c r="G1460" s="83" t="s">
        <v>1101</v>
      </c>
    </row>
    <row r="1461" spans="1:7" ht="16.5" x14ac:dyDescent="0.3">
      <c r="A1461" s="83" t="s">
        <v>10048</v>
      </c>
      <c r="B1461" s="83" t="s">
        <v>10049</v>
      </c>
      <c r="C1461" s="83" t="s">
        <v>10048</v>
      </c>
      <c r="D1461" s="83" t="s">
        <v>10049</v>
      </c>
      <c r="E1461" s="83" t="s">
        <v>10048</v>
      </c>
      <c r="F1461" s="83" t="s">
        <v>1102</v>
      </c>
      <c r="G1461" s="83" t="s">
        <v>1103</v>
      </c>
    </row>
    <row r="1462" spans="1:7" ht="16.5" x14ac:dyDescent="0.3">
      <c r="A1462" s="83" t="s">
        <v>10048</v>
      </c>
      <c r="B1462" s="83" t="s">
        <v>10049</v>
      </c>
      <c r="C1462" s="83" t="s">
        <v>10048</v>
      </c>
      <c r="D1462" s="83" t="s">
        <v>10049</v>
      </c>
      <c r="E1462" s="83" t="s">
        <v>10048</v>
      </c>
      <c r="F1462" s="83" t="s">
        <v>11455</v>
      </c>
      <c r="G1462" s="83" t="s">
        <v>11456</v>
      </c>
    </row>
    <row r="1463" spans="1:7" ht="16.5" x14ac:dyDescent="0.3">
      <c r="A1463" s="83" t="s">
        <v>10048</v>
      </c>
      <c r="B1463" s="83" t="s">
        <v>10049</v>
      </c>
      <c r="C1463" s="83" t="s">
        <v>10048</v>
      </c>
      <c r="D1463" s="83" t="s">
        <v>10049</v>
      </c>
      <c r="E1463" s="83" t="s">
        <v>10048</v>
      </c>
      <c r="F1463" s="83" t="s">
        <v>11711</v>
      </c>
      <c r="G1463" s="83" t="s">
        <v>11712</v>
      </c>
    </row>
    <row r="1464" spans="1:7" ht="16.5" x14ac:dyDescent="0.3">
      <c r="A1464" s="83" t="s">
        <v>10048</v>
      </c>
      <c r="B1464" s="83" t="s">
        <v>10049</v>
      </c>
      <c r="C1464" s="83" t="s">
        <v>10048</v>
      </c>
      <c r="D1464" s="83" t="s">
        <v>10049</v>
      </c>
      <c r="E1464" s="83" t="s">
        <v>10048</v>
      </c>
      <c r="F1464" s="83" t="s">
        <v>619</v>
      </c>
      <c r="G1464" s="83" t="s">
        <v>620</v>
      </c>
    </row>
    <row r="1465" spans="1:7" ht="16.5" x14ac:dyDescent="0.3">
      <c r="A1465" s="83" t="s">
        <v>10048</v>
      </c>
      <c r="B1465" s="83" t="s">
        <v>10049</v>
      </c>
      <c r="C1465" s="83" t="s">
        <v>10048</v>
      </c>
      <c r="D1465" s="83" t="s">
        <v>10049</v>
      </c>
      <c r="E1465" s="83" t="s">
        <v>10048</v>
      </c>
      <c r="F1465" s="83" t="s">
        <v>11457</v>
      </c>
      <c r="G1465" s="83" t="s">
        <v>11458</v>
      </c>
    </row>
    <row r="1466" spans="1:7" ht="16.5" x14ac:dyDescent="0.3">
      <c r="A1466" s="83" t="s">
        <v>10048</v>
      </c>
      <c r="B1466" s="83" t="s">
        <v>10049</v>
      </c>
      <c r="C1466" s="83" t="s">
        <v>10048</v>
      </c>
      <c r="D1466" s="83" t="s">
        <v>10049</v>
      </c>
      <c r="E1466" s="83" t="s">
        <v>10048</v>
      </c>
      <c r="F1466" s="83" t="s">
        <v>11459</v>
      </c>
      <c r="G1466" s="83" t="s">
        <v>11460</v>
      </c>
    </row>
    <row r="1467" spans="1:7" ht="16.5" x14ac:dyDescent="0.3">
      <c r="A1467" s="83" t="s">
        <v>10048</v>
      </c>
      <c r="B1467" s="83" t="s">
        <v>10049</v>
      </c>
      <c r="C1467" s="83" t="s">
        <v>10048</v>
      </c>
      <c r="D1467" s="83" t="s">
        <v>10049</v>
      </c>
      <c r="E1467" s="83" t="s">
        <v>10048</v>
      </c>
      <c r="F1467" s="83" t="s">
        <v>11461</v>
      </c>
      <c r="G1467" s="83" t="s">
        <v>11462</v>
      </c>
    </row>
    <row r="1468" spans="1:7" ht="16.5" x14ac:dyDescent="0.3">
      <c r="A1468" s="83" t="s">
        <v>10048</v>
      </c>
      <c r="B1468" s="83" t="s">
        <v>10049</v>
      </c>
      <c r="C1468" s="83" t="s">
        <v>10048</v>
      </c>
      <c r="D1468" s="83" t="s">
        <v>10049</v>
      </c>
      <c r="E1468" s="83" t="s">
        <v>10048</v>
      </c>
      <c r="F1468" s="83" t="s">
        <v>11463</v>
      </c>
      <c r="G1468" s="83" t="s">
        <v>11464</v>
      </c>
    </row>
    <row r="1469" spans="1:7" ht="16.5" x14ac:dyDescent="0.3">
      <c r="A1469" s="83" t="s">
        <v>10048</v>
      </c>
      <c r="B1469" s="83" t="s">
        <v>10049</v>
      </c>
      <c r="C1469" s="83" t="s">
        <v>10048</v>
      </c>
      <c r="D1469" s="83" t="s">
        <v>10049</v>
      </c>
      <c r="E1469" s="83" t="s">
        <v>10048</v>
      </c>
      <c r="F1469" s="83" t="s">
        <v>11465</v>
      </c>
      <c r="G1469" s="83" t="s">
        <v>11466</v>
      </c>
    </row>
    <row r="1470" spans="1:7" ht="16.5" x14ac:dyDescent="0.3">
      <c r="A1470" s="83" t="s">
        <v>10048</v>
      </c>
      <c r="B1470" s="83" t="s">
        <v>10049</v>
      </c>
      <c r="C1470" s="83" t="s">
        <v>10048</v>
      </c>
      <c r="D1470" s="83" t="s">
        <v>10049</v>
      </c>
      <c r="E1470" s="83" t="s">
        <v>10048</v>
      </c>
      <c r="F1470" s="83" t="s">
        <v>1104</v>
      </c>
      <c r="G1470" s="83" t="s">
        <v>1105</v>
      </c>
    </row>
    <row r="1471" spans="1:7" ht="16.5" x14ac:dyDescent="0.3">
      <c r="A1471" s="83" t="s">
        <v>10048</v>
      </c>
      <c r="B1471" s="83" t="s">
        <v>10049</v>
      </c>
      <c r="C1471" s="83" t="s">
        <v>10048</v>
      </c>
      <c r="D1471" s="83" t="s">
        <v>10049</v>
      </c>
      <c r="E1471" s="83" t="s">
        <v>10048</v>
      </c>
      <c r="F1471" s="83" t="s">
        <v>1106</v>
      </c>
      <c r="G1471" s="83" t="s">
        <v>1107</v>
      </c>
    </row>
    <row r="1472" spans="1:7" ht="16.5" x14ac:dyDescent="0.3">
      <c r="A1472" s="83" t="s">
        <v>10048</v>
      </c>
      <c r="B1472" s="83" t="s">
        <v>10049</v>
      </c>
      <c r="C1472" s="83" t="s">
        <v>10048</v>
      </c>
      <c r="D1472" s="83" t="s">
        <v>10049</v>
      </c>
      <c r="E1472" s="83" t="s">
        <v>10048</v>
      </c>
      <c r="F1472" s="83" t="s">
        <v>11467</v>
      </c>
      <c r="G1472" s="83" t="s">
        <v>11468</v>
      </c>
    </row>
    <row r="1473" spans="1:7" ht="16.5" x14ac:dyDescent="0.3">
      <c r="A1473" s="83" t="s">
        <v>10048</v>
      </c>
      <c r="B1473" s="83" t="s">
        <v>10049</v>
      </c>
      <c r="C1473" s="83" t="s">
        <v>10048</v>
      </c>
      <c r="D1473" s="83" t="s">
        <v>10049</v>
      </c>
      <c r="E1473" s="83" t="s">
        <v>10048</v>
      </c>
      <c r="F1473" s="83" t="s">
        <v>11469</v>
      </c>
      <c r="G1473" s="83" t="s">
        <v>11470</v>
      </c>
    </row>
    <row r="1474" spans="1:7" ht="16.5" x14ac:dyDescent="0.3">
      <c r="A1474" s="83" t="s">
        <v>10048</v>
      </c>
      <c r="B1474" s="83" t="s">
        <v>10049</v>
      </c>
      <c r="C1474" s="83" t="s">
        <v>10048</v>
      </c>
      <c r="D1474" s="83" t="s">
        <v>10049</v>
      </c>
      <c r="E1474" s="83" t="s">
        <v>10048</v>
      </c>
      <c r="F1474" s="83" t="s">
        <v>1891</v>
      </c>
      <c r="G1474" s="83" t="s">
        <v>11471</v>
      </c>
    </row>
    <row r="1475" spans="1:7" ht="16.5" x14ac:dyDescent="0.3">
      <c r="A1475" s="83" t="s">
        <v>10048</v>
      </c>
      <c r="B1475" s="83" t="s">
        <v>10049</v>
      </c>
      <c r="C1475" s="83" t="s">
        <v>10048</v>
      </c>
      <c r="D1475" s="83" t="s">
        <v>10049</v>
      </c>
      <c r="E1475" s="83" t="s">
        <v>10048</v>
      </c>
      <c r="F1475" s="83" t="s">
        <v>489</v>
      </c>
      <c r="G1475" s="83" t="s">
        <v>490</v>
      </c>
    </row>
    <row r="1476" spans="1:7" ht="16.5" x14ac:dyDescent="0.3">
      <c r="A1476" s="83" t="s">
        <v>10048</v>
      </c>
      <c r="B1476" s="83" t="s">
        <v>10049</v>
      </c>
      <c r="C1476" s="83" t="s">
        <v>10048</v>
      </c>
      <c r="D1476" s="83" t="s">
        <v>10049</v>
      </c>
      <c r="E1476" s="83" t="s">
        <v>10048</v>
      </c>
      <c r="F1476" s="83" t="s">
        <v>611</v>
      </c>
      <c r="G1476" s="83" t="s">
        <v>612</v>
      </c>
    </row>
    <row r="1477" spans="1:7" ht="16.5" x14ac:dyDescent="0.3">
      <c r="A1477" s="83" t="s">
        <v>10048</v>
      </c>
      <c r="B1477" s="83" t="s">
        <v>10049</v>
      </c>
      <c r="C1477" s="83" t="s">
        <v>10048</v>
      </c>
      <c r="D1477" s="83" t="s">
        <v>10049</v>
      </c>
      <c r="E1477" s="83" t="s">
        <v>10048</v>
      </c>
      <c r="F1477" s="83" t="s">
        <v>11472</v>
      </c>
      <c r="G1477" s="83" t="s">
        <v>11473</v>
      </c>
    </row>
    <row r="1478" spans="1:7" ht="16.5" x14ac:dyDescent="0.3">
      <c r="A1478" s="83" t="s">
        <v>10048</v>
      </c>
      <c r="B1478" s="83" t="s">
        <v>10049</v>
      </c>
      <c r="C1478" s="83" t="s">
        <v>10048</v>
      </c>
      <c r="D1478" s="83" t="s">
        <v>10049</v>
      </c>
      <c r="E1478" s="83" t="s">
        <v>10048</v>
      </c>
      <c r="F1478" s="83" t="s">
        <v>11474</v>
      </c>
      <c r="G1478" s="83" t="s">
        <v>11475</v>
      </c>
    </row>
    <row r="1479" spans="1:7" ht="16.5" x14ac:dyDescent="0.3">
      <c r="A1479" s="83" t="s">
        <v>10048</v>
      </c>
      <c r="B1479" s="83" t="s">
        <v>10049</v>
      </c>
      <c r="C1479" s="83" t="s">
        <v>10048</v>
      </c>
      <c r="D1479" s="83" t="s">
        <v>10049</v>
      </c>
      <c r="E1479" s="83" t="s">
        <v>10048</v>
      </c>
      <c r="F1479" s="83" t="s">
        <v>11476</v>
      </c>
      <c r="G1479" s="83" t="s">
        <v>11477</v>
      </c>
    </row>
    <row r="1480" spans="1:7" ht="16.5" x14ac:dyDescent="0.3">
      <c r="A1480" s="83" t="s">
        <v>10048</v>
      </c>
      <c r="B1480" s="83" t="s">
        <v>11899</v>
      </c>
      <c r="C1480" s="83" t="s">
        <v>10654</v>
      </c>
      <c r="D1480" s="83" t="s">
        <v>11899</v>
      </c>
      <c r="E1480" s="83" t="s">
        <v>10654</v>
      </c>
      <c r="F1480" s="83" t="s">
        <v>11900</v>
      </c>
      <c r="G1480" s="83" t="s">
        <v>11901</v>
      </c>
    </row>
    <row r="1481" spans="1:7" ht="16.5" x14ac:dyDescent="0.3">
      <c r="A1481" s="83" t="s">
        <v>10048</v>
      </c>
      <c r="B1481" s="83" t="s">
        <v>10049</v>
      </c>
      <c r="C1481" s="83" t="s">
        <v>10048</v>
      </c>
      <c r="D1481" s="83" t="s">
        <v>10049</v>
      </c>
      <c r="E1481" s="83" t="s">
        <v>10048</v>
      </c>
      <c r="F1481" s="83" t="s">
        <v>11478</v>
      </c>
      <c r="G1481" s="83" t="s">
        <v>11479</v>
      </c>
    </row>
    <row r="1482" spans="1:7" ht="16.5" x14ac:dyDescent="0.3">
      <c r="A1482" s="83" t="s">
        <v>10048</v>
      </c>
      <c r="B1482" s="83" t="s">
        <v>10049</v>
      </c>
      <c r="C1482" s="83" t="s">
        <v>10048</v>
      </c>
      <c r="D1482" s="83" t="s">
        <v>10049</v>
      </c>
      <c r="E1482" s="83" t="s">
        <v>10048</v>
      </c>
      <c r="F1482" s="83" t="s">
        <v>11480</v>
      </c>
      <c r="G1482" s="83" t="s">
        <v>11481</v>
      </c>
    </row>
    <row r="1483" spans="1:7" ht="16.5" x14ac:dyDescent="0.3">
      <c r="A1483" s="83" t="s">
        <v>10048</v>
      </c>
      <c r="B1483" s="83" t="s">
        <v>10049</v>
      </c>
      <c r="C1483" s="83" t="s">
        <v>10048</v>
      </c>
      <c r="D1483" s="83" t="s">
        <v>10049</v>
      </c>
      <c r="E1483" s="83" t="s">
        <v>10048</v>
      </c>
      <c r="F1483" s="83" t="s">
        <v>11482</v>
      </c>
      <c r="G1483" s="83" t="s">
        <v>11483</v>
      </c>
    </row>
    <row r="1484" spans="1:7" ht="16.5" x14ac:dyDescent="0.3">
      <c r="A1484" s="83" t="s">
        <v>10048</v>
      </c>
      <c r="B1484" s="83" t="s">
        <v>10049</v>
      </c>
      <c r="C1484" s="83" t="s">
        <v>10048</v>
      </c>
      <c r="D1484" s="83" t="s">
        <v>10049</v>
      </c>
      <c r="E1484" s="83" t="s">
        <v>10048</v>
      </c>
      <c r="F1484" s="83" t="s">
        <v>1108</v>
      </c>
      <c r="G1484" s="83" t="s">
        <v>1109</v>
      </c>
    </row>
    <row r="1485" spans="1:7" ht="16.5" x14ac:dyDescent="0.3">
      <c r="A1485" s="83" t="s">
        <v>10048</v>
      </c>
      <c r="B1485" s="83" t="s">
        <v>10049</v>
      </c>
      <c r="C1485" s="83" t="s">
        <v>10048</v>
      </c>
      <c r="D1485" s="83" t="s">
        <v>10049</v>
      </c>
      <c r="E1485" s="83" t="s">
        <v>10048</v>
      </c>
      <c r="F1485" s="83" t="s">
        <v>11368</v>
      </c>
      <c r="G1485" s="83" t="s">
        <v>11369</v>
      </c>
    </row>
    <row r="1486" spans="1:7" ht="16.5" x14ac:dyDescent="0.3">
      <c r="A1486" s="83" t="s">
        <v>10048</v>
      </c>
      <c r="B1486" s="83" t="s">
        <v>10049</v>
      </c>
      <c r="C1486" s="83" t="s">
        <v>10048</v>
      </c>
      <c r="D1486" s="83" t="s">
        <v>10049</v>
      </c>
      <c r="E1486" s="83" t="s">
        <v>10048</v>
      </c>
      <c r="F1486" s="83" t="s">
        <v>9339</v>
      </c>
      <c r="G1486" s="83" t="s">
        <v>11484</v>
      </c>
    </row>
    <row r="1487" spans="1:7" ht="16.5" x14ac:dyDescent="0.3">
      <c r="A1487" s="83" t="s">
        <v>10048</v>
      </c>
      <c r="B1487" s="83" t="s">
        <v>10049</v>
      </c>
      <c r="C1487" s="83" t="s">
        <v>10048</v>
      </c>
      <c r="D1487" s="83" t="s">
        <v>10049</v>
      </c>
      <c r="E1487" s="83" t="s">
        <v>10048</v>
      </c>
      <c r="F1487" s="83" t="s">
        <v>11485</v>
      </c>
      <c r="G1487" s="83" t="s">
        <v>11486</v>
      </c>
    </row>
    <row r="1488" spans="1:7" ht="16.5" x14ac:dyDescent="0.3">
      <c r="A1488" s="83" t="s">
        <v>10048</v>
      </c>
      <c r="B1488" s="83" t="s">
        <v>10049</v>
      </c>
      <c r="C1488" s="83" t="s">
        <v>10048</v>
      </c>
      <c r="D1488" s="83" t="s">
        <v>10049</v>
      </c>
      <c r="E1488" s="83" t="s">
        <v>10048</v>
      </c>
      <c r="F1488" s="83" t="s">
        <v>621</v>
      </c>
      <c r="G1488" s="83" t="s">
        <v>622</v>
      </c>
    </row>
    <row r="1489" spans="1:7" ht="16.5" x14ac:dyDescent="0.3">
      <c r="A1489" s="83" t="s">
        <v>10048</v>
      </c>
      <c r="B1489" s="83" t="s">
        <v>10049</v>
      </c>
      <c r="C1489" s="83" t="s">
        <v>10048</v>
      </c>
      <c r="D1489" s="83" t="s">
        <v>10049</v>
      </c>
      <c r="E1489" s="83" t="s">
        <v>10048</v>
      </c>
      <c r="F1489" s="83" t="s">
        <v>11487</v>
      </c>
      <c r="G1489" s="83" t="s">
        <v>11488</v>
      </c>
    </row>
    <row r="1490" spans="1:7" ht="16.5" x14ac:dyDescent="0.3">
      <c r="A1490" s="83" t="s">
        <v>10048</v>
      </c>
      <c r="B1490" s="83" t="s">
        <v>10049</v>
      </c>
      <c r="C1490" s="83" t="s">
        <v>10048</v>
      </c>
      <c r="D1490" s="83" t="s">
        <v>10049</v>
      </c>
      <c r="E1490" s="83" t="s">
        <v>10048</v>
      </c>
      <c r="F1490" s="83" t="s">
        <v>2976</v>
      </c>
      <c r="G1490" s="83" t="s">
        <v>11489</v>
      </c>
    </row>
    <row r="1491" spans="1:7" ht="16.5" x14ac:dyDescent="0.3">
      <c r="A1491" s="83" t="s">
        <v>10048</v>
      </c>
      <c r="B1491" s="83" t="s">
        <v>10049</v>
      </c>
      <c r="C1491" s="83" t="s">
        <v>10048</v>
      </c>
      <c r="D1491" s="83" t="s">
        <v>10049</v>
      </c>
      <c r="E1491" s="83" t="s">
        <v>10048</v>
      </c>
      <c r="F1491" s="83" t="s">
        <v>1110</v>
      </c>
      <c r="G1491" s="83" t="s">
        <v>1111</v>
      </c>
    </row>
    <row r="1492" spans="1:7" ht="16.5" x14ac:dyDescent="0.3">
      <c r="A1492" s="83" t="s">
        <v>10048</v>
      </c>
      <c r="B1492" s="83" t="s">
        <v>10049</v>
      </c>
      <c r="C1492" s="83" t="s">
        <v>10048</v>
      </c>
      <c r="D1492" s="83" t="s">
        <v>10049</v>
      </c>
      <c r="E1492" s="83" t="s">
        <v>10048</v>
      </c>
      <c r="F1492" s="83" t="s">
        <v>1112</v>
      </c>
      <c r="G1492" s="83" t="s">
        <v>1113</v>
      </c>
    </row>
    <row r="1493" spans="1:7" ht="16.5" x14ac:dyDescent="0.3">
      <c r="A1493" s="83" t="s">
        <v>10048</v>
      </c>
      <c r="B1493" s="83" t="s">
        <v>10049</v>
      </c>
      <c r="C1493" s="83" t="s">
        <v>10048</v>
      </c>
      <c r="D1493" s="83" t="s">
        <v>10049</v>
      </c>
      <c r="E1493" s="83" t="s">
        <v>10048</v>
      </c>
      <c r="F1493" s="83" t="s">
        <v>1114</v>
      </c>
      <c r="G1493" s="83" t="s">
        <v>1115</v>
      </c>
    </row>
    <row r="1494" spans="1:7" ht="16.5" x14ac:dyDescent="0.3">
      <c r="A1494" s="83" t="s">
        <v>10048</v>
      </c>
      <c r="B1494" s="83" t="s">
        <v>10049</v>
      </c>
      <c r="C1494" s="83" t="s">
        <v>10048</v>
      </c>
      <c r="D1494" s="83" t="s">
        <v>10049</v>
      </c>
      <c r="E1494" s="83" t="s">
        <v>10048</v>
      </c>
      <c r="F1494" s="83" t="s">
        <v>1116</v>
      </c>
      <c r="G1494" s="83" t="s">
        <v>1117</v>
      </c>
    </row>
    <row r="1495" spans="1:7" ht="16.5" x14ac:dyDescent="0.3">
      <c r="A1495" s="83" t="s">
        <v>10048</v>
      </c>
      <c r="B1495" s="83" t="s">
        <v>10049</v>
      </c>
      <c r="C1495" s="83" t="s">
        <v>10048</v>
      </c>
      <c r="D1495" s="83" t="s">
        <v>10049</v>
      </c>
      <c r="E1495" s="83" t="s">
        <v>10048</v>
      </c>
      <c r="F1495" s="83" t="s">
        <v>1118</v>
      </c>
      <c r="G1495" s="83" t="s">
        <v>1119</v>
      </c>
    </row>
    <row r="1496" spans="1:7" ht="16.5" x14ac:dyDescent="0.3">
      <c r="A1496" s="83" t="s">
        <v>10048</v>
      </c>
      <c r="B1496" s="83" t="s">
        <v>10049</v>
      </c>
      <c r="C1496" s="83" t="s">
        <v>10048</v>
      </c>
      <c r="D1496" s="83" t="s">
        <v>10049</v>
      </c>
      <c r="E1496" s="83" t="s">
        <v>10048</v>
      </c>
      <c r="F1496" s="83" t="s">
        <v>11713</v>
      </c>
      <c r="G1496" s="83" t="s">
        <v>11714</v>
      </c>
    </row>
    <row r="1497" spans="1:7" ht="16.5" x14ac:dyDescent="0.3">
      <c r="A1497" s="83" t="s">
        <v>10048</v>
      </c>
      <c r="B1497" s="83" t="s">
        <v>10049</v>
      </c>
      <c r="C1497" s="83" t="s">
        <v>10048</v>
      </c>
      <c r="D1497" s="83" t="s">
        <v>10049</v>
      </c>
      <c r="E1497" s="83" t="s">
        <v>10048</v>
      </c>
      <c r="F1497" s="83" t="s">
        <v>11715</v>
      </c>
      <c r="G1497" s="83" t="s">
        <v>11716</v>
      </c>
    </row>
    <row r="1498" spans="1:7" ht="16.5" x14ac:dyDescent="0.3">
      <c r="A1498" s="83" t="s">
        <v>10048</v>
      </c>
      <c r="B1498" s="83" t="s">
        <v>10049</v>
      </c>
      <c r="C1498" s="83" t="s">
        <v>10048</v>
      </c>
      <c r="D1498" s="83" t="s">
        <v>10049</v>
      </c>
      <c r="E1498" s="83" t="s">
        <v>10048</v>
      </c>
      <c r="F1498" s="83" t="s">
        <v>11490</v>
      </c>
      <c r="G1498" s="83" t="s">
        <v>11491</v>
      </c>
    </row>
    <row r="1499" spans="1:7" ht="16.5" x14ac:dyDescent="0.3">
      <c r="A1499" s="83" t="s">
        <v>10048</v>
      </c>
      <c r="B1499" s="83" t="s">
        <v>10049</v>
      </c>
      <c r="C1499" s="83" t="s">
        <v>10048</v>
      </c>
      <c r="D1499" s="83" t="s">
        <v>10049</v>
      </c>
      <c r="E1499" s="83" t="s">
        <v>10048</v>
      </c>
      <c r="F1499" s="83" t="s">
        <v>11492</v>
      </c>
      <c r="G1499" s="83" t="s">
        <v>11493</v>
      </c>
    </row>
    <row r="1500" spans="1:7" ht="16.5" x14ac:dyDescent="0.3">
      <c r="A1500" s="83" t="s">
        <v>10048</v>
      </c>
      <c r="B1500" s="83" t="s">
        <v>10049</v>
      </c>
      <c r="C1500" s="83" t="s">
        <v>10048</v>
      </c>
      <c r="D1500" s="83" t="s">
        <v>10049</v>
      </c>
      <c r="E1500" s="83" t="s">
        <v>10048</v>
      </c>
      <c r="F1500" s="83" t="s">
        <v>11494</v>
      </c>
      <c r="G1500" s="83" t="s">
        <v>11495</v>
      </c>
    </row>
    <row r="1501" spans="1:7" ht="16.5" x14ac:dyDescent="0.3">
      <c r="A1501" s="83" t="s">
        <v>10048</v>
      </c>
      <c r="B1501" s="83" t="s">
        <v>10049</v>
      </c>
      <c r="C1501" s="83" t="s">
        <v>10048</v>
      </c>
      <c r="D1501" s="83" t="s">
        <v>10049</v>
      </c>
      <c r="E1501" s="83" t="s">
        <v>10048</v>
      </c>
      <c r="F1501" s="83" t="s">
        <v>11496</v>
      </c>
      <c r="G1501" s="83" t="s">
        <v>11497</v>
      </c>
    </row>
    <row r="1502" spans="1:7" ht="16.5" x14ac:dyDescent="0.3">
      <c r="A1502" s="83" t="s">
        <v>10048</v>
      </c>
      <c r="B1502" s="83" t="s">
        <v>10049</v>
      </c>
      <c r="C1502" s="83" t="s">
        <v>10048</v>
      </c>
      <c r="D1502" s="83" t="s">
        <v>10049</v>
      </c>
      <c r="E1502" s="83" t="s">
        <v>10048</v>
      </c>
      <c r="F1502" s="83" t="s">
        <v>11498</v>
      </c>
      <c r="G1502" s="83" t="s">
        <v>11499</v>
      </c>
    </row>
    <row r="1503" spans="1:7" ht="16.5" x14ac:dyDescent="0.3">
      <c r="A1503" s="83" t="s">
        <v>10048</v>
      </c>
      <c r="B1503" s="83" t="s">
        <v>10049</v>
      </c>
      <c r="C1503" s="83" t="s">
        <v>10048</v>
      </c>
      <c r="D1503" s="83" t="s">
        <v>10049</v>
      </c>
      <c r="E1503" s="83" t="s">
        <v>10048</v>
      </c>
      <c r="F1503" s="83" t="s">
        <v>1120</v>
      </c>
      <c r="G1503" s="83" t="s">
        <v>1121</v>
      </c>
    </row>
    <row r="1504" spans="1:7" ht="16.5" x14ac:dyDescent="0.3">
      <c r="A1504" s="83" t="s">
        <v>10048</v>
      </c>
      <c r="B1504" s="83" t="s">
        <v>10049</v>
      </c>
      <c r="C1504" s="83" t="s">
        <v>10048</v>
      </c>
      <c r="D1504" s="83" t="s">
        <v>10049</v>
      </c>
      <c r="E1504" s="83" t="s">
        <v>10048</v>
      </c>
      <c r="F1504" s="83" t="s">
        <v>1122</v>
      </c>
      <c r="G1504" s="83" t="s">
        <v>1123</v>
      </c>
    </row>
    <row r="1505" spans="1:7" ht="16.5" x14ac:dyDescent="0.3">
      <c r="A1505" s="83" t="s">
        <v>10048</v>
      </c>
      <c r="B1505" s="83" t="s">
        <v>10049</v>
      </c>
      <c r="C1505" s="83" t="s">
        <v>10048</v>
      </c>
      <c r="D1505" s="83" t="s">
        <v>10049</v>
      </c>
      <c r="E1505" s="83" t="s">
        <v>10048</v>
      </c>
      <c r="F1505" s="83" t="s">
        <v>1124</v>
      </c>
      <c r="G1505" s="83" t="s">
        <v>1125</v>
      </c>
    </row>
    <row r="1506" spans="1:7" ht="16.5" x14ac:dyDescent="0.3">
      <c r="A1506" s="83" t="s">
        <v>10048</v>
      </c>
      <c r="B1506" s="83" t="s">
        <v>10049</v>
      </c>
      <c r="C1506" s="83" t="s">
        <v>10048</v>
      </c>
      <c r="D1506" s="83" t="s">
        <v>10049</v>
      </c>
      <c r="E1506" s="83" t="s">
        <v>10048</v>
      </c>
      <c r="F1506" s="83" t="s">
        <v>9341</v>
      </c>
      <c r="G1506" s="83" t="s">
        <v>9342</v>
      </c>
    </row>
    <row r="1507" spans="1:7" ht="16.5" x14ac:dyDescent="0.3">
      <c r="A1507" s="83" t="s">
        <v>10048</v>
      </c>
      <c r="B1507" s="83" t="s">
        <v>10049</v>
      </c>
      <c r="C1507" s="83" t="s">
        <v>10048</v>
      </c>
      <c r="D1507" s="83" t="s">
        <v>10049</v>
      </c>
      <c r="E1507" s="83" t="s">
        <v>10048</v>
      </c>
      <c r="F1507" s="83" t="s">
        <v>9343</v>
      </c>
      <c r="G1507" s="83" t="s">
        <v>9344</v>
      </c>
    </row>
    <row r="1508" spans="1:7" ht="16.5" x14ac:dyDescent="0.3">
      <c r="A1508" s="83" t="s">
        <v>10048</v>
      </c>
      <c r="B1508" s="83" t="s">
        <v>10049</v>
      </c>
      <c r="C1508" s="83" t="s">
        <v>10048</v>
      </c>
      <c r="D1508" s="83" t="s">
        <v>10049</v>
      </c>
      <c r="E1508" s="83" t="s">
        <v>10048</v>
      </c>
      <c r="F1508" s="83" t="s">
        <v>11500</v>
      </c>
      <c r="G1508" s="83" t="s">
        <v>11501</v>
      </c>
    </row>
    <row r="1509" spans="1:7" ht="16.5" x14ac:dyDescent="0.3">
      <c r="A1509" s="83" t="s">
        <v>10048</v>
      </c>
      <c r="B1509" s="83" t="s">
        <v>10049</v>
      </c>
      <c r="C1509" s="83" t="s">
        <v>10048</v>
      </c>
      <c r="D1509" s="83" t="s">
        <v>10049</v>
      </c>
      <c r="E1509" s="83" t="s">
        <v>10048</v>
      </c>
      <c r="F1509" s="83" t="s">
        <v>11502</v>
      </c>
      <c r="G1509" s="83" t="s">
        <v>11503</v>
      </c>
    </row>
    <row r="1510" spans="1:7" ht="16.5" x14ac:dyDescent="0.3">
      <c r="A1510" s="83" t="s">
        <v>10048</v>
      </c>
      <c r="B1510" s="83" t="s">
        <v>10049</v>
      </c>
      <c r="C1510" s="83" t="s">
        <v>10048</v>
      </c>
      <c r="D1510" s="83" t="s">
        <v>10049</v>
      </c>
      <c r="E1510" s="83" t="s">
        <v>10048</v>
      </c>
      <c r="F1510" s="83" t="s">
        <v>11504</v>
      </c>
      <c r="G1510" s="83" t="s">
        <v>11505</v>
      </c>
    </row>
    <row r="1511" spans="1:7" ht="16.5" x14ac:dyDescent="0.3">
      <c r="A1511" s="83" t="s">
        <v>10048</v>
      </c>
      <c r="B1511" s="83" t="s">
        <v>10049</v>
      </c>
      <c r="C1511" s="83" t="s">
        <v>10048</v>
      </c>
      <c r="D1511" s="83" t="s">
        <v>10049</v>
      </c>
      <c r="E1511" s="83" t="s">
        <v>10048</v>
      </c>
      <c r="F1511" s="83" t="s">
        <v>11506</v>
      </c>
      <c r="G1511" s="83" t="s">
        <v>11507</v>
      </c>
    </row>
    <row r="1512" spans="1:7" ht="16.5" x14ac:dyDescent="0.3">
      <c r="A1512" s="83" t="s">
        <v>10048</v>
      </c>
      <c r="B1512" s="83" t="s">
        <v>10049</v>
      </c>
      <c r="C1512" s="83" t="s">
        <v>10048</v>
      </c>
      <c r="D1512" s="83" t="s">
        <v>10049</v>
      </c>
      <c r="E1512" s="83" t="s">
        <v>10048</v>
      </c>
      <c r="F1512" s="83" t="s">
        <v>11508</v>
      </c>
      <c r="G1512" s="83" t="s">
        <v>11509</v>
      </c>
    </row>
    <row r="1513" spans="1:7" ht="16.5" x14ac:dyDescent="0.3">
      <c r="A1513" s="83" t="s">
        <v>10048</v>
      </c>
      <c r="B1513" s="83" t="s">
        <v>10049</v>
      </c>
      <c r="C1513" s="83" t="s">
        <v>10048</v>
      </c>
      <c r="D1513" s="83" t="s">
        <v>10049</v>
      </c>
      <c r="E1513" s="83" t="s">
        <v>10048</v>
      </c>
      <c r="F1513" s="83" t="s">
        <v>11510</v>
      </c>
      <c r="G1513" s="83" t="s">
        <v>11511</v>
      </c>
    </row>
    <row r="1514" spans="1:7" ht="16.5" x14ac:dyDescent="0.3">
      <c r="A1514" s="83" t="s">
        <v>10048</v>
      </c>
      <c r="B1514" s="83" t="s">
        <v>10049</v>
      </c>
      <c r="C1514" s="83" t="s">
        <v>10048</v>
      </c>
      <c r="D1514" s="83" t="s">
        <v>10049</v>
      </c>
      <c r="E1514" s="83" t="s">
        <v>10048</v>
      </c>
      <c r="F1514" s="83" t="s">
        <v>11512</v>
      </c>
      <c r="G1514" s="83" t="s">
        <v>11513</v>
      </c>
    </row>
    <row r="1515" spans="1:7" ht="16.5" x14ac:dyDescent="0.3">
      <c r="A1515" s="83" t="s">
        <v>10048</v>
      </c>
      <c r="B1515" s="83" t="s">
        <v>10049</v>
      </c>
      <c r="C1515" s="83" t="s">
        <v>10048</v>
      </c>
      <c r="D1515" s="83" t="s">
        <v>10049</v>
      </c>
      <c r="E1515" s="83" t="s">
        <v>10048</v>
      </c>
      <c r="F1515" s="83" t="s">
        <v>11514</v>
      </c>
      <c r="G1515" s="83" t="s">
        <v>11515</v>
      </c>
    </row>
    <row r="1516" spans="1:7" ht="16.5" x14ac:dyDescent="0.3">
      <c r="A1516" s="83" t="s">
        <v>10048</v>
      </c>
      <c r="B1516" s="83" t="s">
        <v>10049</v>
      </c>
      <c r="C1516" s="83" t="s">
        <v>10048</v>
      </c>
      <c r="D1516" s="83" t="s">
        <v>10049</v>
      </c>
      <c r="E1516" s="83" t="s">
        <v>10048</v>
      </c>
      <c r="F1516" s="83" t="s">
        <v>11516</v>
      </c>
      <c r="G1516" s="83" t="s">
        <v>11517</v>
      </c>
    </row>
    <row r="1517" spans="1:7" ht="16.5" x14ac:dyDescent="0.3">
      <c r="A1517" s="83" t="s">
        <v>10048</v>
      </c>
      <c r="B1517" s="83" t="s">
        <v>10049</v>
      </c>
      <c r="C1517" s="83" t="s">
        <v>10048</v>
      </c>
      <c r="D1517" s="83" t="s">
        <v>10049</v>
      </c>
      <c r="E1517" s="83" t="s">
        <v>10048</v>
      </c>
      <c r="F1517" s="83" t="s">
        <v>11518</v>
      </c>
      <c r="G1517" s="83" t="s">
        <v>11519</v>
      </c>
    </row>
    <row r="1518" spans="1:7" ht="16.5" x14ac:dyDescent="0.3">
      <c r="A1518" s="83" t="s">
        <v>10048</v>
      </c>
      <c r="B1518" s="83" t="s">
        <v>10049</v>
      </c>
      <c r="C1518" s="83" t="s">
        <v>10048</v>
      </c>
      <c r="D1518" s="83" t="s">
        <v>10049</v>
      </c>
      <c r="E1518" s="83" t="s">
        <v>10048</v>
      </c>
      <c r="F1518" s="83" t="s">
        <v>11520</v>
      </c>
      <c r="G1518" s="83" t="s">
        <v>11521</v>
      </c>
    </row>
    <row r="1519" spans="1:7" ht="16.5" x14ac:dyDescent="0.3">
      <c r="A1519" s="83" t="s">
        <v>10048</v>
      </c>
      <c r="B1519" s="83" t="s">
        <v>10049</v>
      </c>
      <c r="C1519" s="83" t="s">
        <v>10048</v>
      </c>
      <c r="D1519" s="83" t="s">
        <v>10049</v>
      </c>
      <c r="E1519" s="83" t="s">
        <v>10048</v>
      </c>
      <c r="F1519" s="83" t="s">
        <v>11522</v>
      </c>
      <c r="G1519" s="83" t="s">
        <v>1912</v>
      </c>
    </row>
    <row r="1520" spans="1:7" ht="16.5" x14ac:dyDescent="0.3">
      <c r="A1520" s="83" t="s">
        <v>10048</v>
      </c>
      <c r="B1520" s="83" t="s">
        <v>10049</v>
      </c>
      <c r="C1520" s="83" t="s">
        <v>10048</v>
      </c>
      <c r="D1520" s="83" t="s">
        <v>10049</v>
      </c>
      <c r="E1520" s="83" t="s">
        <v>10048</v>
      </c>
      <c r="F1520" s="83" t="s">
        <v>11523</v>
      </c>
      <c r="G1520" s="83" t="s">
        <v>11524</v>
      </c>
    </row>
    <row r="1521" spans="1:7" ht="16.5" x14ac:dyDescent="0.3">
      <c r="A1521" s="83" t="s">
        <v>10048</v>
      </c>
      <c r="B1521" s="83" t="s">
        <v>10049</v>
      </c>
      <c r="C1521" s="83" t="s">
        <v>10048</v>
      </c>
      <c r="D1521" s="83" t="s">
        <v>10049</v>
      </c>
      <c r="E1521" s="83" t="s">
        <v>10048</v>
      </c>
      <c r="F1521" s="83" t="s">
        <v>11525</v>
      </c>
      <c r="G1521" s="83" t="s">
        <v>11526</v>
      </c>
    </row>
    <row r="1522" spans="1:7" ht="16.5" x14ac:dyDescent="0.3">
      <c r="A1522" s="83" t="s">
        <v>10048</v>
      </c>
      <c r="B1522" s="83" t="s">
        <v>10049</v>
      </c>
      <c r="C1522" s="83" t="s">
        <v>10048</v>
      </c>
      <c r="D1522" s="83" t="s">
        <v>10049</v>
      </c>
      <c r="E1522" s="83" t="s">
        <v>10048</v>
      </c>
      <c r="F1522" s="83" t="s">
        <v>9345</v>
      </c>
      <c r="G1522" s="83" t="s">
        <v>9346</v>
      </c>
    </row>
    <row r="1523" spans="1:7" ht="16.5" x14ac:dyDescent="0.3">
      <c r="A1523" s="83" t="s">
        <v>10048</v>
      </c>
      <c r="B1523" s="83" t="s">
        <v>10049</v>
      </c>
      <c r="C1523" s="83" t="s">
        <v>10048</v>
      </c>
      <c r="D1523" s="83" t="s">
        <v>10049</v>
      </c>
      <c r="E1523" s="83" t="s">
        <v>10048</v>
      </c>
      <c r="F1523" s="83" t="s">
        <v>11527</v>
      </c>
      <c r="G1523" s="83" t="s">
        <v>11528</v>
      </c>
    </row>
    <row r="1524" spans="1:7" ht="16.5" x14ac:dyDescent="0.3">
      <c r="A1524" s="83" t="s">
        <v>10048</v>
      </c>
      <c r="B1524" s="83" t="s">
        <v>10049</v>
      </c>
      <c r="C1524" s="83" t="s">
        <v>10048</v>
      </c>
      <c r="D1524" s="83" t="s">
        <v>10049</v>
      </c>
      <c r="E1524" s="83" t="s">
        <v>10048</v>
      </c>
      <c r="F1524" s="83" t="s">
        <v>1126</v>
      </c>
      <c r="G1524" s="83" t="s">
        <v>1127</v>
      </c>
    </row>
    <row r="1525" spans="1:7" ht="16.5" x14ac:dyDescent="0.3">
      <c r="A1525" s="83" t="s">
        <v>10048</v>
      </c>
      <c r="B1525" s="83" t="s">
        <v>10049</v>
      </c>
      <c r="C1525" s="83" t="s">
        <v>10048</v>
      </c>
      <c r="D1525" s="83" t="s">
        <v>10049</v>
      </c>
      <c r="E1525" s="83" t="s">
        <v>10048</v>
      </c>
      <c r="F1525" s="83" t="s">
        <v>11529</v>
      </c>
      <c r="G1525" s="83" t="s">
        <v>11530</v>
      </c>
    </row>
    <row r="1526" spans="1:7" ht="16.5" x14ac:dyDescent="0.3">
      <c r="A1526" s="83" t="s">
        <v>10048</v>
      </c>
      <c r="B1526" s="83" t="s">
        <v>10049</v>
      </c>
      <c r="C1526" s="83" t="s">
        <v>10048</v>
      </c>
      <c r="D1526" s="83" t="s">
        <v>10049</v>
      </c>
      <c r="E1526" s="83" t="s">
        <v>10048</v>
      </c>
      <c r="F1526" s="83" t="s">
        <v>9714</v>
      </c>
      <c r="G1526" s="83" t="s">
        <v>9715</v>
      </c>
    </row>
    <row r="1527" spans="1:7" ht="16.5" x14ac:dyDescent="0.3">
      <c r="A1527" s="83" t="s">
        <v>10048</v>
      </c>
      <c r="B1527" s="83" t="s">
        <v>11851</v>
      </c>
      <c r="C1527" s="83" t="s">
        <v>10654</v>
      </c>
      <c r="D1527" s="83" t="s">
        <v>11851</v>
      </c>
      <c r="E1527" s="83" t="s">
        <v>10654</v>
      </c>
      <c r="F1527" s="83" t="s">
        <v>11852</v>
      </c>
      <c r="G1527" s="83" t="s">
        <v>11853</v>
      </c>
    </row>
    <row r="1528" spans="1:7" ht="16.5" x14ac:dyDescent="0.3">
      <c r="A1528" s="83" t="s">
        <v>10048</v>
      </c>
      <c r="B1528" s="83" t="s">
        <v>10049</v>
      </c>
      <c r="C1528" s="83" t="s">
        <v>10048</v>
      </c>
      <c r="D1528" s="83" t="s">
        <v>10049</v>
      </c>
      <c r="E1528" s="83" t="s">
        <v>10048</v>
      </c>
      <c r="F1528" s="83" t="s">
        <v>11531</v>
      </c>
      <c r="G1528" s="83" t="s">
        <v>7865</v>
      </c>
    </row>
    <row r="1529" spans="1:7" ht="16.5" x14ac:dyDescent="0.3">
      <c r="A1529" s="83" t="s">
        <v>10048</v>
      </c>
      <c r="B1529" s="83" t="s">
        <v>10049</v>
      </c>
      <c r="C1529" s="83" t="s">
        <v>10048</v>
      </c>
      <c r="D1529" s="83" t="s">
        <v>10049</v>
      </c>
      <c r="E1529" s="83" t="s">
        <v>10048</v>
      </c>
      <c r="F1529" s="83" t="s">
        <v>11717</v>
      </c>
      <c r="G1529" s="83" t="s">
        <v>11718</v>
      </c>
    </row>
    <row r="1530" spans="1:7" ht="16.5" x14ac:dyDescent="0.3">
      <c r="A1530" s="83" t="s">
        <v>10048</v>
      </c>
      <c r="B1530" s="83" t="s">
        <v>10049</v>
      </c>
      <c r="C1530" s="83" t="s">
        <v>10048</v>
      </c>
      <c r="D1530" s="83" t="s">
        <v>10049</v>
      </c>
      <c r="E1530" s="83" t="s">
        <v>10048</v>
      </c>
      <c r="F1530" s="83" t="s">
        <v>11532</v>
      </c>
      <c r="G1530" s="83" t="s">
        <v>11533</v>
      </c>
    </row>
    <row r="1531" spans="1:7" ht="16.5" x14ac:dyDescent="0.3">
      <c r="A1531" s="83" t="s">
        <v>10048</v>
      </c>
      <c r="B1531" s="83" t="s">
        <v>10049</v>
      </c>
      <c r="C1531" s="83" t="s">
        <v>10048</v>
      </c>
      <c r="D1531" s="83" t="s">
        <v>10049</v>
      </c>
      <c r="E1531" s="83" t="s">
        <v>10048</v>
      </c>
      <c r="F1531" s="83" t="s">
        <v>11719</v>
      </c>
      <c r="G1531" s="83" t="s">
        <v>11720</v>
      </c>
    </row>
    <row r="1532" spans="1:7" ht="16.5" x14ac:dyDescent="0.3">
      <c r="A1532" s="83" t="s">
        <v>10048</v>
      </c>
      <c r="B1532" s="83" t="s">
        <v>10049</v>
      </c>
      <c r="C1532" s="83" t="s">
        <v>10048</v>
      </c>
      <c r="D1532" s="83" t="s">
        <v>10049</v>
      </c>
      <c r="E1532" s="83" t="s">
        <v>10048</v>
      </c>
      <c r="F1532" s="83" t="s">
        <v>11534</v>
      </c>
      <c r="G1532" s="83" t="s">
        <v>11535</v>
      </c>
    </row>
    <row r="1533" spans="1:7" ht="16.5" x14ac:dyDescent="0.3">
      <c r="A1533" s="83" t="s">
        <v>10048</v>
      </c>
      <c r="B1533" s="83" t="s">
        <v>10049</v>
      </c>
      <c r="C1533" s="83" t="s">
        <v>10048</v>
      </c>
      <c r="D1533" s="83" t="s">
        <v>10049</v>
      </c>
      <c r="E1533" s="83" t="s">
        <v>10048</v>
      </c>
      <c r="F1533" s="83" t="s">
        <v>11721</v>
      </c>
      <c r="G1533" s="83" t="s">
        <v>11722</v>
      </c>
    </row>
    <row r="1534" spans="1:7" ht="16.5" x14ac:dyDescent="0.3">
      <c r="A1534" s="83" t="s">
        <v>10048</v>
      </c>
      <c r="B1534" s="83" t="s">
        <v>11905</v>
      </c>
      <c r="C1534" s="83" t="s">
        <v>10654</v>
      </c>
      <c r="D1534" s="83" t="s">
        <v>11905</v>
      </c>
      <c r="E1534" s="83" t="s">
        <v>10654</v>
      </c>
      <c r="F1534" s="83" t="s">
        <v>11906</v>
      </c>
      <c r="G1534" s="83" t="s">
        <v>11907</v>
      </c>
    </row>
    <row r="1535" spans="1:7" ht="16.5" x14ac:dyDescent="0.3">
      <c r="A1535" s="83" t="s">
        <v>10048</v>
      </c>
      <c r="B1535" s="83" t="s">
        <v>10049</v>
      </c>
      <c r="C1535" s="83" t="s">
        <v>10048</v>
      </c>
      <c r="D1535" s="83" t="s">
        <v>10049</v>
      </c>
      <c r="E1535" s="83" t="s">
        <v>10048</v>
      </c>
      <c r="F1535" s="83" t="s">
        <v>11536</v>
      </c>
      <c r="G1535" s="83" t="s">
        <v>11537</v>
      </c>
    </row>
    <row r="1536" spans="1:7" ht="16.5" x14ac:dyDescent="0.3">
      <c r="A1536" s="83" t="s">
        <v>10048</v>
      </c>
      <c r="B1536" s="83" t="s">
        <v>10049</v>
      </c>
      <c r="C1536" s="83" t="s">
        <v>10048</v>
      </c>
      <c r="D1536" s="83" t="s">
        <v>10049</v>
      </c>
      <c r="E1536" s="83" t="s">
        <v>10048</v>
      </c>
      <c r="F1536" s="83" t="s">
        <v>351</v>
      </c>
      <c r="G1536" s="83" t="s">
        <v>352</v>
      </c>
    </row>
    <row r="1537" spans="1:7" ht="16.5" x14ac:dyDescent="0.3">
      <c r="A1537" s="83" t="s">
        <v>10048</v>
      </c>
      <c r="B1537" s="83" t="s">
        <v>11941</v>
      </c>
      <c r="C1537" s="83" t="s">
        <v>11932</v>
      </c>
      <c r="D1537" s="83" t="s">
        <v>11941</v>
      </c>
      <c r="E1537" s="83" t="s">
        <v>11932</v>
      </c>
      <c r="F1537" s="83" t="s">
        <v>11942</v>
      </c>
      <c r="G1537" s="83" t="s">
        <v>11943</v>
      </c>
    </row>
    <row r="1538" spans="1:7" ht="16.5" x14ac:dyDescent="0.3">
      <c r="A1538" s="83" t="s">
        <v>10048</v>
      </c>
      <c r="B1538" s="83" t="s">
        <v>10049</v>
      </c>
      <c r="C1538" s="83" t="s">
        <v>10048</v>
      </c>
      <c r="D1538" s="83" t="s">
        <v>10049</v>
      </c>
      <c r="E1538" s="83" t="s">
        <v>10048</v>
      </c>
      <c r="F1538" s="83" t="s">
        <v>359</v>
      </c>
      <c r="G1538" s="83" t="s">
        <v>360</v>
      </c>
    </row>
    <row r="1539" spans="1:7" ht="16.5" x14ac:dyDescent="0.3">
      <c r="A1539" s="83" t="s">
        <v>10048</v>
      </c>
      <c r="B1539" s="83" t="s">
        <v>10049</v>
      </c>
      <c r="C1539" s="83" t="s">
        <v>10048</v>
      </c>
      <c r="D1539" s="83" t="s">
        <v>10049</v>
      </c>
      <c r="E1539" s="83" t="s">
        <v>10048</v>
      </c>
      <c r="F1539" s="83" t="s">
        <v>11538</v>
      </c>
      <c r="G1539" s="83" t="s">
        <v>11539</v>
      </c>
    </row>
    <row r="1540" spans="1:7" ht="16.5" x14ac:dyDescent="0.3">
      <c r="A1540" s="83" t="s">
        <v>10048</v>
      </c>
      <c r="B1540" s="83" t="s">
        <v>10049</v>
      </c>
      <c r="C1540" s="83" t="s">
        <v>10048</v>
      </c>
      <c r="D1540" s="83" t="s">
        <v>10049</v>
      </c>
      <c r="E1540" s="83" t="s">
        <v>10048</v>
      </c>
      <c r="F1540" s="83" t="s">
        <v>1921</v>
      </c>
      <c r="G1540" s="83" t="s">
        <v>11540</v>
      </c>
    </row>
    <row r="1541" spans="1:7" ht="16.5" x14ac:dyDescent="0.3">
      <c r="A1541" s="83" t="s">
        <v>10048</v>
      </c>
      <c r="B1541" s="83" t="s">
        <v>10049</v>
      </c>
      <c r="C1541" s="83" t="s">
        <v>10048</v>
      </c>
      <c r="D1541" s="83" t="s">
        <v>10049</v>
      </c>
      <c r="E1541" s="83" t="s">
        <v>10048</v>
      </c>
      <c r="F1541" s="83" t="s">
        <v>9557</v>
      </c>
      <c r="G1541" s="83" t="s">
        <v>9558</v>
      </c>
    </row>
    <row r="1542" spans="1:7" ht="16.5" x14ac:dyDescent="0.3">
      <c r="A1542" s="83" t="s">
        <v>10048</v>
      </c>
      <c r="B1542" s="83" t="s">
        <v>10049</v>
      </c>
      <c r="C1542" s="83" t="s">
        <v>10048</v>
      </c>
      <c r="D1542" s="83" t="s">
        <v>10049</v>
      </c>
      <c r="E1542" s="83" t="s">
        <v>10048</v>
      </c>
      <c r="F1542" s="83" t="s">
        <v>1927</v>
      </c>
      <c r="G1542" s="83" t="s">
        <v>11541</v>
      </c>
    </row>
    <row r="1543" spans="1:7" ht="16.5" x14ac:dyDescent="0.3">
      <c r="A1543" s="83" t="s">
        <v>10048</v>
      </c>
      <c r="B1543" s="83" t="s">
        <v>10049</v>
      </c>
      <c r="C1543" s="83" t="s">
        <v>10048</v>
      </c>
      <c r="D1543" s="83" t="s">
        <v>10049</v>
      </c>
      <c r="E1543" s="83" t="s">
        <v>10048</v>
      </c>
      <c r="F1543" s="83" t="s">
        <v>11542</v>
      </c>
      <c r="G1543" s="83" t="s">
        <v>11543</v>
      </c>
    </row>
    <row r="1544" spans="1:7" ht="16.5" x14ac:dyDescent="0.3">
      <c r="A1544" s="83" t="s">
        <v>10048</v>
      </c>
      <c r="B1544" s="83" t="s">
        <v>10049</v>
      </c>
      <c r="C1544" s="83" t="s">
        <v>10048</v>
      </c>
      <c r="D1544" s="83" t="s">
        <v>10049</v>
      </c>
      <c r="E1544" s="83" t="s">
        <v>10048</v>
      </c>
      <c r="F1544" s="83" t="s">
        <v>367</v>
      </c>
      <c r="G1544" s="83" t="s">
        <v>368</v>
      </c>
    </row>
    <row r="1545" spans="1:7" ht="16.5" x14ac:dyDescent="0.3">
      <c r="A1545" s="83" t="s">
        <v>10048</v>
      </c>
      <c r="B1545" s="83" t="s">
        <v>10049</v>
      </c>
      <c r="C1545" s="83" t="s">
        <v>10048</v>
      </c>
      <c r="D1545" s="83" t="s">
        <v>10049</v>
      </c>
      <c r="E1545" s="83" t="s">
        <v>10048</v>
      </c>
      <c r="F1545" s="83" t="s">
        <v>11544</v>
      </c>
      <c r="G1545" s="83" t="s">
        <v>11545</v>
      </c>
    </row>
    <row r="1546" spans="1:7" ht="16.5" x14ac:dyDescent="0.3">
      <c r="A1546" s="83" t="s">
        <v>10048</v>
      </c>
      <c r="B1546" s="83" t="s">
        <v>10049</v>
      </c>
      <c r="C1546" s="83" t="s">
        <v>10048</v>
      </c>
      <c r="D1546" s="83" t="s">
        <v>10049</v>
      </c>
      <c r="E1546" s="83" t="s">
        <v>10048</v>
      </c>
      <c r="F1546" s="83" t="s">
        <v>11546</v>
      </c>
      <c r="G1546" s="83" t="s">
        <v>11547</v>
      </c>
    </row>
    <row r="1547" spans="1:7" ht="16.5" x14ac:dyDescent="0.3">
      <c r="A1547" s="83" t="s">
        <v>10048</v>
      </c>
      <c r="B1547" s="83" t="s">
        <v>10049</v>
      </c>
      <c r="C1547" s="83" t="s">
        <v>10048</v>
      </c>
      <c r="D1547" s="83" t="s">
        <v>10049</v>
      </c>
      <c r="E1547" s="83" t="s">
        <v>10048</v>
      </c>
      <c r="F1547" s="83" t="s">
        <v>11548</v>
      </c>
      <c r="G1547" s="83" t="s">
        <v>11549</v>
      </c>
    </row>
    <row r="1548" spans="1:7" ht="16.5" x14ac:dyDescent="0.3">
      <c r="A1548" s="83" t="s">
        <v>10048</v>
      </c>
      <c r="B1548" s="83" t="s">
        <v>10049</v>
      </c>
      <c r="C1548" s="83" t="s">
        <v>10048</v>
      </c>
      <c r="D1548" s="83" t="s">
        <v>10049</v>
      </c>
      <c r="E1548" s="83" t="s">
        <v>10048</v>
      </c>
      <c r="F1548" s="83" t="s">
        <v>11550</v>
      </c>
      <c r="G1548" s="83" t="s">
        <v>11551</v>
      </c>
    </row>
    <row r="1549" spans="1:7" ht="16.5" x14ac:dyDescent="0.3">
      <c r="A1549" s="83" t="s">
        <v>10048</v>
      </c>
      <c r="B1549" s="83" t="s">
        <v>10049</v>
      </c>
      <c r="C1549" s="83" t="s">
        <v>10048</v>
      </c>
      <c r="D1549" s="83" t="s">
        <v>10049</v>
      </c>
      <c r="E1549" s="83" t="s">
        <v>10048</v>
      </c>
      <c r="F1549" s="83" t="s">
        <v>11552</v>
      </c>
      <c r="G1549" s="83" t="s">
        <v>11553</v>
      </c>
    </row>
    <row r="1550" spans="1:7" ht="16.5" x14ac:dyDescent="0.3">
      <c r="A1550" s="83" t="s">
        <v>10048</v>
      </c>
      <c r="B1550" s="83" t="s">
        <v>10049</v>
      </c>
      <c r="C1550" s="83" t="s">
        <v>10048</v>
      </c>
      <c r="D1550" s="83" t="s">
        <v>10049</v>
      </c>
      <c r="E1550" s="83" t="s">
        <v>10048</v>
      </c>
      <c r="F1550" s="83" t="s">
        <v>1128</v>
      </c>
      <c r="G1550" s="83" t="s">
        <v>1129</v>
      </c>
    </row>
    <row r="1551" spans="1:7" ht="16.5" x14ac:dyDescent="0.3">
      <c r="A1551" s="83" t="s">
        <v>10048</v>
      </c>
      <c r="B1551" s="83" t="s">
        <v>10049</v>
      </c>
      <c r="C1551" s="83" t="s">
        <v>10048</v>
      </c>
      <c r="D1551" s="83" t="s">
        <v>10049</v>
      </c>
      <c r="E1551" s="83" t="s">
        <v>10048</v>
      </c>
      <c r="F1551" s="83" t="s">
        <v>1130</v>
      </c>
      <c r="G1551" s="83" t="s">
        <v>1131</v>
      </c>
    </row>
    <row r="1552" spans="1:7" ht="16.5" x14ac:dyDescent="0.3">
      <c r="A1552" s="83" t="s">
        <v>10048</v>
      </c>
      <c r="B1552" s="83" t="s">
        <v>10049</v>
      </c>
      <c r="C1552" s="83" t="s">
        <v>10048</v>
      </c>
      <c r="D1552" s="83" t="s">
        <v>10049</v>
      </c>
      <c r="E1552" s="83" t="s">
        <v>10048</v>
      </c>
      <c r="F1552" s="83" t="s">
        <v>1132</v>
      </c>
      <c r="G1552" s="83" t="s">
        <v>1133</v>
      </c>
    </row>
    <row r="1553" spans="1:7" ht="16.5" x14ac:dyDescent="0.3">
      <c r="A1553" s="83" t="s">
        <v>10048</v>
      </c>
      <c r="B1553" s="83" t="s">
        <v>10049</v>
      </c>
      <c r="C1553" s="83" t="s">
        <v>10048</v>
      </c>
      <c r="D1553" s="83" t="s">
        <v>10049</v>
      </c>
      <c r="E1553" s="83" t="s">
        <v>10048</v>
      </c>
      <c r="F1553" s="83" t="s">
        <v>1134</v>
      </c>
      <c r="G1553" s="83" t="s">
        <v>1135</v>
      </c>
    </row>
    <row r="1554" spans="1:7" ht="16.5" x14ac:dyDescent="0.3">
      <c r="A1554" s="83" t="s">
        <v>10048</v>
      </c>
      <c r="B1554" s="83" t="s">
        <v>10049</v>
      </c>
      <c r="C1554" s="83" t="s">
        <v>10048</v>
      </c>
      <c r="D1554" s="83" t="s">
        <v>10049</v>
      </c>
      <c r="E1554" s="83" t="s">
        <v>10048</v>
      </c>
      <c r="F1554" s="83" t="s">
        <v>11554</v>
      </c>
      <c r="G1554" s="83" t="s">
        <v>11555</v>
      </c>
    </row>
    <row r="1555" spans="1:7" ht="16.5" x14ac:dyDescent="0.3">
      <c r="A1555" s="83" t="s">
        <v>10048</v>
      </c>
      <c r="B1555" s="83" t="s">
        <v>10049</v>
      </c>
      <c r="C1555" s="83" t="s">
        <v>10048</v>
      </c>
      <c r="D1555" s="83" t="s">
        <v>10049</v>
      </c>
      <c r="E1555" s="83" t="s">
        <v>10048</v>
      </c>
      <c r="F1555" s="83" t="s">
        <v>9347</v>
      </c>
      <c r="G1555" s="83" t="s">
        <v>9348</v>
      </c>
    </row>
    <row r="1556" spans="1:7" ht="16.5" x14ac:dyDescent="0.3">
      <c r="A1556" s="83" t="s">
        <v>10048</v>
      </c>
      <c r="B1556" s="83" t="s">
        <v>10049</v>
      </c>
      <c r="C1556" s="83" t="s">
        <v>10048</v>
      </c>
      <c r="D1556" s="83" t="s">
        <v>10049</v>
      </c>
      <c r="E1556" s="83" t="s">
        <v>10048</v>
      </c>
      <c r="F1556" s="83" t="s">
        <v>437</v>
      </c>
      <c r="G1556" s="83" t="s">
        <v>438</v>
      </c>
    </row>
    <row r="1557" spans="1:7" ht="16.5" x14ac:dyDescent="0.3">
      <c r="A1557" s="83" t="s">
        <v>10048</v>
      </c>
      <c r="B1557" s="83" t="s">
        <v>11763</v>
      </c>
      <c r="C1557" s="83" t="s">
        <v>10654</v>
      </c>
      <c r="D1557" s="83" t="s">
        <v>11763</v>
      </c>
      <c r="E1557" s="83" t="s">
        <v>10654</v>
      </c>
      <c r="F1557" s="83" t="s">
        <v>11764</v>
      </c>
      <c r="G1557" s="83" t="s">
        <v>11765</v>
      </c>
    </row>
    <row r="1558" spans="1:7" ht="16.5" x14ac:dyDescent="0.3">
      <c r="A1558" s="83" t="s">
        <v>10048</v>
      </c>
      <c r="B1558" s="83" t="s">
        <v>10049</v>
      </c>
      <c r="C1558" s="83" t="s">
        <v>10048</v>
      </c>
      <c r="D1558" s="83" t="s">
        <v>10049</v>
      </c>
      <c r="E1558" s="83" t="s">
        <v>10048</v>
      </c>
      <c r="F1558" s="83" t="s">
        <v>11723</v>
      </c>
      <c r="G1558" s="83" t="s">
        <v>11724</v>
      </c>
    </row>
    <row r="1559" spans="1:7" ht="16.5" x14ac:dyDescent="0.3">
      <c r="A1559" s="83" t="s">
        <v>10048</v>
      </c>
      <c r="B1559" s="83" t="s">
        <v>10049</v>
      </c>
      <c r="C1559" s="83" t="s">
        <v>10048</v>
      </c>
      <c r="D1559" s="83" t="s">
        <v>10049</v>
      </c>
      <c r="E1559" s="83" t="s">
        <v>10048</v>
      </c>
      <c r="F1559" s="83" t="s">
        <v>11556</v>
      </c>
      <c r="G1559" s="83" t="s">
        <v>11557</v>
      </c>
    </row>
    <row r="1560" spans="1:7" ht="16.5" x14ac:dyDescent="0.3">
      <c r="A1560" s="83" t="s">
        <v>10048</v>
      </c>
      <c r="B1560" s="83" t="s">
        <v>10049</v>
      </c>
      <c r="C1560" s="83" t="s">
        <v>10048</v>
      </c>
      <c r="D1560" s="83" t="s">
        <v>10049</v>
      </c>
      <c r="E1560" s="83" t="s">
        <v>10048</v>
      </c>
      <c r="F1560" s="83" t="s">
        <v>4111</v>
      </c>
      <c r="G1560" s="83" t="s">
        <v>11558</v>
      </c>
    </row>
    <row r="1561" spans="1:7" ht="16.5" x14ac:dyDescent="0.3">
      <c r="A1561" s="83" t="s">
        <v>10048</v>
      </c>
      <c r="B1561" s="83" t="s">
        <v>10049</v>
      </c>
      <c r="C1561" s="83" t="s">
        <v>10048</v>
      </c>
      <c r="D1561" s="83" t="s">
        <v>10049</v>
      </c>
      <c r="E1561" s="83" t="s">
        <v>10048</v>
      </c>
      <c r="F1561" s="83" t="s">
        <v>1933</v>
      </c>
      <c r="G1561" s="83" t="s">
        <v>11559</v>
      </c>
    </row>
    <row r="1562" spans="1:7" ht="16.5" x14ac:dyDescent="0.3">
      <c r="A1562" s="83" t="s">
        <v>10048</v>
      </c>
      <c r="B1562" s="83" t="s">
        <v>11880</v>
      </c>
      <c r="C1562" s="83" t="s">
        <v>10654</v>
      </c>
      <c r="D1562" s="83" t="s">
        <v>11880</v>
      </c>
      <c r="E1562" s="83" t="s">
        <v>10654</v>
      </c>
      <c r="F1562" s="83" t="s">
        <v>11881</v>
      </c>
      <c r="G1562" s="83" t="s">
        <v>11882</v>
      </c>
    </row>
    <row r="1563" spans="1:7" ht="16.5" x14ac:dyDescent="0.3">
      <c r="A1563" s="83" t="s">
        <v>10048</v>
      </c>
      <c r="B1563" s="83" t="s">
        <v>10049</v>
      </c>
      <c r="C1563" s="83" t="s">
        <v>10048</v>
      </c>
      <c r="D1563" s="83" t="s">
        <v>10049</v>
      </c>
      <c r="E1563" s="83" t="s">
        <v>10048</v>
      </c>
      <c r="F1563" s="83" t="s">
        <v>11560</v>
      </c>
      <c r="G1563" s="83" t="s">
        <v>11561</v>
      </c>
    </row>
    <row r="1564" spans="1:7" ht="16.5" x14ac:dyDescent="0.3">
      <c r="A1564" s="83" t="s">
        <v>10048</v>
      </c>
      <c r="B1564" s="83" t="s">
        <v>10049</v>
      </c>
      <c r="C1564" s="83" t="s">
        <v>10048</v>
      </c>
      <c r="D1564" s="83" t="s">
        <v>10049</v>
      </c>
      <c r="E1564" s="83" t="s">
        <v>10048</v>
      </c>
      <c r="F1564" s="83" t="s">
        <v>365</v>
      </c>
      <c r="G1564" s="83" t="s">
        <v>366</v>
      </c>
    </row>
    <row r="1565" spans="1:7" ht="16.5" x14ac:dyDescent="0.3">
      <c r="A1565" s="83" t="s">
        <v>10048</v>
      </c>
      <c r="B1565" s="83" t="s">
        <v>10049</v>
      </c>
      <c r="C1565" s="83" t="s">
        <v>10048</v>
      </c>
      <c r="D1565" s="83" t="s">
        <v>10049</v>
      </c>
      <c r="E1565" s="83" t="s">
        <v>10048</v>
      </c>
      <c r="F1565" s="83" t="s">
        <v>1136</v>
      </c>
      <c r="G1565" s="83" t="s">
        <v>1137</v>
      </c>
    </row>
    <row r="1566" spans="1:7" ht="16.5" x14ac:dyDescent="0.3">
      <c r="A1566" s="83" t="s">
        <v>10048</v>
      </c>
      <c r="B1566" s="83" t="s">
        <v>10049</v>
      </c>
      <c r="C1566" s="83" t="s">
        <v>10048</v>
      </c>
      <c r="D1566" s="83" t="s">
        <v>10049</v>
      </c>
      <c r="E1566" s="83" t="s">
        <v>10048</v>
      </c>
      <c r="F1566" s="83" t="s">
        <v>9631</v>
      </c>
      <c r="G1566" s="83" t="s">
        <v>11562</v>
      </c>
    </row>
    <row r="1567" spans="1:7" ht="16.5" x14ac:dyDescent="0.3">
      <c r="A1567" s="83" t="s">
        <v>10048</v>
      </c>
      <c r="B1567" s="83" t="s">
        <v>10049</v>
      </c>
      <c r="C1567" s="83" t="s">
        <v>10048</v>
      </c>
      <c r="D1567" s="83" t="s">
        <v>10049</v>
      </c>
      <c r="E1567" s="83" t="s">
        <v>10048</v>
      </c>
      <c r="F1567" s="83" t="s">
        <v>9349</v>
      </c>
      <c r="G1567" s="83" t="s">
        <v>9350</v>
      </c>
    </row>
    <row r="1568" spans="1:7" ht="16.5" x14ac:dyDescent="0.3">
      <c r="A1568" s="83" t="s">
        <v>10048</v>
      </c>
      <c r="B1568" s="83" t="s">
        <v>10049</v>
      </c>
      <c r="C1568" s="83" t="s">
        <v>10048</v>
      </c>
      <c r="D1568" s="83" t="s">
        <v>10049</v>
      </c>
      <c r="E1568" s="83" t="s">
        <v>10048</v>
      </c>
      <c r="F1568" s="83" t="s">
        <v>9351</v>
      </c>
      <c r="G1568" s="83" t="s">
        <v>9352</v>
      </c>
    </row>
    <row r="1569" spans="1:7" ht="16.5" x14ac:dyDescent="0.3">
      <c r="A1569" s="83" t="s">
        <v>10048</v>
      </c>
      <c r="B1569" s="83" t="s">
        <v>10049</v>
      </c>
      <c r="C1569" s="83" t="s">
        <v>10048</v>
      </c>
      <c r="D1569" s="83" t="s">
        <v>10049</v>
      </c>
      <c r="E1569" s="83" t="s">
        <v>10048</v>
      </c>
      <c r="F1569" s="83" t="s">
        <v>11563</v>
      </c>
      <c r="G1569" s="83" t="s">
        <v>11564</v>
      </c>
    </row>
    <row r="1570" spans="1:7" ht="16.5" x14ac:dyDescent="0.3">
      <c r="A1570" s="83" t="s">
        <v>10048</v>
      </c>
      <c r="B1570" s="83" t="s">
        <v>10049</v>
      </c>
      <c r="C1570" s="83" t="s">
        <v>10048</v>
      </c>
      <c r="D1570" s="83" t="s">
        <v>10049</v>
      </c>
      <c r="E1570" s="83" t="s">
        <v>10048</v>
      </c>
      <c r="F1570" s="83" t="s">
        <v>11565</v>
      </c>
      <c r="G1570" s="83" t="s">
        <v>11566</v>
      </c>
    </row>
    <row r="1571" spans="1:7" ht="16.5" x14ac:dyDescent="0.3">
      <c r="A1571" s="83" t="s">
        <v>10048</v>
      </c>
      <c r="B1571" s="83" t="s">
        <v>10049</v>
      </c>
      <c r="C1571" s="83" t="s">
        <v>10048</v>
      </c>
      <c r="D1571" s="83" t="s">
        <v>10049</v>
      </c>
      <c r="E1571" s="83" t="s">
        <v>10048</v>
      </c>
      <c r="F1571" s="83" t="s">
        <v>11567</v>
      </c>
      <c r="G1571" s="83" t="s">
        <v>11568</v>
      </c>
    </row>
    <row r="1572" spans="1:7" ht="16.5" x14ac:dyDescent="0.3">
      <c r="A1572" s="83" t="s">
        <v>10048</v>
      </c>
      <c r="B1572" s="83" t="s">
        <v>10049</v>
      </c>
      <c r="C1572" s="83" t="s">
        <v>10048</v>
      </c>
      <c r="D1572" s="83" t="s">
        <v>10049</v>
      </c>
      <c r="E1572" s="83" t="s">
        <v>10048</v>
      </c>
      <c r="F1572" s="83" t="s">
        <v>11569</v>
      </c>
      <c r="G1572" s="83" t="s">
        <v>11570</v>
      </c>
    </row>
    <row r="1573" spans="1:7" ht="16.5" x14ac:dyDescent="0.3">
      <c r="A1573" s="83" t="s">
        <v>10048</v>
      </c>
      <c r="B1573" s="83" t="s">
        <v>10049</v>
      </c>
      <c r="C1573" s="83" t="s">
        <v>10048</v>
      </c>
      <c r="D1573" s="83" t="s">
        <v>10049</v>
      </c>
      <c r="E1573" s="83" t="s">
        <v>10048</v>
      </c>
      <c r="F1573" s="83" t="s">
        <v>9353</v>
      </c>
      <c r="G1573" s="83" t="s">
        <v>9354</v>
      </c>
    </row>
    <row r="1574" spans="1:7" ht="16.5" x14ac:dyDescent="0.3">
      <c r="A1574" s="83" t="s">
        <v>10048</v>
      </c>
      <c r="B1574" s="83" t="s">
        <v>11924</v>
      </c>
      <c r="C1574" s="83" t="s">
        <v>10654</v>
      </c>
      <c r="D1574" s="83" t="s">
        <v>11924</v>
      </c>
      <c r="E1574" s="83" t="s">
        <v>10654</v>
      </c>
      <c r="F1574" s="83" t="s">
        <v>3337</v>
      </c>
      <c r="G1574" s="83" t="s">
        <v>3338</v>
      </c>
    </row>
    <row r="1575" spans="1:7" ht="16.5" x14ac:dyDescent="0.3">
      <c r="A1575" s="83" t="s">
        <v>10048</v>
      </c>
      <c r="B1575" s="83" t="s">
        <v>10049</v>
      </c>
      <c r="C1575" s="83" t="s">
        <v>10048</v>
      </c>
      <c r="D1575" s="83" t="s">
        <v>10049</v>
      </c>
      <c r="E1575" s="83" t="s">
        <v>10048</v>
      </c>
      <c r="F1575" s="83" t="s">
        <v>11571</v>
      </c>
      <c r="G1575" s="83" t="s">
        <v>11572</v>
      </c>
    </row>
    <row r="1576" spans="1:7" ht="16.5" x14ac:dyDescent="0.3">
      <c r="A1576" s="83" t="s">
        <v>10048</v>
      </c>
      <c r="B1576" s="83" t="s">
        <v>10049</v>
      </c>
      <c r="C1576" s="83" t="s">
        <v>10048</v>
      </c>
      <c r="D1576" s="83" t="s">
        <v>10049</v>
      </c>
      <c r="E1576" s="83" t="s">
        <v>10048</v>
      </c>
      <c r="F1576" s="83" t="s">
        <v>1138</v>
      </c>
      <c r="G1576" s="83" t="s">
        <v>1139</v>
      </c>
    </row>
    <row r="1577" spans="1:7" ht="16.5" x14ac:dyDescent="0.3">
      <c r="A1577" s="83" t="s">
        <v>10048</v>
      </c>
      <c r="B1577" s="83" t="s">
        <v>10049</v>
      </c>
      <c r="C1577" s="83" t="s">
        <v>10048</v>
      </c>
      <c r="D1577" s="83" t="s">
        <v>10049</v>
      </c>
      <c r="E1577" s="83" t="s">
        <v>10048</v>
      </c>
      <c r="F1577" s="83" t="s">
        <v>11573</v>
      </c>
      <c r="G1577" s="83" t="s">
        <v>11574</v>
      </c>
    </row>
    <row r="1578" spans="1:7" ht="16.5" x14ac:dyDescent="0.3">
      <c r="A1578" s="83" t="s">
        <v>10048</v>
      </c>
      <c r="B1578" s="83" t="s">
        <v>10049</v>
      </c>
      <c r="C1578" s="83" t="s">
        <v>10048</v>
      </c>
      <c r="D1578" s="83" t="s">
        <v>10049</v>
      </c>
      <c r="E1578" s="83" t="s">
        <v>10048</v>
      </c>
      <c r="F1578" s="83" t="s">
        <v>11575</v>
      </c>
      <c r="G1578" s="83" t="s">
        <v>11576</v>
      </c>
    </row>
    <row r="1579" spans="1:7" ht="16.5" x14ac:dyDescent="0.3">
      <c r="A1579" s="83" t="s">
        <v>10048</v>
      </c>
      <c r="B1579" s="83" t="s">
        <v>10049</v>
      </c>
      <c r="C1579" s="83" t="s">
        <v>10048</v>
      </c>
      <c r="D1579" s="83" t="s">
        <v>10049</v>
      </c>
      <c r="E1579" s="83" t="s">
        <v>10048</v>
      </c>
      <c r="F1579" s="83" t="s">
        <v>11577</v>
      </c>
      <c r="G1579" s="83" t="s">
        <v>11578</v>
      </c>
    </row>
    <row r="1580" spans="1:7" ht="16.5" x14ac:dyDescent="0.3">
      <c r="A1580" s="83" t="s">
        <v>10048</v>
      </c>
      <c r="B1580" s="83" t="s">
        <v>10049</v>
      </c>
      <c r="C1580" s="83" t="s">
        <v>10048</v>
      </c>
      <c r="D1580" s="83" t="s">
        <v>10049</v>
      </c>
      <c r="E1580" s="83" t="s">
        <v>10048</v>
      </c>
      <c r="F1580" s="83" t="s">
        <v>11579</v>
      </c>
      <c r="G1580" s="83" t="s">
        <v>11580</v>
      </c>
    </row>
    <row r="1581" spans="1:7" ht="16.5" x14ac:dyDescent="0.3">
      <c r="A1581" s="83" t="s">
        <v>10048</v>
      </c>
      <c r="B1581" s="83" t="s">
        <v>10049</v>
      </c>
      <c r="C1581" s="83" t="s">
        <v>10048</v>
      </c>
      <c r="D1581" s="83" t="s">
        <v>10049</v>
      </c>
      <c r="E1581" s="83" t="s">
        <v>10048</v>
      </c>
      <c r="F1581" s="83" t="s">
        <v>11581</v>
      </c>
      <c r="G1581" s="83" t="s">
        <v>11582</v>
      </c>
    </row>
    <row r="1582" spans="1:7" ht="16.5" x14ac:dyDescent="0.3">
      <c r="A1582" s="83" t="s">
        <v>10048</v>
      </c>
      <c r="B1582" s="83" t="s">
        <v>10049</v>
      </c>
      <c r="C1582" s="83" t="s">
        <v>10048</v>
      </c>
      <c r="D1582" s="83" t="s">
        <v>10049</v>
      </c>
      <c r="E1582" s="83" t="s">
        <v>10048</v>
      </c>
      <c r="F1582" s="83" t="s">
        <v>11583</v>
      </c>
      <c r="G1582" s="83" t="s">
        <v>11584</v>
      </c>
    </row>
    <row r="1583" spans="1:7" ht="16.5" x14ac:dyDescent="0.3">
      <c r="A1583" s="83" t="s">
        <v>10048</v>
      </c>
      <c r="B1583" s="83" t="s">
        <v>10049</v>
      </c>
      <c r="C1583" s="83" t="s">
        <v>10048</v>
      </c>
      <c r="D1583" s="83" t="s">
        <v>10049</v>
      </c>
      <c r="E1583" s="83" t="s">
        <v>10048</v>
      </c>
      <c r="F1583" s="83" t="s">
        <v>11725</v>
      </c>
      <c r="G1583" s="83" t="s">
        <v>11726</v>
      </c>
    </row>
    <row r="1584" spans="1:7" ht="16.5" x14ac:dyDescent="0.3">
      <c r="A1584" s="83" t="s">
        <v>10048</v>
      </c>
      <c r="B1584" s="83" t="s">
        <v>10049</v>
      </c>
      <c r="C1584" s="83" t="s">
        <v>10048</v>
      </c>
      <c r="D1584" s="83" t="s">
        <v>10049</v>
      </c>
      <c r="E1584" s="83" t="s">
        <v>10048</v>
      </c>
      <c r="F1584" s="83" t="s">
        <v>11585</v>
      </c>
      <c r="G1584" s="83" t="s">
        <v>11586</v>
      </c>
    </row>
    <row r="1585" spans="1:7" ht="16.5" x14ac:dyDescent="0.3">
      <c r="A1585" s="83" t="s">
        <v>10048</v>
      </c>
      <c r="B1585" s="83" t="s">
        <v>10049</v>
      </c>
      <c r="C1585" s="83" t="s">
        <v>10048</v>
      </c>
      <c r="D1585" s="83" t="s">
        <v>10049</v>
      </c>
      <c r="E1585" s="83" t="s">
        <v>10048</v>
      </c>
      <c r="F1585" s="83" t="s">
        <v>375</v>
      </c>
      <c r="G1585" s="83" t="s">
        <v>376</v>
      </c>
    </row>
    <row r="1586" spans="1:7" ht="16.5" x14ac:dyDescent="0.3">
      <c r="A1586" s="83" t="s">
        <v>10048</v>
      </c>
      <c r="B1586" s="83" t="s">
        <v>10049</v>
      </c>
      <c r="C1586" s="83" t="s">
        <v>10048</v>
      </c>
      <c r="D1586" s="83" t="s">
        <v>10049</v>
      </c>
      <c r="E1586" s="83" t="s">
        <v>10048</v>
      </c>
      <c r="F1586" s="83" t="s">
        <v>11587</v>
      </c>
      <c r="G1586" s="83" t="s">
        <v>11588</v>
      </c>
    </row>
    <row r="1587" spans="1:7" ht="16.5" x14ac:dyDescent="0.3">
      <c r="A1587" s="83" t="s">
        <v>10048</v>
      </c>
      <c r="B1587" s="83" t="s">
        <v>10049</v>
      </c>
      <c r="C1587" s="83" t="s">
        <v>10048</v>
      </c>
      <c r="D1587" s="83" t="s">
        <v>10049</v>
      </c>
      <c r="E1587" s="83" t="s">
        <v>10048</v>
      </c>
      <c r="F1587" s="83" t="s">
        <v>9706</v>
      </c>
      <c r="G1587" s="83" t="s">
        <v>9707</v>
      </c>
    </row>
    <row r="1588" spans="1:7" ht="16.5" x14ac:dyDescent="0.3">
      <c r="A1588" s="83" t="s">
        <v>10048</v>
      </c>
      <c r="B1588" s="83" t="s">
        <v>10049</v>
      </c>
      <c r="C1588" s="83" t="s">
        <v>10048</v>
      </c>
      <c r="D1588" s="83" t="s">
        <v>10049</v>
      </c>
      <c r="E1588" s="83" t="s">
        <v>10048</v>
      </c>
      <c r="F1588" s="83" t="s">
        <v>11589</v>
      </c>
      <c r="G1588" s="83" t="s">
        <v>11590</v>
      </c>
    </row>
    <row r="1589" spans="1:7" ht="16.5" x14ac:dyDescent="0.3">
      <c r="A1589" s="83" t="s">
        <v>10048</v>
      </c>
      <c r="B1589" s="83" t="s">
        <v>10049</v>
      </c>
      <c r="C1589" s="83" t="s">
        <v>10048</v>
      </c>
      <c r="D1589" s="83" t="s">
        <v>10049</v>
      </c>
      <c r="E1589" s="83" t="s">
        <v>10048</v>
      </c>
      <c r="F1589" s="83" t="s">
        <v>1140</v>
      </c>
      <c r="G1589" s="83" t="s">
        <v>1141</v>
      </c>
    </row>
    <row r="1590" spans="1:7" ht="16.5" x14ac:dyDescent="0.3">
      <c r="A1590" s="83" t="s">
        <v>10048</v>
      </c>
      <c r="B1590" s="83" t="s">
        <v>10049</v>
      </c>
      <c r="C1590" s="83" t="s">
        <v>10048</v>
      </c>
      <c r="D1590" s="83" t="s">
        <v>10049</v>
      </c>
      <c r="E1590" s="83" t="s">
        <v>10048</v>
      </c>
      <c r="F1590" s="83" t="s">
        <v>383</v>
      </c>
      <c r="G1590" s="83" t="s">
        <v>384</v>
      </c>
    </row>
    <row r="1591" spans="1:7" ht="16.5" x14ac:dyDescent="0.3">
      <c r="A1591" s="83" t="s">
        <v>10048</v>
      </c>
      <c r="B1591" s="83" t="s">
        <v>10049</v>
      </c>
      <c r="C1591" s="83" t="s">
        <v>10048</v>
      </c>
      <c r="D1591" s="83" t="s">
        <v>10049</v>
      </c>
      <c r="E1591" s="83" t="s">
        <v>10048</v>
      </c>
      <c r="F1591" s="83" t="s">
        <v>1955</v>
      </c>
      <c r="G1591" s="83" t="s">
        <v>11591</v>
      </c>
    </row>
    <row r="1592" spans="1:7" ht="16.5" x14ac:dyDescent="0.3">
      <c r="A1592" s="83" t="s">
        <v>10048</v>
      </c>
      <c r="B1592" s="83" t="s">
        <v>10049</v>
      </c>
      <c r="C1592" s="83" t="s">
        <v>10048</v>
      </c>
      <c r="D1592" s="83" t="s">
        <v>10049</v>
      </c>
      <c r="E1592" s="83" t="s">
        <v>10048</v>
      </c>
      <c r="F1592" s="83" t="s">
        <v>11727</v>
      </c>
      <c r="G1592" s="83" t="s">
        <v>11728</v>
      </c>
    </row>
    <row r="1593" spans="1:7" ht="16.5" x14ac:dyDescent="0.3">
      <c r="A1593" s="83" t="s">
        <v>10048</v>
      </c>
      <c r="B1593" s="83" t="s">
        <v>10049</v>
      </c>
      <c r="C1593" s="83" t="s">
        <v>10048</v>
      </c>
      <c r="D1593" s="83" t="s">
        <v>10049</v>
      </c>
      <c r="E1593" s="83" t="s">
        <v>10048</v>
      </c>
      <c r="F1593" s="83" t="s">
        <v>1142</v>
      </c>
      <c r="G1593" s="83" t="s">
        <v>1143</v>
      </c>
    </row>
    <row r="1594" spans="1:7" ht="16.5" x14ac:dyDescent="0.3">
      <c r="A1594" s="83" t="s">
        <v>10048</v>
      </c>
      <c r="B1594" s="83" t="s">
        <v>10049</v>
      </c>
      <c r="C1594" s="83" t="s">
        <v>10048</v>
      </c>
      <c r="D1594" s="83" t="s">
        <v>10049</v>
      </c>
      <c r="E1594" s="83" t="s">
        <v>10048</v>
      </c>
      <c r="F1594" s="83" t="s">
        <v>11592</v>
      </c>
      <c r="G1594" s="83" t="s">
        <v>11593</v>
      </c>
    </row>
    <row r="1595" spans="1:7" ht="16.5" x14ac:dyDescent="0.3">
      <c r="A1595" s="83" t="s">
        <v>10048</v>
      </c>
      <c r="B1595" s="83" t="s">
        <v>10049</v>
      </c>
      <c r="C1595" s="83" t="s">
        <v>10048</v>
      </c>
      <c r="D1595" s="83" t="s">
        <v>10049</v>
      </c>
      <c r="E1595" s="83" t="s">
        <v>10048</v>
      </c>
      <c r="F1595" s="83" t="s">
        <v>11729</v>
      </c>
      <c r="G1595" s="83" t="s">
        <v>11730</v>
      </c>
    </row>
    <row r="1596" spans="1:7" ht="16.5" x14ac:dyDescent="0.3">
      <c r="A1596" s="83" t="s">
        <v>10048</v>
      </c>
      <c r="B1596" s="83" t="s">
        <v>10049</v>
      </c>
      <c r="C1596" s="83" t="s">
        <v>10048</v>
      </c>
      <c r="D1596" s="83" t="s">
        <v>10049</v>
      </c>
      <c r="E1596" s="83" t="s">
        <v>10048</v>
      </c>
      <c r="F1596" s="83" t="s">
        <v>278</v>
      </c>
      <c r="G1596" s="83" t="s">
        <v>279</v>
      </c>
    </row>
    <row r="1597" spans="1:7" ht="16.5" x14ac:dyDescent="0.3">
      <c r="A1597" s="83" t="s">
        <v>10048</v>
      </c>
      <c r="B1597" s="83" t="s">
        <v>10049</v>
      </c>
      <c r="C1597" s="83" t="s">
        <v>10048</v>
      </c>
      <c r="D1597" s="83" t="s">
        <v>10049</v>
      </c>
      <c r="E1597" s="83" t="s">
        <v>10048</v>
      </c>
      <c r="F1597" s="83" t="s">
        <v>11594</v>
      </c>
      <c r="G1597" s="83" t="s">
        <v>11595</v>
      </c>
    </row>
    <row r="1598" spans="1:7" ht="16.5" x14ac:dyDescent="0.3">
      <c r="A1598" s="83" t="s">
        <v>10048</v>
      </c>
      <c r="B1598" s="83" t="s">
        <v>10049</v>
      </c>
      <c r="C1598" s="83" t="s">
        <v>10048</v>
      </c>
      <c r="D1598" s="83" t="s">
        <v>10049</v>
      </c>
      <c r="E1598" s="83" t="s">
        <v>10048</v>
      </c>
      <c r="F1598" s="83" t="s">
        <v>11596</v>
      </c>
      <c r="G1598" s="83" t="s">
        <v>11597</v>
      </c>
    </row>
    <row r="1599" spans="1:7" ht="16.5" x14ac:dyDescent="0.3">
      <c r="A1599" s="83" t="s">
        <v>10048</v>
      </c>
      <c r="B1599" s="83" t="s">
        <v>10049</v>
      </c>
      <c r="C1599" s="83" t="s">
        <v>10048</v>
      </c>
      <c r="D1599" s="83" t="s">
        <v>10049</v>
      </c>
      <c r="E1599" s="83" t="s">
        <v>10048</v>
      </c>
      <c r="F1599" s="83" t="s">
        <v>1963</v>
      </c>
      <c r="G1599" s="83" t="s">
        <v>11598</v>
      </c>
    </row>
    <row r="1600" spans="1:7" ht="16.5" x14ac:dyDescent="0.3">
      <c r="A1600" s="83" t="s">
        <v>10048</v>
      </c>
      <c r="B1600" s="83" t="s">
        <v>10049</v>
      </c>
      <c r="C1600" s="83" t="s">
        <v>10048</v>
      </c>
      <c r="D1600" s="83" t="s">
        <v>10049</v>
      </c>
      <c r="E1600" s="83" t="s">
        <v>10048</v>
      </c>
      <c r="F1600" s="83" t="s">
        <v>1969</v>
      </c>
      <c r="G1600" s="83" t="s">
        <v>11599</v>
      </c>
    </row>
    <row r="1601" spans="1:7" ht="16.5" x14ac:dyDescent="0.3">
      <c r="A1601" s="83" t="s">
        <v>10048</v>
      </c>
      <c r="B1601" s="83" t="s">
        <v>10049</v>
      </c>
      <c r="C1601" s="83" t="s">
        <v>10048</v>
      </c>
      <c r="D1601" s="83" t="s">
        <v>10049</v>
      </c>
      <c r="E1601" s="83" t="s">
        <v>10048</v>
      </c>
      <c r="F1601" s="83" t="s">
        <v>208</v>
      </c>
      <c r="G1601" s="83" t="s">
        <v>209</v>
      </c>
    </row>
    <row r="1602" spans="1:7" ht="16.5" x14ac:dyDescent="0.3">
      <c r="A1602" s="83" t="s">
        <v>10048</v>
      </c>
      <c r="B1602" s="83" t="s">
        <v>10049</v>
      </c>
      <c r="C1602" s="83" t="s">
        <v>10048</v>
      </c>
      <c r="D1602" s="83" t="s">
        <v>10049</v>
      </c>
      <c r="E1602" s="83" t="s">
        <v>10048</v>
      </c>
      <c r="F1602" s="83" t="s">
        <v>1144</v>
      </c>
      <c r="G1602" s="83" t="s">
        <v>1145</v>
      </c>
    </row>
    <row r="1603" spans="1:7" ht="16.5" x14ac:dyDescent="0.3">
      <c r="A1603" s="83" t="s">
        <v>10048</v>
      </c>
      <c r="B1603" s="83" t="s">
        <v>10049</v>
      </c>
      <c r="C1603" s="83" t="s">
        <v>10048</v>
      </c>
      <c r="D1603" s="83" t="s">
        <v>10049</v>
      </c>
      <c r="E1603" s="83" t="s">
        <v>10048</v>
      </c>
      <c r="F1603" s="83" t="s">
        <v>1146</v>
      </c>
      <c r="G1603" s="83" t="s">
        <v>1147</v>
      </c>
    </row>
    <row r="1604" spans="1:7" ht="16.5" x14ac:dyDescent="0.3">
      <c r="A1604" s="83" t="s">
        <v>10048</v>
      </c>
      <c r="B1604" s="83" t="s">
        <v>10049</v>
      </c>
      <c r="C1604" s="83" t="s">
        <v>10048</v>
      </c>
      <c r="D1604" s="83" t="s">
        <v>10049</v>
      </c>
      <c r="E1604" s="83" t="s">
        <v>10048</v>
      </c>
      <c r="F1604" s="83" t="s">
        <v>1148</v>
      </c>
      <c r="G1604" s="83" t="s">
        <v>1149</v>
      </c>
    </row>
    <row r="1605" spans="1:7" ht="16.5" x14ac:dyDescent="0.3">
      <c r="A1605" s="83" t="s">
        <v>10048</v>
      </c>
      <c r="B1605" s="83" t="s">
        <v>10049</v>
      </c>
      <c r="C1605" s="83" t="s">
        <v>10048</v>
      </c>
      <c r="D1605" s="83" t="s">
        <v>10049</v>
      </c>
      <c r="E1605" s="83" t="s">
        <v>10048</v>
      </c>
      <c r="F1605" s="83" t="s">
        <v>1150</v>
      </c>
      <c r="G1605" s="83" t="s">
        <v>1151</v>
      </c>
    </row>
    <row r="1606" spans="1:7" ht="16.5" x14ac:dyDescent="0.3">
      <c r="A1606" s="83" t="s">
        <v>10048</v>
      </c>
      <c r="B1606" s="83" t="s">
        <v>10049</v>
      </c>
      <c r="C1606" s="83" t="s">
        <v>10048</v>
      </c>
      <c r="D1606" s="83" t="s">
        <v>10049</v>
      </c>
      <c r="E1606" s="83" t="s">
        <v>10048</v>
      </c>
      <c r="F1606" s="83" t="s">
        <v>1152</v>
      </c>
      <c r="G1606" s="83" t="s">
        <v>1153</v>
      </c>
    </row>
    <row r="1607" spans="1:7" ht="16.5" x14ac:dyDescent="0.3">
      <c r="A1607" s="83" t="s">
        <v>10048</v>
      </c>
      <c r="B1607" s="83" t="s">
        <v>10049</v>
      </c>
      <c r="C1607" s="83" t="s">
        <v>10048</v>
      </c>
      <c r="D1607" s="83" t="s">
        <v>10049</v>
      </c>
      <c r="E1607" s="83" t="s">
        <v>10048</v>
      </c>
      <c r="F1607" s="83" t="s">
        <v>1154</v>
      </c>
      <c r="G1607" s="83" t="s">
        <v>1155</v>
      </c>
    </row>
    <row r="1608" spans="1:7" ht="16.5" x14ac:dyDescent="0.3">
      <c r="A1608" s="83" t="s">
        <v>10048</v>
      </c>
      <c r="B1608" s="83" t="s">
        <v>10049</v>
      </c>
      <c r="C1608" s="83" t="s">
        <v>10048</v>
      </c>
      <c r="D1608" s="83" t="s">
        <v>10049</v>
      </c>
      <c r="E1608" s="83" t="s">
        <v>10048</v>
      </c>
      <c r="F1608" s="83" t="s">
        <v>1156</v>
      </c>
      <c r="G1608" s="83" t="s">
        <v>1157</v>
      </c>
    </row>
    <row r="1609" spans="1:7" ht="16.5" x14ac:dyDescent="0.3">
      <c r="A1609" s="83" t="s">
        <v>10048</v>
      </c>
      <c r="B1609" s="83" t="s">
        <v>10049</v>
      </c>
      <c r="C1609" s="83" t="s">
        <v>10048</v>
      </c>
      <c r="D1609" s="83" t="s">
        <v>10049</v>
      </c>
      <c r="E1609" s="83" t="s">
        <v>10048</v>
      </c>
      <c r="F1609" s="83" t="s">
        <v>1158</v>
      </c>
      <c r="G1609" s="83" t="s">
        <v>1159</v>
      </c>
    </row>
    <row r="1610" spans="1:7" ht="16.5" x14ac:dyDescent="0.3">
      <c r="A1610" s="83" t="s">
        <v>10048</v>
      </c>
      <c r="B1610" s="83" t="s">
        <v>10049</v>
      </c>
      <c r="C1610" s="83" t="s">
        <v>10048</v>
      </c>
      <c r="D1610" s="83" t="s">
        <v>10049</v>
      </c>
      <c r="E1610" s="83" t="s">
        <v>10048</v>
      </c>
      <c r="F1610" s="83" t="s">
        <v>1160</v>
      </c>
      <c r="G1610" s="83" t="s">
        <v>1161</v>
      </c>
    </row>
    <row r="1611" spans="1:7" ht="16.5" x14ac:dyDescent="0.3">
      <c r="A1611" s="83" t="s">
        <v>10048</v>
      </c>
      <c r="B1611" s="83" t="s">
        <v>10049</v>
      </c>
      <c r="C1611" s="83" t="s">
        <v>10048</v>
      </c>
      <c r="D1611" s="83" t="s">
        <v>10049</v>
      </c>
      <c r="E1611" s="83" t="s">
        <v>10048</v>
      </c>
      <c r="F1611" s="83" t="s">
        <v>1162</v>
      </c>
      <c r="G1611" s="83" t="s">
        <v>1163</v>
      </c>
    </row>
    <row r="1612" spans="1:7" ht="16.5" x14ac:dyDescent="0.3">
      <c r="A1612" s="83" t="s">
        <v>10048</v>
      </c>
      <c r="B1612" s="83" t="s">
        <v>10049</v>
      </c>
      <c r="C1612" s="83" t="s">
        <v>10048</v>
      </c>
      <c r="D1612" s="83" t="s">
        <v>10049</v>
      </c>
      <c r="E1612" s="83" t="s">
        <v>10048</v>
      </c>
      <c r="F1612" s="83" t="s">
        <v>1164</v>
      </c>
      <c r="G1612" s="83" t="s">
        <v>1165</v>
      </c>
    </row>
    <row r="1613" spans="1:7" ht="16.5" x14ac:dyDescent="0.3">
      <c r="A1613" s="83" t="s">
        <v>10048</v>
      </c>
      <c r="B1613" s="83" t="s">
        <v>10049</v>
      </c>
      <c r="C1613" s="83" t="s">
        <v>10048</v>
      </c>
      <c r="D1613" s="83" t="s">
        <v>10049</v>
      </c>
      <c r="E1613" s="83" t="s">
        <v>10048</v>
      </c>
      <c r="F1613" s="83" t="s">
        <v>1166</v>
      </c>
      <c r="G1613" s="83" t="s">
        <v>1167</v>
      </c>
    </row>
    <row r="1614" spans="1:7" ht="16.5" x14ac:dyDescent="0.3">
      <c r="A1614" s="83" t="s">
        <v>10048</v>
      </c>
      <c r="B1614" s="83" t="s">
        <v>10049</v>
      </c>
      <c r="C1614" s="83" t="s">
        <v>10048</v>
      </c>
      <c r="D1614" s="83" t="s">
        <v>10049</v>
      </c>
      <c r="E1614" s="83" t="s">
        <v>10048</v>
      </c>
      <c r="F1614" s="83" t="s">
        <v>1168</v>
      </c>
      <c r="G1614" s="83" t="s">
        <v>1169</v>
      </c>
    </row>
    <row r="1615" spans="1:7" ht="16.5" x14ac:dyDescent="0.3">
      <c r="A1615" s="83" t="s">
        <v>10048</v>
      </c>
      <c r="B1615" s="83" t="s">
        <v>10049</v>
      </c>
      <c r="C1615" s="83" t="s">
        <v>10048</v>
      </c>
      <c r="D1615" s="83" t="s">
        <v>10049</v>
      </c>
      <c r="E1615" s="83" t="s">
        <v>10048</v>
      </c>
      <c r="F1615" s="83" t="s">
        <v>11600</v>
      </c>
      <c r="G1615" s="83" t="s">
        <v>11601</v>
      </c>
    </row>
    <row r="1616" spans="1:7" ht="16.5" x14ac:dyDescent="0.3">
      <c r="A1616" s="83" t="s">
        <v>10048</v>
      </c>
      <c r="B1616" s="83" t="s">
        <v>10049</v>
      </c>
      <c r="C1616" s="83" t="s">
        <v>10048</v>
      </c>
      <c r="D1616" s="83" t="s">
        <v>10049</v>
      </c>
      <c r="E1616" s="83" t="s">
        <v>10048</v>
      </c>
      <c r="F1616" s="83" t="s">
        <v>373</v>
      </c>
      <c r="G1616" s="83" t="s">
        <v>374</v>
      </c>
    </row>
    <row r="1617" spans="1:7" ht="16.5" x14ac:dyDescent="0.3">
      <c r="A1617" s="83" t="s">
        <v>10048</v>
      </c>
      <c r="B1617" s="83" t="s">
        <v>10049</v>
      </c>
      <c r="C1617" s="83" t="s">
        <v>10048</v>
      </c>
      <c r="D1617" s="83" t="s">
        <v>10049</v>
      </c>
      <c r="E1617" s="83" t="s">
        <v>10048</v>
      </c>
      <c r="F1617" s="83" t="s">
        <v>1973</v>
      </c>
      <c r="G1617" s="83" t="s">
        <v>1974</v>
      </c>
    </row>
    <row r="1618" spans="1:7" ht="16.5" x14ac:dyDescent="0.3">
      <c r="A1618" s="83" t="s">
        <v>10048</v>
      </c>
      <c r="B1618" s="83" t="s">
        <v>10049</v>
      </c>
      <c r="C1618" s="83" t="s">
        <v>10048</v>
      </c>
      <c r="D1618" s="83" t="s">
        <v>10049</v>
      </c>
      <c r="E1618" s="83" t="s">
        <v>10048</v>
      </c>
      <c r="F1618" s="83" t="s">
        <v>11602</v>
      </c>
      <c r="G1618" s="83" t="s">
        <v>11603</v>
      </c>
    </row>
    <row r="1619" spans="1:7" ht="16.5" x14ac:dyDescent="0.3">
      <c r="A1619" s="83" t="s">
        <v>10048</v>
      </c>
      <c r="B1619" s="83" t="s">
        <v>10049</v>
      </c>
      <c r="C1619" s="83" t="s">
        <v>10048</v>
      </c>
      <c r="D1619" s="83" t="s">
        <v>10049</v>
      </c>
      <c r="E1619" s="83" t="s">
        <v>10048</v>
      </c>
      <c r="F1619" s="83" t="s">
        <v>381</v>
      </c>
      <c r="G1619" s="83" t="s">
        <v>382</v>
      </c>
    </row>
    <row r="1620" spans="1:7" ht="16.5" x14ac:dyDescent="0.3">
      <c r="A1620" s="83" t="s">
        <v>10048</v>
      </c>
      <c r="B1620" s="83" t="s">
        <v>10049</v>
      </c>
      <c r="C1620" s="83" t="s">
        <v>10048</v>
      </c>
      <c r="D1620" s="83" t="s">
        <v>10049</v>
      </c>
      <c r="E1620" s="83" t="s">
        <v>10048</v>
      </c>
      <c r="F1620" s="83" t="s">
        <v>159</v>
      </c>
      <c r="G1620" s="83" t="s">
        <v>160</v>
      </c>
    </row>
    <row r="1621" spans="1:7" ht="16.5" x14ac:dyDescent="0.3">
      <c r="A1621" s="83" t="s">
        <v>10048</v>
      </c>
      <c r="B1621" s="83" t="s">
        <v>10049</v>
      </c>
      <c r="C1621" s="83" t="s">
        <v>10048</v>
      </c>
      <c r="D1621" s="83" t="s">
        <v>10049</v>
      </c>
      <c r="E1621" s="83" t="s">
        <v>10048</v>
      </c>
      <c r="F1621" s="83" t="s">
        <v>5649</v>
      </c>
      <c r="G1621" s="83" t="s">
        <v>5650</v>
      </c>
    </row>
    <row r="1622" spans="1:7" ht="16.5" x14ac:dyDescent="0.3">
      <c r="A1622" s="83" t="s">
        <v>10048</v>
      </c>
      <c r="B1622" s="83" t="s">
        <v>10049</v>
      </c>
      <c r="C1622" s="83" t="s">
        <v>10048</v>
      </c>
      <c r="D1622" s="83" t="s">
        <v>10049</v>
      </c>
      <c r="E1622" s="83" t="s">
        <v>10048</v>
      </c>
      <c r="F1622" s="83" t="s">
        <v>11731</v>
      </c>
      <c r="G1622" s="83" t="s">
        <v>11732</v>
      </c>
    </row>
    <row r="1623" spans="1:7" ht="16.5" x14ac:dyDescent="0.3">
      <c r="A1623" s="83" t="s">
        <v>10048</v>
      </c>
      <c r="B1623" s="83" t="s">
        <v>10049</v>
      </c>
      <c r="C1623" s="83" t="s">
        <v>10048</v>
      </c>
      <c r="D1623" s="83" t="s">
        <v>10049</v>
      </c>
      <c r="E1623" s="83" t="s">
        <v>10048</v>
      </c>
      <c r="F1623" s="83" t="s">
        <v>11733</v>
      </c>
      <c r="G1623" s="83" t="s">
        <v>11734</v>
      </c>
    </row>
    <row r="1624" spans="1:7" ht="16.5" x14ac:dyDescent="0.3">
      <c r="A1624" s="83" t="s">
        <v>10048</v>
      </c>
      <c r="B1624" s="83" t="s">
        <v>10049</v>
      </c>
      <c r="C1624" s="83" t="s">
        <v>10048</v>
      </c>
      <c r="D1624" s="83" t="s">
        <v>10049</v>
      </c>
      <c r="E1624" s="83" t="s">
        <v>10048</v>
      </c>
      <c r="F1624" s="83" t="s">
        <v>335</v>
      </c>
      <c r="G1624" s="83" t="s">
        <v>336</v>
      </c>
    </row>
    <row r="1625" spans="1:7" ht="16.5" x14ac:dyDescent="0.3">
      <c r="A1625" s="83" t="s">
        <v>10048</v>
      </c>
      <c r="B1625" s="83" t="s">
        <v>11978</v>
      </c>
      <c r="C1625" s="83" t="s">
        <v>11979</v>
      </c>
      <c r="D1625" s="83" t="s">
        <v>11978</v>
      </c>
      <c r="E1625" s="83" t="s">
        <v>10654</v>
      </c>
      <c r="F1625" s="83" t="s">
        <v>11980</v>
      </c>
      <c r="G1625" s="83" t="s">
        <v>11981</v>
      </c>
    </row>
    <row r="1626" spans="1:7" ht="16.5" x14ac:dyDescent="0.3">
      <c r="A1626" s="83" t="s">
        <v>10048</v>
      </c>
      <c r="B1626" s="83" t="s">
        <v>10049</v>
      </c>
      <c r="C1626" s="83" t="s">
        <v>10048</v>
      </c>
      <c r="D1626" s="83" t="s">
        <v>10049</v>
      </c>
      <c r="E1626" s="83" t="s">
        <v>10048</v>
      </c>
      <c r="F1626" s="83" t="s">
        <v>11604</v>
      </c>
      <c r="G1626" s="83" t="s">
        <v>11605</v>
      </c>
    </row>
    <row r="1627" spans="1:7" ht="16.5" x14ac:dyDescent="0.3">
      <c r="A1627" s="83" t="s">
        <v>10048</v>
      </c>
      <c r="B1627" s="83" t="s">
        <v>10049</v>
      </c>
      <c r="C1627" s="83" t="s">
        <v>10048</v>
      </c>
      <c r="D1627" s="83" t="s">
        <v>10049</v>
      </c>
      <c r="E1627" s="83" t="s">
        <v>10048</v>
      </c>
      <c r="F1627" s="83" t="s">
        <v>11606</v>
      </c>
      <c r="G1627" s="83" t="s">
        <v>11607</v>
      </c>
    </row>
    <row r="1628" spans="1:7" ht="16.5" x14ac:dyDescent="0.3">
      <c r="A1628" s="83" t="s">
        <v>10048</v>
      </c>
      <c r="B1628" s="83" t="s">
        <v>10049</v>
      </c>
      <c r="C1628" s="83" t="s">
        <v>10048</v>
      </c>
      <c r="D1628" s="83" t="s">
        <v>10049</v>
      </c>
      <c r="E1628" s="83" t="s">
        <v>10048</v>
      </c>
      <c r="F1628" s="83" t="s">
        <v>1979</v>
      </c>
      <c r="G1628" s="83" t="s">
        <v>11608</v>
      </c>
    </row>
    <row r="1629" spans="1:7" ht="16.5" x14ac:dyDescent="0.3">
      <c r="A1629" s="83" t="s">
        <v>10048</v>
      </c>
      <c r="B1629" s="83" t="s">
        <v>10049</v>
      </c>
      <c r="C1629" s="83" t="s">
        <v>10048</v>
      </c>
      <c r="D1629" s="83" t="s">
        <v>10049</v>
      </c>
      <c r="E1629" s="83" t="s">
        <v>10048</v>
      </c>
      <c r="F1629" s="83" t="s">
        <v>9355</v>
      </c>
      <c r="G1629" s="83" t="s">
        <v>9356</v>
      </c>
    </row>
    <row r="1630" spans="1:7" ht="16.5" x14ac:dyDescent="0.3">
      <c r="A1630" s="83" t="s">
        <v>10048</v>
      </c>
      <c r="B1630" s="83" t="s">
        <v>10049</v>
      </c>
      <c r="C1630" s="83" t="s">
        <v>10048</v>
      </c>
      <c r="D1630" s="83" t="s">
        <v>10049</v>
      </c>
      <c r="E1630" s="83" t="s">
        <v>10048</v>
      </c>
      <c r="F1630" s="83" t="s">
        <v>11609</v>
      </c>
      <c r="G1630" s="83" t="s">
        <v>11610</v>
      </c>
    </row>
    <row r="1631" spans="1:7" ht="16.5" x14ac:dyDescent="0.3">
      <c r="A1631" s="83" t="s">
        <v>10048</v>
      </c>
      <c r="B1631" s="83" t="s">
        <v>10049</v>
      </c>
      <c r="C1631" s="83" t="s">
        <v>10048</v>
      </c>
      <c r="D1631" s="83" t="s">
        <v>10049</v>
      </c>
      <c r="E1631" s="83" t="s">
        <v>10048</v>
      </c>
      <c r="F1631" s="83" t="s">
        <v>11611</v>
      </c>
      <c r="G1631" s="83" t="s">
        <v>11612</v>
      </c>
    </row>
    <row r="1632" spans="1:7" ht="16.5" x14ac:dyDescent="0.3">
      <c r="A1632" s="83" t="s">
        <v>10048</v>
      </c>
      <c r="B1632" s="83" t="s">
        <v>10049</v>
      </c>
      <c r="C1632" s="83" t="s">
        <v>10048</v>
      </c>
      <c r="D1632" s="83" t="s">
        <v>10049</v>
      </c>
      <c r="E1632" s="83" t="s">
        <v>10048</v>
      </c>
      <c r="F1632" s="83" t="s">
        <v>11613</v>
      </c>
      <c r="G1632" s="83" t="s">
        <v>11614</v>
      </c>
    </row>
    <row r="1633" spans="1:7" ht="16.5" x14ac:dyDescent="0.3">
      <c r="A1633" s="83" t="s">
        <v>10048</v>
      </c>
      <c r="B1633" s="83" t="s">
        <v>10049</v>
      </c>
      <c r="C1633" s="83" t="s">
        <v>10048</v>
      </c>
      <c r="D1633" s="83" t="s">
        <v>10049</v>
      </c>
      <c r="E1633" s="83" t="s">
        <v>10048</v>
      </c>
      <c r="F1633" s="83" t="s">
        <v>1170</v>
      </c>
      <c r="G1633" s="83" t="s">
        <v>1171</v>
      </c>
    </row>
    <row r="1634" spans="1:7" ht="16.5" x14ac:dyDescent="0.3">
      <c r="A1634" s="83" t="s">
        <v>10048</v>
      </c>
      <c r="B1634" s="83" t="s">
        <v>10049</v>
      </c>
      <c r="C1634" s="83" t="s">
        <v>10048</v>
      </c>
      <c r="D1634" s="83" t="s">
        <v>10049</v>
      </c>
      <c r="E1634" s="83" t="s">
        <v>10048</v>
      </c>
      <c r="F1634" s="83" t="s">
        <v>1172</v>
      </c>
      <c r="G1634" s="83" t="s">
        <v>1173</v>
      </c>
    </row>
    <row r="1635" spans="1:7" ht="16.5" x14ac:dyDescent="0.3">
      <c r="A1635" s="83" t="s">
        <v>10048</v>
      </c>
      <c r="B1635" s="83" t="s">
        <v>10049</v>
      </c>
      <c r="C1635" s="83" t="s">
        <v>10048</v>
      </c>
      <c r="D1635" s="83" t="s">
        <v>10049</v>
      </c>
      <c r="E1635" s="83" t="s">
        <v>10048</v>
      </c>
      <c r="F1635" s="83" t="s">
        <v>102</v>
      </c>
      <c r="G1635" s="83" t="s">
        <v>103</v>
      </c>
    </row>
    <row r="1636" spans="1:7" ht="16.5" x14ac:dyDescent="0.3">
      <c r="A1636" s="83" t="s">
        <v>10048</v>
      </c>
      <c r="B1636" s="83" t="s">
        <v>10049</v>
      </c>
      <c r="C1636" s="83" t="s">
        <v>10048</v>
      </c>
      <c r="D1636" s="83" t="s">
        <v>10049</v>
      </c>
      <c r="E1636" s="83" t="s">
        <v>10048</v>
      </c>
      <c r="F1636" s="83" t="s">
        <v>1174</v>
      </c>
      <c r="G1636" s="83" t="s">
        <v>1175</v>
      </c>
    </row>
    <row r="1637" spans="1:7" ht="16.5" x14ac:dyDescent="0.3">
      <c r="A1637" s="83" t="s">
        <v>10048</v>
      </c>
      <c r="B1637" s="83" t="s">
        <v>10049</v>
      </c>
      <c r="C1637" s="83" t="s">
        <v>10048</v>
      </c>
      <c r="D1637" s="83" t="s">
        <v>10049</v>
      </c>
      <c r="E1637" s="83" t="s">
        <v>10048</v>
      </c>
      <c r="F1637" s="83" t="s">
        <v>389</v>
      </c>
      <c r="G1637" s="83" t="s">
        <v>390</v>
      </c>
    </row>
    <row r="1638" spans="1:7" ht="16.5" x14ac:dyDescent="0.3">
      <c r="A1638" s="83" t="s">
        <v>10048</v>
      </c>
      <c r="B1638" s="83" t="s">
        <v>10049</v>
      </c>
      <c r="C1638" s="83" t="s">
        <v>10048</v>
      </c>
      <c r="D1638" s="83" t="s">
        <v>10049</v>
      </c>
      <c r="E1638" s="83" t="s">
        <v>10048</v>
      </c>
      <c r="F1638" s="83" t="s">
        <v>1985</v>
      </c>
      <c r="G1638" s="83" t="s">
        <v>11615</v>
      </c>
    </row>
    <row r="1639" spans="1:7" ht="16.5" x14ac:dyDescent="0.3">
      <c r="A1639" s="83" t="s">
        <v>10048</v>
      </c>
      <c r="B1639" s="83" t="s">
        <v>10049</v>
      </c>
      <c r="C1639" s="83" t="s">
        <v>10048</v>
      </c>
      <c r="D1639" s="83" t="s">
        <v>10049</v>
      </c>
      <c r="E1639" s="83" t="s">
        <v>10048</v>
      </c>
      <c r="F1639" s="83" t="s">
        <v>11735</v>
      </c>
      <c r="G1639" s="83" t="s">
        <v>11736</v>
      </c>
    </row>
    <row r="1640" spans="1:7" ht="16.5" x14ac:dyDescent="0.3">
      <c r="A1640" s="83" t="s">
        <v>10048</v>
      </c>
      <c r="B1640" s="83" t="s">
        <v>10049</v>
      </c>
      <c r="C1640" s="83" t="s">
        <v>10048</v>
      </c>
      <c r="D1640" s="83" t="s">
        <v>10049</v>
      </c>
      <c r="E1640" s="83" t="s">
        <v>10048</v>
      </c>
      <c r="F1640" s="83" t="s">
        <v>11616</v>
      </c>
      <c r="G1640" s="83" t="s">
        <v>11617</v>
      </c>
    </row>
    <row r="1641" spans="1:7" ht="16.5" x14ac:dyDescent="0.3">
      <c r="A1641" s="83" t="s">
        <v>10048</v>
      </c>
      <c r="B1641" s="83" t="s">
        <v>10049</v>
      </c>
      <c r="C1641" s="83" t="s">
        <v>10048</v>
      </c>
      <c r="D1641" s="83" t="s">
        <v>10049</v>
      </c>
      <c r="E1641" s="83" t="s">
        <v>10048</v>
      </c>
      <c r="F1641" s="83" t="s">
        <v>1176</v>
      </c>
      <c r="G1641" s="83" t="s">
        <v>1177</v>
      </c>
    </row>
    <row r="1642" spans="1:7" ht="16.5" x14ac:dyDescent="0.3">
      <c r="A1642" s="83" t="s">
        <v>10048</v>
      </c>
      <c r="B1642" s="83" t="s">
        <v>10049</v>
      </c>
      <c r="C1642" s="83" t="s">
        <v>10048</v>
      </c>
      <c r="D1642" s="83" t="s">
        <v>10049</v>
      </c>
      <c r="E1642" s="83" t="s">
        <v>10048</v>
      </c>
      <c r="F1642" s="83" t="s">
        <v>1178</v>
      </c>
      <c r="G1642" s="83" t="s">
        <v>1179</v>
      </c>
    </row>
    <row r="1643" spans="1:7" ht="16.5" x14ac:dyDescent="0.3">
      <c r="A1643" s="83" t="s">
        <v>10048</v>
      </c>
      <c r="B1643" s="83" t="s">
        <v>10049</v>
      </c>
      <c r="C1643" s="83" t="s">
        <v>10048</v>
      </c>
      <c r="D1643" s="83" t="s">
        <v>10049</v>
      </c>
      <c r="E1643" s="83" t="s">
        <v>10048</v>
      </c>
      <c r="F1643" s="83" t="s">
        <v>1180</v>
      </c>
      <c r="G1643" s="83" t="s">
        <v>1181</v>
      </c>
    </row>
    <row r="1644" spans="1:7" ht="16.5" x14ac:dyDescent="0.3">
      <c r="A1644" s="83" t="s">
        <v>10048</v>
      </c>
      <c r="B1644" s="83" t="s">
        <v>10049</v>
      </c>
      <c r="C1644" s="83" t="s">
        <v>10048</v>
      </c>
      <c r="D1644" s="83" t="s">
        <v>10049</v>
      </c>
      <c r="E1644" s="83" t="s">
        <v>10048</v>
      </c>
      <c r="F1644" s="83" t="s">
        <v>11618</v>
      </c>
      <c r="G1644" s="83" t="s">
        <v>11619</v>
      </c>
    </row>
    <row r="1645" spans="1:7" ht="16.5" x14ac:dyDescent="0.3">
      <c r="A1645" s="83" t="s">
        <v>10048</v>
      </c>
      <c r="B1645" s="83" t="s">
        <v>10049</v>
      </c>
      <c r="C1645" s="83" t="s">
        <v>10048</v>
      </c>
      <c r="D1645" s="83" t="s">
        <v>10049</v>
      </c>
      <c r="E1645" s="83" t="s">
        <v>10048</v>
      </c>
      <c r="F1645" s="83" t="s">
        <v>5651</v>
      </c>
      <c r="G1645" s="83" t="s">
        <v>5652</v>
      </c>
    </row>
    <row r="1646" spans="1:7" ht="16.5" x14ac:dyDescent="0.3">
      <c r="A1646" s="83" t="s">
        <v>10048</v>
      </c>
      <c r="B1646" s="83" t="s">
        <v>11787</v>
      </c>
      <c r="C1646" s="83" t="s">
        <v>10654</v>
      </c>
      <c r="D1646" s="83" t="s">
        <v>11787</v>
      </c>
      <c r="E1646" s="83" t="s">
        <v>10654</v>
      </c>
      <c r="F1646" s="83" t="s">
        <v>11788</v>
      </c>
      <c r="G1646" s="83" t="s">
        <v>11788</v>
      </c>
    </row>
    <row r="1647" spans="1:7" ht="16.5" x14ac:dyDescent="0.3">
      <c r="A1647" s="83" t="s">
        <v>10048</v>
      </c>
      <c r="B1647" s="83" t="s">
        <v>11792</v>
      </c>
      <c r="C1647" s="83" t="s">
        <v>10654</v>
      </c>
      <c r="D1647" s="83" t="s">
        <v>11792</v>
      </c>
      <c r="E1647" s="83" t="s">
        <v>10654</v>
      </c>
      <c r="F1647" s="83" t="s">
        <v>11793</v>
      </c>
      <c r="G1647" s="83" t="s">
        <v>11793</v>
      </c>
    </row>
    <row r="1648" spans="1:7" ht="16.5" x14ac:dyDescent="0.3">
      <c r="A1648" s="83" t="s">
        <v>10048</v>
      </c>
      <c r="B1648" s="83" t="s">
        <v>10049</v>
      </c>
      <c r="C1648" s="83" t="s">
        <v>10048</v>
      </c>
      <c r="D1648" s="83" t="s">
        <v>10049</v>
      </c>
      <c r="E1648" s="83" t="s">
        <v>10048</v>
      </c>
      <c r="F1648" s="83" t="s">
        <v>11620</v>
      </c>
      <c r="G1648" s="83" t="s">
        <v>11621</v>
      </c>
    </row>
    <row r="1649" spans="1:7" ht="16.5" x14ac:dyDescent="0.3">
      <c r="A1649" s="83" t="s">
        <v>10048</v>
      </c>
      <c r="B1649" s="83" t="s">
        <v>10049</v>
      </c>
      <c r="C1649" s="83" t="s">
        <v>10048</v>
      </c>
      <c r="D1649" s="83" t="s">
        <v>10049</v>
      </c>
      <c r="E1649" s="83" t="s">
        <v>10048</v>
      </c>
      <c r="F1649" s="83" t="s">
        <v>395</v>
      </c>
      <c r="G1649" s="83" t="s">
        <v>396</v>
      </c>
    </row>
    <row r="1650" spans="1:7" ht="16.5" x14ac:dyDescent="0.3">
      <c r="A1650" s="83" t="s">
        <v>10048</v>
      </c>
      <c r="B1650" s="83" t="s">
        <v>10049</v>
      </c>
      <c r="C1650" s="83" t="s">
        <v>10048</v>
      </c>
      <c r="D1650" s="83" t="s">
        <v>10049</v>
      </c>
      <c r="E1650" s="83" t="s">
        <v>10048</v>
      </c>
      <c r="F1650" s="83" t="s">
        <v>445</v>
      </c>
      <c r="G1650" s="83" t="s">
        <v>446</v>
      </c>
    </row>
    <row r="1651" spans="1:7" ht="16.5" x14ac:dyDescent="0.3">
      <c r="A1651" s="83" t="s">
        <v>10048</v>
      </c>
      <c r="B1651" s="83" t="s">
        <v>10049</v>
      </c>
      <c r="C1651" s="83" t="s">
        <v>10048</v>
      </c>
      <c r="D1651" s="83" t="s">
        <v>10049</v>
      </c>
      <c r="E1651" s="83" t="s">
        <v>10048</v>
      </c>
      <c r="F1651" s="83" t="s">
        <v>11737</v>
      </c>
      <c r="G1651" s="83" t="s">
        <v>11738</v>
      </c>
    </row>
    <row r="1652" spans="1:7" ht="16.5" x14ac:dyDescent="0.3">
      <c r="A1652" s="83" t="s">
        <v>10048</v>
      </c>
      <c r="B1652" s="83" t="s">
        <v>10049</v>
      </c>
      <c r="C1652" s="83" t="s">
        <v>10048</v>
      </c>
      <c r="D1652" s="83" t="s">
        <v>10049</v>
      </c>
      <c r="E1652" s="83" t="s">
        <v>10048</v>
      </c>
      <c r="F1652" s="83" t="s">
        <v>11622</v>
      </c>
      <c r="G1652" s="83" t="s">
        <v>11623</v>
      </c>
    </row>
    <row r="1653" spans="1:7" ht="16.5" x14ac:dyDescent="0.3">
      <c r="A1653" s="83" t="s">
        <v>10048</v>
      </c>
      <c r="B1653" s="83" t="s">
        <v>10049</v>
      </c>
      <c r="C1653" s="83" t="s">
        <v>10048</v>
      </c>
      <c r="D1653" s="83" t="s">
        <v>10049</v>
      </c>
      <c r="E1653" s="83" t="s">
        <v>10048</v>
      </c>
      <c r="F1653" s="83" t="s">
        <v>11624</v>
      </c>
      <c r="G1653" s="83" t="s">
        <v>6429</v>
      </c>
    </row>
    <row r="1654" spans="1:7" ht="16.5" x14ac:dyDescent="0.3">
      <c r="A1654" s="83" t="s">
        <v>10048</v>
      </c>
      <c r="B1654" s="83" t="s">
        <v>11952</v>
      </c>
      <c r="C1654" s="83" t="s">
        <v>11932</v>
      </c>
      <c r="D1654" s="83" t="s">
        <v>11952</v>
      </c>
      <c r="E1654" s="83" t="s">
        <v>11932</v>
      </c>
      <c r="F1654" s="83" t="s">
        <v>11953</v>
      </c>
      <c r="G1654" s="83" t="s">
        <v>11954</v>
      </c>
    </row>
    <row r="1655" spans="1:7" ht="16.5" x14ac:dyDescent="0.3">
      <c r="A1655" s="83" t="s">
        <v>10048</v>
      </c>
      <c r="B1655" s="83" t="s">
        <v>10049</v>
      </c>
      <c r="C1655" s="83" t="s">
        <v>10048</v>
      </c>
      <c r="D1655" s="83" t="s">
        <v>10049</v>
      </c>
      <c r="E1655" s="83" t="s">
        <v>10048</v>
      </c>
      <c r="F1655" s="83" t="s">
        <v>453</v>
      </c>
      <c r="G1655" s="83" t="s">
        <v>454</v>
      </c>
    </row>
    <row r="1656" spans="1:7" ht="16.5" x14ac:dyDescent="0.3">
      <c r="A1656" s="83" t="s">
        <v>10048</v>
      </c>
      <c r="B1656" s="83" t="s">
        <v>10049</v>
      </c>
      <c r="C1656" s="83" t="s">
        <v>10048</v>
      </c>
      <c r="D1656" s="83" t="s">
        <v>10049</v>
      </c>
      <c r="E1656" s="83" t="s">
        <v>10048</v>
      </c>
      <c r="F1656" s="83" t="s">
        <v>9559</v>
      </c>
      <c r="G1656" s="83" t="s">
        <v>9560</v>
      </c>
    </row>
    <row r="1657" spans="1:7" ht="16.5" x14ac:dyDescent="0.3">
      <c r="A1657" s="83" t="s">
        <v>10048</v>
      </c>
      <c r="B1657" s="83" t="s">
        <v>11769</v>
      </c>
      <c r="C1657" s="83" t="s">
        <v>10654</v>
      </c>
      <c r="D1657" s="83" t="s">
        <v>11769</v>
      </c>
      <c r="E1657" s="83" t="s">
        <v>10654</v>
      </c>
      <c r="F1657" s="83" t="s">
        <v>11770</v>
      </c>
      <c r="G1657" s="83" t="s">
        <v>11771</v>
      </c>
    </row>
    <row r="1658" spans="1:7" ht="16.5" x14ac:dyDescent="0.3">
      <c r="A1658" s="83" t="s">
        <v>10048</v>
      </c>
      <c r="B1658" s="83" t="s">
        <v>10049</v>
      </c>
      <c r="C1658" s="83" t="s">
        <v>10048</v>
      </c>
      <c r="D1658" s="83" t="s">
        <v>10049</v>
      </c>
      <c r="E1658" s="83" t="s">
        <v>10048</v>
      </c>
      <c r="F1658" s="83" t="s">
        <v>11625</v>
      </c>
      <c r="G1658" s="83" t="s">
        <v>11626</v>
      </c>
    </row>
    <row r="1659" spans="1:7" ht="16.5" x14ac:dyDescent="0.3">
      <c r="A1659" s="83" t="s">
        <v>10048</v>
      </c>
      <c r="B1659" s="83" t="s">
        <v>10049</v>
      </c>
      <c r="C1659" s="83" t="s">
        <v>10048</v>
      </c>
      <c r="D1659" s="83" t="s">
        <v>10049</v>
      </c>
      <c r="E1659" s="83" t="s">
        <v>10048</v>
      </c>
      <c r="F1659" s="83" t="s">
        <v>11627</v>
      </c>
      <c r="G1659" s="83" t="s">
        <v>11628</v>
      </c>
    </row>
    <row r="1660" spans="1:7" ht="16.5" x14ac:dyDescent="0.3">
      <c r="A1660" s="83" t="s">
        <v>10048</v>
      </c>
      <c r="B1660" s="83" t="s">
        <v>10049</v>
      </c>
      <c r="C1660" s="83" t="s">
        <v>10048</v>
      </c>
      <c r="D1660" s="83" t="s">
        <v>10049</v>
      </c>
      <c r="E1660" s="83" t="s">
        <v>10048</v>
      </c>
      <c r="F1660" s="83" t="s">
        <v>11629</v>
      </c>
      <c r="G1660" s="83" t="s">
        <v>11630</v>
      </c>
    </row>
    <row r="1661" spans="1:7" ht="16.5" x14ac:dyDescent="0.3">
      <c r="A1661" s="83" t="s">
        <v>10048</v>
      </c>
      <c r="B1661" s="83" t="s">
        <v>10049</v>
      </c>
      <c r="C1661" s="83" t="s">
        <v>10048</v>
      </c>
      <c r="D1661" s="83" t="s">
        <v>10049</v>
      </c>
      <c r="E1661" s="83" t="s">
        <v>10048</v>
      </c>
      <c r="F1661" s="83" t="s">
        <v>11631</v>
      </c>
      <c r="G1661" s="83" t="s">
        <v>11632</v>
      </c>
    </row>
    <row r="1662" spans="1:7" ht="16.5" x14ac:dyDescent="0.3">
      <c r="A1662" s="83" t="s">
        <v>10048</v>
      </c>
      <c r="B1662" s="83" t="s">
        <v>10049</v>
      </c>
      <c r="C1662" s="83" t="s">
        <v>10048</v>
      </c>
      <c r="D1662" s="83" t="s">
        <v>10049</v>
      </c>
      <c r="E1662" s="83" t="s">
        <v>10048</v>
      </c>
      <c r="F1662" s="83" t="s">
        <v>11633</v>
      </c>
      <c r="G1662" s="83" t="s">
        <v>11634</v>
      </c>
    </row>
    <row r="1663" spans="1:7" ht="16.5" x14ac:dyDescent="0.3">
      <c r="A1663" s="83" t="s">
        <v>10048</v>
      </c>
      <c r="B1663" s="83" t="s">
        <v>10049</v>
      </c>
      <c r="C1663" s="83" t="s">
        <v>10048</v>
      </c>
      <c r="D1663" s="83" t="s">
        <v>10049</v>
      </c>
      <c r="E1663" s="83" t="s">
        <v>10048</v>
      </c>
      <c r="F1663" s="83" t="s">
        <v>11635</v>
      </c>
      <c r="G1663" s="83" t="s">
        <v>11636</v>
      </c>
    </row>
    <row r="1664" spans="1:7" ht="16.5" x14ac:dyDescent="0.3">
      <c r="A1664" s="83" t="s">
        <v>10048</v>
      </c>
      <c r="B1664" s="83" t="s">
        <v>10049</v>
      </c>
      <c r="C1664" s="83" t="s">
        <v>10048</v>
      </c>
      <c r="D1664" s="83" t="s">
        <v>10049</v>
      </c>
      <c r="E1664" s="83" t="s">
        <v>10048</v>
      </c>
      <c r="F1664" s="83" t="s">
        <v>11637</v>
      </c>
      <c r="G1664" s="83" t="s">
        <v>11638</v>
      </c>
    </row>
    <row r="1665" spans="1:7" ht="16.5" x14ac:dyDescent="0.3">
      <c r="A1665" s="83" t="s">
        <v>10048</v>
      </c>
      <c r="B1665" s="83" t="s">
        <v>10049</v>
      </c>
      <c r="C1665" s="83" t="s">
        <v>10048</v>
      </c>
      <c r="D1665" s="83" t="s">
        <v>10049</v>
      </c>
      <c r="E1665" s="83" t="s">
        <v>10048</v>
      </c>
      <c r="F1665" s="83" t="s">
        <v>11639</v>
      </c>
      <c r="G1665" s="83" t="s">
        <v>11640</v>
      </c>
    </row>
    <row r="1666" spans="1:7" ht="16.5" x14ac:dyDescent="0.3">
      <c r="A1666" s="83" t="s">
        <v>10048</v>
      </c>
      <c r="B1666" s="83" t="s">
        <v>10049</v>
      </c>
      <c r="C1666" s="83" t="s">
        <v>10048</v>
      </c>
      <c r="D1666" s="83" t="s">
        <v>10049</v>
      </c>
      <c r="E1666" s="83" t="s">
        <v>10048</v>
      </c>
      <c r="F1666" s="83" t="s">
        <v>11641</v>
      </c>
      <c r="G1666" s="83" t="s">
        <v>11642</v>
      </c>
    </row>
    <row r="1667" spans="1:7" ht="16.5" x14ac:dyDescent="0.3">
      <c r="A1667" s="83" t="s">
        <v>10048</v>
      </c>
      <c r="B1667" s="83" t="s">
        <v>10049</v>
      </c>
      <c r="C1667" s="83" t="s">
        <v>10048</v>
      </c>
      <c r="D1667" s="83" t="s">
        <v>10049</v>
      </c>
      <c r="E1667" s="83" t="s">
        <v>10048</v>
      </c>
      <c r="F1667" s="83" t="s">
        <v>11643</v>
      </c>
      <c r="G1667" s="83" t="s">
        <v>11644</v>
      </c>
    </row>
    <row r="1668" spans="1:7" ht="16.5" x14ac:dyDescent="0.3">
      <c r="A1668" s="83" t="s">
        <v>10048</v>
      </c>
      <c r="B1668" s="83" t="s">
        <v>10049</v>
      </c>
      <c r="C1668" s="83" t="s">
        <v>10048</v>
      </c>
      <c r="D1668" s="83" t="s">
        <v>10049</v>
      </c>
      <c r="E1668" s="83" t="s">
        <v>10048</v>
      </c>
      <c r="F1668" s="83" t="s">
        <v>11645</v>
      </c>
      <c r="G1668" s="83" t="s">
        <v>11646</v>
      </c>
    </row>
    <row r="1669" spans="1:7" ht="16.5" x14ac:dyDescent="0.3">
      <c r="A1669" s="83" t="s">
        <v>10048</v>
      </c>
      <c r="B1669" s="83" t="s">
        <v>10049</v>
      </c>
      <c r="C1669" s="83" t="s">
        <v>10048</v>
      </c>
      <c r="D1669" s="83" t="s">
        <v>10049</v>
      </c>
      <c r="E1669" s="83" t="s">
        <v>10048</v>
      </c>
      <c r="F1669" s="83" t="s">
        <v>625</v>
      </c>
      <c r="G1669" s="83" t="s">
        <v>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D0DE-7FE2-44F4-A119-7F4C62655BBF}">
  <sheetPr>
    <tabColor rgb="FF00B050"/>
  </sheetPr>
  <dimension ref="A1:U460"/>
  <sheetViews>
    <sheetView topLeftCell="A293" workbookViewId="0">
      <selection activeCell="F300" sqref="F300"/>
    </sheetView>
  </sheetViews>
  <sheetFormatPr defaultRowHeight="15" x14ac:dyDescent="0.25"/>
  <cols>
    <col min="4" max="4" width="32.140625" bestFit="1" customWidth="1"/>
    <col min="5" max="5" width="31.85546875" bestFit="1" customWidth="1"/>
    <col min="6" max="6" width="35.5703125" bestFit="1" customWidth="1"/>
    <col min="7" max="7" width="28" bestFit="1" customWidth="1"/>
    <col min="8" max="8" width="9.42578125" customWidth="1"/>
    <col min="15" max="15" width="10.140625" customWidth="1"/>
    <col min="16" max="16" width="9.7109375" customWidth="1"/>
    <col min="17" max="17" width="11" customWidth="1"/>
    <col min="18" max="18" width="10.5703125" customWidth="1"/>
    <col min="19" max="19" width="9.5703125" customWidth="1"/>
  </cols>
  <sheetData>
    <row r="1" spans="1:21" x14ac:dyDescent="0.25">
      <c r="A1" s="77" t="s">
        <v>3951</v>
      </c>
      <c r="B1" s="77" t="s">
        <v>11997</v>
      </c>
      <c r="C1" s="77" t="s">
        <v>12358</v>
      </c>
      <c r="D1" s="77" t="s">
        <v>11999</v>
      </c>
      <c r="E1" s="77" t="s">
        <v>13760</v>
      </c>
      <c r="F1" s="77" t="s">
        <v>12343</v>
      </c>
      <c r="G1" s="77" t="s">
        <v>13761</v>
      </c>
      <c r="H1" s="77" t="s">
        <v>12000</v>
      </c>
      <c r="I1" s="77" t="s">
        <v>6916</v>
      </c>
      <c r="J1" s="77" t="s">
        <v>287</v>
      </c>
      <c r="K1" s="77" t="s">
        <v>12001</v>
      </c>
      <c r="L1" s="77" t="s">
        <v>2117</v>
      </c>
      <c r="M1" s="77" t="s">
        <v>5635</v>
      </c>
      <c r="N1" s="77" t="s">
        <v>2313</v>
      </c>
      <c r="O1" s="77" t="s">
        <v>5641</v>
      </c>
      <c r="P1" s="77" t="s">
        <v>5643</v>
      </c>
      <c r="Q1" s="77" t="s">
        <v>5647</v>
      </c>
      <c r="R1" s="77" t="s">
        <v>5649</v>
      </c>
      <c r="S1" s="77" t="s">
        <v>5651</v>
      </c>
      <c r="T1" s="148" t="s">
        <v>13748</v>
      </c>
      <c r="U1" s="148" t="s">
        <v>13749</v>
      </c>
    </row>
    <row r="2" spans="1:21" x14ac:dyDescent="0.25">
      <c r="A2" s="82">
        <v>0</v>
      </c>
      <c r="B2" s="82" t="s">
        <v>12002</v>
      </c>
      <c r="C2" s="75" t="s">
        <v>12003</v>
      </c>
      <c r="D2" s="82" t="s">
        <v>12002</v>
      </c>
      <c r="E2" s="82" t="s">
        <v>1191</v>
      </c>
      <c r="F2" s="82" t="str">
        <f>INDEX(Таблиця5[[#All],[HOBBY WORLD]],MATCH(Таблиця17[[#This Row],[Name]],Таблиця5[[#All],[Оригинал]],0),1)</f>
        <v>всплеск кислоты</v>
      </c>
      <c r="G2" s="82" t="str">
        <f>Таблиця17[[#This Row],[HOBBY WORLD]]</f>
        <v>всплеск кислоты</v>
      </c>
      <c r="H2" s="82" t="s">
        <v>4100</v>
      </c>
      <c r="I2" s="82" t="s">
        <v>12004</v>
      </c>
      <c r="J2" s="82" t="s">
        <v>561</v>
      </c>
      <c r="K2" s="82">
        <v>211</v>
      </c>
      <c r="L2" s="82" t="s">
        <v>12004</v>
      </c>
      <c r="M2" s="82" t="s">
        <v>12004</v>
      </c>
      <c r="N2" s="82" t="s">
        <v>12004</v>
      </c>
      <c r="O2" s="82" t="s">
        <v>12004</v>
      </c>
      <c r="P2" s="82" t="s">
        <v>12004</v>
      </c>
      <c r="Q2" s="82" t="s">
        <v>12005</v>
      </c>
      <c r="R2" s="82" t="s">
        <v>12004</v>
      </c>
      <c r="S2" s="82" t="s">
        <v>12004</v>
      </c>
      <c r="T2" s="147"/>
      <c r="U2" s="147"/>
    </row>
    <row r="3" spans="1:21" x14ac:dyDescent="0.25">
      <c r="A3" s="82">
        <v>0</v>
      </c>
      <c r="B3" s="82" t="s">
        <v>12006</v>
      </c>
      <c r="C3" s="75" t="s">
        <v>12003</v>
      </c>
      <c r="D3" s="82" t="s">
        <v>12006</v>
      </c>
      <c r="E3" s="82" t="s">
        <v>1259</v>
      </c>
      <c r="F3" s="82" t="str">
        <f>INDEX(Таблиця5[[#All],[HOBBY WORLD]],MATCH(Таблиця17[[#This Row],[Name]],Таблиця5[[#All],[Оригинал]],0),1)</f>
        <v>оберег от оружия</v>
      </c>
      <c r="G3" s="82" t="str">
        <f>Таблиця17[[#This Row],[HOBBY WORLD]]</f>
        <v>оберег от оружия</v>
      </c>
      <c r="H3" s="82" t="s">
        <v>4098</v>
      </c>
      <c r="I3" s="82" t="s">
        <v>12004</v>
      </c>
      <c r="J3" s="82" t="s">
        <v>561</v>
      </c>
      <c r="K3" s="82">
        <v>218</v>
      </c>
      <c r="L3" s="82" t="s">
        <v>12005</v>
      </c>
      <c r="M3" s="82" t="s">
        <v>12004</v>
      </c>
      <c r="N3" s="82" t="s">
        <v>12004</v>
      </c>
      <c r="O3" s="82" t="s">
        <v>12004</v>
      </c>
      <c r="P3" s="82" t="s">
        <v>12004</v>
      </c>
      <c r="Q3" s="82" t="s">
        <v>12005</v>
      </c>
      <c r="R3" s="82" t="s">
        <v>12005</v>
      </c>
      <c r="S3" s="82" t="s">
        <v>12005</v>
      </c>
      <c r="T3" s="147"/>
      <c r="U3" s="147"/>
    </row>
    <row r="4" spans="1:21" x14ac:dyDescent="0.25">
      <c r="A4" s="82">
        <v>0</v>
      </c>
      <c r="B4" s="82" t="s">
        <v>12007</v>
      </c>
      <c r="C4" s="75" t="s">
        <v>12003</v>
      </c>
      <c r="D4" s="82" t="s">
        <v>12007</v>
      </c>
      <c r="E4" s="82" t="s">
        <v>1293</v>
      </c>
      <c r="F4" s="82" t="str">
        <f>INDEX(Таблиця5[[#All],[HOBBY WORLD]],MATCH(Таблиця17[[#This Row],[Name]],Таблиця5[[#All],[Оригинал]],0),1)</f>
        <v>ледяное прикосновение</v>
      </c>
      <c r="G4" s="82" t="str">
        <f>Таблиця17[[#This Row],[HOBBY WORLD]]</f>
        <v>ледяное прикосновение</v>
      </c>
      <c r="H4" s="82" t="s">
        <v>4109</v>
      </c>
      <c r="I4" s="82" t="s">
        <v>12004</v>
      </c>
      <c r="J4" s="82" t="s">
        <v>561</v>
      </c>
      <c r="K4" s="82">
        <v>221</v>
      </c>
      <c r="L4" s="82" t="s">
        <v>12004</v>
      </c>
      <c r="M4" s="82" t="s">
        <v>12004</v>
      </c>
      <c r="N4" s="82" t="s">
        <v>12004</v>
      </c>
      <c r="O4" s="82" t="s">
        <v>12004</v>
      </c>
      <c r="P4" s="82" t="s">
        <v>12004</v>
      </c>
      <c r="Q4" s="82" t="s">
        <v>12005</v>
      </c>
      <c r="R4" s="82" t="s">
        <v>12005</v>
      </c>
      <c r="S4" s="82" t="s">
        <v>12005</v>
      </c>
      <c r="T4" s="147"/>
      <c r="U4" s="147"/>
    </row>
    <row r="5" spans="1:21" hidden="1" x14ac:dyDescent="0.25">
      <c r="A5" s="82">
        <v>0</v>
      </c>
      <c r="B5" s="82" t="s">
        <v>12008</v>
      </c>
      <c r="C5" s="76" t="s">
        <v>12009</v>
      </c>
      <c r="D5" s="82" t="s">
        <v>12008</v>
      </c>
      <c r="E5" s="82" t="s">
        <v>1351</v>
      </c>
      <c r="F5" s="82" t="str">
        <f>INDEX(Таблиця5[[#All],[HOBBY WORLD]],MATCH(Таблиця17[[#This Row],[Name]],Таблиця5[[#All],[Оригинал]],0),1)</f>
        <v>управление пламенем</v>
      </c>
      <c r="G5" s="82"/>
      <c r="H5" s="82" t="s">
        <v>4111</v>
      </c>
      <c r="I5" s="82" t="s">
        <v>12004</v>
      </c>
      <c r="J5" s="82" t="s">
        <v>12010</v>
      </c>
      <c r="K5" s="82">
        <v>152</v>
      </c>
      <c r="L5" s="82" t="s">
        <v>12004</v>
      </c>
      <c r="M5" s="82" t="s">
        <v>12004</v>
      </c>
      <c r="N5" s="82" t="s">
        <v>12004</v>
      </c>
      <c r="O5" s="82" t="s">
        <v>12004</v>
      </c>
      <c r="P5" s="82" t="s">
        <v>12004</v>
      </c>
      <c r="Q5" s="82" t="s">
        <v>12005</v>
      </c>
      <c r="R5" s="82" t="s">
        <v>12004</v>
      </c>
      <c r="S5" s="82" t="s">
        <v>12005</v>
      </c>
      <c r="T5" s="147"/>
      <c r="U5" s="147"/>
    </row>
    <row r="6" spans="1:21" hidden="1" x14ac:dyDescent="0.25">
      <c r="A6" s="82">
        <v>0</v>
      </c>
      <c r="B6" s="82" t="s">
        <v>12011</v>
      </c>
      <c r="C6" s="76" t="s">
        <v>12009</v>
      </c>
      <c r="D6" s="82" t="s">
        <v>12011</v>
      </c>
      <c r="E6" s="82" t="s">
        <v>1363</v>
      </c>
      <c r="F6" s="82" t="str">
        <f>INDEX(Таблиця5[[#All],[HOBBY WORLD]],MATCH(Таблиця17[[#This Row],[Name]],Таблиця5[[#All],[Оригинал]],0),1)</f>
        <v>создание костра</v>
      </c>
      <c r="G6" s="82"/>
      <c r="H6" s="82" t="s">
        <v>4100</v>
      </c>
      <c r="I6" s="82" t="s">
        <v>12004</v>
      </c>
      <c r="J6" s="82" t="s">
        <v>12010</v>
      </c>
      <c r="K6" s="82">
        <v>152</v>
      </c>
      <c r="L6" s="82" t="s">
        <v>12004</v>
      </c>
      <c r="M6" s="82" t="s">
        <v>12004</v>
      </c>
      <c r="N6" s="82" t="s">
        <v>12005</v>
      </c>
      <c r="O6" s="82" t="s">
        <v>12004</v>
      </c>
      <c r="P6" s="82" t="s">
        <v>12004</v>
      </c>
      <c r="Q6" s="82" t="s">
        <v>12005</v>
      </c>
      <c r="R6" s="82" t="s">
        <v>12005</v>
      </c>
      <c r="S6" s="82" t="s">
        <v>12005</v>
      </c>
      <c r="T6" s="147"/>
      <c r="U6" s="147"/>
    </row>
    <row r="7" spans="1:21" x14ac:dyDescent="0.25">
      <c r="A7" s="82">
        <v>0</v>
      </c>
      <c r="B7" s="82" t="s">
        <v>12012</v>
      </c>
      <c r="C7" s="75" t="s">
        <v>12003</v>
      </c>
      <c r="D7" s="82" t="s">
        <v>12012</v>
      </c>
      <c r="E7" s="82" t="s">
        <v>1379</v>
      </c>
      <c r="F7" s="82" t="str">
        <f>INDEX(Таблиця5[[#All],[HOBBY WORLD]],MATCH(Таблиця17[[#This Row],[Name]],Таблиця5[[#All],[Оригинал]],0),1)</f>
        <v>пляшущие огоньки</v>
      </c>
      <c r="G7" s="82" t="str">
        <f>Таблиця17[[#This Row],[HOBBY WORLD]]</f>
        <v>пляшущие огоньки</v>
      </c>
      <c r="H7" s="82" t="s">
        <v>4105</v>
      </c>
      <c r="I7" s="82" t="s">
        <v>12004</v>
      </c>
      <c r="J7" s="82" t="s">
        <v>561</v>
      </c>
      <c r="K7" s="82">
        <v>230</v>
      </c>
      <c r="L7" s="82" t="s">
        <v>12005</v>
      </c>
      <c r="M7" s="82" t="s">
        <v>12004</v>
      </c>
      <c r="N7" s="82" t="s">
        <v>12004</v>
      </c>
      <c r="O7" s="82" t="s">
        <v>12004</v>
      </c>
      <c r="P7" s="82" t="s">
        <v>12004</v>
      </c>
      <c r="Q7" s="82" t="s">
        <v>12005</v>
      </c>
      <c r="R7" s="82" t="s">
        <v>12004</v>
      </c>
      <c r="S7" s="82" t="s">
        <v>12005</v>
      </c>
      <c r="T7" s="147"/>
      <c r="U7" s="147"/>
    </row>
    <row r="8" spans="1:21" x14ac:dyDescent="0.25">
      <c r="A8" s="82">
        <v>0</v>
      </c>
      <c r="B8" s="82" t="s">
        <v>1430</v>
      </c>
      <c r="C8" s="75" t="s">
        <v>12003</v>
      </c>
      <c r="D8" s="82" t="s">
        <v>1430</v>
      </c>
      <c r="E8" s="82" t="s">
        <v>1431</v>
      </c>
      <c r="F8" s="82" t="str">
        <f>INDEX(Таблиця5[[#All],[HOBBY WORLD]],MATCH(Таблиця17[[#This Row],[Name]],Таблиця5[[#All],[Оригинал]],0),1)</f>
        <v>друидизм</v>
      </c>
      <c r="G8" s="82" t="str">
        <f>Таблиця17[[#This Row],[HOBBY WORLD]]</f>
        <v>друидизм</v>
      </c>
      <c r="H8" s="82" t="s">
        <v>4111</v>
      </c>
      <c r="I8" s="82" t="s">
        <v>12004</v>
      </c>
      <c r="J8" s="82" t="s">
        <v>561</v>
      </c>
      <c r="K8" s="82">
        <v>236</v>
      </c>
      <c r="L8" s="82" t="s">
        <v>12004</v>
      </c>
      <c r="M8" s="82" t="s">
        <v>12004</v>
      </c>
      <c r="N8" s="82" t="s">
        <v>12005</v>
      </c>
      <c r="O8" s="82" t="s">
        <v>12004</v>
      </c>
      <c r="P8" s="82" t="s">
        <v>12004</v>
      </c>
      <c r="Q8" s="82" t="s">
        <v>12004</v>
      </c>
      <c r="R8" s="82" t="s">
        <v>12004</v>
      </c>
      <c r="S8" s="82" t="s">
        <v>12004</v>
      </c>
      <c r="T8" s="147"/>
      <c r="U8" s="147"/>
    </row>
    <row r="9" spans="1:21" x14ac:dyDescent="0.25">
      <c r="A9" s="82">
        <v>0</v>
      </c>
      <c r="B9" s="82" t="s">
        <v>12013</v>
      </c>
      <c r="C9" s="75" t="s">
        <v>12003</v>
      </c>
      <c r="D9" s="82" t="s">
        <v>12013</v>
      </c>
      <c r="E9" s="82" t="s">
        <v>1441</v>
      </c>
      <c r="F9" s="82" t="str">
        <f>INDEX(Таблиця5[[#All],[HOBBY WORLD]],MATCH(Таблиця17[[#This Row],[Name]],Таблиця5[[#All],[Оригинал]],0),1)</f>
        <v>потусторонний разряд</v>
      </c>
      <c r="G9" s="82" t="str">
        <f>Таблиця17[[#This Row],[HOBBY WORLD]]</f>
        <v>потусторонний разряд</v>
      </c>
      <c r="H9" s="82" t="s">
        <v>4105</v>
      </c>
      <c r="I9" s="82" t="s">
        <v>12004</v>
      </c>
      <c r="J9" s="82" t="s">
        <v>561</v>
      </c>
      <c r="K9" s="82">
        <v>236</v>
      </c>
      <c r="L9" s="82" t="s">
        <v>12004</v>
      </c>
      <c r="M9" s="82" t="s">
        <v>12004</v>
      </c>
      <c r="N9" s="82" t="s">
        <v>12004</v>
      </c>
      <c r="O9" s="82" t="s">
        <v>12004</v>
      </c>
      <c r="P9" s="82" t="s">
        <v>12004</v>
      </c>
      <c r="Q9" s="82" t="s">
        <v>12004</v>
      </c>
      <c r="R9" s="82" t="s">
        <v>12005</v>
      </c>
      <c r="S9" s="82" t="s">
        <v>12004</v>
      </c>
      <c r="T9" s="147"/>
      <c r="U9" s="147"/>
    </row>
    <row r="10" spans="1:21" x14ac:dyDescent="0.25">
      <c r="A10" s="82">
        <v>0</v>
      </c>
      <c r="B10" s="82" t="s">
        <v>1520</v>
      </c>
      <c r="C10" s="75" t="s">
        <v>12003</v>
      </c>
      <c r="D10" s="82" t="s">
        <v>1520</v>
      </c>
      <c r="E10" s="82" t="s">
        <v>1521</v>
      </c>
      <c r="F10" s="82" t="str">
        <f>INDEX(Таблиця5[[#All],[HOBBY WORLD]],MATCH(Таблиця17[[#This Row],[Name]],Таблиця5[[#All],[Оригинал]],0),1)</f>
        <v>дружба</v>
      </c>
      <c r="G10" s="82" t="str">
        <f>Таблиця17[[#This Row],[HOBBY WORLD]]</f>
        <v>дружба</v>
      </c>
      <c r="H10" s="82" t="s">
        <v>4103</v>
      </c>
      <c r="I10" s="82" t="s">
        <v>12004</v>
      </c>
      <c r="J10" s="82" t="s">
        <v>561</v>
      </c>
      <c r="K10" s="82">
        <v>244</v>
      </c>
      <c r="L10" s="82" t="s">
        <v>12005</v>
      </c>
      <c r="M10" s="82" t="s">
        <v>12004</v>
      </c>
      <c r="N10" s="82" t="s">
        <v>12004</v>
      </c>
      <c r="O10" s="82" t="s">
        <v>12004</v>
      </c>
      <c r="P10" s="82" t="s">
        <v>12004</v>
      </c>
      <c r="Q10" s="82" t="s">
        <v>12005</v>
      </c>
      <c r="R10" s="82" t="s">
        <v>12005</v>
      </c>
      <c r="S10" s="82" t="s">
        <v>12005</v>
      </c>
      <c r="T10" s="147"/>
      <c r="U10" s="147"/>
    </row>
    <row r="11" spans="1:21" x14ac:dyDescent="0.25">
      <c r="A11" s="82">
        <v>0</v>
      </c>
      <c r="B11" s="82" t="s">
        <v>12014</v>
      </c>
      <c r="C11" s="75" t="s">
        <v>12003</v>
      </c>
      <c r="D11" s="82" t="s">
        <v>12014</v>
      </c>
      <c r="E11" s="82" t="s">
        <v>1491</v>
      </c>
      <c r="F11" s="82" t="str">
        <f>INDEX(Таблиця5[[#All],[HOBBY WORLD]],MATCH(Таблиця17[[#This Row],[Name]],Таблиця5[[#All],[Оригинал]],0),1)</f>
        <v>огненный снаряд</v>
      </c>
      <c r="G11" s="82" t="str">
        <f>Таблиця17[[#This Row],[HOBBY WORLD]]</f>
        <v>огненный снаряд</v>
      </c>
      <c r="H11" s="82" t="s">
        <v>4105</v>
      </c>
      <c r="I11" s="82" t="s">
        <v>12004</v>
      </c>
      <c r="J11" s="82" t="s">
        <v>561</v>
      </c>
      <c r="K11" s="82">
        <v>242</v>
      </c>
      <c r="L11" s="82" t="s">
        <v>12004</v>
      </c>
      <c r="M11" s="82" t="s">
        <v>12004</v>
      </c>
      <c r="N11" s="82" t="s">
        <v>12004</v>
      </c>
      <c r="O11" s="82" t="s">
        <v>12004</v>
      </c>
      <c r="P11" s="82" t="s">
        <v>12004</v>
      </c>
      <c r="Q11" s="82" t="s">
        <v>12005</v>
      </c>
      <c r="R11" s="82" t="s">
        <v>12004</v>
      </c>
      <c r="S11" s="82" t="s">
        <v>12005</v>
      </c>
      <c r="T11" s="147"/>
      <c r="U11" s="147"/>
    </row>
    <row r="12" spans="1:21" hidden="1" x14ac:dyDescent="0.25">
      <c r="A12" s="82">
        <v>0</v>
      </c>
      <c r="B12" s="82" t="s">
        <v>1522</v>
      </c>
      <c r="C12" s="76" t="s">
        <v>12009</v>
      </c>
      <c r="D12" s="82" t="s">
        <v>1522</v>
      </c>
      <c r="E12" s="82" t="s">
        <v>1523</v>
      </c>
      <c r="F12" s="82" t="str">
        <f>INDEX(Таблиця5[[#All],[HOBBY WORLD]],MATCH(Таблиця17[[#This Row],[Name]],Таблиця5[[#All],[Оригинал]],0),1)</f>
        <v>обморожение</v>
      </c>
      <c r="G12" s="82"/>
      <c r="H12" s="82" t="s">
        <v>4105</v>
      </c>
      <c r="I12" s="82" t="s">
        <v>12004</v>
      </c>
      <c r="J12" s="82" t="s">
        <v>12010</v>
      </c>
      <c r="K12" s="82">
        <v>156</v>
      </c>
      <c r="L12" s="82" t="s">
        <v>12004</v>
      </c>
      <c r="M12" s="82" t="s">
        <v>12004</v>
      </c>
      <c r="N12" s="82" t="s">
        <v>12005</v>
      </c>
      <c r="O12" s="82" t="s">
        <v>12004</v>
      </c>
      <c r="P12" s="82" t="s">
        <v>12004</v>
      </c>
      <c r="Q12" s="82" t="s">
        <v>12005</v>
      </c>
      <c r="R12" s="82" t="s">
        <v>12005</v>
      </c>
      <c r="S12" s="82" t="s">
        <v>12005</v>
      </c>
      <c r="T12" s="147"/>
      <c r="U12" s="147"/>
    </row>
    <row r="13" spans="1:21" x14ac:dyDescent="0.25">
      <c r="A13" s="82">
        <v>0</v>
      </c>
      <c r="B13" s="82" t="s">
        <v>1556</v>
      </c>
      <c r="C13" s="75" t="s">
        <v>12003</v>
      </c>
      <c r="D13" s="82" t="s">
        <v>1556</v>
      </c>
      <c r="E13" s="82" t="s">
        <v>1557</v>
      </c>
      <c r="F13" s="82" t="str">
        <f>INDEX(Таблиця5[[#All],[HOBBY WORLD]],MATCH(Таблиця17[[#This Row],[Name]],Таблиця5[[#All],[Оригинал]],0),1)</f>
        <v>наставление</v>
      </c>
      <c r="G13" s="82" t="str">
        <f>Таблиця17[[#This Row],[HOBBY WORLD]]</f>
        <v>наставление</v>
      </c>
      <c r="H13" s="82" t="s">
        <v>1414</v>
      </c>
      <c r="I13" s="82" t="s">
        <v>12004</v>
      </c>
      <c r="J13" s="82" t="s">
        <v>561</v>
      </c>
      <c r="K13" s="82">
        <v>248</v>
      </c>
      <c r="L13" s="82" t="s">
        <v>12004</v>
      </c>
      <c r="M13" s="82" t="s">
        <v>12005</v>
      </c>
      <c r="N13" s="82" t="s">
        <v>12005</v>
      </c>
      <c r="O13" s="82" t="s">
        <v>12004</v>
      </c>
      <c r="P13" s="82" t="s">
        <v>12004</v>
      </c>
      <c r="Q13" s="82" t="s">
        <v>12004</v>
      </c>
      <c r="R13" s="82" t="s">
        <v>12004</v>
      </c>
      <c r="S13" s="82" t="s">
        <v>12004</v>
      </c>
      <c r="T13" s="147"/>
      <c r="U13" s="147"/>
    </row>
    <row r="14" spans="1:21" hidden="1" x14ac:dyDescent="0.25">
      <c r="A14" s="82">
        <v>0</v>
      </c>
      <c r="B14" s="82" t="s">
        <v>1560</v>
      </c>
      <c r="C14" s="76" t="s">
        <v>12009</v>
      </c>
      <c r="D14" s="82" t="s">
        <v>1560</v>
      </c>
      <c r="E14" s="82" t="s">
        <v>1561</v>
      </c>
      <c r="F14" s="82" t="str">
        <f>INDEX(Таблиця5[[#All],[HOBBY WORLD]],MATCH(Таблиця17[[#This Row],[Name]],Таблиця5[[#All],[Оригинал]],0),1)</f>
        <v>порыв</v>
      </c>
      <c r="G14" s="82"/>
      <c r="H14" s="82" t="s">
        <v>4111</v>
      </c>
      <c r="I14" s="82" t="s">
        <v>12004</v>
      </c>
      <c r="J14" s="82" t="s">
        <v>12010</v>
      </c>
      <c r="K14" s="82">
        <v>157</v>
      </c>
      <c r="L14" s="82" t="s">
        <v>12004</v>
      </c>
      <c r="M14" s="82" t="s">
        <v>12004</v>
      </c>
      <c r="N14" s="82" t="s">
        <v>12004</v>
      </c>
      <c r="O14" s="82" t="s">
        <v>12004</v>
      </c>
      <c r="P14" s="82" t="s">
        <v>12004</v>
      </c>
      <c r="Q14" s="82" t="s">
        <v>12005</v>
      </c>
      <c r="R14" s="82" t="s">
        <v>12004</v>
      </c>
      <c r="S14" s="82" t="s">
        <v>12005</v>
      </c>
      <c r="T14" s="147"/>
      <c r="U14" s="147"/>
    </row>
    <row r="15" spans="1:21" hidden="1" x14ac:dyDescent="0.25">
      <c r="A15" s="82">
        <v>0</v>
      </c>
      <c r="B15" s="82" t="s">
        <v>11005</v>
      </c>
      <c r="C15" s="76" t="s">
        <v>12009</v>
      </c>
      <c r="D15" s="82" t="s">
        <v>11005</v>
      </c>
      <c r="E15" s="82" t="e">
        <v>#N/A</v>
      </c>
      <c r="F15" s="82" t="str">
        <f>INDEX(Таблиця5[[#All],[HOBBY WORLD]],MATCH(Таблиця17[[#This Row],[Name]],Таблиця5[[#All],[Оригинал]],0),1)</f>
        <v>нашествие</v>
      </c>
      <c r="G15" s="82"/>
      <c r="H15" s="82" t="s">
        <v>4100</v>
      </c>
      <c r="I15" s="82" t="s">
        <v>12004</v>
      </c>
      <c r="J15" s="82" t="s">
        <v>12010</v>
      </c>
      <c r="K15" s="82">
        <v>158</v>
      </c>
      <c r="L15" s="82" t="s">
        <v>12004</v>
      </c>
      <c r="M15" s="82" t="s">
        <v>12004</v>
      </c>
      <c r="N15" s="82" t="s">
        <v>12005</v>
      </c>
      <c r="O15" s="82" t="s">
        <v>12004</v>
      </c>
      <c r="P15" s="82" t="s">
        <v>12004</v>
      </c>
      <c r="Q15" s="82" t="s">
        <v>12005</v>
      </c>
      <c r="R15" s="82" t="s">
        <v>12005</v>
      </c>
      <c r="S15" s="82" t="s">
        <v>12005</v>
      </c>
      <c r="T15" s="147"/>
      <c r="U15" s="147"/>
    </row>
    <row r="16" spans="1:21" x14ac:dyDescent="0.25">
      <c r="A16" s="82">
        <v>0</v>
      </c>
      <c r="B16" s="82" t="s">
        <v>1642</v>
      </c>
      <c r="C16" s="75" t="s">
        <v>12003</v>
      </c>
      <c r="D16" s="82" t="s">
        <v>1642</v>
      </c>
      <c r="E16" s="82" t="s">
        <v>1643</v>
      </c>
      <c r="F16" s="82" t="str">
        <f>INDEX(Таблиця5[[#All],[HOBBY WORLD]],MATCH(Таблиця17[[#This Row],[Name]],Таблиця5[[#All],[Оригинал]],0),1)</f>
        <v>свет</v>
      </c>
      <c r="G16" s="82" t="str">
        <f>Таблиця17[[#This Row],[HOBBY WORLD]]</f>
        <v>свет</v>
      </c>
      <c r="H16" s="82" t="s">
        <v>4105</v>
      </c>
      <c r="I16" s="82" t="s">
        <v>12004</v>
      </c>
      <c r="J16" s="82" t="s">
        <v>561</v>
      </c>
      <c r="K16" s="82">
        <v>255</v>
      </c>
      <c r="L16" s="82" t="s">
        <v>12005</v>
      </c>
      <c r="M16" s="82" t="s">
        <v>12005</v>
      </c>
      <c r="N16" s="82" t="s">
        <v>12004</v>
      </c>
      <c r="O16" s="82" t="s">
        <v>12004</v>
      </c>
      <c r="P16" s="82" t="s">
        <v>12004</v>
      </c>
      <c r="Q16" s="82" t="s">
        <v>12005</v>
      </c>
      <c r="R16" s="82" t="s">
        <v>12004</v>
      </c>
      <c r="S16" s="82" t="s">
        <v>12005</v>
      </c>
      <c r="T16" s="147"/>
      <c r="U16" s="147"/>
    </row>
    <row r="17" spans="1:21" x14ac:dyDescent="0.25">
      <c r="A17" s="82">
        <v>0</v>
      </c>
      <c r="B17" s="82" t="s">
        <v>12015</v>
      </c>
      <c r="C17" s="75" t="s">
        <v>12003</v>
      </c>
      <c r="D17" s="82" t="s">
        <v>12015</v>
      </c>
      <c r="E17" s="82" t="s">
        <v>1663</v>
      </c>
      <c r="F17" s="82" t="str">
        <f>INDEX(Таблиця5[[#All],[HOBBY WORLD]],MATCH(Таблиця17[[#This Row],[Name]],Таблиця5[[#All],[Оригинал]],0),1)</f>
        <v>магическая рука</v>
      </c>
      <c r="G17" s="82" t="str">
        <f>Таблиця17[[#This Row],[HOBBY WORLD]]</f>
        <v>магическая рука</v>
      </c>
      <c r="H17" s="82" t="s">
        <v>4100</v>
      </c>
      <c r="I17" s="82" t="s">
        <v>12004</v>
      </c>
      <c r="J17" s="82" t="s">
        <v>561</v>
      </c>
      <c r="K17" s="82">
        <v>256</v>
      </c>
      <c r="L17" s="82" t="s">
        <v>12004</v>
      </c>
      <c r="M17" s="82" t="s">
        <v>12004</v>
      </c>
      <c r="N17" s="82" t="s">
        <v>12004</v>
      </c>
      <c r="O17" s="82" t="s">
        <v>12004</v>
      </c>
      <c r="P17" s="82" t="s">
        <v>12004</v>
      </c>
      <c r="Q17" s="82" t="s">
        <v>12005</v>
      </c>
      <c r="R17" s="82" t="s">
        <v>12005</v>
      </c>
      <c r="S17" s="82" t="s">
        <v>12005</v>
      </c>
      <c r="T17" s="147"/>
      <c r="U17" s="147"/>
    </row>
    <row r="18" spans="1:21" hidden="1" x14ac:dyDescent="0.25">
      <c r="A18" s="82">
        <v>0</v>
      </c>
      <c r="B18" s="82" t="s">
        <v>12016</v>
      </c>
      <c r="C18" s="76" t="s">
        <v>12009</v>
      </c>
      <c r="D18" s="82" t="s">
        <v>12016</v>
      </c>
      <c r="E18" s="82" t="s">
        <v>1673</v>
      </c>
      <c r="F18" s="82" t="str">
        <f>INDEX(Таблиця5[[#All],[HOBBY WORLD]],MATCH(Таблиця17[[#This Row],[Name]],Таблиця5[[#All],[Оригинал]],0),1)</f>
        <v>магический камень</v>
      </c>
      <c r="G18" s="82"/>
      <c r="H18" s="82" t="s">
        <v>4111</v>
      </c>
      <c r="I18" s="82" t="s">
        <v>12004</v>
      </c>
      <c r="J18" s="82" t="s">
        <v>12010</v>
      </c>
      <c r="K18" s="82">
        <v>160</v>
      </c>
      <c r="L18" s="82" t="s">
        <v>12004</v>
      </c>
      <c r="M18" s="82" t="s">
        <v>12004</v>
      </c>
      <c r="N18" s="82" t="s">
        <v>12005</v>
      </c>
      <c r="O18" s="82" t="s">
        <v>12004</v>
      </c>
      <c r="P18" s="82" t="s">
        <v>12004</v>
      </c>
      <c r="Q18" s="82" t="s">
        <v>12004</v>
      </c>
      <c r="R18" s="82" t="s">
        <v>12005</v>
      </c>
      <c r="S18" s="82" t="s">
        <v>12004</v>
      </c>
      <c r="T18" s="147"/>
      <c r="U18" s="147"/>
    </row>
    <row r="19" spans="1:21" x14ac:dyDescent="0.25">
      <c r="A19" s="82">
        <v>0</v>
      </c>
      <c r="B19" s="82" t="s">
        <v>1696</v>
      </c>
      <c r="C19" s="75" t="s">
        <v>12003</v>
      </c>
      <c r="D19" s="82" t="s">
        <v>1696</v>
      </c>
      <c r="E19" s="82" t="s">
        <v>1697</v>
      </c>
      <c r="F19" s="82" t="str">
        <f>INDEX(Таблиця5[[#All],[HOBBY WORLD]],MATCH(Таблиця17[[#This Row],[Name]],Таблиця5[[#All],[Оригинал]],0),1)</f>
        <v>починка</v>
      </c>
      <c r="G19" s="82" t="str">
        <f>Таблиця17[[#This Row],[HOBBY WORLD]]</f>
        <v>починка</v>
      </c>
      <c r="H19" s="82" t="s">
        <v>4111</v>
      </c>
      <c r="I19" s="82" t="s">
        <v>12004</v>
      </c>
      <c r="J19" s="82" t="s">
        <v>561</v>
      </c>
      <c r="K19" s="82">
        <v>259</v>
      </c>
      <c r="L19" s="82" t="s">
        <v>12005</v>
      </c>
      <c r="M19" s="82" t="s">
        <v>12005</v>
      </c>
      <c r="N19" s="82" t="s">
        <v>12005</v>
      </c>
      <c r="O19" s="82" t="s">
        <v>12004</v>
      </c>
      <c r="P19" s="82" t="s">
        <v>12004</v>
      </c>
      <c r="Q19" s="82" t="s">
        <v>12005</v>
      </c>
      <c r="R19" s="82" t="s">
        <v>12004</v>
      </c>
      <c r="S19" s="82" t="s">
        <v>12005</v>
      </c>
      <c r="T19" s="147"/>
      <c r="U19" s="147"/>
    </row>
    <row r="20" spans="1:21" x14ac:dyDescent="0.25">
      <c r="A20" s="82">
        <v>0</v>
      </c>
      <c r="B20" s="82" t="s">
        <v>1698</v>
      </c>
      <c r="C20" s="75" t="s">
        <v>12003</v>
      </c>
      <c r="D20" s="82" t="s">
        <v>1698</v>
      </c>
      <c r="E20" s="82" t="s">
        <v>1699</v>
      </c>
      <c r="F20" s="82" t="str">
        <f>INDEX(Таблиця5[[#All],[HOBBY WORLD]],MATCH(Таблиця17[[#This Row],[Name]],Таблиця5[[#All],[Оригинал]],0),1)</f>
        <v>сообщение</v>
      </c>
      <c r="G20" s="82" t="str">
        <f>Таблиця17[[#This Row],[HOBBY WORLD]]</f>
        <v>сообщение</v>
      </c>
      <c r="H20" s="82" t="s">
        <v>4111</v>
      </c>
      <c r="I20" s="82" t="s">
        <v>12004</v>
      </c>
      <c r="J20" s="82" t="s">
        <v>561</v>
      </c>
      <c r="K20" s="82">
        <v>259</v>
      </c>
      <c r="L20" s="82" t="s">
        <v>12005</v>
      </c>
      <c r="M20" s="82" t="s">
        <v>12004</v>
      </c>
      <c r="N20" s="82" t="s">
        <v>12004</v>
      </c>
      <c r="O20" s="82" t="s">
        <v>12004</v>
      </c>
      <c r="P20" s="82" t="s">
        <v>12004</v>
      </c>
      <c r="Q20" s="82" t="s">
        <v>12005</v>
      </c>
      <c r="R20" s="82" t="s">
        <v>12004</v>
      </c>
      <c r="S20" s="82" t="s">
        <v>12005</v>
      </c>
      <c r="T20" s="147"/>
      <c r="U20" s="147"/>
    </row>
    <row r="21" spans="1:21" x14ac:dyDescent="0.25">
      <c r="A21" s="82">
        <v>0</v>
      </c>
      <c r="B21" s="82" t="s">
        <v>12017</v>
      </c>
      <c r="C21" s="75" t="s">
        <v>12003</v>
      </c>
      <c r="D21" s="82" t="s">
        <v>12017</v>
      </c>
      <c r="E21" s="82" t="s">
        <v>1705</v>
      </c>
      <c r="F21" s="82" t="str">
        <f>INDEX(Таблиця5[[#All],[HOBBY WORLD]],MATCH(Таблиця17[[#This Row],[Name]],Таблиця5[[#All],[Оригинал]],0),1)</f>
        <v>малая иллюзия</v>
      </c>
      <c r="G21" s="82" t="str">
        <f>Таблиця17[[#This Row],[HOBBY WORLD]]</f>
        <v>малая иллюзия</v>
      </c>
      <c r="H21" s="82" t="s">
        <v>4107</v>
      </c>
      <c r="I21" s="82" t="s">
        <v>12004</v>
      </c>
      <c r="J21" s="82" t="s">
        <v>561</v>
      </c>
      <c r="K21" s="82">
        <v>260</v>
      </c>
      <c r="L21" s="82" t="s">
        <v>12005</v>
      </c>
      <c r="M21" s="82" t="s">
        <v>12004</v>
      </c>
      <c r="N21" s="82" t="s">
        <v>12004</v>
      </c>
      <c r="O21" s="82" t="s">
        <v>12004</v>
      </c>
      <c r="P21" s="82" t="s">
        <v>12004</v>
      </c>
      <c r="Q21" s="82" t="s">
        <v>12005</v>
      </c>
      <c r="R21" s="82" t="s">
        <v>12005</v>
      </c>
      <c r="S21" s="82" t="s">
        <v>12005</v>
      </c>
      <c r="T21" s="147"/>
      <c r="U21" s="147"/>
    </row>
    <row r="22" spans="1:21" hidden="1" x14ac:dyDescent="0.25">
      <c r="A22" s="82">
        <v>0</v>
      </c>
      <c r="B22" s="82" t="s">
        <v>12018</v>
      </c>
      <c r="C22" s="76" t="s">
        <v>12009</v>
      </c>
      <c r="D22" s="82" t="s">
        <v>12018</v>
      </c>
      <c r="E22" s="82" t="s">
        <v>1717</v>
      </c>
      <c r="F22" s="82" t="str">
        <f>INDEX(Таблиця5[[#All],[HOBBY WORLD]],MATCH(Таблиця17[[#This Row],[Name]],Таблиця5[[#All],[Оригинал]],0),1)</f>
        <v>форма земли</v>
      </c>
      <c r="G22" s="82"/>
      <c r="H22" s="82" t="s">
        <v>4111</v>
      </c>
      <c r="I22" s="82" t="s">
        <v>12004</v>
      </c>
      <c r="J22" s="82" t="s">
        <v>12010</v>
      </c>
      <c r="K22" s="82">
        <v>162</v>
      </c>
      <c r="L22" s="82" t="s">
        <v>12004</v>
      </c>
      <c r="M22" s="82" t="s">
        <v>12004</v>
      </c>
      <c r="N22" s="82" t="s">
        <v>12005</v>
      </c>
      <c r="O22" s="82" t="s">
        <v>12004</v>
      </c>
      <c r="P22" s="82" t="s">
        <v>12004</v>
      </c>
      <c r="Q22" s="82" t="s">
        <v>12005</v>
      </c>
      <c r="R22" s="82" t="s">
        <v>12004</v>
      </c>
      <c r="S22" s="82" t="s">
        <v>12005</v>
      </c>
      <c r="T22" s="147"/>
      <c r="U22" s="147"/>
    </row>
    <row r="23" spans="1:21" x14ac:dyDescent="0.25">
      <c r="A23" s="82">
        <v>0</v>
      </c>
      <c r="B23" s="82" t="s">
        <v>12019</v>
      </c>
      <c r="C23" s="75" t="s">
        <v>12003</v>
      </c>
      <c r="D23" s="82" t="s">
        <v>12019</v>
      </c>
      <c r="E23" s="82" t="s">
        <v>1759</v>
      </c>
      <c r="F23" s="82" t="str">
        <f>INDEX(Таблиця5[[#All],[HOBBY WORLD]],MATCH(Таблиця17[[#This Row],[Name]],Таблиця5[[#All],[Оригинал]],0),1)</f>
        <v>брызги яда</v>
      </c>
      <c r="G23" s="82" t="str">
        <f>Таблиця17[[#This Row],[HOBBY WORLD]]</f>
        <v>брызги яда</v>
      </c>
      <c r="H23" s="82" t="s">
        <v>4100</v>
      </c>
      <c r="I23" s="82" t="s">
        <v>12004</v>
      </c>
      <c r="J23" s="82" t="s">
        <v>561</v>
      </c>
      <c r="K23" s="82">
        <v>266</v>
      </c>
      <c r="L23" s="82" t="s">
        <v>12004</v>
      </c>
      <c r="M23" s="82" t="s">
        <v>12004</v>
      </c>
      <c r="N23" s="82" t="s">
        <v>12005</v>
      </c>
      <c r="O23" s="82" t="s">
        <v>12004</v>
      </c>
      <c r="P23" s="82" t="s">
        <v>12004</v>
      </c>
      <c r="Q23" s="82" t="s">
        <v>12005</v>
      </c>
      <c r="R23" s="82" t="s">
        <v>12005</v>
      </c>
      <c r="S23" s="82" t="s">
        <v>12005</v>
      </c>
      <c r="T23" s="147"/>
      <c r="U23" s="147"/>
    </row>
    <row r="24" spans="1:21" x14ac:dyDescent="0.25">
      <c r="A24" s="82">
        <v>0</v>
      </c>
      <c r="B24" s="82" t="s">
        <v>1770</v>
      </c>
      <c r="C24" s="75" t="s">
        <v>12003</v>
      </c>
      <c r="D24" s="82" t="s">
        <v>1770</v>
      </c>
      <c r="E24" s="82" t="s">
        <v>1771</v>
      </c>
      <c r="F24" s="82" t="str">
        <f>INDEX(Таблиця5[[#All],[HOBBY WORLD]],MATCH(Таблиця17[[#This Row],[Name]],Таблиця5[[#All],[Оригинал]],0),1)</f>
        <v>мелкие фокусы</v>
      </c>
      <c r="G24" s="82" t="str">
        <f>Таблиця17[[#This Row],[HOBBY WORLD]]</f>
        <v>мелкие фокусы</v>
      </c>
      <c r="H24" s="82" t="s">
        <v>4111</v>
      </c>
      <c r="I24" s="82" t="s">
        <v>12004</v>
      </c>
      <c r="J24" s="82" t="s">
        <v>561</v>
      </c>
      <c r="K24" s="82">
        <v>267</v>
      </c>
      <c r="L24" s="82" t="s">
        <v>12005</v>
      </c>
      <c r="M24" s="82" t="s">
        <v>12004</v>
      </c>
      <c r="N24" s="82" t="s">
        <v>12004</v>
      </c>
      <c r="O24" s="82" t="s">
        <v>12004</v>
      </c>
      <c r="P24" s="82" t="s">
        <v>12004</v>
      </c>
      <c r="Q24" s="82" t="s">
        <v>12005</v>
      </c>
      <c r="R24" s="82" t="s">
        <v>12005</v>
      </c>
      <c r="S24" s="82" t="s">
        <v>12005</v>
      </c>
      <c r="T24" s="147"/>
      <c r="U24" s="147"/>
    </row>
    <row r="25" spans="1:21" x14ac:dyDescent="0.25">
      <c r="A25" s="82">
        <v>0</v>
      </c>
      <c r="B25" s="82" t="s">
        <v>12020</v>
      </c>
      <c r="C25" s="75" t="s">
        <v>12003</v>
      </c>
      <c r="D25" s="82" t="s">
        <v>12020</v>
      </c>
      <c r="E25" s="82" t="s">
        <v>1779</v>
      </c>
      <c r="F25" s="82" t="str">
        <f>INDEX(Таблиця5[[#All],[HOBBY WORLD]],MATCH(Таблиця17[[#This Row],[Name]],Таблиця5[[#All],[Оригинал]],0),1)</f>
        <v>создание пламени</v>
      </c>
      <c r="G25" s="82" t="str">
        <f>Таблиця17[[#This Row],[HOBBY WORLD]]</f>
        <v>создание пламени</v>
      </c>
      <c r="H25" s="82" t="s">
        <v>4100</v>
      </c>
      <c r="I25" s="82" t="s">
        <v>12004</v>
      </c>
      <c r="J25" s="82" t="s">
        <v>561</v>
      </c>
      <c r="K25" s="82">
        <v>268</v>
      </c>
      <c r="L25" s="82" t="s">
        <v>12004</v>
      </c>
      <c r="M25" s="82" t="s">
        <v>12004</v>
      </c>
      <c r="N25" s="82" t="s">
        <v>12005</v>
      </c>
      <c r="O25" s="82" t="s">
        <v>12004</v>
      </c>
      <c r="P25" s="82" t="s">
        <v>12004</v>
      </c>
      <c r="Q25" s="82" t="s">
        <v>12004</v>
      </c>
      <c r="R25" s="82" t="s">
        <v>12004</v>
      </c>
      <c r="S25" s="82" t="s">
        <v>12004</v>
      </c>
      <c r="T25" s="147"/>
      <c r="U25" s="147"/>
    </row>
    <row r="26" spans="1:21" x14ac:dyDescent="0.25">
      <c r="A26" s="82">
        <v>0</v>
      </c>
      <c r="B26" s="82" t="s">
        <v>12021</v>
      </c>
      <c r="C26" s="75" t="s">
        <v>12003</v>
      </c>
      <c r="D26" s="82" t="s">
        <v>12021</v>
      </c>
      <c r="E26" s="82" t="s">
        <v>1801</v>
      </c>
      <c r="F26" s="82" t="str">
        <f>INDEX(Таблиця5[[#All],[HOBBY WORLD]],MATCH(Таблиця17[[#This Row],[Name]],Таблиця5[[#All],[Оригинал]],0),1)</f>
        <v>ледяной луч</v>
      </c>
      <c r="G26" s="82" t="str">
        <f>Таблиця17[[#This Row],[HOBBY WORLD]]</f>
        <v>ледяной луч</v>
      </c>
      <c r="H26" s="82" t="s">
        <v>4105</v>
      </c>
      <c r="I26" s="82" t="s">
        <v>12004</v>
      </c>
      <c r="J26" s="82" t="s">
        <v>561</v>
      </c>
      <c r="K26" s="82">
        <v>271</v>
      </c>
      <c r="L26" s="82" t="s">
        <v>12004</v>
      </c>
      <c r="M26" s="82" t="s">
        <v>12004</v>
      </c>
      <c r="N26" s="82" t="s">
        <v>12004</v>
      </c>
      <c r="O26" s="82" t="s">
        <v>12004</v>
      </c>
      <c r="P26" s="82" t="s">
        <v>12004</v>
      </c>
      <c r="Q26" s="82" t="s">
        <v>12005</v>
      </c>
      <c r="R26" s="82" t="s">
        <v>12004</v>
      </c>
      <c r="S26" s="82" t="s">
        <v>12005</v>
      </c>
      <c r="T26" s="147"/>
      <c r="U26" s="147"/>
    </row>
    <row r="27" spans="1:21" x14ac:dyDescent="0.25">
      <c r="A27" s="82">
        <v>0</v>
      </c>
      <c r="B27" s="82" t="s">
        <v>1810</v>
      </c>
      <c r="C27" s="75" t="s">
        <v>12003</v>
      </c>
      <c r="D27" s="82" t="s">
        <v>1810</v>
      </c>
      <c r="E27" s="82" t="s">
        <v>1811</v>
      </c>
      <c r="F27" s="82" t="str">
        <f>INDEX(Таблиця5[[#All],[HOBBY WORLD]],MATCH(Таблиця17[[#This Row],[Name]],Таблиця5[[#All],[Оригинал]],0),1)</f>
        <v>сопротивляемость</v>
      </c>
      <c r="G27" s="82" t="str">
        <f>Таблиця17[[#This Row],[HOBBY WORLD]]</f>
        <v>сопротивляемость</v>
      </c>
      <c r="H27" s="82" t="s">
        <v>4098</v>
      </c>
      <c r="I27" s="82" t="s">
        <v>12004</v>
      </c>
      <c r="J27" s="82" t="s">
        <v>561</v>
      </c>
      <c r="K27" s="82">
        <v>272</v>
      </c>
      <c r="L27" s="82" t="s">
        <v>12004</v>
      </c>
      <c r="M27" s="82" t="s">
        <v>12005</v>
      </c>
      <c r="N27" s="82" t="s">
        <v>12005</v>
      </c>
      <c r="O27" s="82" t="s">
        <v>12004</v>
      </c>
      <c r="P27" s="82" t="s">
        <v>12004</v>
      </c>
      <c r="Q27" s="82" t="s">
        <v>12004</v>
      </c>
      <c r="R27" s="82" t="s">
        <v>12004</v>
      </c>
      <c r="S27" s="82" t="s">
        <v>12004</v>
      </c>
      <c r="T27" s="147"/>
      <c r="U27" s="147"/>
    </row>
    <row r="28" spans="1:21" x14ac:dyDescent="0.25">
      <c r="A28" s="82">
        <v>0</v>
      </c>
      <c r="B28" s="82" t="s">
        <v>12022</v>
      </c>
      <c r="C28" s="75" t="s">
        <v>12003</v>
      </c>
      <c r="D28" s="82" t="s">
        <v>12022</v>
      </c>
      <c r="E28" s="82" t="s">
        <v>1821</v>
      </c>
      <c r="F28" s="82" t="str">
        <f>INDEX(Таблиця5[[#All],[HOBBY WORLD]],MATCH(Таблиця17[[#This Row],[Name]],Таблиця5[[#All],[Оригинал]],0),1)</f>
        <v>священное пламя</v>
      </c>
      <c r="G28" s="82" t="str">
        <f>Таблиця17[[#This Row],[HOBBY WORLD]]</f>
        <v>священное пламя</v>
      </c>
      <c r="H28" s="82" t="s">
        <v>4105</v>
      </c>
      <c r="I28" s="82" t="s">
        <v>12004</v>
      </c>
      <c r="J28" s="82" t="s">
        <v>561</v>
      </c>
      <c r="K28" s="82">
        <v>272</v>
      </c>
      <c r="L28" s="82" t="s">
        <v>12004</v>
      </c>
      <c r="M28" s="82" t="s">
        <v>12005</v>
      </c>
      <c r="N28" s="82" t="s">
        <v>12004</v>
      </c>
      <c r="O28" s="82" t="s">
        <v>12004</v>
      </c>
      <c r="P28" s="82" t="s">
        <v>12004</v>
      </c>
      <c r="Q28" s="82" t="s">
        <v>12004</v>
      </c>
      <c r="R28" s="82" t="s">
        <v>12004</v>
      </c>
      <c r="S28" s="82" t="s">
        <v>12004</v>
      </c>
      <c r="T28" s="147"/>
      <c r="U28" s="147"/>
    </row>
    <row r="29" spans="1:21" hidden="1" x14ac:dyDescent="0.25">
      <c r="A29" s="82">
        <v>0</v>
      </c>
      <c r="B29" s="82" t="s">
        <v>12023</v>
      </c>
      <c r="C29" s="76" t="s">
        <v>12009</v>
      </c>
      <c r="D29" s="82" t="s">
        <v>12023</v>
      </c>
      <c r="E29" s="82" t="s">
        <v>1839</v>
      </c>
      <c r="F29" s="82" t="str">
        <f>INDEX(Таблиця5[[#All],[HOBBY WORLD]],MATCH(Таблиця17[[#This Row],[Name]],Таблиця5[[#All],[Оригинал]],0),1)</f>
        <v>преображение воды</v>
      </c>
      <c r="G29" s="82"/>
      <c r="H29" s="82" t="s">
        <v>4111</v>
      </c>
      <c r="I29" s="82" t="s">
        <v>12004</v>
      </c>
      <c r="J29" s="82" t="s">
        <v>12010</v>
      </c>
      <c r="K29" s="82">
        <v>164</v>
      </c>
      <c r="L29" s="82" t="s">
        <v>12004</v>
      </c>
      <c r="M29" s="82" t="s">
        <v>12004</v>
      </c>
      <c r="N29" s="82" t="s">
        <v>12005</v>
      </c>
      <c r="O29" s="82" t="s">
        <v>12004</v>
      </c>
      <c r="P29" s="82" t="s">
        <v>12004</v>
      </c>
      <c r="Q29" s="82" t="s">
        <v>12005</v>
      </c>
      <c r="R29" s="82" t="s">
        <v>12004</v>
      </c>
      <c r="S29" s="82" t="s">
        <v>12005</v>
      </c>
      <c r="T29" s="147"/>
      <c r="U29" s="147"/>
    </row>
    <row r="30" spans="1:21" x14ac:dyDescent="0.25">
      <c r="A30" s="82">
        <v>0</v>
      </c>
      <c r="B30" s="82" t="s">
        <v>1846</v>
      </c>
      <c r="C30" s="75" t="s">
        <v>12003</v>
      </c>
      <c r="D30" s="82" t="s">
        <v>1846</v>
      </c>
      <c r="E30" s="82" t="s">
        <v>115</v>
      </c>
      <c r="F30" s="82" t="str">
        <f>INDEX(Таблиця5[[#All],[HOBBY WORLD]],MATCH(Таблиця17[[#This Row],[Name]],Таблиця5[[#All],[Оригинал]],0),1)</f>
        <v>шиллейла</v>
      </c>
      <c r="G30" s="82" t="str">
        <f>Таблиця17[[#This Row],[HOBBY WORLD]]</f>
        <v>шиллейла</v>
      </c>
      <c r="H30" s="82" t="s">
        <v>4111</v>
      </c>
      <c r="I30" s="82" t="s">
        <v>12004</v>
      </c>
      <c r="J30" s="82" t="s">
        <v>561</v>
      </c>
      <c r="K30" s="82">
        <v>275</v>
      </c>
      <c r="L30" s="82" t="s">
        <v>12004</v>
      </c>
      <c r="M30" s="82" t="s">
        <v>12004</v>
      </c>
      <c r="N30" s="82" t="s">
        <v>12005</v>
      </c>
      <c r="O30" s="82" t="s">
        <v>12004</v>
      </c>
      <c r="P30" s="82" t="s">
        <v>12004</v>
      </c>
      <c r="Q30" s="82" t="s">
        <v>12004</v>
      </c>
      <c r="R30" s="82" t="s">
        <v>12004</v>
      </c>
      <c r="S30" s="82" t="s">
        <v>12004</v>
      </c>
      <c r="T30" s="147"/>
      <c r="U30" s="147"/>
    </row>
    <row r="31" spans="1:21" x14ac:dyDescent="0.25">
      <c r="A31" s="82">
        <v>0</v>
      </c>
      <c r="B31" s="82" t="s">
        <v>12024</v>
      </c>
      <c r="C31" s="75" t="s">
        <v>12003</v>
      </c>
      <c r="D31" s="82" t="s">
        <v>12024</v>
      </c>
      <c r="E31" s="82" t="s">
        <v>1848</v>
      </c>
      <c r="F31" s="82" t="str">
        <f>INDEX(Таблиця5[[#All],[HOBBY WORLD]],MATCH(Таблиця17[[#This Row],[Name]],Таблиця5[[#All],[Оригинал]],0),1)</f>
        <v>шоковое прикосновение</v>
      </c>
      <c r="G31" s="82" t="str">
        <f>Таблиця17[[#This Row],[HOBBY WORLD]]</f>
        <v>шоковое прикосновение</v>
      </c>
      <c r="H31" s="82" t="s">
        <v>4105</v>
      </c>
      <c r="I31" s="82" t="s">
        <v>12004</v>
      </c>
      <c r="J31" s="82" t="s">
        <v>561</v>
      </c>
      <c r="K31" s="82">
        <v>275</v>
      </c>
      <c r="L31" s="82" t="s">
        <v>12004</v>
      </c>
      <c r="M31" s="82" t="s">
        <v>12004</v>
      </c>
      <c r="N31" s="82" t="s">
        <v>12004</v>
      </c>
      <c r="O31" s="82" t="s">
        <v>12004</v>
      </c>
      <c r="P31" s="82" t="s">
        <v>12004</v>
      </c>
      <c r="Q31" s="82" t="s">
        <v>12005</v>
      </c>
      <c r="R31" s="82" t="s">
        <v>12004</v>
      </c>
      <c r="S31" s="82" t="s">
        <v>12005</v>
      </c>
      <c r="T31" s="147"/>
      <c r="U31" s="147"/>
    </row>
    <row r="32" spans="1:21" x14ac:dyDescent="0.25">
      <c r="A32" s="82">
        <v>0</v>
      </c>
      <c r="B32" s="82" t="s">
        <v>12025</v>
      </c>
      <c r="C32" s="75" t="s">
        <v>12003</v>
      </c>
      <c r="D32" s="82" t="s">
        <v>12025</v>
      </c>
      <c r="E32" s="82" t="s">
        <v>1866</v>
      </c>
      <c r="F32" s="82" t="str">
        <f>INDEX(Таблиця5[[#All],[HOBBY WORLD]],MATCH(Таблиця17[[#This Row],[Name]],Таблиця5[[#All],[Оригинал]],0),1)</f>
        <v>спасение умирающего</v>
      </c>
      <c r="G32" s="82" t="str">
        <f>Таблиця17[[#This Row],[HOBBY WORLD]]</f>
        <v>спасение умирающего</v>
      </c>
      <c r="H32" s="82" t="s">
        <v>4109</v>
      </c>
      <c r="I32" s="82" t="s">
        <v>12004</v>
      </c>
      <c r="J32" s="82" t="s">
        <v>561</v>
      </c>
      <c r="K32" s="82">
        <v>277</v>
      </c>
      <c r="L32" s="82" t="s">
        <v>12004</v>
      </c>
      <c r="M32" s="82" t="s">
        <v>12005</v>
      </c>
      <c r="N32" s="82" t="s">
        <v>12004</v>
      </c>
      <c r="O32" s="82" t="s">
        <v>12004</v>
      </c>
      <c r="P32" s="82" t="s">
        <v>12004</v>
      </c>
      <c r="Q32" s="82" t="s">
        <v>12004</v>
      </c>
      <c r="R32" s="82" t="s">
        <v>12004</v>
      </c>
      <c r="S32" s="82" t="s">
        <v>12004</v>
      </c>
      <c r="T32" s="147"/>
      <c r="U32" s="147"/>
    </row>
    <row r="33" spans="1:21" x14ac:dyDescent="0.25">
      <c r="A33" s="82">
        <v>0</v>
      </c>
      <c r="B33" s="82" t="s">
        <v>1917</v>
      </c>
      <c r="C33" s="75" t="s">
        <v>12003</v>
      </c>
      <c r="D33" s="82" t="s">
        <v>1917</v>
      </c>
      <c r="E33" s="82" t="s">
        <v>1918</v>
      </c>
      <c r="F33" s="82" t="str">
        <f>INDEX(Таблиця5[[#All],[HOBBY WORLD]],MATCH(Таблиця17[[#This Row],[Name]],Таблиця5[[#All],[Оригинал]],0),1)</f>
        <v>тавматургия</v>
      </c>
      <c r="G33" s="82" t="str">
        <f>Таблиця17[[#This Row],[HOBBY WORLD]]</f>
        <v>тавматургия</v>
      </c>
      <c r="H33" s="82" t="s">
        <v>4111</v>
      </c>
      <c r="I33" s="82" t="s">
        <v>12004</v>
      </c>
      <c r="J33" s="82" t="s">
        <v>561</v>
      </c>
      <c r="K33" s="82">
        <v>282</v>
      </c>
      <c r="L33" s="82" t="s">
        <v>12004</v>
      </c>
      <c r="M33" s="82" t="s">
        <v>12005</v>
      </c>
      <c r="N33" s="82" t="s">
        <v>12004</v>
      </c>
      <c r="O33" s="82" t="s">
        <v>12004</v>
      </c>
      <c r="P33" s="82" t="s">
        <v>12004</v>
      </c>
      <c r="Q33" s="82" t="s">
        <v>12004</v>
      </c>
      <c r="R33" s="82" t="s">
        <v>12004</v>
      </c>
      <c r="S33" s="82" t="s">
        <v>12004</v>
      </c>
      <c r="T33" s="147"/>
      <c r="U33" s="147"/>
    </row>
    <row r="34" spans="1:21" x14ac:dyDescent="0.25">
      <c r="A34" s="82">
        <v>0</v>
      </c>
      <c r="B34" s="82" t="s">
        <v>12026</v>
      </c>
      <c r="C34" s="75" t="s">
        <v>12003</v>
      </c>
      <c r="D34" s="82" t="s">
        <v>12026</v>
      </c>
      <c r="E34" s="82" t="s">
        <v>1920</v>
      </c>
      <c r="F34" s="82" t="str">
        <f>INDEX(Таблиця5[[#All],[HOBBY WORLD]],MATCH(Таблиця17[[#This Row],[Name]],Таблиця5[[#All],[Оригинал]],0),1)</f>
        <v>терновый хлыст</v>
      </c>
      <c r="G34" s="82" t="str">
        <f>Таблиця17[[#This Row],[HOBBY WORLD]]</f>
        <v>терновый хлыст</v>
      </c>
      <c r="H34" s="82" t="s">
        <v>4111</v>
      </c>
      <c r="I34" s="82" t="s">
        <v>12004</v>
      </c>
      <c r="J34" s="82" t="s">
        <v>561</v>
      </c>
      <c r="K34" s="82">
        <v>282</v>
      </c>
      <c r="L34" s="82" t="s">
        <v>12004</v>
      </c>
      <c r="M34" s="82" t="s">
        <v>12004</v>
      </c>
      <c r="N34" s="82" t="s">
        <v>12005</v>
      </c>
      <c r="O34" s="82" t="s">
        <v>12004</v>
      </c>
      <c r="P34" s="82" t="s">
        <v>12004</v>
      </c>
      <c r="Q34" s="82" t="s">
        <v>12004</v>
      </c>
      <c r="R34" s="82" t="s">
        <v>12004</v>
      </c>
      <c r="S34" s="82" t="s">
        <v>12004</v>
      </c>
      <c r="T34" s="147"/>
      <c r="U34" s="147"/>
    </row>
    <row r="35" spans="1:21" hidden="1" x14ac:dyDescent="0.25">
      <c r="A35" s="82">
        <v>0</v>
      </c>
      <c r="B35" s="82" t="s">
        <v>1921</v>
      </c>
      <c r="C35" s="76" t="s">
        <v>12009</v>
      </c>
      <c r="D35" s="82" t="s">
        <v>1921</v>
      </c>
      <c r="E35" s="82" t="s">
        <v>1922</v>
      </c>
      <c r="F35" s="82" t="str">
        <f>INDEX(Таблиця5[[#All],[HOBBY WORLD]],MATCH(Таблиця17[[#This Row],[Name]],Таблиця5[[#All],[Оригинал]],0),1)</f>
        <v>удар грома</v>
      </c>
      <c r="G35" s="82"/>
      <c r="H35" s="82" t="s">
        <v>4105</v>
      </c>
      <c r="I35" s="82" t="s">
        <v>12004</v>
      </c>
      <c r="J35" s="82" t="s">
        <v>12010</v>
      </c>
      <c r="K35" s="82">
        <v>168</v>
      </c>
      <c r="L35" s="82" t="s">
        <v>12005</v>
      </c>
      <c r="M35" s="82" t="s">
        <v>12004</v>
      </c>
      <c r="N35" s="82" t="s">
        <v>12005</v>
      </c>
      <c r="O35" s="82" t="s">
        <v>12004</v>
      </c>
      <c r="P35" s="82" t="s">
        <v>12004</v>
      </c>
      <c r="Q35" s="82" t="s">
        <v>12005</v>
      </c>
      <c r="R35" s="82" t="s">
        <v>12005</v>
      </c>
      <c r="S35" s="82" t="s">
        <v>12005</v>
      </c>
      <c r="T35" s="147"/>
      <c r="U35" s="147"/>
    </row>
    <row r="36" spans="1:21" hidden="1" x14ac:dyDescent="0.25">
      <c r="A36" s="82">
        <v>0</v>
      </c>
      <c r="B36" s="82" t="s">
        <v>12027</v>
      </c>
      <c r="C36" s="76" t="s">
        <v>12009</v>
      </c>
      <c r="D36" s="82" t="s">
        <v>12027</v>
      </c>
      <c r="E36" s="82" t="e">
        <v>#N/A</v>
      </c>
      <c r="F36" s="82" t="str">
        <f>INDEX(Таблиця5[[#All],[HOBBY WORLD]],MATCH(Таблиця17[[#This Row],[Name]],Таблиця5[[#All],[Оригинал]],0),1)</f>
        <v>звон по мёртвым</v>
      </c>
      <c r="G36" s="82"/>
      <c r="H36" s="82" t="s">
        <v>4109</v>
      </c>
      <c r="I36" s="82" t="s">
        <v>12004</v>
      </c>
      <c r="J36" s="82" t="s">
        <v>12010</v>
      </c>
      <c r="K36" s="82">
        <v>169</v>
      </c>
      <c r="L36" s="82" t="s">
        <v>12004</v>
      </c>
      <c r="M36" s="82" t="s">
        <v>12005</v>
      </c>
      <c r="N36" s="82" t="s">
        <v>12004</v>
      </c>
      <c r="O36" s="82" t="s">
        <v>12004</v>
      </c>
      <c r="P36" s="82" t="s">
        <v>12004</v>
      </c>
      <c r="Q36" s="82" t="s">
        <v>12004</v>
      </c>
      <c r="R36" s="82" t="s">
        <v>12005</v>
      </c>
      <c r="S36" s="82" t="s">
        <v>12005</v>
      </c>
      <c r="T36" s="147"/>
      <c r="U36" s="147"/>
    </row>
    <row r="37" spans="1:21" x14ac:dyDescent="0.25">
      <c r="A37" s="82">
        <v>0</v>
      </c>
      <c r="B37" s="82" t="s">
        <v>12028</v>
      </c>
      <c r="C37" s="75" t="s">
        <v>12003</v>
      </c>
      <c r="D37" s="82" t="s">
        <v>12028</v>
      </c>
      <c r="E37" s="82" t="s">
        <v>1946</v>
      </c>
      <c r="F37" s="82" t="str">
        <f>INDEX(Таблиця5[[#All],[HOBBY WORLD]],MATCH(Таблиця17[[#This Row],[Name]],Таблиця5[[#All],[Оригинал]],0),1)</f>
        <v>верный удар</v>
      </c>
      <c r="G37" s="82" t="str">
        <f>Таблиця17[[#This Row],[HOBBY WORLD]]</f>
        <v>верный удар</v>
      </c>
      <c r="H37" s="82" t="s">
        <v>1414</v>
      </c>
      <c r="I37" s="82" t="s">
        <v>12004</v>
      </c>
      <c r="J37" s="82" t="s">
        <v>561</v>
      </c>
      <c r="K37" s="82">
        <v>284</v>
      </c>
      <c r="L37" s="82" t="s">
        <v>12005</v>
      </c>
      <c r="M37" s="82" t="s">
        <v>12004</v>
      </c>
      <c r="N37" s="82" t="s">
        <v>12004</v>
      </c>
      <c r="O37" s="82" t="s">
        <v>12004</v>
      </c>
      <c r="P37" s="82" t="s">
        <v>12004</v>
      </c>
      <c r="Q37" s="82" t="s">
        <v>12005</v>
      </c>
      <c r="R37" s="82" t="s">
        <v>12004</v>
      </c>
      <c r="S37" s="82" t="s">
        <v>12005</v>
      </c>
      <c r="T37" s="147"/>
      <c r="U37" s="147"/>
    </row>
    <row r="38" spans="1:21" x14ac:dyDescent="0.25">
      <c r="A38" s="82">
        <v>0</v>
      </c>
      <c r="B38" s="82" t="s">
        <v>12029</v>
      </c>
      <c r="C38" s="75" t="s">
        <v>12003</v>
      </c>
      <c r="D38" s="82" t="s">
        <v>12029</v>
      </c>
      <c r="E38" s="82" t="s">
        <v>1954</v>
      </c>
      <c r="F38" s="82" t="str">
        <f>INDEX(Таблиця5[[#All],[HOBBY WORLD]],MATCH(Таблиця17[[#This Row],[Name]],Таблиця5[[#All],[Оригинал]],0),1)</f>
        <v>язвительная насмешка</v>
      </c>
      <c r="G38" s="82" t="str">
        <f>Таблиця17[[#This Row],[HOBBY WORLD]]</f>
        <v>язвительная насмешка</v>
      </c>
      <c r="H38" s="82" t="s">
        <v>4103</v>
      </c>
      <c r="I38" s="82" t="s">
        <v>12004</v>
      </c>
      <c r="J38" s="82" t="s">
        <v>561</v>
      </c>
      <c r="K38" s="82">
        <v>285</v>
      </c>
      <c r="L38" s="82" t="s">
        <v>12005</v>
      </c>
      <c r="M38" s="82" t="s">
        <v>12004</v>
      </c>
      <c r="N38" s="82" t="s">
        <v>12004</v>
      </c>
      <c r="O38" s="82" t="s">
        <v>12004</v>
      </c>
      <c r="P38" s="82" t="s">
        <v>12004</v>
      </c>
      <c r="Q38" s="82" t="s">
        <v>12004</v>
      </c>
      <c r="R38" s="82" t="s">
        <v>12004</v>
      </c>
      <c r="S38" s="82" t="s">
        <v>12004</v>
      </c>
      <c r="T38" s="147"/>
      <c r="U38" s="147"/>
    </row>
    <row r="39" spans="1:21" hidden="1" x14ac:dyDescent="0.25">
      <c r="A39" s="82">
        <v>0</v>
      </c>
      <c r="B39" s="82" t="s">
        <v>12030</v>
      </c>
      <c r="C39" s="76" t="s">
        <v>12009</v>
      </c>
      <c r="D39" s="82" t="s">
        <v>12030</v>
      </c>
      <c r="E39" s="82" t="e">
        <v>#N/A</v>
      </c>
      <c r="F39" s="82" t="str">
        <f>INDEX(Таблиця5[[#All],[HOBBY WORLD]],MATCH(Таблиця17[[#This Row],[Name]],Таблиця5[[#All],[Оригинал]],0),1)</f>
        <v>лучистое слово</v>
      </c>
      <c r="G39" s="82"/>
      <c r="H39" s="82" t="s">
        <v>4105</v>
      </c>
      <c r="I39" s="82" t="s">
        <v>12004</v>
      </c>
      <c r="J39" s="82" t="s">
        <v>12010</v>
      </c>
      <c r="K39" s="82">
        <v>171</v>
      </c>
      <c r="L39" s="82" t="s">
        <v>12004</v>
      </c>
      <c r="M39" s="82" t="s">
        <v>12005</v>
      </c>
      <c r="N39" s="82" t="s">
        <v>12004</v>
      </c>
      <c r="O39" s="82" t="s">
        <v>12004</v>
      </c>
      <c r="P39" s="82" t="s">
        <v>12004</v>
      </c>
      <c r="Q39" s="82" t="s">
        <v>12004</v>
      </c>
      <c r="R39" s="82" t="s">
        <v>12004</v>
      </c>
      <c r="S39" s="82" t="s">
        <v>12004</v>
      </c>
      <c r="T39" s="147"/>
      <c r="U39" s="147"/>
    </row>
    <row r="40" spans="1:21" hidden="1" x14ac:dyDescent="0.25">
      <c r="A40" s="82">
        <v>0</v>
      </c>
      <c r="B40" s="82" t="s">
        <v>12031</v>
      </c>
      <c r="C40" s="76" t="s">
        <v>12009</v>
      </c>
      <c r="D40" s="82" t="s">
        <v>12031</v>
      </c>
      <c r="E40" s="82" t="e">
        <v>#N/A</v>
      </c>
      <c r="F40" s="82" t="e">
        <f>INDEX(Таблиця5[[#All],[HOBBY WORLD]],MATCH(Таблиця17[[#This Row],[Name]],Таблиця5[[#All],[Оригинал]],0),1)</f>
        <v>#N/A</v>
      </c>
      <c r="G40" s="82"/>
      <c r="H40" s="82" t="s">
        <v>4105</v>
      </c>
      <c r="I40" s="82" t="s">
        <v>12004</v>
      </c>
      <c r="J40" s="82" t="s">
        <v>1276</v>
      </c>
      <c r="K40" s="82">
        <v>142</v>
      </c>
      <c r="L40" s="82" t="s">
        <v>12004</v>
      </c>
      <c r="M40" s="82" t="s">
        <v>12004</v>
      </c>
      <c r="N40" s="82" t="s">
        <v>12004</v>
      </c>
      <c r="O40" s="82" t="s">
        <v>12004</v>
      </c>
      <c r="P40" s="82" t="s">
        <v>12004</v>
      </c>
      <c r="Q40" s="82" t="s">
        <v>12005</v>
      </c>
      <c r="R40" s="82" t="s">
        <v>12005</v>
      </c>
      <c r="S40" s="82" t="s">
        <v>12005</v>
      </c>
      <c r="T40" s="147"/>
      <c r="U40" s="147"/>
    </row>
    <row r="41" spans="1:21" hidden="1" x14ac:dyDescent="0.25">
      <c r="A41" s="82">
        <v>0</v>
      </c>
      <c r="B41" s="82" t="s">
        <v>12032</v>
      </c>
      <c r="C41" s="76" t="s">
        <v>12009</v>
      </c>
      <c r="D41" s="82" t="s">
        <v>12032</v>
      </c>
      <c r="E41" s="82" t="e">
        <v>#N/A</v>
      </c>
      <c r="F41" s="82" t="e">
        <f>INDEX(Таблиця5[[#All],[HOBBY WORLD]],MATCH(Таблиця17[[#This Row],[Name]],Таблиця5[[#All],[Оригинал]],0),1)</f>
        <v>#N/A</v>
      </c>
      <c r="G41" s="82"/>
      <c r="H41" s="82" t="s">
        <v>4105</v>
      </c>
      <c r="I41" s="82" t="s">
        <v>12004</v>
      </c>
      <c r="J41" s="82" t="s">
        <v>1276</v>
      </c>
      <c r="K41" s="82">
        <v>143</v>
      </c>
      <c r="L41" s="82" t="s">
        <v>12004</v>
      </c>
      <c r="M41" s="82" t="s">
        <v>12004</v>
      </c>
      <c r="N41" s="82" t="s">
        <v>12004</v>
      </c>
      <c r="O41" s="82" t="s">
        <v>12004</v>
      </c>
      <c r="P41" s="82" t="s">
        <v>12004</v>
      </c>
      <c r="Q41" s="82" t="s">
        <v>12005</v>
      </c>
      <c r="R41" s="82" t="s">
        <v>12005</v>
      </c>
      <c r="S41" s="82" t="s">
        <v>12005</v>
      </c>
      <c r="T41" s="147"/>
      <c r="U41" s="147"/>
    </row>
    <row r="42" spans="1:21" hidden="1" x14ac:dyDescent="0.25">
      <c r="A42" s="82">
        <v>0</v>
      </c>
      <c r="B42" s="82" t="s">
        <v>12033</v>
      </c>
      <c r="C42" s="76" t="s">
        <v>12009</v>
      </c>
      <c r="D42" s="82" t="s">
        <v>12033</v>
      </c>
      <c r="E42" s="82" t="s">
        <v>1649</v>
      </c>
      <c r="F42" s="82" t="str">
        <f>INDEX(Таблиця5[[#All],[HOBBY WORLD]],MATCH(Таблиця17[[#This Row],[Name]],Таблиця5[[#All],[Оригинал]],0),1)</f>
        <v>петля молнии</v>
      </c>
      <c r="G42" s="82"/>
      <c r="H42" s="82" t="s">
        <v>4105</v>
      </c>
      <c r="I42" s="82" t="s">
        <v>12004</v>
      </c>
      <c r="J42" s="82" t="s">
        <v>1276</v>
      </c>
      <c r="K42" s="82">
        <v>143</v>
      </c>
      <c r="L42" s="82" t="s">
        <v>12004</v>
      </c>
      <c r="M42" s="82" t="s">
        <v>12004</v>
      </c>
      <c r="N42" s="82" t="s">
        <v>12004</v>
      </c>
      <c r="O42" s="82" t="s">
        <v>12004</v>
      </c>
      <c r="P42" s="82" t="s">
        <v>12004</v>
      </c>
      <c r="Q42" s="82" t="s">
        <v>12005</v>
      </c>
      <c r="R42" s="82" t="s">
        <v>12005</v>
      </c>
      <c r="S42" s="82" t="s">
        <v>12005</v>
      </c>
      <c r="T42" s="147"/>
      <c r="U42" s="147"/>
    </row>
    <row r="43" spans="1:21" hidden="1" x14ac:dyDescent="0.25">
      <c r="A43" s="82">
        <v>0</v>
      </c>
      <c r="B43" s="82" t="s">
        <v>12034</v>
      </c>
      <c r="C43" s="76" t="s">
        <v>12009</v>
      </c>
      <c r="D43" s="82" t="s">
        <v>12034</v>
      </c>
      <c r="E43" s="82" t="s">
        <v>1902</v>
      </c>
      <c r="F43" s="82" t="str">
        <f>INDEX(Таблиця5[[#All],[HOBBY WORLD]],MATCH(Таблиця17[[#This Row],[Name]],Таблиця5[[#All],[Оригинал]],0),1)</f>
        <v>взрыв мечей</v>
      </c>
      <c r="G43" s="82"/>
      <c r="H43" s="82" t="s">
        <v>4100</v>
      </c>
      <c r="I43" s="82" t="s">
        <v>12004</v>
      </c>
      <c r="J43" s="82" t="s">
        <v>1276</v>
      </c>
      <c r="K43" s="82">
        <v>143</v>
      </c>
      <c r="L43" s="82" t="s">
        <v>12004</v>
      </c>
      <c r="M43" s="82" t="s">
        <v>12004</v>
      </c>
      <c r="N43" s="82" t="s">
        <v>12004</v>
      </c>
      <c r="O43" s="82" t="s">
        <v>12004</v>
      </c>
      <c r="P43" s="82" t="s">
        <v>12004</v>
      </c>
      <c r="Q43" s="82" t="s">
        <v>12005</v>
      </c>
      <c r="R43" s="82" t="s">
        <v>12005</v>
      </c>
      <c r="S43" s="82" t="s">
        <v>12005</v>
      </c>
      <c r="T43" s="147"/>
      <c r="U43" s="147"/>
    </row>
    <row r="44" spans="1:21" hidden="1" x14ac:dyDescent="0.25">
      <c r="A44" s="82">
        <v>1</v>
      </c>
      <c r="B44" s="82" t="s">
        <v>12035</v>
      </c>
      <c r="C44" s="76" t="s">
        <v>12009</v>
      </c>
      <c r="D44" s="82" t="s">
        <v>12035</v>
      </c>
      <c r="E44" s="82" t="e">
        <v>#N/A</v>
      </c>
      <c r="F44" s="82" t="str">
        <f>INDEX(Таблиця5[[#All],[HOBBY WORLD]],MATCH(Таблиця17[[#This Row],[Name]],Таблиця5[[#All],[Оригинал]],0),1)</f>
        <v>поглощение стихий</v>
      </c>
      <c r="G44" s="82"/>
      <c r="H44" s="82" t="s">
        <v>4098</v>
      </c>
      <c r="I44" s="82" t="s">
        <v>12004</v>
      </c>
      <c r="J44" s="82" t="s">
        <v>12010</v>
      </c>
      <c r="K44" s="82">
        <v>150</v>
      </c>
      <c r="L44" s="82" t="s">
        <v>12004</v>
      </c>
      <c r="M44" s="82" t="s">
        <v>12004</v>
      </c>
      <c r="N44" s="82" t="s">
        <v>12005</v>
      </c>
      <c r="O44" s="82" t="s">
        <v>12004</v>
      </c>
      <c r="P44" s="82" t="s">
        <v>12005</v>
      </c>
      <c r="Q44" s="82" t="s">
        <v>12005</v>
      </c>
      <c r="R44" s="82" t="s">
        <v>12004</v>
      </c>
      <c r="S44" s="82" t="s">
        <v>12005</v>
      </c>
      <c r="T44" s="147"/>
      <c r="U44" s="147"/>
    </row>
    <row r="45" spans="1:21" x14ac:dyDescent="0.25">
      <c r="A45" s="82">
        <v>1</v>
      </c>
      <c r="B45" s="82" t="s">
        <v>1196</v>
      </c>
      <c r="C45" s="75" t="s">
        <v>12003</v>
      </c>
      <c r="D45" s="82" t="s">
        <v>1196</v>
      </c>
      <c r="E45" s="82" t="s">
        <v>1197</v>
      </c>
      <c r="F45" s="82" t="str">
        <f>INDEX(Таблиця5[[#All],[HOBBY WORLD]],MATCH(Таблиця17[[#This Row],[Name]],Таблиця5[[#All],[Оригинал]],0),1)</f>
        <v>сигнал тревоги</v>
      </c>
      <c r="G45" s="82" t="str">
        <f>Таблиця17[[#This Row],[HOBBY WORLD]]</f>
        <v>сигнал тревоги</v>
      </c>
      <c r="H45" s="82" t="s">
        <v>4098</v>
      </c>
      <c r="I45" s="82" t="s">
        <v>12005</v>
      </c>
      <c r="J45" s="82" t="s">
        <v>561</v>
      </c>
      <c r="K45" s="82">
        <v>211</v>
      </c>
      <c r="L45" s="82" t="s">
        <v>12004</v>
      </c>
      <c r="M45" s="82" t="s">
        <v>12004</v>
      </c>
      <c r="N45" s="82" t="s">
        <v>12004</v>
      </c>
      <c r="O45" s="82" t="s">
        <v>12004</v>
      </c>
      <c r="P45" s="82" t="s">
        <v>12005</v>
      </c>
      <c r="Q45" s="82" t="s">
        <v>12004</v>
      </c>
      <c r="R45" s="82" t="s">
        <v>12004</v>
      </c>
      <c r="S45" s="82" t="s">
        <v>12005</v>
      </c>
      <c r="T45" s="147"/>
      <c r="U45" s="147"/>
    </row>
    <row r="46" spans="1:21" x14ac:dyDescent="0.25">
      <c r="A46" s="82">
        <v>1</v>
      </c>
      <c r="B46" s="82" t="s">
        <v>12036</v>
      </c>
      <c r="C46" s="75" t="s">
        <v>12003</v>
      </c>
      <c r="D46" s="82" t="s">
        <v>12036</v>
      </c>
      <c r="E46" s="82" t="s">
        <v>1201</v>
      </c>
      <c r="F46" s="82" t="str">
        <f>INDEX(Таблиця5[[#All],[HOBBY WORLD]],MATCH(Таблиця17[[#This Row],[Name]],Таблиця5[[#All],[Оригинал]],0),1)</f>
        <v>дружба с животным</v>
      </c>
      <c r="G46" s="82" t="str">
        <f>Таблиця17[[#This Row],[HOBBY WORLD]]</f>
        <v>дружба с животным</v>
      </c>
      <c r="H46" s="82" t="s">
        <v>4103</v>
      </c>
      <c r="I46" s="82" t="s">
        <v>12004</v>
      </c>
      <c r="J46" s="82" t="s">
        <v>561</v>
      </c>
      <c r="K46" s="82">
        <v>212</v>
      </c>
      <c r="L46" s="82" t="s">
        <v>12005</v>
      </c>
      <c r="M46" s="82" t="s">
        <v>12004</v>
      </c>
      <c r="N46" s="82" t="s">
        <v>12005</v>
      </c>
      <c r="O46" s="82" t="s">
        <v>12004</v>
      </c>
      <c r="P46" s="82" t="s">
        <v>12005</v>
      </c>
      <c r="Q46" s="82" t="s">
        <v>12004</v>
      </c>
      <c r="R46" s="82" t="s">
        <v>12004</v>
      </c>
      <c r="S46" s="82" t="s">
        <v>12004</v>
      </c>
      <c r="T46" s="147"/>
      <c r="U46" s="147"/>
    </row>
    <row r="47" spans="1:21" x14ac:dyDescent="0.25">
      <c r="A47" s="82">
        <v>1</v>
      </c>
      <c r="B47" s="82" t="s">
        <v>1222</v>
      </c>
      <c r="C47" s="75" t="s">
        <v>12003</v>
      </c>
      <c r="D47" s="82" t="s">
        <v>1222</v>
      </c>
      <c r="E47" s="82" t="s">
        <v>1223</v>
      </c>
      <c r="F47" s="82" t="str">
        <f>INDEX(Таблиця5[[#All],[HOBBY WORLD]],MATCH(Таблиця17[[#This Row],[Name]],Таблиця5[[#All],[Оригинал]],0),1)</f>
        <v>броня Агафиса</v>
      </c>
      <c r="G47" s="82" t="str">
        <f>Таблиця17[[#This Row],[HOBBY WORLD]]</f>
        <v>броня Агафиса</v>
      </c>
      <c r="H47" s="82" t="s">
        <v>4098</v>
      </c>
      <c r="I47" s="82" t="s">
        <v>12004</v>
      </c>
      <c r="J47" s="82" t="s">
        <v>561</v>
      </c>
      <c r="K47" s="82">
        <v>215</v>
      </c>
      <c r="L47" s="82" t="s">
        <v>12004</v>
      </c>
      <c r="M47" s="82" t="s">
        <v>12004</v>
      </c>
      <c r="N47" s="82" t="s">
        <v>12004</v>
      </c>
      <c r="O47" s="82" t="s">
        <v>12004</v>
      </c>
      <c r="P47" s="82" t="s">
        <v>12004</v>
      </c>
      <c r="Q47" s="82" t="s">
        <v>12004</v>
      </c>
      <c r="R47" s="82" t="s">
        <v>12005</v>
      </c>
      <c r="S47" s="82" t="s">
        <v>12004</v>
      </c>
      <c r="T47" s="147"/>
      <c r="U47" s="147"/>
    </row>
    <row r="48" spans="1:21" x14ac:dyDescent="0.25">
      <c r="A48" s="82">
        <v>1</v>
      </c>
      <c r="B48" s="82" t="s">
        <v>1224</v>
      </c>
      <c r="C48" s="75" t="s">
        <v>12003</v>
      </c>
      <c r="D48" s="82" t="s">
        <v>1224</v>
      </c>
      <c r="E48" s="82" t="s">
        <v>1225</v>
      </c>
      <c r="F48" s="82" t="str">
        <f>INDEX(Таблиця5[[#All],[HOBBY WORLD]],MATCH(Таблиця17[[#This Row],[Name]],Таблиця5[[#All],[Оригинал]],0),1)</f>
        <v>руки Хадара</v>
      </c>
      <c r="G48" s="82" t="str">
        <f>Таблиця17[[#This Row],[HOBBY WORLD]]</f>
        <v>руки Хадара</v>
      </c>
      <c r="H48" s="82" t="s">
        <v>4100</v>
      </c>
      <c r="I48" s="82" t="s">
        <v>12004</v>
      </c>
      <c r="J48" s="82" t="s">
        <v>561</v>
      </c>
      <c r="K48" s="82">
        <v>215</v>
      </c>
      <c r="L48" s="82" t="s">
        <v>12004</v>
      </c>
      <c r="M48" s="82" t="s">
        <v>12004</v>
      </c>
      <c r="N48" s="82" t="s">
        <v>12004</v>
      </c>
      <c r="O48" s="82" t="s">
        <v>12004</v>
      </c>
      <c r="P48" s="82" t="s">
        <v>12004</v>
      </c>
      <c r="Q48" s="82" t="s">
        <v>12004</v>
      </c>
      <c r="R48" s="82" t="s">
        <v>12005</v>
      </c>
      <c r="S48" s="82" t="s">
        <v>12004</v>
      </c>
      <c r="T48" s="147"/>
      <c r="U48" s="147"/>
    </row>
    <row r="49" spans="1:21" x14ac:dyDescent="0.25">
      <c r="A49" s="82">
        <v>1</v>
      </c>
      <c r="B49" s="82" t="s">
        <v>1238</v>
      </c>
      <c r="C49" s="75" t="s">
        <v>12003</v>
      </c>
      <c r="D49" s="82" t="s">
        <v>1238</v>
      </c>
      <c r="E49" s="82" t="s">
        <v>1239</v>
      </c>
      <c r="F49" s="82" t="str">
        <f>INDEX(Таблиця5[[#All],[HOBBY WORLD]],MATCH(Таблиця17[[#This Row],[Name]],Таблиця5[[#All],[Оригинал]],0),1)</f>
        <v>порча</v>
      </c>
      <c r="G49" s="82" t="str">
        <f>Таблиця17[[#This Row],[HOBBY WORLD]]</f>
        <v>порча</v>
      </c>
      <c r="H49" s="82" t="s">
        <v>4103</v>
      </c>
      <c r="I49" s="82" t="s">
        <v>12004</v>
      </c>
      <c r="J49" s="82" t="s">
        <v>561</v>
      </c>
      <c r="K49" s="82">
        <v>216</v>
      </c>
      <c r="L49" s="82" t="s">
        <v>12005</v>
      </c>
      <c r="M49" s="82" t="s">
        <v>12005</v>
      </c>
      <c r="N49" s="82" t="s">
        <v>12004</v>
      </c>
      <c r="O49" s="82" t="s">
        <v>12004</v>
      </c>
      <c r="P49" s="82" t="s">
        <v>12004</v>
      </c>
      <c r="Q49" s="82" t="s">
        <v>12004</v>
      </c>
      <c r="R49" s="82" t="s">
        <v>12004</v>
      </c>
      <c r="S49" s="82" t="s">
        <v>12004</v>
      </c>
      <c r="T49" s="147"/>
      <c r="U49" s="147"/>
    </row>
    <row r="50" spans="1:21" hidden="1" x14ac:dyDescent="0.25">
      <c r="A50" s="82">
        <v>1</v>
      </c>
      <c r="B50" s="82" t="s">
        <v>12037</v>
      </c>
      <c r="C50" s="75" t="s">
        <v>12009</v>
      </c>
      <c r="D50" s="76"/>
      <c r="E50" s="76" t="s">
        <v>1241</v>
      </c>
      <c r="F50" s="76" t="str">
        <f>INDEX(Таблиця5[[#All],[HOBBY WORLD]],MATCH(Таблиця17[[#This Row],[Name]],Таблиця5[[#All],[Оригинал]],0),1)</f>
        <v>изгоняющая кара</v>
      </c>
      <c r="G50" s="76"/>
      <c r="H50" s="82" t="s">
        <v>4098</v>
      </c>
      <c r="I50" s="82" t="s">
        <v>12004</v>
      </c>
      <c r="J50" s="82" t="s">
        <v>561</v>
      </c>
      <c r="K50" s="82">
        <v>216</v>
      </c>
      <c r="L50" s="82" t="s">
        <v>12004</v>
      </c>
      <c r="M50" s="82" t="s">
        <v>12004</v>
      </c>
      <c r="N50" s="82" t="s">
        <v>12004</v>
      </c>
      <c r="O50" s="82" t="s">
        <v>12005</v>
      </c>
      <c r="P50" s="82" t="s">
        <v>12004</v>
      </c>
      <c r="Q50" s="82" t="s">
        <v>12004</v>
      </c>
      <c r="R50" s="82" t="s">
        <v>12004</v>
      </c>
      <c r="S50" s="82" t="s">
        <v>12004</v>
      </c>
      <c r="T50" s="147"/>
      <c r="U50" s="147"/>
    </row>
    <row r="51" spans="1:21" hidden="1" x14ac:dyDescent="0.25">
      <c r="A51" s="82">
        <v>1</v>
      </c>
      <c r="B51" s="82" t="s">
        <v>12038</v>
      </c>
      <c r="C51" s="76" t="s">
        <v>12009</v>
      </c>
      <c r="D51" s="82" t="s">
        <v>12038</v>
      </c>
      <c r="E51" s="82" t="s">
        <v>1249</v>
      </c>
      <c r="F51" s="82" t="str">
        <f>INDEX(Таблиця5[[#All],[HOBBY WORLD]],MATCH(Таблиця17[[#This Row],[Name]],Таблиця5[[#All],[Оригинал]],0),1)</f>
        <v>узы со зверем</v>
      </c>
      <c r="G51" s="82"/>
      <c r="H51" s="82" t="s">
        <v>1414</v>
      </c>
      <c r="I51" s="82" t="s">
        <v>12004</v>
      </c>
      <c r="J51" s="82" t="s">
        <v>12010</v>
      </c>
      <c r="K51" s="82">
        <v>150</v>
      </c>
      <c r="L51" s="82" t="s">
        <v>12004</v>
      </c>
      <c r="M51" s="82" t="s">
        <v>12004</v>
      </c>
      <c r="N51" s="82" t="s">
        <v>12005</v>
      </c>
      <c r="O51" s="82" t="s">
        <v>12004</v>
      </c>
      <c r="P51" s="82" t="s">
        <v>12005</v>
      </c>
      <c r="Q51" s="82" t="s">
        <v>12004</v>
      </c>
      <c r="R51" s="82" t="s">
        <v>12004</v>
      </c>
      <c r="S51" s="82" t="s">
        <v>12004</v>
      </c>
      <c r="T51" s="147"/>
      <c r="U51" s="147"/>
    </row>
    <row r="52" spans="1:21" x14ac:dyDescent="0.25">
      <c r="A52" s="82">
        <v>1</v>
      </c>
      <c r="B52" s="82" t="s">
        <v>1260</v>
      </c>
      <c r="C52" s="75" t="s">
        <v>12003</v>
      </c>
      <c r="D52" s="82" t="s">
        <v>1260</v>
      </c>
      <c r="E52" s="82" t="s">
        <v>1261</v>
      </c>
      <c r="F52" s="82" t="str">
        <f>INDEX(Таблиця5[[#All],[HOBBY WORLD]],MATCH(Таблиця17[[#This Row],[Name]],Таблиця5[[#All],[Оригинал]],0),1)</f>
        <v>благословение</v>
      </c>
      <c r="G52" s="82" t="str">
        <f>Таблиця17[[#This Row],[HOBBY WORLD]]</f>
        <v>благословение</v>
      </c>
      <c r="H52" s="82" t="s">
        <v>4103</v>
      </c>
      <c r="I52" s="82" t="s">
        <v>12004</v>
      </c>
      <c r="J52" s="82" t="s">
        <v>561</v>
      </c>
      <c r="K52" s="82">
        <v>219</v>
      </c>
      <c r="L52" s="82" t="s">
        <v>12004</v>
      </c>
      <c r="M52" s="82" t="s">
        <v>12005</v>
      </c>
      <c r="N52" s="82" t="s">
        <v>12004</v>
      </c>
      <c r="O52" s="82" t="s">
        <v>12005</v>
      </c>
      <c r="P52" s="82" t="s">
        <v>12004</v>
      </c>
      <c r="Q52" s="82" t="s">
        <v>12004</v>
      </c>
      <c r="R52" s="82" t="s">
        <v>12004</v>
      </c>
      <c r="S52" s="82" t="s">
        <v>12004</v>
      </c>
      <c r="T52" s="147"/>
      <c r="U52" s="147"/>
    </row>
    <row r="53" spans="1:21" x14ac:dyDescent="0.25">
      <c r="A53" s="82">
        <v>1</v>
      </c>
      <c r="B53" s="82" t="s">
        <v>12039</v>
      </c>
      <c r="C53" s="75" t="s">
        <v>12003</v>
      </c>
      <c r="D53" s="82" t="s">
        <v>12039</v>
      </c>
      <c r="E53" s="82" t="s">
        <v>1281</v>
      </c>
      <c r="F53" s="82" t="str">
        <f>INDEX(Таблиця5[[#All],[HOBBY WORLD]],MATCH(Таблиця17[[#This Row],[Name]],Таблиця5[[#All],[Оригинал]],0),1)</f>
        <v>пылающие руки</v>
      </c>
      <c r="G53" s="82" t="str">
        <f>Таблиця17[[#This Row],[HOBBY WORLD]]</f>
        <v>пылающие руки</v>
      </c>
      <c r="H53" s="82" t="s">
        <v>4105</v>
      </c>
      <c r="I53" s="82" t="s">
        <v>12004</v>
      </c>
      <c r="J53" s="82" t="s">
        <v>561</v>
      </c>
      <c r="K53" s="82">
        <v>220</v>
      </c>
      <c r="L53" s="82" t="s">
        <v>12004</v>
      </c>
      <c r="M53" s="82" t="s">
        <v>12004</v>
      </c>
      <c r="N53" s="82" t="s">
        <v>12004</v>
      </c>
      <c r="O53" s="82" t="s">
        <v>12004</v>
      </c>
      <c r="P53" s="82" t="s">
        <v>12004</v>
      </c>
      <c r="Q53" s="82" t="s">
        <v>12005</v>
      </c>
      <c r="R53" s="82" t="s">
        <v>12004</v>
      </c>
      <c r="S53" s="82" t="s">
        <v>12005</v>
      </c>
      <c r="T53" s="147"/>
      <c r="U53" s="147"/>
    </row>
    <row r="54" spans="1:21" hidden="1" x14ac:dyDescent="0.25">
      <c r="A54" s="82">
        <v>1</v>
      </c>
      <c r="B54" s="82" t="s">
        <v>1286</v>
      </c>
      <c r="C54" s="76" t="s">
        <v>12009</v>
      </c>
      <c r="D54" s="82" t="s">
        <v>1286</v>
      </c>
      <c r="E54" s="82" t="s">
        <v>1287</v>
      </c>
      <c r="F54" s="82" t="str">
        <f>INDEX(Таблиця5[[#All],[HOBBY WORLD]],MATCH(Таблиця17[[#This Row],[Name]],Таблиця5[[#All],[Оригинал]],0),1)</f>
        <v>катапульта</v>
      </c>
      <c r="G54" s="82"/>
      <c r="H54" s="82" t="s">
        <v>4111</v>
      </c>
      <c r="I54" s="82" t="s">
        <v>12004</v>
      </c>
      <c r="J54" s="82" t="s">
        <v>12010</v>
      </c>
      <c r="K54" s="82">
        <v>150</v>
      </c>
      <c r="L54" s="82" t="s">
        <v>12004</v>
      </c>
      <c r="M54" s="82" t="s">
        <v>12004</v>
      </c>
      <c r="N54" s="82" t="s">
        <v>12004</v>
      </c>
      <c r="O54" s="82" t="s">
        <v>12004</v>
      </c>
      <c r="P54" s="82" t="s">
        <v>12004</v>
      </c>
      <c r="Q54" s="82" t="s">
        <v>12005</v>
      </c>
      <c r="R54" s="82" t="s">
        <v>12004</v>
      </c>
      <c r="S54" s="82" t="s">
        <v>12005</v>
      </c>
      <c r="T54" s="147"/>
      <c r="U54" s="147"/>
    </row>
    <row r="55" spans="1:21" hidden="1" x14ac:dyDescent="0.25">
      <c r="A55" s="82">
        <v>1</v>
      </c>
      <c r="B55" s="82" t="s">
        <v>12040</v>
      </c>
      <c r="C55" s="76" t="s">
        <v>12009</v>
      </c>
      <c r="D55" s="82" t="s">
        <v>12040</v>
      </c>
      <c r="E55" s="82" t="e">
        <v>#N/A</v>
      </c>
      <c r="F55" s="82" t="str">
        <f>INDEX(Таблиця5[[#All],[HOBBY WORLD]],MATCH(Таблиця17[[#This Row],[Name]],Таблиця5[[#All],[Оригинал]],0),1)</f>
        <v>пробуждение страха</v>
      </c>
      <c r="G55" s="82"/>
      <c r="H55" s="82" t="s">
        <v>4109</v>
      </c>
      <c r="I55" s="82" t="s">
        <v>12004</v>
      </c>
      <c r="J55" s="82" t="s">
        <v>12010</v>
      </c>
      <c r="K55" s="82">
        <v>151</v>
      </c>
      <c r="L55" s="82" t="s">
        <v>12004</v>
      </c>
      <c r="M55" s="82" t="s">
        <v>12004</v>
      </c>
      <c r="N55" s="82" t="s">
        <v>12004</v>
      </c>
      <c r="O55" s="82" t="s">
        <v>12004</v>
      </c>
      <c r="P55" s="82" t="s">
        <v>12004</v>
      </c>
      <c r="Q55" s="82" t="s">
        <v>12004</v>
      </c>
      <c r="R55" s="82" t="s">
        <v>12005</v>
      </c>
      <c r="S55" s="82" t="s">
        <v>12005</v>
      </c>
      <c r="T55" s="147"/>
      <c r="U55" s="147"/>
    </row>
    <row r="56" spans="1:21" hidden="1" x14ac:dyDescent="0.25">
      <c r="A56" s="82">
        <v>1</v>
      </c>
      <c r="B56" s="82" t="s">
        <v>10651</v>
      </c>
      <c r="C56" s="76" t="s">
        <v>12009</v>
      </c>
      <c r="D56" s="82" t="s">
        <v>10651</v>
      </c>
      <c r="E56" s="82" t="e">
        <v>#N/A</v>
      </c>
      <c r="F56" s="82" t="str">
        <f>INDEX(Таблиця5[[#All],[HOBBY WORLD]],MATCH(Таблиця17[[#This Row],[Name]],Таблиця5[[#All],[Оригинал]],0),1)</f>
        <v>церемония</v>
      </c>
      <c r="G56" s="82"/>
      <c r="H56" s="82" t="s">
        <v>4098</v>
      </c>
      <c r="I56" s="82" t="s">
        <v>12005</v>
      </c>
      <c r="J56" s="82" t="s">
        <v>12010</v>
      </c>
      <c r="K56" s="82">
        <v>151</v>
      </c>
      <c r="L56" s="82" t="s">
        <v>12004</v>
      </c>
      <c r="M56" s="82" t="s">
        <v>12005</v>
      </c>
      <c r="N56" s="82" t="s">
        <v>12004</v>
      </c>
      <c r="O56" s="82" t="s">
        <v>12005</v>
      </c>
      <c r="P56" s="82" t="s">
        <v>12004</v>
      </c>
      <c r="Q56" s="82" t="s">
        <v>12004</v>
      </c>
      <c r="R56" s="82" t="s">
        <v>12004</v>
      </c>
      <c r="S56" s="82" t="s">
        <v>12004</v>
      </c>
      <c r="T56" s="147"/>
      <c r="U56" s="147"/>
    </row>
    <row r="57" spans="1:21" hidden="1" x14ac:dyDescent="0.25">
      <c r="A57" s="82">
        <v>1</v>
      </c>
      <c r="B57" s="82" t="s">
        <v>12041</v>
      </c>
      <c r="C57" s="76" t="s">
        <v>12009</v>
      </c>
      <c r="D57" s="82" t="s">
        <v>12041</v>
      </c>
      <c r="E57" s="82" t="e">
        <v>#N/A</v>
      </c>
      <c r="F57" s="82" t="str">
        <f>INDEX(Таблиця5[[#All],[HOBBY WORLD]],MATCH(Таблиця17[[#This Row],[Name]],Таблиця5[[#All],[Оригинал]],0),1)</f>
        <v>разряд хаоса</v>
      </c>
      <c r="G57" s="82"/>
      <c r="H57" s="82" t="s">
        <v>4105</v>
      </c>
      <c r="I57" s="82" t="s">
        <v>12004</v>
      </c>
      <c r="J57" s="82" t="s">
        <v>12010</v>
      </c>
      <c r="K57" s="82">
        <v>151</v>
      </c>
      <c r="L57" s="82" t="s">
        <v>12004</v>
      </c>
      <c r="M57" s="82" t="s">
        <v>12004</v>
      </c>
      <c r="N57" s="82" t="s">
        <v>12004</v>
      </c>
      <c r="O57" s="82" t="s">
        <v>12004</v>
      </c>
      <c r="P57" s="82" t="s">
        <v>12004</v>
      </c>
      <c r="Q57" s="82" t="s">
        <v>12005</v>
      </c>
      <c r="R57" s="82" t="s">
        <v>12004</v>
      </c>
      <c r="S57" s="82" t="s">
        <v>12004</v>
      </c>
      <c r="T57" s="147"/>
      <c r="U57" s="147"/>
    </row>
    <row r="58" spans="1:21" x14ac:dyDescent="0.25">
      <c r="A58" s="82">
        <v>1</v>
      </c>
      <c r="B58" s="82" t="s">
        <v>12042</v>
      </c>
      <c r="C58" s="75" t="s">
        <v>12003</v>
      </c>
      <c r="D58" s="82" t="s">
        <v>12042</v>
      </c>
      <c r="E58" s="82" t="s">
        <v>1291</v>
      </c>
      <c r="F58" s="82" t="str">
        <f>INDEX(Таблиця5[[#All],[HOBBY WORLD]],MATCH(Таблиця17[[#This Row],[Name]],Таблиця5[[#All],[Оригинал]],0),1)</f>
        <v>приворот гуманоида</v>
      </c>
      <c r="G58" s="82" t="str">
        <f>Таблиця17[[#This Row],[HOBBY WORLD]]</f>
        <v>приворот гуманоида</v>
      </c>
      <c r="H58" s="82" t="s">
        <v>4103</v>
      </c>
      <c r="I58" s="82" t="s">
        <v>12004</v>
      </c>
      <c r="J58" s="82" t="s">
        <v>561</v>
      </c>
      <c r="K58" s="82">
        <v>221</v>
      </c>
      <c r="L58" s="82" t="s">
        <v>12005</v>
      </c>
      <c r="M58" s="82" t="s">
        <v>12004</v>
      </c>
      <c r="N58" s="82" t="s">
        <v>12005</v>
      </c>
      <c r="O58" s="82" t="s">
        <v>12004</v>
      </c>
      <c r="P58" s="82" t="s">
        <v>12004</v>
      </c>
      <c r="Q58" s="82" t="s">
        <v>12005</v>
      </c>
      <c r="R58" s="82" t="s">
        <v>12005</v>
      </c>
      <c r="S58" s="82" t="s">
        <v>12005</v>
      </c>
      <c r="T58" s="147"/>
      <c r="U58" s="147"/>
    </row>
    <row r="59" spans="1:21" x14ac:dyDescent="0.25">
      <c r="A59" s="82">
        <v>1</v>
      </c>
      <c r="B59" s="82" t="s">
        <v>12043</v>
      </c>
      <c r="C59" s="75" t="s">
        <v>12003</v>
      </c>
      <c r="D59" s="82" t="s">
        <v>12043</v>
      </c>
      <c r="E59" s="82" t="s">
        <v>1295</v>
      </c>
      <c r="F59" s="82" t="str">
        <f>INDEX(Таблиця5[[#All],[HOBBY WORLD]],MATCH(Таблиця17[[#This Row],[Name]],Таблиця5[[#All],[Оригинал]],0),1)</f>
        <v>хроматический шар</v>
      </c>
      <c r="G59" s="82" t="str">
        <f>Таблиця17[[#This Row],[HOBBY WORLD]]</f>
        <v>хроматический шар</v>
      </c>
      <c r="H59" s="82" t="s">
        <v>4105</v>
      </c>
      <c r="I59" s="82" t="s">
        <v>12004</v>
      </c>
      <c r="J59" s="82" t="s">
        <v>561</v>
      </c>
      <c r="K59" s="82">
        <v>221</v>
      </c>
      <c r="L59" s="82" t="s">
        <v>12004</v>
      </c>
      <c r="M59" s="82" t="s">
        <v>12004</v>
      </c>
      <c r="N59" s="82" t="s">
        <v>12004</v>
      </c>
      <c r="O59" s="82" t="s">
        <v>12004</v>
      </c>
      <c r="P59" s="82" t="s">
        <v>12004</v>
      </c>
      <c r="Q59" s="82" t="s">
        <v>12005</v>
      </c>
      <c r="R59" s="82" t="s">
        <v>12004</v>
      </c>
      <c r="S59" s="82" t="s">
        <v>12005</v>
      </c>
      <c r="T59" s="147"/>
      <c r="U59" s="147"/>
    </row>
    <row r="60" spans="1:21" x14ac:dyDescent="0.25">
      <c r="A60" s="82">
        <v>1</v>
      </c>
      <c r="B60" s="82" t="s">
        <v>12044</v>
      </c>
      <c r="C60" s="75" t="s">
        <v>12003</v>
      </c>
      <c r="D60" s="82" t="s">
        <v>12044</v>
      </c>
      <c r="E60" s="82" t="s">
        <v>1309</v>
      </c>
      <c r="F60" s="82" t="str">
        <f>INDEX(Таблиця5[[#All],[HOBBY WORLD]],MATCH(Таблиця17[[#This Row],[Name]],Таблиця5[[#All],[Оригинал]],0),1)</f>
        <v>цветные брызги</v>
      </c>
      <c r="G60" s="82" t="str">
        <f>Таблиця17[[#This Row],[HOBBY WORLD]]</f>
        <v>цветные брызги</v>
      </c>
      <c r="H60" s="82" t="s">
        <v>4107</v>
      </c>
      <c r="I60" s="82" t="s">
        <v>12004</v>
      </c>
      <c r="J60" s="82" t="s">
        <v>561</v>
      </c>
      <c r="K60" s="82">
        <v>222</v>
      </c>
      <c r="L60" s="82" t="s">
        <v>12004</v>
      </c>
      <c r="M60" s="82" t="s">
        <v>12004</v>
      </c>
      <c r="N60" s="82" t="s">
        <v>12004</v>
      </c>
      <c r="O60" s="82" t="s">
        <v>12004</v>
      </c>
      <c r="P60" s="82" t="s">
        <v>12004</v>
      </c>
      <c r="Q60" s="82" t="s">
        <v>12005</v>
      </c>
      <c r="R60" s="82" t="s">
        <v>12004</v>
      </c>
      <c r="S60" s="82" t="s">
        <v>12005</v>
      </c>
      <c r="T60" s="147"/>
      <c r="U60" s="147"/>
    </row>
    <row r="61" spans="1:21" x14ac:dyDescent="0.25">
      <c r="A61" s="82">
        <v>1</v>
      </c>
      <c r="B61" s="82" t="s">
        <v>1310</v>
      </c>
      <c r="C61" s="75" t="s">
        <v>12003</v>
      </c>
      <c r="D61" s="82" t="s">
        <v>1310</v>
      </c>
      <c r="E61" s="82" t="s">
        <v>1311</v>
      </c>
      <c r="F61" s="82" t="str">
        <f>INDEX(Таблиця5[[#All],[HOBBY WORLD]],MATCH(Таблиця17[[#This Row],[Name]],Таблиця5[[#All],[Оригинал]],0),1)</f>
        <v>приказ</v>
      </c>
      <c r="G61" s="82" t="str">
        <f>Таблиця17[[#This Row],[HOBBY WORLD]]</f>
        <v>приказ</v>
      </c>
      <c r="H61" s="82" t="s">
        <v>4103</v>
      </c>
      <c r="I61" s="82" t="s">
        <v>12004</v>
      </c>
      <c r="J61" s="82" t="s">
        <v>561</v>
      </c>
      <c r="K61" s="82">
        <v>223</v>
      </c>
      <c r="L61" s="82" t="s">
        <v>12004</v>
      </c>
      <c r="M61" s="82" t="s">
        <v>12005</v>
      </c>
      <c r="N61" s="82" t="s">
        <v>12004</v>
      </c>
      <c r="O61" s="82" t="s">
        <v>12005</v>
      </c>
      <c r="P61" s="82" t="s">
        <v>12004</v>
      </c>
      <c r="Q61" s="82" t="s">
        <v>12004</v>
      </c>
      <c r="R61" s="82" t="s">
        <v>12004</v>
      </c>
      <c r="S61" s="82" t="s">
        <v>12004</v>
      </c>
      <c r="T61" s="147"/>
      <c r="U61" s="147"/>
    </row>
    <row r="62" spans="1:21" x14ac:dyDescent="0.25">
      <c r="A62" s="82">
        <v>1</v>
      </c>
      <c r="B62" s="82" t="s">
        <v>12045</v>
      </c>
      <c r="C62" s="75" t="s">
        <v>12003</v>
      </c>
      <c r="D62" s="82" t="s">
        <v>12045</v>
      </c>
      <c r="E62" s="82" t="s">
        <v>1317</v>
      </c>
      <c r="F62" s="82" t="str">
        <f>INDEX(Таблиця5[[#All],[HOBBY WORLD]],MATCH(Таблиця17[[#This Row],[Name]],Таблиця5[[#All],[Оригинал]],0),1)</f>
        <v>вызов на дуэль</v>
      </c>
      <c r="G62" s="82" t="str">
        <f>Таблиця17[[#This Row],[HOBBY WORLD]]</f>
        <v>вызов на дуэль</v>
      </c>
      <c r="H62" s="82" t="s">
        <v>4103</v>
      </c>
      <c r="I62" s="82" t="s">
        <v>12004</v>
      </c>
      <c r="J62" s="82" t="s">
        <v>561</v>
      </c>
      <c r="K62" s="82">
        <v>224</v>
      </c>
      <c r="L62" s="82" t="s">
        <v>12004</v>
      </c>
      <c r="M62" s="82" t="s">
        <v>12004</v>
      </c>
      <c r="N62" s="82" t="s">
        <v>12004</v>
      </c>
      <c r="O62" s="82" t="s">
        <v>12005</v>
      </c>
      <c r="P62" s="82" t="s">
        <v>12004</v>
      </c>
      <c r="Q62" s="82" t="s">
        <v>12004</v>
      </c>
      <c r="R62" s="82" t="s">
        <v>12004</v>
      </c>
      <c r="S62" s="82" t="s">
        <v>12004</v>
      </c>
      <c r="T62" s="147"/>
      <c r="U62" s="147"/>
    </row>
    <row r="63" spans="1:21" x14ac:dyDescent="0.25">
      <c r="A63" s="82">
        <v>1</v>
      </c>
      <c r="B63" s="82" t="s">
        <v>12046</v>
      </c>
      <c r="C63" s="75" t="s">
        <v>12003</v>
      </c>
      <c r="D63" s="82" t="s">
        <v>12046</v>
      </c>
      <c r="E63" s="82" t="s">
        <v>1319</v>
      </c>
      <c r="F63" s="82" t="str">
        <f>INDEX(Таблиця5[[#All],[HOBBY WORLD]],MATCH(Таблиця17[[#This Row],[Name]],Таблиця5[[#All],[Оригинал]],0),1)</f>
        <v>понимание языков</v>
      </c>
      <c r="G63" s="82" t="str">
        <f>Таблиця17[[#This Row],[HOBBY WORLD]]</f>
        <v>понимание языков</v>
      </c>
      <c r="H63" s="82" t="s">
        <v>1414</v>
      </c>
      <c r="I63" s="82" t="s">
        <v>12005</v>
      </c>
      <c r="J63" s="82" t="s">
        <v>561</v>
      </c>
      <c r="K63" s="82">
        <v>224</v>
      </c>
      <c r="L63" s="82" t="s">
        <v>12005</v>
      </c>
      <c r="M63" s="82" t="s">
        <v>12004</v>
      </c>
      <c r="N63" s="82" t="s">
        <v>12004</v>
      </c>
      <c r="O63" s="82" t="s">
        <v>12004</v>
      </c>
      <c r="P63" s="82" t="s">
        <v>12004</v>
      </c>
      <c r="Q63" s="82" t="s">
        <v>12005</v>
      </c>
      <c r="R63" s="82" t="s">
        <v>12005</v>
      </c>
      <c r="S63" s="82" t="s">
        <v>12005</v>
      </c>
      <c r="T63" s="147"/>
      <c r="U63" s="147"/>
    </row>
    <row r="64" spans="1:21" x14ac:dyDescent="0.25">
      <c r="A64" s="82">
        <v>1</v>
      </c>
      <c r="B64" s="82" t="s">
        <v>12047</v>
      </c>
      <c r="C64" s="75" t="s">
        <v>12003</v>
      </c>
      <c r="D64" s="82" t="s">
        <v>12047</v>
      </c>
      <c r="E64" s="82" t="s">
        <v>1367</v>
      </c>
      <c r="F64" s="82" t="str">
        <f>INDEX(Таблиця5[[#All],[HOBBY WORLD]],MATCH(Таблиця17[[#This Row],[Name]],Таблиця5[[#All],[Оригинал]],0),1)</f>
        <v>создание или уничтожение воды</v>
      </c>
      <c r="G64" s="82" t="str">
        <f>Таблиця17[[#This Row],[HOBBY WORLD]]</f>
        <v>создание или уничтожение воды</v>
      </c>
      <c r="H64" s="82" t="s">
        <v>4111</v>
      </c>
      <c r="I64" s="82" t="s">
        <v>12004</v>
      </c>
      <c r="J64" s="82" t="s">
        <v>561</v>
      </c>
      <c r="K64" s="82">
        <v>229</v>
      </c>
      <c r="L64" s="82" t="s">
        <v>12004</v>
      </c>
      <c r="M64" s="82" t="s">
        <v>12005</v>
      </c>
      <c r="N64" s="82" t="s">
        <v>12005</v>
      </c>
      <c r="O64" s="82" t="s">
        <v>12004</v>
      </c>
      <c r="P64" s="82" t="s">
        <v>12004</v>
      </c>
      <c r="Q64" s="82" t="s">
        <v>12004</v>
      </c>
      <c r="R64" s="82" t="s">
        <v>12004</v>
      </c>
      <c r="S64" s="82" t="s">
        <v>12004</v>
      </c>
      <c r="T64" s="147"/>
      <c r="U64" s="147"/>
    </row>
    <row r="65" spans="1:21" x14ac:dyDescent="0.25">
      <c r="A65" s="82">
        <v>1</v>
      </c>
      <c r="B65" s="82" t="s">
        <v>12048</v>
      </c>
      <c r="C65" s="75" t="s">
        <v>12003</v>
      </c>
      <c r="D65" s="82" t="s">
        <v>12048</v>
      </c>
      <c r="E65" s="82" t="s">
        <v>1377</v>
      </c>
      <c r="F65" s="82" t="str">
        <f>INDEX(Таблиця5[[#All],[HOBBY WORLD]],MATCH(Таблиця17[[#This Row],[Name]],Таблиця5[[#All],[Оригинал]],0),1)</f>
        <v>исцеление ран</v>
      </c>
      <c r="G65" s="82" t="str">
        <f>Таблиця17[[#This Row],[HOBBY WORLD]]</f>
        <v>исцеление ран</v>
      </c>
      <c r="H65" s="82" t="s">
        <v>4105</v>
      </c>
      <c r="I65" s="82" t="s">
        <v>12004</v>
      </c>
      <c r="J65" s="82" t="s">
        <v>561</v>
      </c>
      <c r="K65" s="82">
        <v>230</v>
      </c>
      <c r="L65" s="82" t="s">
        <v>12005</v>
      </c>
      <c r="M65" s="82" t="s">
        <v>12005</v>
      </c>
      <c r="N65" s="82" t="s">
        <v>12005</v>
      </c>
      <c r="O65" s="82" t="s">
        <v>12005</v>
      </c>
      <c r="P65" s="82" t="s">
        <v>12004</v>
      </c>
      <c r="Q65" s="82" t="s">
        <v>12004</v>
      </c>
      <c r="R65" s="82" t="s">
        <v>12004</v>
      </c>
      <c r="S65" s="82" t="s">
        <v>12004</v>
      </c>
      <c r="T65" s="147"/>
      <c r="U65" s="147"/>
    </row>
    <row r="66" spans="1:21" x14ac:dyDescent="0.25">
      <c r="A66" s="82">
        <v>1</v>
      </c>
      <c r="B66" s="82" t="s">
        <v>12049</v>
      </c>
      <c r="C66" s="75" t="s">
        <v>12003</v>
      </c>
      <c r="D66" s="82" t="s">
        <v>12049</v>
      </c>
      <c r="E66" s="82" t="s">
        <v>1395</v>
      </c>
      <c r="F66" s="82" t="str">
        <f>INDEX(Таблиця5[[#All],[HOBBY WORLD]],MATCH(Таблиця17[[#This Row],[Name]],Таблиця5[[#All],[Оригинал]],0),1)</f>
        <v>обнаружение зла и добра</v>
      </c>
      <c r="G66" s="82" t="str">
        <f>Таблиця17[[#This Row],[HOBBY WORLD]]</f>
        <v>обнаружение зла и добра</v>
      </c>
      <c r="H66" s="82" t="s">
        <v>1414</v>
      </c>
      <c r="I66" s="82" t="s">
        <v>12004</v>
      </c>
      <c r="J66" s="82" t="s">
        <v>561</v>
      </c>
      <c r="K66" s="82">
        <v>231</v>
      </c>
      <c r="L66" s="82" t="s">
        <v>12004</v>
      </c>
      <c r="M66" s="82" t="s">
        <v>12005</v>
      </c>
      <c r="N66" s="82" t="s">
        <v>12004</v>
      </c>
      <c r="O66" s="82" t="s">
        <v>12005</v>
      </c>
      <c r="P66" s="82" t="s">
        <v>12004</v>
      </c>
      <c r="Q66" s="82" t="s">
        <v>12004</v>
      </c>
      <c r="R66" s="82" t="s">
        <v>12004</v>
      </c>
      <c r="S66" s="82" t="s">
        <v>12004</v>
      </c>
      <c r="T66" s="147"/>
      <c r="U66" s="147"/>
    </row>
    <row r="67" spans="1:21" x14ac:dyDescent="0.25">
      <c r="A67" s="82">
        <v>1</v>
      </c>
      <c r="B67" s="82" t="s">
        <v>12050</v>
      </c>
      <c r="C67" s="75" t="s">
        <v>12003</v>
      </c>
      <c r="D67" s="82" t="s">
        <v>12050</v>
      </c>
      <c r="E67" s="82" t="s">
        <v>1397</v>
      </c>
      <c r="F67" s="82" t="str">
        <f>INDEX(Таблиця5[[#All],[HOBBY WORLD]],MATCH(Таблиця17[[#This Row],[Name]],Таблиця5[[#All],[Оригинал]],0),1)</f>
        <v>обнаружение магии</v>
      </c>
      <c r="G67" s="82" t="str">
        <f>Таблиця17[[#This Row],[HOBBY WORLD]]</f>
        <v>обнаружение магии</v>
      </c>
      <c r="H67" s="82" t="s">
        <v>1414</v>
      </c>
      <c r="I67" s="82" t="s">
        <v>12005</v>
      </c>
      <c r="J67" s="82" t="s">
        <v>561</v>
      </c>
      <c r="K67" s="82">
        <v>231</v>
      </c>
      <c r="L67" s="82" t="s">
        <v>12005</v>
      </c>
      <c r="M67" s="82" t="s">
        <v>12005</v>
      </c>
      <c r="N67" s="82" t="s">
        <v>12005</v>
      </c>
      <c r="O67" s="82" t="s">
        <v>12005</v>
      </c>
      <c r="P67" s="82" t="s">
        <v>12005</v>
      </c>
      <c r="Q67" s="82" t="s">
        <v>12005</v>
      </c>
      <c r="R67" s="82" t="s">
        <v>12004</v>
      </c>
      <c r="S67" s="82" t="s">
        <v>12005</v>
      </c>
      <c r="T67" s="147"/>
      <c r="U67" s="147"/>
    </row>
    <row r="68" spans="1:21" x14ac:dyDescent="0.25">
      <c r="A68" s="82">
        <v>1</v>
      </c>
      <c r="B68" s="82" t="s">
        <v>12051</v>
      </c>
      <c r="C68" s="75" t="s">
        <v>12003</v>
      </c>
      <c r="D68" s="82" t="s">
        <v>12051</v>
      </c>
      <c r="E68" s="82" t="s">
        <v>1399</v>
      </c>
      <c r="F68" s="82" t="str">
        <f>INDEX(Таблиця5[[#All],[HOBBY WORLD]],MATCH(Таблиця17[[#This Row],[Name]],Таблиця5[[#All],[Оригинал]],0),1)</f>
        <v>обнаружение яда и болезни</v>
      </c>
      <c r="G68" s="82" t="str">
        <f>Таблиця17[[#This Row],[HOBBY WORLD]]</f>
        <v>обнаружение яда и болезни</v>
      </c>
      <c r="H68" s="82" t="s">
        <v>1414</v>
      </c>
      <c r="I68" s="82" t="s">
        <v>12005</v>
      </c>
      <c r="J68" s="82" t="s">
        <v>561</v>
      </c>
      <c r="K68" s="82">
        <v>231</v>
      </c>
      <c r="L68" s="82" t="s">
        <v>12004</v>
      </c>
      <c r="M68" s="82" t="s">
        <v>12005</v>
      </c>
      <c r="N68" s="82" t="s">
        <v>12005</v>
      </c>
      <c r="O68" s="82" t="s">
        <v>12005</v>
      </c>
      <c r="P68" s="82" t="s">
        <v>12005</v>
      </c>
      <c r="Q68" s="82" t="s">
        <v>12004</v>
      </c>
      <c r="R68" s="82" t="s">
        <v>12004</v>
      </c>
      <c r="S68" s="82" t="s">
        <v>12004</v>
      </c>
      <c r="T68" s="147"/>
      <c r="U68" s="147"/>
    </row>
    <row r="69" spans="1:21" x14ac:dyDescent="0.25">
      <c r="A69" s="82">
        <v>1</v>
      </c>
      <c r="B69" s="82" t="s">
        <v>12052</v>
      </c>
      <c r="C69" s="75" t="s">
        <v>12003</v>
      </c>
      <c r="D69" s="82" t="s">
        <v>12052</v>
      </c>
      <c r="E69" s="82" t="s">
        <v>1405</v>
      </c>
      <c r="F69" s="82" t="str">
        <f>INDEX(Таблиця5[[#All],[HOBBY WORLD]],MATCH(Таблиця17[[#This Row],[Name]],Таблиця5[[#All],[Оригинал]],0),1)</f>
        <v>изменение облика</v>
      </c>
      <c r="G69" s="82" t="str">
        <f>Таблиця17[[#This Row],[HOBBY WORLD]]</f>
        <v>изменение облика</v>
      </c>
      <c r="H69" s="82" t="s">
        <v>4107</v>
      </c>
      <c r="I69" s="82" t="s">
        <v>12004</v>
      </c>
      <c r="J69" s="82" t="s">
        <v>561</v>
      </c>
      <c r="K69" s="82">
        <v>233</v>
      </c>
      <c r="L69" s="82" t="s">
        <v>12005</v>
      </c>
      <c r="M69" s="82" t="s">
        <v>12004</v>
      </c>
      <c r="N69" s="82" t="s">
        <v>12004</v>
      </c>
      <c r="O69" s="82" t="s">
        <v>12004</v>
      </c>
      <c r="P69" s="82" t="s">
        <v>12004</v>
      </c>
      <c r="Q69" s="82" t="s">
        <v>12005</v>
      </c>
      <c r="R69" s="82" t="s">
        <v>12004</v>
      </c>
      <c r="S69" s="82" t="s">
        <v>12005</v>
      </c>
      <c r="T69" s="147"/>
      <c r="U69" s="147"/>
    </row>
    <row r="70" spans="1:21" x14ac:dyDescent="0.25">
      <c r="A70" s="82">
        <v>1</v>
      </c>
      <c r="B70" s="82" t="s">
        <v>12053</v>
      </c>
      <c r="C70" s="75" t="s">
        <v>12003</v>
      </c>
      <c r="D70" s="82" t="s">
        <v>12053</v>
      </c>
      <c r="E70" s="82" t="s">
        <v>1413</v>
      </c>
      <c r="F70" s="82" t="str">
        <f>INDEX(Таблиця5[[#All],[HOBBY WORLD]],MATCH(Таблиця17[[#This Row],[Name]],Таблиця5[[#All],[Оригинал]],0),1)</f>
        <v>диссонирующий шёпот</v>
      </c>
      <c r="G70" s="82" t="str">
        <f>Таблиця17[[#This Row],[HOBBY WORLD]]</f>
        <v>диссонирующий шёпот</v>
      </c>
      <c r="H70" s="82" t="s">
        <v>4103</v>
      </c>
      <c r="I70" s="82" t="s">
        <v>12004</v>
      </c>
      <c r="J70" s="82" t="s">
        <v>561</v>
      </c>
      <c r="K70" s="82">
        <v>234</v>
      </c>
      <c r="L70" s="82" t="s">
        <v>12005</v>
      </c>
      <c r="M70" s="82" t="s">
        <v>12004</v>
      </c>
      <c r="N70" s="82" t="s">
        <v>12004</v>
      </c>
      <c r="O70" s="82" t="s">
        <v>12004</v>
      </c>
      <c r="P70" s="82" t="s">
        <v>12004</v>
      </c>
      <c r="Q70" s="82" t="s">
        <v>12004</v>
      </c>
      <c r="R70" s="82" t="s">
        <v>12004</v>
      </c>
      <c r="S70" s="82" t="s">
        <v>12004</v>
      </c>
      <c r="T70" s="147"/>
      <c r="U70" s="147"/>
    </row>
    <row r="71" spans="1:21" x14ac:dyDescent="0.25">
      <c r="A71" s="82">
        <v>1</v>
      </c>
      <c r="B71" s="82" t="s">
        <v>12054</v>
      </c>
      <c r="C71" s="75" t="s">
        <v>12003</v>
      </c>
      <c r="D71" s="82" t="s">
        <v>12054</v>
      </c>
      <c r="E71" s="82" t="s">
        <v>1417</v>
      </c>
      <c r="F71" s="82" t="str">
        <f>INDEX(Таблиця5[[#All],[HOBBY WORLD]],MATCH(Таблиця17[[#This Row],[Name]],Таблиця5[[#All],[Оригинал]],0),1)</f>
        <v>милость божества</v>
      </c>
      <c r="G71" s="82" t="str">
        <f>Таблиця17[[#This Row],[HOBBY WORLD]]</f>
        <v>милость божества</v>
      </c>
      <c r="H71" s="82" t="s">
        <v>4105</v>
      </c>
      <c r="I71" s="82" t="s">
        <v>12004</v>
      </c>
      <c r="J71" s="82" t="s">
        <v>561</v>
      </c>
      <c r="K71" s="82">
        <v>234</v>
      </c>
      <c r="L71" s="82" t="s">
        <v>12004</v>
      </c>
      <c r="M71" s="82" t="s">
        <v>12004</v>
      </c>
      <c r="N71" s="82" t="s">
        <v>12004</v>
      </c>
      <c r="O71" s="82" t="s">
        <v>12005</v>
      </c>
      <c r="P71" s="82" t="s">
        <v>12004</v>
      </c>
      <c r="Q71" s="82" t="s">
        <v>12004</v>
      </c>
      <c r="R71" s="82" t="s">
        <v>12004</v>
      </c>
      <c r="S71" s="82" t="s">
        <v>12004</v>
      </c>
      <c r="T71" s="147"/>
      <c r="U71" s="147"/>
    </row>
    <row r="72" spans="1:21" hidden="1" x14ac:dyDescent="0.25">
      <c r="A72" s="82">
        <v>1</v>
      </c>
      <c r="B72" s="82" t="s">
        <v>12055</v>
      </c>
      <c r="C72" s="76" t="s">
        <v>12009</v>
      </c>
      <c r="D72" s="82" t="s">
        <v>12055</v>
      </c>
      <c r="E72" s="82" t="s">
        <v>1435</v>
      </c>
      <c r="F72" s="82" t="str">
        <f>INDEX(Таблиця5[[#All],[HOBBY WORLD]],MATCH(Таблиця17[[#This Row],[Name]],Таблиця5[[#All],[Оригинал]],0),1)</f>
        <v>дрожь земли</v>
      </c>
      <c r="G72" s="82"/>
      <c r="H72" s="82" t="s">
        <v>4105</v>
      </c>
      <c r="I72" s="82" t="s">
        <v>12004</v>
      </c>
      <c r="J72" s="82" t="s">
        <v>12010</v>
      </c>
      <c r="K72" s="82">
        <v>154</v>
      </c>
      <c r="L72" s="82" t="s">
        <v>12005</v>
      </c>
      <c r="M72" s="82" t="s">
        <v>12004</v>
      </c>
      <c r="N72" s="82" t="s">
        <v>12004</v>
      </c>
      <c r="O72" s="82" t="s">
        <v>12004</v>
      </c>
      <c r="P72" s="82" t="s">
        <v>12004</v>
      </c>
      <c r="Q72" s="82" t="s">
        <v>12005</v>
      </c>
      <c r="R72" s="82" t="s">
        <v>12004</v>
      </c>
      <c r="S72" s="82" t="s">
        <v>12005</v>
      </c>
      <c r="T72" s="147"/>
      <c r="U72" s="147"/>
    </row>
    <row r="73" spans="1:21" x14ac:dyDescent="0.25">
      <c r="A73" s="82">
        <v>1</v>
      </c>
      <c r="B73" s="82" t="s">
        <v>12056</v>
      </c>
      <c r="C73" s="75" t="s">
        <v>12003</v>
      </c>
      <c r="D73" s="82" t="s">
        <v>12056</v>
      </c>
      <c r="E73" s="82" t="s">
        <v>1451</v>
      </c>
      <c r="F73" s="82" t="str">
        <f>INDEX(Таблиця5[[#All],[HOBBY WORLD]],MATCH(Таблиця17[[#This Row],[Name]],Таблиця5[[#All],[Оригинал]],0),1)</f>
        <v>опутывающий удар</v>
      </c>
      <c r="G73" s="82" t="str">
        <f>Таблиця17[[#This Row],[HOBBY WORLD]]</f>
        <v>опутывающий удар</v>
      </c>
      <c r="H73" s="82" t="s">
        <v>4100</v>
      </c>
      <c r="I73" s="82" t="s">
        <v>12004</v>
      </c>
      <c r="J73" s="82" t="s">
        <v>561</v>
      </c>
      <c r="K73" s="82">
        <v>237</v>
      </c>
      <c r="L73" s="82" t="s">
        <v>12004</v>
      </c>
      <c r="M73" s="82" t="s">
        <v>12004</v>
      </c>
      <c r="N73" s="82" t="s">
        <v>12004</v>
      </c>
      <c r="O73" s="82" t="s">
        <v>12004</v>
      </c>
      <c r="P73" s="82" t="s">
        <v>12005</v>
      </c>
      <c r="Q73" s="82" t="s">
        <v>12004</v>
      </c>
      <c r="R73" s="82" t="s">
        <v>12004</v>
      </c>
      <c r="S73" s="82" t="s">
        <v>12004</v>
      </c>
      <c r="T73" s="147"/>
      <c r="U73" s="147"/>
    </row>
    <row r="74" spans="1:21" x14ac:dyDescent="0.25">
      <c r="A74" s="82">
        <v>1</v>
      </c>
      <c r="B74" s="82" t="s">
        <v>1452</v>
      </c>
      <c r="C74" s="75" t="s">
        <v>12003</v>
      </c>
      <c r="D74" s="82" t="s">
        <v>1452</v>
      </c>
      <c r="E74" s="82" t="s">
        <v>1453</v>
      </c>
      <c r="F74" s="82" t="str">
        <f>INDEX(Таблиця5[[#All],[HOBBY WORLD]],MATCH(Таблиця17[[#This Row],[Name]],Таблиця5[[#All],[Оригинал]],0),1)</f>
        <v>опутывание</v>
      </c>
      <c r="G74" s="82" t="str">
        <f>Таблиця17[[#This Row],[HOBBY WORLD]]</f>
        <v>опутывание</v>
      </c>
      <c r="H74" s="82" t="s">
        <v>4100</v>
      </c>
      <c r="I74" s="82" t="s">
        <v>12004</v>
      </c>
      <c r="J74" s="82" t="s">
        <v>561</v>
      </c>
      <c r="K74" s="82">
        <v>238</v>
      </c>
      <c r="L74" s="82" t="s">
        <v>12004</v>
      </c>
      <c r="M74" s="82" t="s">
        <v>12004</v>
      </c>
      <c r="N74" s="82" t="s">
        <v>12005</v>
      </c>
      <c r="O74" s="82" t="s">
        <v>12004</v>
      </c>
      <c r="P74" s="82" t="s">
        <v>12004</v>
      </c>
      <c r="Q74" s="82" t="s">
        <v>12004</v>
      </c>
      <c r="R74" s="82" t="s">
        <v>12004</v>
      </c>
      <c r="S74" s="82" t="s">
        <v>12004</v>
      </c>
      <c r="T74" s="147"/>
      <c r="U74" s="147"/>
    </row>
    <row r="75" spans="1:21" x14ac:dyDescent="0.25">
      <c r="A75" s="82">
        <v>1</v>
      </c>
      <c r="B75" s="82" t="s">
        <v>12057</v>
      </c>
      <c r="C75" s="75" t="s">
        <v>12003</v>
      </c>
      <c r="D75" s="82" t="s">
        <v>12057</v>
      </c>
      <c r="E75" s="82" t="s">
        <v>1463</v>
      </c>
      <c r="F75" s="82" t="str">
        <f>INDEX(Таблиця5[[#All],[HOBBY WORLD]],MATCH(Таблиця17[[#This Row],[Name]],Таблиця5[[#All],[Оригинал]],0),1)</f>
        <v>поспешное отступление</v>
      </c>
      <c r="G75" s="82" t="str">
        <f>Таблиця17[[#This Row],[HOBBY WORLD]]</f>
        <v>поспешное отступление</v>
      </c>
      <c r="H75" s="82" t="s">
        <v>4111</v>
      </c>
      <c r="I75" s="82" t="s">
        <v>12004</v>
      </c>
      <c r="J75" s="82" t="s">
        <v>561</v>
      </c>
      <c r="K75" s="82">
        <v>238</v>
      </c>
      <c r="L75" s="82" t="s">
        <v>12004</v>
      </c>
      <c r="M75" s="82" t="s">
        <v>12004</v>
      </c>
      <c r="N75" s="82" t="s">
        <v>12004</v>
      </c>
      <c r="O75" s="82" t="s">
        <v>12004</v>
      </c>
      <c r="P75" s="82" t="s">
        <v>12004</v>
      </c>
      <c r="Q75" s="82" t="s">
        <v>12005</v>
      </c>
      <c r="R75" s="82" t="s">
        <v>12004</v>
      </c>
      <c r="S75" s="82" t="s">
        <v>12005</v>
      </c>
      <c r="T75" s="147"/>
      <c r="U75" s="147"/>
    </row>
    <row r="76" spans="1:21" x14ac:dyDescent="0.25">
      <c r="A76" s="82">
        <v>1</v>
      </c>
      <c r="B76" s="82" t="s">
        <v>12058</v>
      </c>
      <c r="C76" s="75" t="s">
        <v>12003</v>
      </c>
      <c r="D76" s="82" t="s">
        <v>12058</v>
      </c>
      <c r="E76" s="82" t="s">
        <v>1469</v>
      </c>
      <c r="F76" s="82" t="str">
        <f>INDEX(Таблиця5[[#All],[HOBBY WORLD]],MATCH(Таблиця17[[#This Row],[Name]],Таблиця5[[#All],[Оригинал]],0),1)</f>
        <v>фейское сияние</v>
      </c>
      <c r="G76" s="82" t="str">
        <f>Таблиця17[[#This Row],[HOBBY WORLD]]</f>
        <v>фейское сияние</v>
      </c>
      <c r="H76" s="82" t="s">
        <v>4105</v>
      </c>
      <c r="I76" s="82" t="s">
        <v>12004</v>
      </c>
      <c r="J76" s="82" t="s">
        <v>561</v>
      </c>
      <c r="K76" s="82">
        <v>239</v>
      </c>
      <c r="L76" s="82" t="s">
        <v>12005</v>
      </c>
      <c r="M76" s="82" t="s">
        <v>12004</v>
      </c>
      <c r="N76" s="82" t="s">
        <v>12005</v>
      </c>
      <c r="O76" s="82" t="s">
        <v>12004</v>
      </c>
      <c r="P76" s="82" t="s">
        <v>12004</v>
      </c>
      <c r="Q76" s="82" t="s">
        <v>12004</v>
      </c>
      <c r="R76" s="82" t="s">
        <v>12004</v>
      </c>
      <c r="S76" s="82" t="s">
        <v>12004</v>
      </c>
      <c r="T76" s="147"/>
      <c r="U76" s="147"/>
    </row>
    <row r="77" spans="1:21" x14ac:dyDescent="0.25">
      <c r="A77" s="82">
        <v>1</v>
      </c>
      <c r="B77" s="82" t="s">
        <v>12059</v>
      </c>
      <c r="C77" s="75" t="s">
        <v>12003</v>
      </c>
      <c r="D77" s="82" t="s">
        <v>12059</v>
      </c>
      <c r="E77" s="82" t="s">
        <v>1471</v>
      </c>
      <c r="F77" s="82" t="str">
        <f>INDEX(Таблиця5[[#All],[HOBBY WORLD]],MATCH(Таблиця17[[#This Row],[Name]],Таблиця5[[#All],[Оригинал]],0),1)</f>
        <v>ложная жизнь</v>
      </c>
      <c r="G77" s="82" t="str">
        <f>Таблиця17[[#This Row],[HOBBY WORLD]]</f>
        <v>ложная жизнь</v>
      </c>
      <c r="H77" s="82" t="s">
        <v>4109</v>
      </c>
      <c r="I77" s="82" t="s">
        <v>12004</v>
      </c>
      <c r="J77" s="82" t="s">
        <v>561</v>
      </c>
      <c r="K77" s="82">
        <v>239</v>
      </c>
      <c r="L77" s="82" t="s">
        <v>12004</v>
      </c>
      <c r="M77" s="82" t="s">
        <v>12004</v>
      </c>
      <c r="N77" s="82" t="s">
        <v>12004</v>
      </c>
      <c r="O77" s="82" t="s">
        <v>12004</v>
      </c>
      <c r="P77" s="82" t="s">
        <v>12004</v>
      </c>
      <c r="Q77" s="82" t="s">
        <v>12005</v>
      </c>
      <c r="R77" s="82" t="s">
        <v>12004</v>
      </c>
      <c r="S77" s="82" t="s">
        <v>12005</v>
      </c>
      <c r="T77" s="147"/>
      <c r="U77" s="147"/>
    </row>
    <row r="78" spans="1:21" x14ac:dyDescent="0.25">
      <c r="A78" s="82">
        <v>1</v>
      </c>
      <c r="B78" s="82" t="s">
        <v>12060</v>
      </c>
      <c r="C78" s="75" t="s">
        <v>12003</v>
      </c>
      <c r="D78" s="82" t="s">
        <v>12060</v>
      </c>
      <c r="E78" s="82" t="s">
        <v>1475</v>
      </c>
      <c r="F78" s="82" t="str">
        <f>INDEX(Таблиця5[[#All],[HOBBY WORLD]],MATCH(Таблиця17[[#This Row],[Name]],Таблиця5[[#All],[Оригинал]],0),1)</f>
        <v>плавное падение</v>
      </c>
      <c r="G78" s="82" t="str">
        <f>Таблиця17[[#This Row],[HOBBY WORLD]]</f>
        <v>плавное падение</v>
      </c>
      <c r="H78" s="82" t="s">
        <v>4111</v>
      </c>
      <c r="I78" s="82" t="s">
        <v>12004</v>
      </c>
      <c r="J78" s="82" t="s">
        <v>561</v>
      </c>
      <c r="K78" s="82">
        <v>239</v>
      </c>
      <c r="L78" s="82" t="s">
        <v>12005</v>
      </c>
      <c r="M78" s="82" t="s">
        <v>12004</v>
      </c>
      <c r="N78" s="82" t="s">
        <v>12004</v>
      </c>
      <c r="O78" s="82" t="s">
        <v>12004</v>
      </c>
      <c r="P78" s="82" t="s">
        <v>12004</v>
      </c>
      <c r="Q78" s="82" t="s">
        <v>12005</v>
      </c>
      <c r="R78" s="82" t="s">
        <v>12004</v>
      </c>
      <c r="S78" s="82" t="s">
        <v>12005</v>
      </c>
      <c r="T78" s="147"/>
      <c r="U78" s="147"/>
    </row>
    <row r="79" spans="1:21" x14ac:dyDescent="0.25">
      <c r="A79" s="82">
        <v>1</v>
      </c>
      <c r="B79" s="82" t="s">
        <v>12061</v>
      </c>
      <c r="C79" s="75" t="s">
        <v>12003</v>
      </c>
      <c r="D79" s="82" t="s">
        <v>12061</v>
      </c>
      <c r="E79" s="82" t="s">
        <v>1481</v>
      </c>
      <c r="F79" s="82" t="str">
        <f>INDEX(Таблиця5[[#All],[HOBBY WORLD]],MATCH(Таблиця17[[#This Row],[Name]],Таблиця5[[#All],[Оригинал]],0),1)</f>
        <v>призыв фамильяра</v>
      </c>
      <c r="G79" s="82" t="str">
        <f>Таблиця17[[#This Row],[HOBBY WORLD]]</f>
        <v>призыв фамильяра</v>
      </c>
      <c r="H79" s="82" t="s">
        <v>4100</v>
      </c>
      <c r="I79" s="82" t="s">
        <v>12005</v>
      </c>
      <c r="J79" s="82" t="s">
        <v>561</v>
      </c>
      <c r="K79" s="82">
        <v>240</v>
      </c>
      <c r="L79" s="82" t="s">
        <v>12004</v>
      </c>
      <c r="M79" s="82" t="s">
        <v>12004</v>
      </c>
      <c r="N79" s="82" t="s">
        <v>12004</v>
      </c>
      <c r="O79" s="82" t="s">
        <v>12004</v>
      </c>
      <c r="P79" s="82" t="s">
        <v>12004</v>
      </c>
      <c r="Q79" s="82" t="s">
        <v>12004</v>
      </c>
      <c r="R79" s="82" t="s">
        <v>12004</v>
      </c>
      <c r="S79" s="82" t="s">
        <v>12005</v>
      </c>
      <c r="T79" s="147"/>
      <c r="U79" s="147"/>
    </row>
    <row r="80" spans="1:21" x14ac:dyDescent="0.25">
      <c r="A80" s="82">
        <v>1</v>
      </c>
      <c r="B80" s="81" t="s">
        <v>12062</v>
      </c>
      <c r="C80" s="75" t="s">
        <v>12003</v>
      </c>
      <c r="D80" s="81" t="s">
        <v>12062</v>
      </c>
      <c r="E80" s="81" t="s">
        <v>1511</v>
      </c>
      <c r="F80" s="81" t="str">
        <f>INDEX(Таблиця5[[#All],[HOBBY WORLD]],MATCH(Таблиця17[[#This Row],[Name]],Таблиця5[[#All],[Оригинал]],0),1)</f>
        <v>облако тумана</v>
      </c>
      <c r="G80" s="82" t="str">
        <f>Таблиця17[[#This Row],[HOBBY WORLD]]</f>
        <v>облако тумана</v>
      </c>
      <c r="H80" s="82" t="s">
        <v>4100</v>
      </c>
      <c r="I80" s="82" t="s">
        <v>12004</v>
      </c>
      <c r="J80" s="82" t="s">
        <v>561</v>
      </c>
      <c r="K80" s="82">
        <v>243</v>
      </c>
      <c r="L80" s="82" t="s">
        <v>12004</v>
      </c>
      <c r="M80" s="82" t="s">
        <v>12004</v>
      </c>
      <c r="N80" s="82" t="s">
        <v>12005</v>
      </c>
      <c r="O80" s="82" t="s">
        <v>12004</v>
      </c>
      <c r="P80" s="82" t="s">
        <v>12005</v>
      </c>
      <c r="Q80" s="82" t="s">
        <v>12005</v>
      </c>
      <c r="R80" s="82" t="s">
        <v>12004</v>
      </c>
      <c r="S80" s="82" t="s">
        <v>12005</v>
      </c>
      <c r="T80" s="147"/>
      <c r="U80" s="147"/>
    </row>
    <row r="81" spans="1:21" x14ac:dyDescent="0.25">
      <c r="A81" s="82">
        <v>1</v>
      </c>
      <c r="B81" s="82" t="s">
        <v>1540</v>
      </c>
      <c r="C81" s="75" t="s">
        <v>12003</v>
      </c>
      <c r="D81" s="82" t="s">
        <v>1540</v>
      </c>
      <c r="E81" s="82" t="s">
        <v>1541</v>
      </c>
      <c r="F81" s="82" t="str">
        <f>INDEX(Таблиця5[[#All],[HOBBY WORLD]],MATCH(Таблиця17[[#This Row],[Name]],Таблиця5[[#All],[Оригинал]],0),1)</f>
        <v>вкусные ягоды</v>
      </c>
      <c r="G81" s="82" t="str">
        <f>Таблиця17[[#This Row],[HOBBY WORLD]]</f>
        <v>вкусные ягоды</v>
      </c>
      <c r="H81" s="82" t="s">
        <v>4100</v>
      </c>
      <c r="I81" s="82" t="s">
        <v>12004</v>
      </c>
      <c r="J81" s="82" t="s">
        <v>561</v>
      </c>
      <c r="K81" s="82">
        <v>246</v>
      </c>
      <c r="L81" s="82" t="s">
        <v>12004</v>
      </c>
      <c r="M81" s="82" t="s">
        <v>12004</v>
      </c>
      <c r="N81" s="82" t="s">
        <v>12005</v>
      </c>
      <c r="O81" s="82" t="s">
        <v>12004</v>
      </c>
      <c r="P81" s="82" t="s">
        <v>12005</v>
      </c>
      <c r="Q81" s="82" t="s">
        <v>12004</v>
      </c>
      <c r="R81" s="82" t="s">
        <v>12004</v>
      </c>
      <c r="S81" s="82" t="s">
        <v>12004</v>
      </c>
      <c r="T81" s="147"/>
      <c r="U81" s="147"/>
    </row>
    <row r="82" spans="1:21" x14ac:dyDescent="0.25">
      <c r="A82" s="82">
        <v>1</v>
      </c>
      <c r="B82" s="82" t="s">
        <v>1544</v>
      </c>
      <c r="C82" s="75" t="s">
        <v>12003</v>
      </c>
      <c r="D82" s="82" t="s">
        <v>1544</v>
      </c>
      <c r="E82" s="82" t="s">
        <v>1545</v>
      </c>
      <c r="F82" s="82" t="str">
        <f>INDEX(Таблиця5[[#All],[HOBBY WORLD]],MATCH(Таблиця17[[#This Row],[Name]],Таблиця5[[#All],[Оригинал]],0),1)</f>
        <v>масло</v>
      </c>
      <c r="G82" s="82" t="str">
        <f>Таблиця17[[#This Row],[HOBBY WORLD]]</f>
        <v>масло</v>
      </c>
      <c r="H82" s="82" t="s">
        <v>4100</v>
      </c>
      <c r="I82" s="82" t="s">
        <v>12004</v>
      </c>
      <c r="J82" s="82" t="s">
        <v>561</v>
      </c>
      <c r="K82" s="82">
        <v>246</v>
      </c>
      <c r="L82" s="82" t="s">
        <v>12004</v>
      </c>
      <c r="M82" s="82" t="s">
        <v>12004</v>
      </c>
      <c r="N82" s="82" t="s">
        <v>12004</v>
      </c>
      <c r="O82" s="82" t="s">
        <v>12004</v>
      </c>
      <c r="P82" s="82" t="s">
        <v>12004</v>
      </c>
      <c r="Q82" s="82" t="s">
        <v>12004</v>
      </c>
      <c r="R82" s="82" t="s">
        <v>12004</v>
      </c>
      <c r="S82" s="82" t="s">
        <v>12005</v>
      </c>
      <c r="T82" s="147"/>
      <c r="U82" s="147"/>
    </row>
    <row r="83" spans="1:21" x14ac:dyDescent="0.25">
      <c r="A83" s="82">
        <v>1</v>
      </c>
      <c r="B83" s="82" t="s">
        <v>12063</v>
      </c>
      <c r="C83" s="75" t="s">
        <v>12003</v>
      </c>
      <c r="D83" s="82" t="s">
        <v>12063</v>
      </c>
      <c r="E83" s="82" t="s">
        <v>1559</v>
      </c>
      <c r="F83" s="82" t="str">
        <f>INDEX(Таблиця5[[#All],[HOBBY WORLD]],MATCH(Таблиця17[[#This Row],[Name]],Таблиця5[[#All],[Оригинал]],0),1)</f>
        <v>направляющий луч</v>
      </c>
      <c r="G83" s="82" t="str">
        <f>Таблиця17[[#This Row],[HOBBY WORLD]]</f>
        <v>направляющий луч</v>
      </c>
      <c r="H83" s="82" t="s">
        <v>4105</v>
      </c>
      <c r="I83" s="82" t="s">
        <v>12004</v>
      </c>
      <c r="J83" s="82" t="s">
        <v>561</v>
      </c>
      <c r="K83" s="82">
        <v>248</v>
      </c>
      <c r="L83" s="82" t="s">
        <v>12004</v>
      </c>
      <c r="M83" s="82" t="s">
        <v>12005</v>
      </c>
      <c r="N83" s="82" t="s">
        <v>12004</v>
      </c>
      <c r="O83" s="82" t="s">
        <v>12004</v>
      </c>
      <c r="P83" s="82" t="s">
        <v>12004</v>
      </c>
      <c r="Q83" s="82" t="s">
        <v>12004</v>
      </c>
      <c r="R83" s="82" t="s">
        <v>12004</v>
      </c>
      <c r="S83" s="82" t="s">
        <v>12004</v>
      </c>
      <c r="T83" s="147"/>
      <c r="U83" s="147"/>
    </row>
    <row r="84" spans="1:21" x14ac:dyDescent="0.25">
      <c r="A84" s="82">
        <v>1</v>
      </c>
      <c r="B84" s="82" t="s">
        <v>12064</v>
      </c>
      <c r="C84" s="75" t="s">
        <v>12003</v>
      </c>
      <c r="D84" s="82" t="s">
        <v>12064</v>
      </c>
      <c r="E84" s="82" t="s">
        <v>1565</v>
      </c>
      <c r="F84" s="82" t="str">
        <f>INDEX(Таблиця5[[#All],[HOBBY WORLD]],MATCH(Таблиця17[[#This Row],[Name]],Таблиця5[[#All],[Оригинал]],0),1)</f>
        <v>град шипов</v>
      </c>
      <c r="G84" s="82" t="str">
        <f>Таблиця17[[#This Row],[HOBBY WORLD]]</f>
        <v>град шипов</v>
      </c>
      <c r="H84" s="82" t="s">
        <v>4100</v>
      </c>
      <c r="I84" s="82" t="s">
        <v>12004</v>
      </c>
      <c r="J84" s="82" t="s">
        <v>561</v>
      </c>
      <c r="K84" s="82">
        <v>249</v>
      </c>
      <c r="L84" s="82" t="s">
        <v>12004</v>
      </c>
      <c r="M84" s="82" t="s">
        <v>12004</v>
      </c>
      <c r="N84" s="82" t="s">
        <v>12004</v>
      </c>
      <c r="O84" s="82" t="s">
        <v>12004</v>
      </c>
      <c r="P84" s="82" t="s">
        <v>12005</v>
      </c>
      <c r="Q84" s="82" t="s">
        <v>12004</v>
      </c>
      <c r="R84" s="82" t="s">
        <v>12004</v>
      </c>
      <c r="S84" s="82" t="s">
        <v>12004</v>
      </c>
      <c r="T84" s="147"/>
      <c r="U84" s="147"/>
    </row>
    <row r="85" spans="1:21" x14ac:dyDescent="0.25">
      <c r="A85" s="82">
        <v>1</v>
      </c>
      <c r="B85" s="82" t="s">
        <v>12065</v>
      </c>
      <c r="C85" s="75" t="s">
        <v>12003</v>
      </c>
      <c r="D85" s="82" t="s">
        <v>12065</v>
      </c>
      <c r="E85" s="82" t="s">
        <v>1577</v>
      </c>
      <c r="F85" s="82" t="str">
        <f>INDEX(Таблиця5[[#All],[HOBBY WORLD]],MATCH(Таблиця17[[#This Row],[Name]],Таблиця5[[#All],[Оригинал]],0),1)</f>
        <v>исцеляющее слово</v>
      </c>
      <c r="G85" s="82" t="str">
        <f>Таблиця17[[#This Row],[HOBBY WORLD]]</f>
        <v>исцеляющее слово</v>
      </c>
      <c r="H85" s="82" t="s">
        <v>4105</v>
      </c>
      <c r="I85" s="82" t="s">
        <v>12004</v>
      </c>
      <c r="J85" s="82" t="s">
        <v>561</v>
      </c>
      <c r="K85" s="82">
        <v>250</v>
      </c>
      <c r="L85" s="82" t="s">
        <v>12005</v>
      </c>
      <c r="M85" s="82" t="s">
        <v>12005</v>
      </c>
      <c r="N85" s="82" t="s">
        <v>12005</v>
      </c>
      <c r="O85" s="82" t="s">
        <v>12004</v>
      </c>
      <c r="P85" s="82" t="s">
        <v>12004</v>
      </c>
      <c r="Q85" s="82" t="s">
        <v>12004</v>
      </c>
      <c r="R85" s="82" t="s">
        <v>12004</v>
      </c>
      <c r="S85" s="82" t="s">
        <v>12004</v>
      </c>
      <c r="T85" s="147"/>
      <c r="U85" s="147"/>
    </row>
    <row r="86" spans="1:21" x14ac:dyDescent="0.25">
      <c r="A86" s="82">
        <v>1</v>
      </c>
      <c r="B86" s="82" t="s">
        <v>12066</v>
      </c>
      <c r="C86" s="75" t="s">
        <v>12003</v>
      </c>
      <c r="D86" s="82" t="s">
        <v>12066</v>
      </c>
      <c r="E86" s="82" t="s">
        <v>1581</v>
      </c>
      <c r="F86" s="82" t="str">
        <f>INDEX(Таблиця5[[#All],[HOBBY WORLD]],MATCH(Таблиця17[[#This Row],[Name]],Таблиця5[[#All],[Оригинал]],0),1)</f>
        <v>адское возмездие</v>
      </c>
      <c r="G86" s="82" t="str">
        <f>Таблиця17[[#This Row],[HOBBY WORLD]]</f>
        <v>адское возмездие</v>
      </c>
      <c r="H86" s="82" t="s">
        <v>4105</v>
      </c>
      <c r="I86" s="82" t="s">
        <v>12004</v>
      </c>
      <c r="J86" s="82" t="s">
        <v>561</v>
      </c>
      <c r="K86" s="82">
        <v>250</v>
      </c>
      <c r="L86" s="82" t="s">
        <v>12004</v>
      </c>
      <c r="M86" s="82" t="s">
        <v>12004</v>
      </c>
      <c r="N86" s="82" t="s">
        <v>12004</v>
      </c>
      <c r="O86" s="82" t="s">
        <v>12004</v>
      </c>
      <c r="P86" s="82" t="s">
        <v>12004</v>
      </c>
      <c r="Q86" s="82" t="s">
        <v>12004</v>
      </c>
      <c r="R86" s="82" t="s">
        <v>12005</v>
      </c>
      <c r="S86" s="82" t="s">
        <v>12004</v>
      </c>
      <c r="T86" s="147"/>
      <c r="U86" s="147"/>
    </row>
    <row r="87" spans="1:21" x14ac:dyDescent="0.25">
      <c r="A87" s="82">
        <v>1</v>
      </c>
      <c r="B87" s="82" t="s">
        <v>1584</v>
      </c>
      <c r="C87" s="75" t="s">
        <v>12003</v>
      </c>
      <c r="D87" s="82" t="s">
        <v>1584</v>
      </c>
      <c r="E87" s="82" t="s">
        <v>1585</v>
      </c>
      <c r="F87" s="82" t="str">
        <f>INDEX(Таблиця5[[#All],[HOBBY WORLD]],MATCH(Таблиця17[[#This Row],[Name]],Таблиця5[[#All],[Оригинал]],0),1)</f>
        <v>героизм</v>
      </c>
      <c r="G87" s="82" t="str">
        <f>Таблиця17[[#This Row],[HOBBY WORLD]]</f>
        <v>героизм</v>
      </c>
      <c r="H87" s="82" t="s">
        <v>4103</v>
      </c>
      <c r="I87" s="82" t="s">
        <v>12004</v>
      </c>
      <c r="J87" s="82" t="s">
        <v>561</v>
      </c>
      <c r="K87" s="82">
        <v>250</v>
      </c>
      <c r="L87" s="82" t="s">
        <v>12005</v>
      </c>
      <c r="M87" s="82" t="s">
        <v>12004</v>
      </c>
      <c r="N87" s="82" t="s">
        <v>12004</v>
      </c>
      <c r="O87" s="82" t="s">
        <v>12005</v>
      </c>
      <c r="P87" s="82" t="s">
        <v>12004</v>
      </c>
      <c r="Q87" s="82" t="s">
        <v>12004</v>
      </c>
      <c r="R87" s="82" t="s">
        <v>12004</v>
      </c>
      <c r="S87" s="82" t="s">
        <v>12004</v>
      </c>
      <c r="T87" s="147"/>
      <c r="U87" s="147"/>
    </row>
    <row r="88" spans="1:21" x14ac:dyDescent="0.25">
      <c r="A88" s="82">
        <v>1</v>
      </c>
      <c r="B88" s="82" t="s">
        <v>1586</v>
      </c>
      <c r="C88" s="75" t="s">
        <v>12003</v>
      </c>
      <c r="D88" s="82" t="s">
        <v>1586</v>
      </c>
      <c r="E88" s="82" t="s">
        <v>1587</v>
      </c>
      <c r="F88" s="82" t="str">
        <f>INDEX(Таблиця5[[#All],[HOBBY WORLD]],MATCH(Таблиця17[[#This Row],[Name]],Таблиця5[[#All],[Оригинал]],0),1)</f>
        <v>сглаз</v>
      </c>
      <c r="G88" s="82" t="str">
        <f>Таблиця17[[#This Row],[HOBBY WORLD]]</f>
        <v>сглаз</v>
      </c>
      <c r="H88" s="82" t="s">
        <v>4103</v>
      </c>
      <c r="I88" s="82" t="s">
        <v>12004</v>
      </c>
      <c r="J88" s="82" t="s">
        <v>561</v>
      </c>
      <c r="K88" s="82">
        <v>251</v>
      </c>
      <c r="L88" s="82" t="s">
        <v>12004</v>
      </c>
      <c r="M88" s="82" t="s">
        <v>12004</v>
      </c>
      <c r="N88" s="82" t="s">
        <v>12004</v>
      </c>
      <c r="O88" s="82" t="s">
        <v>12004</v>
      </c>
      <c r="P88" s="82" t="s">
        <v>12004</v>
      </c>
      <c r="Q88" s="82" t="s">
        <v>12004</v>
      </c>
      <c r="R88" s="82" t="s">
        <v>12005</v>
      </c>
      <c r="S88" s="82" t="s">
        <v>12004</v>
      </c>
      <c r="T88" s="147"/>
      <c r="U88" s="147"/>
    </row>
    <row r="89" spans="1:21" x14ac:dyDescent="0.25">
      <c r="A89" s="82">
        <v>1</v>
      </c>
      <c r="B89" s="82" t="s">
        <v>12067</v>
      </c>
      <c r="C89" s="75" t="s">
        <v>12003</v>
      </c>
      <c r="D89" s="82" t="s">
        <v>12067</v>
      </c>
      <c r="E89" s="82" t="s">
        <v>1597</v>
      </c>
      <c r="F89" s="82" t="str">
        <f>INDEX(Таблиця5[[#All],[HOBBY WORLD]],MATCH(Таблиця17[[#This Row],[Name]],Таблиця5[[#All],[Оригинал]],0),1)</f>
        <v>метка охотника</v>
      </c>
      <c r="G89" s="82" t="str">
        <f>Таблиця17[[#This Row],[HOBBY WORLD]]</f>
        <v>метка охотника</v>
      </c>
      <c r="H89" s="82" t="s">
        <v>1414</v>
      </c>
      <c r="I89" s="82" t="s">
        <v>12004</v>
      </c>
      <c r="J89" s="82" t="s">
        <v>561</v>
      </c>
      <c r="K89" s="82">
        <v>251</v>
      </c>
      <c r="L89" s="82" t="s">
        <v>12004</v>
      </c>
      <c r="M89" s="82" t="s">
        <v>12004</v>
      </c>
      <c r="N89" s="82" t="s">
        <v>12004</v>
      </c>
      <c r="O89" s="82" t="s">
        <v>12004</v>
      </c>
      <c r="P89" s="82" t="s">
        <v>12005</v>
      </c>
      <c r="Q89" s="82" t="s">
        <v>12004</v>
      </c>
      <c r="R89" s="82" t="s">
        <v>12004</v>
      </c>
      <c r="S89" s="82" t="s">
        <v>12004</v>
      </c>
      <c r="T89" s="147"/>
      <c r="U89" s="147"/>
    </row>
    <row r="90" spans="1:21" hidden="1" x14ac:dyDescent="0.25">
      <c r="A90" s="82">
        <v>1</v>
      </c>
      <c r="B90" s="82" t="s">
        <v>12068</v>
      </c>
      <c r="C90" s="76" t="s">
        <v>12009</v>
      </c>
      <c r="D90" s="82" t="s">
        <v>12068</v>
      </c>
      <c r="E90" s="82" t="s">
        <v>1601</v>
      </c>
      <c r="F90" s="82" t="str">
        <f>INDEX(Таблиця5[[#All],[HOBBY WORLD]],MATCH(Таблиця17[[#This Row],[Name]],Таблиця5[[#All],[Оригинал]],0),1)</f>
        <v>ледяной нож</v>
      </c>
      <c r="G90" s="82"/>
      <c r="H90" s="82" t="s">
        <v>4100</v>
      </c>
      <c r="I90" s="82" t="s">
        <v>12004</v>
      </c>
      <c r="J90" s="82" t="s">
        <v>12010</v>
      </c>
      <c r="K90" s="82">
        <v>157</v>
      </c>
      <c r="L90" s="82" t="s">
        <v>12004</v>
      </c>
      <c r="M90" s="82" t="s">
        <v>12004</v>
      </c>
      <c r="N90" s="82" t="s">
        <v>12005</v>
      </c>
      <c r="O90" s="82" t="s">
        <v>12004</v>
      </c>
      <c r="P90" s="82" t="s">
        <v>12004</v>
      </c>
      <c r="Q90" s="82" t="s">
        <v>12005</v>
      </c>
      <c r="R90" s="82" t="s">
        <v>12004</v>
      </c>
      <c r="S90" s="82" t="s">
        <v>12005</v>
      </c>
      <c r="T90" s="147"/>
      <c r="U90" s="147"/>
    </row>
    <row r="91" spans="1:21" x14ac:dyDescent="0.25">
      <c r="A91" s="82">
        <v>1</v>
      </c>
      <c r="B91" s="82" t="s">
        <v>1604</v>
      </c>
      <c r="C91" s="75" t="s">
        <v>12003</v>
      </c>
      <c r="D91" s="82" t="s">
        <v>1604</v>
      </c>
      <c r="E91" s="82" t="s">
        <v>1605</v>
      </c>
      <c r="F91" s="82" t="str">
        <f>INDEX(Таблиця5[[#All],[HOBBY WORLD]],MATCH(Таблиця17[[#This Row],[Name]],Таблиця5[[#All],[Оригинал]],0),1)</f>
        <v>опознание</v>
      </c>
      <c r="G91" s="82" t="str">
        <f>Таблиця17[[#This Row],[HOBBY WORLD]]</f>
        <v>опознание</v>
      </c>
      <c r="H91" s="82" t="s">
        <v>1414</v>
      </c>
      <c r="I91" s="82" t="s">
        <v>12005</v>
      </c>
      <c r="J91" s="82" t="s">
        <v>561</v>
      </c>
      <c r="K91" s="82">
        <v>252</v>
      </c>
      <c r="L91" s="82" t="s">
        <v>12005</v>
      </c>
      <c r="M91" s="82" t="s">
        <v>12004</v>
      </c>
      <c r="N91" s="82" t="s">
        <v>12004</v>
      </c>
      <c r="O91" s="82" t="s">
        <v>12004</v>
      </c>
      <c r="P91" s="82" t="s">
        <v>12004</v>
      </c>
      <c r="Q91" s="82" t="s">
        <v>12004</v>
      </c>
      <c r="R91" s="82" t="s">
        <v>12004</v>
      </c>
      <c r="S91" s="82" t="s">
        <v>12005</v>
      </c>
      <c r="T91" s="147"/>
      <c r="U91" s="147"/>
    </row>
    <row r="92" spans="1:21" x14ac:dyDescent="0.25">
      <c r="A92" s="82">
        <v>1</v>
      </c>
      <c r="B92" s="82" t="s">
        <v>12069</v>
      </c>
      <c r="C92" s="75" t="s">
        <v>12003</v>
      </c>
      <c r="D92" s="82" t="s">
        <v>12069</v>
      </c>
      <c r="E92" s="82" t="s">
        <v>1607</v>
      </c>
      <c r="F92" s="82" t="str">
        <f>INDEX(Таблиця5[[#All],[HOBBY WORLD]],MATCH(Таблиця17[[#This Row],[Name]],Таблиця5[[#All],[Оригинал]],0),1)</f>
        <v>иллюзорные письмена</v>
      </c>
      <c r="G92" s="82" t="str">
        <f>Таблиця17[[#This Row],[HOBBY WORLD]]</f>
        <v>иллюзорные письмена</v>
      </c>
      <c r="H92" s="82" t="s">
        <v>4107</v>
      </c>
      <c r="I92" s="82" t="s">
        <v>12005</v>
      </c>
      <c r="J92" s="82" t="s">
        <v>561</v>
      </c>
      <c r="K92" s="82">
        <v>252</v>
      </c>
      <c r="L92" s="82" t="s">
        <v>12004</v>
      </c>
      <c r="M92" s="82" t="s">
        <v>12004</v>
      </c>
      <c r="N92" s="82" t="s">
        <v>12004</v>
      </c>
      <c r="O92" s="82" t="s">
        <v>12004</v>
      </c>
      <c r="P92" s="82" t="s">
        <v>12004</v>
      </c>
      <c r="Q92" s="82" t="s">
        <v>12004</v>
      </c>
      <c r="R92" s="82" t="s">
        <v>12004</v>
      </c>
      <c r="S92" s="82" t="s">
        <v>12005</v>
      </c>
      <c r="T92" s="147"/>
      <c r="U92" s="147"/>
    </row>
    <row r="93" spans="1:21" x14ac:dyDescent="0.25">
      <c r="A93" s="82">
        <v>1</v>
      </c>
      <c r="B93" s="82" t="s">
        <v>12070</v>
      </c>
      <c r="C93" s="75" t="s">
        <v>12003</v>
      </c>
      <c r="D93" s="82" t="s">
        <v>12070</v>
      </c>
      <c r="E93" s="82" t="s">
        <v>1615</v>
      </c>
      <c r="F93" s="82" t="str">
        <f>INDEX(Таблиця5[[#All],[HOBBY WORLD]],MATCH(Таблиця17[[#This Row],[Name]],Таблиця5[[#All],[Оригинал]],0),1)</f>
        <v>нанесение ран</v>
      </c>
      <c r="G93" s="82" t="str">
        <f>Таблиця17[[#This Row],[HOBBY WORLD]]</f>
        <v>нанесение ран</v>
      </c>
      <c r="H93" s="82" t="s">
        <v>4109</v>
      </c>
      <c r="I93" s="82" t="s">
        <v>12004</v>
      </c>
      <c r="J93" s="82" t="s">
        <v>561</v>
      </c>
      <c r="K93" s="82">
        <v>253</v>
      </c>
      <c r="L93" s="82" t="s">
        <v>12004</v>
      </c>
      <c r="M93" s="82" t="s">
        <v>12005</v>
      </c>
      <c r="N93" s="82" t="s">
        <v>12004</v>
      </c>
      <c r="O93" s="82" t="s">
        <v>12004</v>
      </c>
      <c r="P93" s="82" t="s">
        <v>12004</v>
      </c>
      <c r="Q93" s="82" t="s">
        <v>12004</v>
      </c>
      <c r="R93" s="82" t="s">
        <v>12005</v>
      </c>
      <c r="S93" s="82" t="s">
        <v>12004</v>
      </c>
      <c r="T93" s="147"/>
      <c r="U93" s="147"/>
    </row>
    <row r="94" spans="1:21" x14ac:dyDescent="0.25">
      <c r="A94" s="82">
        <v>1</v>
      </c>
      <c r="B94" s="82" t="s">
        <v>1628</v>
      </c>
      <c r="C94" s="75" t="s">
        <v>12003</v>
      </c>
      <c r="D94" s="82" t="s">
        <v>1628</v>
      </c>
      <c r="E94" s="82" t="s">
        <v>1629</v>
      </c>
      <c r="F94" s="82" t="str">
        <f>INDEX(Таблиця5[[#All],[HOBBY WORLD]],MATCH(Таблиця17[[#This Row],[Name]],Таблиця5[[#All],[Оригинал]],0),1)</f>
        <v>прыжок</v>
      </c>
      <c r="G94" s="82" t="str">
        <f>Таблиця17[[#This Row],[HOBBY WORLD]]</f>
        <v>прыжок</v>
      </c>
      <c r="H94" s="82" t="s">
        <v>4111</v>
      </c>
      <c r="I94" s="82" t="s">
        <v>12004</v>
      </c>
      <c r="J94" s="82" t="s">
        <v>561</v>
      </c>
      <c r="K94" s="82">
        <v>254</v>
      </c>
      <c r="L94" s="82" t="s">
        <v>12005</v>
      </c>
      <c r="M94" s="82" t="s">
        <v>12004</v>
      </c>
      <c r="N94" s="82" t="s">
        <v>12005</v>
      </c>
      <c r="O94" s="82" t="s">
        <v>12004</v>
      </c>
      <c r="P94" s="82" t="s">
        <v>12005</v>
      </c>
      <c r="Q94" s="82" t="s">
        <v>12005</v>
      </c>
      <c r="R94" s="82" t="s">
        <v>12004</v>
      </c>
      <c r="S94" s="82" t="s">
        <v>12005</v>
      </c>
      <c r="T94" s="147"/>
      <c r="U94" s="147"/>
    </row>
    <row r="95" spans="1:21" x14ac:dyDescent="0.25">
      <c r="A95" s="82">
        <v>1</v>
      </c>
      <c r="B95" s="82" t="s">
        <v>1656</v>
      </c>
      <c r="C95" s="75" t="s">
        <v>12003</v>
      </c>
      <c r="D95" s="82" t="s">
        <v>1656</v>
      </c>
      <c r="E95" s="82" t="s">
        <v>1657</v>
      </c>
      <c r="F95" s="82" t="str">
        <f>INDEX(Таблиця5[[#All],[HOBBY WORLD]],MATCH(Таблиця17[[#This Row],[Name]],Таблиця5[[#All],[Оригинал]],0),1)</f>
        <v>скороход</v>
      </c>
      <c r="G95" s="82" t="str">
        <f>Таблиця17[[#This Row],[HOBBY WORLD]]</f>
        <v>скороход</v>
      </c>
      <c r="H95" s="82" t="s">
        <v>4111</v>
      </c>
      <c r="I95" s="82" t="s">
        <v>12004</v>
      </c>
      <c r="J95" s="82" t="s">
        <v>561</v>
      </c>
      <c r="K95" s="82">
        <v>256</v>
      </c>
      <c r="L95" s="82" t="s">
        <v>12005</v>
      </c>
      <c r="M95" s="82" t="s">
        <v>12004</v>
      </c>
      <c r="N95" s="82" t="s">
        <v>12005</v>
      </c>
      <c r="O95" s="82" t="s">
        <v>12004</v>
      </c>
      <c r="P95" s="82" t="s">
        <v>12005</v>
      </c>
      <c r="Q95" s="82" t="s">
        <v>12004</v>
      </c>
      <c r="R95" s="82" t="s">
        <v>12004</v>
      </c>
      <c r="S95" s="82" t="s">
        <v>12004</v>
      </c>
      <c r="T95" s="147"/>
      <c r="U95" s="147"/>
    </row>
    <row r="96" spans="1:21" x14ac:dyDescent="0.25">
      <c r="A96" s="82">
        <v>1</v>
      </c>
      <c r="B96" s="82" t="s">
        <v>12071</v>
      </c>
      <c r="C96" s="75" t="s">
        <v>12003</v>
      </c>
      <c r="D96" s="82" t="s">
        <v>12071</v>
      </c>
      <c r="E96" s="82" t="s">
        <v>1661</v>
      </c>
      <c r="F96" s="82" t="str">
        <f>INDEX(Таблиця5[[#All],[HOBBY WORLD]],MATCH(Таблиця17[[#This Row],[Name]],Таблиця5[[#All],[Оригинал]],0),1)</f>
        <v>магический доспех</v>
      </c>
      <c r="G96" s="82" t="str">
        <f>Таблиця17[[#This Row],[HOBBY WORLD]]</f>
        <v>магический доспех</v>
      </c>
      <c r="H96" s="82" t="s">
        <v>4098</v>
      </c>
      <c r="I96" s="82" t="s">
        <v>12004</v>
      </c>
      <c r="J96" s="82" t="s">
        <v>561</v>
      </c>
      <c r="K96" s="82">
        <v>256</v>
      </c>
      <c r="L96" s="82" t="s">
        <v>12004</v>
      </c>
      <c r="M96" s="82" t="s">
        <v>12004</v>
      </c>
      <c r="N96" s="82" t="s">
        <v>12004</v>
      </c>
      <c r="O96" s="82" t="s">
        <v>12004</v>
      </c>
      <c r="P96" s="82" t="s">
        <v>12004</v>
      </c>
      <c r="Q96" s="82" t="s">
        <v>12005</v>
      </c>
      <c r="R96" s="82" t="s">
        <v>12004</v>
      </c>
      <c r="S96" s="82" t="s">
        <v>12005</v>
      </c>
      <c r="T96" s="147"/>
      <c r="U96" s="147"/>
    </row>
    <row r="97" spans="1:21" x14ac:dyDescent="0.25">
      <c r="A97" s="82">
        <v>1</v>
      </c>
      <c r="B97" s="82" t="s">
        <v>12072</v>
      </c>
      <c r="C97" s="75" t="s">
        <v>12003</v>
      </c>
      <c r="D97" s="82" t="s">
        <v>12072</v>
      </c>
      <c r="E97" s="82" t="s">
        <v>1669</v>
      </c>
      <c r="F97" s="82" t="str">
        <f>INDEX(Таблиця5[[#All],[HOBBY WORLD]],MATCH(Таблиця17[[#This Row],[Name]],Таблиця5[[#All],[Оригинал]],0),1)</f>
        <v>волшебная стрела</v>
      </c>
      <c r="G97" s="82" t="str">
        <f>Таблиця17[[#This Row],[HOBBY WORLD]]</f>
        <v>волшебная стрела</v>
      </c>
      <c r="H97" s="82" t="s">
        <v>4105</v>
      </c>
      <c r="I97" s="82" t="s">
        <v>12004</v>
      </c>
      <c r="J97" s="82" t="s">
        <v>561</v>
      </c>
      <c r="K97" s="82">
        <v>257</v>
      </c>
      <c r="L97" s="82" t="s">
        <v>12004</v>
      </c>
      <c r="M97" s="82" t="s">
        <v>12004</v>
      </c>
      <c r="N97" s="82" t="s">
        <v>12004</v>
      </c>
      <c r="O97" s="82" t="s">
        <v>12004</v>
      </c>
      <c r="P97" s="82" t="s">
        <v>12004</v>
      </c>
      <c r="Q97" s="82" t="s">
        <v>12005</v>
      </c>
      <c r="R97" s="82" t="s">
        <v>12004</v>
      </c>
      <c r="S97" s="82" t="s">
        <v>12005</v>
      </c>
      <c r="T97" s="147"/>
      <c r="U97" s="147"/>
    </row>
    <row r="98" spans="1:21" x14ac:dyDescent="0.25">
      <c r="A98" s="82">
        <v>1</v>
      </c>
      <c r="B98" s="82" t="s">
        <v>12073</v>
      </c>
      <c r="C98" s="75" t="s">
        <v>12003</v>
      </c>
      <c r="D98" s="82" t="s">
        <v>12073</v>
      </c>
      <c r="E98" s="82" t="s">
        <v>1787</v>
      </c>
      <c r="F98" s="82" t="str">
        <f>INDEX(Таблиця5[[#All],[HOBBY WORLD]],MATCH(Таблиця17[[#This Row],[Name]],Таблиця5[[#All],[Оригинал]],0),1)</f>
        <v>защита от зла и от добра</v>
      </c>
      <c r="G98" s="82" t="str">
        <f>Таблиця17[[#This Row],[HOBBY WORLD]]</f>
        <v>защита от зла и от добра</v>
      </c>
      <c r="H98" s="82" t="s">
        <v>4098</v>
      </c>
      <c r="I98" s="82" t="s">
        <v>12004</v>
      </c>
      <c r="J98" s="82" t="s">
        <v>561</v>
      </c>
      <c r="K98" s="82">
        <v>270</v>
      </c>
      <c r="L98" s="82" t="s">
        <v>12004</v>
      </c>
      <c r="M98" s="82" t="s">
        <v>12005</v>
      </c>
      <c r="N98" s="82" t="s">
        <v>12004</v>
      </c>
      <c r="O98" s="82" t="s">
        <v>12005</v>
      </c>
      <c r="P98" s="82" t="s">
        <v>12004</v>
      </c>
      <c r="Q98" s="82" t="s">
        <v>12004</v>
      </c>
      <c r="R98" s="82" t="s">
        <v>12004</v>
      </c>
      <c r="S98" s="82" t="s">
        <v>12005</v>
      </c>
      <c r="T98" s="147"/>
      <c r="U98" s="147"/>
    </row>
    <row r="99" spans="1:21" x14ac:dyDescent="0.25">
      <c r="A99" s="82">
        <v>1</v>
      </c>
      <c r="B99" s="82" t="s">
        <v>12074</v>
      </c>
      <c r="C99" s="75" t="s">
        <v>12003</v>
      </c>
      <c r="D99" s="82" t="s">
        <v>12074</v>
      </c>
      <c r="E99" s="82" t="s">
        <v>1791</v>
      </c>
      <c r="F99" s="82" t="str">
        <f>INDEX(Таблиця5[[#All],[HOBBY WORLD]],MATCH(Таблиця17[[#This Row],[Name]],Таблиця5[[#All],[Оригинал]],0),1)</f>
        <v>очищение еды и питья</v>
      </c>
      <c r="G99" s="82" t="str">
        <f>Таблиця17[[#This Row],[HOBBY WORLD]]</f>
        <v>очищение еды и питья</v>
      </c>
      <c r="H99" s="82" t="s">
        <v>4098</v>
      </c>
      <c r="I99" s="82" t="s">
        <v>12005</v>
      </c>
      <c r="J99" s="82" t="s">
        <v>561</v>
      </c>
      <c r="K99" s="82">
        <v>270</v>
      </c>
      <c r="L99" s="82" t="s">
        <v>12004</v>
      </c>
      <c r="M99" s="82" t="s">
        <v>12005</v>
      </c>
      <c r="N99" s="82" t="s">
        <v>12005</v>
      </c>
      <c r="O99" s="82" t="s">
        <v>12005</v>
      </c>
      <c r="P99" s="82" t="s">
        <v>12004</v>
      </c>
      <c r="Q99" s="82" t="s">
        <v>12004</v>
      </c>
      <c r="R99" s="82" t="s">
        <v>12004</v>
      </c>
      <c r="S99" s="82" t="s">
        <v>12004</v>
      </c>
      <c r="T99" s="147"/>
      <c r="U99" s="147"/>
    </row>
    <row r="100" spans="1:21" x14ac:dyDescent="0.25">
      <c r="A100" s="82">
        <v>1</v>
      </c>
      <c r="B100" s="82" t="s">
        <v>12075</v>
      </c>
      <c r="C100" s="75" t="s">
        <v>12003</v>
      </c>
      <c r="D100" s="82" t="s">
        <v>12075</v>
      </c>
      <c r="E100" s="82" t="s">
        <v>1803</v>
      </c>
      <c r="F100" s="82" t="str">
        <f>INDEX(Таблиця5[[#All],[HOBBY WORLD]],MATCH(Таблиця17[[#This Row],[Name]],Таблиця5[[#All],[Оригинал]],0),1)</f>
        <v>луч болезни</v>
      </c>
      <c r="G100" s="82" t="str">
        <f>Таблиця17[[#This Row],[HOBBY WORLD]]</f>
        <v>луч болезни</v>
      </c>
      <c r="H100" s="82" t="s">
        <v>4109</v>
      </c>
      <c r="I100" s="82" t="s">
        <v>12004</v>
      </c>
      <c r="J100" s="82" t="s">
        <v>561</v>
      </c>
      <c r="K100" s="82">
        <v>271</v>
      </c>
      <c r="L100" s="82" t="s">
        <v>12004</v>
      </c>
      <c r="M100" s="82" t="s">
        <v>12004</v>
      </c>
      <c r="N100" s="82" t="s">
        <v>12004</v>
      </c>
      <c r="O100" s="82" t="s">
        <v>12004</v>
      </c>
      <c r="P100" s="82" t="s">
        <v>12004</v>
      </c>
      <c r="Q100" s="82" t="s">
        <v>12005</v>
      </c>
      <c r="R100" s="82" t="s">
        <v>12004</v>
      </c>
      <c r="S100" s="82" t="s">
        <v>12005</v>
      </c>
      <c r="T100" s="147"/>
      <c r="U100" s="147"/>
    </row>
    <row r="101" spans="1:21" x14ac:dyDescent="0.25">
      <c r="A101" s="82">
        <v>1</v>
      </c>
      <c r="B101" s="82" t="s">
        <v>1822</v>
      </c>
      <c r="C101" s="75" t="s">
        <v>12003</v>
      </c>
      <c r="D101" s="82" t="s">
        <v>1822</v>
      </c>
      <c r="E101" s="82" t="s">
        <v>1823</v>
      </c>
      <c r="F101" s="82" t="str">
        <f>INDEX(Таблиця5[[#All],[HOBBY WORLD]],MATCH(Таблиця17[[#This Row],[Name]],Таблиця5[[#All],[Оригинал]],0),1)</f>
        <v>убежище</v>
      </c>
      <c r="G101" s="82" t="str">
        <f>Таблиця17[[#This Row],[HOBBY WORLD]]</f>
        <v>убежище</v>
      </c>
      <c r="H101" s="82" t="s">
        <v>4098</v>
      </c>
      <c r="I101" s="82" t="s">
        <v>12004</v>
      </c>
      <c r="J101" s="82" t="s">
        <v>561</v>
      </c>
      <c r="K101" s="82">
        <v>272</v>
      </c>
      <c r="L101" s="82" t="s">
        <v>12004</v>
      </c>
      <c r="M101" s="82" t="s">
        <v>12005</v>
      </c>
      <c r="N101" s="82" t="s">
        <v>12004</v>
      </c>
      <c r="O101" s="82" t="s">
        <v>12004</v>
      </c>
      <c r="P101" s="82" t="s">
        <v>12004</v>
      </c>
      <c r="Q101" s="82" t="s">
        <v>12004</v>
      </c>
      <c r="R101" s="82" t="s">
        <v>12004</v>
      </c>
      <c r="S101" s="82" t="s">
        <v>12004</v>
      </c>
      <c r="T101" s="147"/>
      <c r="U101" s="147"/>
    </row>
    <row r="102" spans="1:21" hidden="1" x14ac:dyDescent="0.25">
      <c r="A102" s="82">
        <v>1</v>
      </c>
      <c r="B102" s="82" t="s">
        <v>12076</v>
      </c>
      <c r="C102" s="75" t="s">
        <v>12009</v>
      </c>
      <c r="D102" s="82"/>
      <c r="E102" s="82" t="s">
        <v>1829</v>
      </c>
      <c r="F102" s="82" t="str">
        <f>INDEX(Таблиця5[[#All],[HOBBY WORLD]],MATCH(Таблиця17[[#This Row],[Name]],Таблиця5[[#All],[Оригинал]],0),1)</f>
        <v>жгучая кара</v>
      </c>
      <c r="G102" s="82"/>
      <c r="H102" s="82" t="s">
        <v>4105</v>
      </c>
      <c r="I102" s="82" t="s">
        <v>12004</v>
      </c>
      <c r="J102" s="82" t="s">
        <v>561</v>
      </c>
      <c r="K102" s="82">
        <v>274</v>
      </c>
      <c r="L102" s="82" t="s">
        <v>12004</v>
      </c>
      <c r="M102" s="82" t="s">
        <v>12004</v>
      </c>
      <c r="N102" s="82" t="s">
        <v>12004</v>
      </c>
      <c r="O102" s="82" t="s">
        <v>12005</v>
      </c>
      <c r="P102" s="82" t="s">
        <v>12004</v>
      </c>
      <c r="Q102" s="82" t="s">
        <v>12004</v>
      </c>
      <c r="R102" s="82" t="s">
        <v>12004</v>
      </c>
      <c r="S102" s="82" t="s">
        <v>12004</v>
      </c>
      <c r="T102" s="147"/>
      <c r="U102" s="147"/>
    </row>
    <row r="103" spans="1:21" x14ac:dyDescent="0.25">
      <c r="A103" s="82">
        <v>1</v>
      </c>
      <c r="B103" s="82" t="s">
        <v>481</v>
      </c>
      <c r="C103" s="75" t="s">
        <v>12003</v>
      </c>
      <c r="D103" s="82" t="s">
        <v>481</v>
      </c>
      <c r="E103" s="82" t="s">
        <v>482</v>
      </c>
      <c r="F103" s="82" t="str">
        <f>INDEX(Таблиця5[[#All],[HOBBY WORLD]],MATCH(Таблиця17[[#This Row],[Name]],Таблиця5[[#All],[Оригинал]],0),1)</f>
        <v>щит</v>
      </c>
      <c r="G103" s="82" t="str">
        <f>Таблиця17[[#This Row],[HOBBY WORLD]]</f>
        <v>щит</v>
      </c>
      <c r="H103" s="82" t="s">
        <v>4098</v>
      </c>
      <c r="I103" s="82" t="s">
        <v>12004</v>
      </c>
      <c r="J103" s="82" t="s">
        <v>561</v>
      </c>
      <c r="K103" s="82">
        <v>275</v>
      </c>
      <c r="L103" s="82" t="s">
        <v>12004</v>
      </c>
      <c r="M103" s="82" t="s">
        <v>12004</v>
      </c>
      <c r="N103" s="82" t="s">
        <v>12004</v>
      </c>
      <c r="O103" s="82" t="s">
        <v>12004</v>
      </c>
      <c r="P103" s="82" t="s">
        <v>12004</v>
      </c>
      <c r="Q103" s="82" t="s">
        <v>12005</v>
      </c>
      <c r="R103" s="82" t="s">
        <v>12004</v>
      </c>
      <c r="S103" s="82" t="s">
        <v>12005</v>
      </c>
      <c r="T103" s="147"/>
      <c r="U103" s="147"/>
    </row>
    <row r="104" spans="1:21" x14ac:dyDescent="0.25">
      <c r="A104" s="82">
        <v>1</v>
      </c>
      <c r="B104" s="82" t="s">
        <v>12077</v>
      </c>
      <c r="C104" s="75" t="s">
        <v>12003</v>
      </c>
      <c r="D104" s="82" t="s">
        <v>12077</v>
      </c>
      <c r="E104" s="82" t="s">
        <v>1845</v>
      </c>
      <c r="F104" s="82" t="str">
        <f>INDEX(Таблиця5[[#All],[HOBBY WORLD]],MATCH(Таблиця17[[#This Row],[Name]],Таблиця5[[#All],[Оригинал]],0),1)</f>
        <v>щит веры</v>
      </c>
      <c r="G104" s="82" t="str">
        <f>Таблиця17[[#This Row],[HOBBY WORLD]]</f>
        <v>щит веры</v>
      </c>
      <c r="H104" s="82" t="s">
        <v>4098</v>
      </c>
      <c r="I104" s="82" t="s">
        <v>12004</v>
      </c>
      <c r="J104" s="82" t="s">
        <v>561</v>
      </c>
      <c r="K104" s="82">
        <v>275</v>
      </c>
      <c r="L104" s="82" t="s">
        <v>12004</v>
      </c>
      <c r="M104" s="82" t="s">
        <v>12005</v>
      </c>
      <c r="N104" s="82" t="s">
        <v>12004</v>
      </c>
      <c r="O104" s="82" t="s">
        <v>12005</v>
      </c>
      <c r="P104" s="82" t="s">
        <v>12004</v>
      </c>
      <c r="Q104" s="82" t="s">
        <v>12004</v>
      </c>
      <c r="R104" s="82" t="s">
        <v>12004</v>
      </c>
      <c r="S104" s="82" t="s">
        <v>12004</v>
      </c>
      <c r="T104" s="147"/>
      <c r="U104" s="147"/>
    </row>
    <row r="105" spans="1:21" x14ac:dyDescent="0.25">
      <c r="A105" s="82">
        <v>1</v>
      </c>
      <c r="B105" s="82" t="s">
        <v>12078</v>
      </c>
      <c r="C105" s="75" t="s">
        <v>12003</v>
      </c>
      <c r="D105" s="82" t="s">
        <v>12078</v>
      </c>
      <c r="E105" s="82" t="s">
        <v>1852</v>
      </c>
      <c r="F105" s="82" t="str">
        <f>INDEX(Таблиця5[[#All],[HOBBY WORLD]],MATCH(Таблиця17[[#This Row],[Name]],Таблиця5[[#All],[Оригинал]],0),1)</f>
        <v>немой образ</v>
      </c>
      <c r="G105" s="82" t="str">
        <f>Таблиця17[[#This Row],[HOBBY WORLD]]</f>
        <v>немой образ</v>
      </c>
      <c r="H105" s="82" t="s">
        <v>4107</v>
      </c>
      <c r="I105" s="82" t="s">
        <v>12004</v>
      </c>
      <c r="J105" s="82" t="s">
        <v>561</v>
      </c>
      <c r="K105" s="82">
        <v>276</v>
      </c>
      <c r="L105" s="82" t="s">
        <v>12005</v>
      </c>
      <c r="M105" s="82" t="s">
        <v>12004</v>
      </c>
      <c r="N105" s="82" t="s">
        <v>12004</v>
      </c>
      <c r="O105" s="82" t="s">
        <v>12004</v>
      </c>
      <c r="P105" s="82" t="s">
        <v>12004</v>
      </c>
      <c r="Q105" s="82" t="s">
        <v>12005</v>
      </c>
      <c r="R105" s="82" t="s">
        <v>12004</v>
      </c>
      <c r="S105" s="82" t="s">
        <v>12005</v>
      </c>
      <c r="T105" s="147"/>
      <c r="U105" s="147"/>
    </row>
    <row r="106" spans="1:21" x14ac:dyDescent="0.25">
      <c r="A106" s="82">
        <v>1</v>
      </c>
      <c r="B106" s="82" t="s">
        <v>1857</v>
      </c>
      <c r="C106" s="75" t="s">
        <v>12003</v>
      </c>
      <c r="D106" s="82" t="s">
        <v>1857</v>
      </c>
      <c r="E106" s="82" t="s">
        <v>1858</v>
      </c>
      <c r="F106" s="82" t="str">
        <f>INDEX(Таблиця5[[#All],[HOBBY WORLD]],MATCH(Таблиця17[[#This Row],[Name]],Таблиця5[[#All],[Оригинал]],0),1)</f>
        <v>сон</v>
      </c>
      <c r="G106" s="82" t="str">
        <f>Таблиця17[[#This Row],[HOBBY WORLD]]</f>
        <v>сон</v>
      </c>
      <c r="H106" s="82" t="s">
        <v>4103</v>
      </c>
      <c r="I106" s="82" t="s">
        <v>12004</v>
      </c>
      <c r="J106" s="82" t="s">
        <v>561</v>
      </c>
      <c r="K106" s="82">
        <v>276</v>
      </c>
      <c r="L106" s="82" t="s">
        <v>12005</v>
      </c>
      <c r="M106" s="82" t="s">
        <v>12004</v>
      </c>
      <c r="N106" s="82" t="s">
        <v>12004</v>
      </c>
      <c r="O106" s="82" t="s">
        <v>12004</v>
      </c>
      <c r="P106" s="82" t="s">
        <v>12004</v>
      </c>
      <c r="Q106" s="82" t="s">
        <v>12005</v>
      </c>
      <c r="R106" s="82" t="s">
        <v>12004</v>
      </c>
      <c r="S106" s="82" t="s">
        <v>12005</v>
      </c>
      <c r="T106" s="147"/>
      <c r="U106" s="147"/>
    </row>
    <row r="107" spans="1:21" hidden="1" x14ac:dyDescent="0.25">
      <c r="A107" s="82">
        <v>1</v>
      </c>
      <c r="B107" s="82" t="s">
        <v>11435</v>
      </c>
      <c r="C107" s="76" t="s">
        <v>12009</v>
      </c>
      <c r="D107" s="82" t="s">
        <v>11435</v>
      </c>
      <c r="E107" s="82" t="e">
        <v>#N/A</v>
      </c>
      <c r="F107" s="82" t="str">
        <f>INDEX(Таблиця5[[#All],[HOBBY WORLD]],MATCH(Таблиця17[[#This Row],[Name]],Таблиця5[[#All],[Оригинал]],0),1)</f>
        <v>силок</v>
      </c>
      <c r="G107" s="82"/>
      <c r="H107" s="82" t="s">
        <v>4098</v>
      </c>
      <c r="I107" s="82" t="s">
        <v>12004</v>
      </c>
      <c r="J107" s="82" t="s">
        <v>12010</v>
      </c>
      <c r="K107" s="82">
        <v>165</v>
      </c>
      <c r="L107" s="82" t="s">
        <v>12004</v>
      </c>
      <c r="M107" s="82" t="s">
        <v>12004</v>
      </c>
      <c r="N107" s="82" t="s">
        <v>12005</v>
      </c>
      <c r="O107" s="82" t="s">
        <v>12004</v>
      </c>
      <c r="P107" s="82" t="s">
        <v>12005</v>
      </c>
      <c r="Q107" s="82" t="s">
        <v>12004</v>
      </c>
      <c r="R107" s="82" t="s">
        <v>12004</v>
      </c>
      <c r="S107" s="82" t="s">
        <v>12005</v>
      </c>
      <c r="T107" s="147"/>
      <c r="U107" s="147"/>
    </row>
    <row r="108" spans="1:21" x14ac:dyDescent="0.25">
      <c r="A108" s="82">
        <v>1</v>
      </c>
      <c r="B108" s="82" t="s">
        <v>4045</v>
      </c>
      <c r="C108" s="75" t="s">
        <v>12003</v>
      </c>
      <c r="D108" s="82" t="s">
        <v>4045</v>
      </c>
      <c r="E108" s="82" t="s">
        <v>1868</v>
      </c>
      <c r="F108" s="82" t="e">
        <f>INDEX(Таблиця5[[#All],[HOBBY WORLD]],MATCH(Таблиця17[[#This Row],[Name]],Таблиця5[[#All],[Оригинал]],0),1)</f>
        <v>#N/A</v>
      </c>
      <c r="G108" s="82" t="e">
        <f>Таблиця17[[#This Row],[HOBBY WORLD]]</f>
        <v>#N/A</v>
      </c>
      <c r="H108" s="82" t="s">
        <v>1414</v>
      </c>
      <c r="I108" s="82" t="s">
        <v>12005</v>
      </c>
      <c r="J108" s="82" t="s">
        <v>561</v>
      </c>
      <c r="K108" s="82">
        <v>277</v>
      </c>
      <c r="L108" s="82" t="s">
        <v>12005</v>
      </c>
      <c r="M108" s="82" t="s">
        <v>12004</v>
      </c>
      <c r="N108" s="82" t="s">
        <v>12005</v>
      </c>
      <c r="O108" s="82" t="s">
        <v>12004</v>
      </c>
      <c r="P108" s="82" t="s">
        <v>12005</v>
      </c>
      <c r="Q108" s="82" t="s">
        <v>12004</v>
      </c>
      <c r="R108" s="82" t="s">
        <v>12004</v>
      </c>
      <c r="S108" s="82" t="s">
        <v>12004</v>
      </c>
      <c r="T108" s="147"/>
      <c r="U108" s="147"/>
    </row>
    <row r="109" spans="1:21" x14ac:dyDescent="0.25">
      <c r="A109" s="82">
        <v>1</v>
      </c>
      <c r="B109" s="82" t="s">
        <v>12079</v>
      </c>
      <c r="C109" s="75" t="s">
        <v>12003</v>
      </c>
      <c r="D109" s="76" t="s">
        <v>12080</v>
      </c>
      <c r="E109" s="76" t="s">
        <v>1906</v>
      </c>
      <c r="F109" s="76" t="str">
        <f>INDEX(Таблиця5[[#All],[HOBBY WORLD]],MATCH(Таблиця17[[#This Row],[Name]],Таблиця5[[#All],[Оригинал]],0),1)</f>
        <v>безудержный смех Таши</v>
      </c>
      <c r="G109" s="82" t="str">
        <f>Таблиця17[[#This Row],[HOBBY WORLD]]</f>
        <v>безудержный смех Таши</v>
      </c>
      <c r="H109" s="82" t="s">
        <v>4103</v>
      </c>
      <c r="I109" s="82" t="s">
        <v>12004</v>
      </c>
      <c r="J109" s="82" t="s">
        <v>561</v>
      </c>
      <c r="K109" s="82">
        <v>280</v>
      </c>
      <c r="L109" s="82" t="s">
        <v>12005</v>
      </c>
      <c r="M109" s="82" t="s">
        <v>12004</v>
      </c>
      <c r="N109" s="82" t="s">
        <v>12004</v>
      </c>
      <c r="O109" s="82" t="s">
        <v>12004</v>
      </c>
      <c r="P109" s="82" t="s">
        <v>12004</v>
      </c>
      <c r="Q109" s="82" t="s">
        <v>12004</v>
      </c>
      <c r="R109" s="82" t="s">
        <v>12004</v>
      </c>
      <c r="S109" s="82" t="s">
        <v>12005</v>
      </c>
      <c r="T109" s="147"/>
      <c r="U109" s="147"/>
    </row>
    <row r="110" spans="1:21" x14ac:dyDescent="0.25">
      <c r="A110" s="82">
        <v>1</v>
      </c>
      <c r="B110" s="80" t="s">
        <v>12081</v>
      </c>
      <c r="C110" s="75" t="s">
        <v>12003</v>
      </c>
      <c r="D110" s="78" t="s">
        <v>12082</v>
      </c>
      <c r="E110" s="78" t="s">
        <v>1916</v>
      </c>
      <c r="F110" s="78" t="str">
        <f>INDEX(Таблиця5[[#All],[HOBBY WORLD]],MATCH(Таблиця17[[#This Row],[Name]],Таблиця5[[#All],[Оригинал]],0),1)</f>
        <v>парящий диск Тензера</v>
      </c>
      <c r="G110" s="82" t="str">
        <f>Таблиця17[[#This Row],[HOBBY WORLD]]</f>
        <v>парящий диск Тензера</v>
      </c>
      <c r="H110" s="82" t="s">
        <v>4100</v>
      </c>
      <c r="I110" s="82" t="s">
        <v>12005</v>
      </c>
      <c r="J110" s="82" t="s">
        <v>561</v>
      </c>
      <c r="K110" s="82">
        <v>282</v>
      </c>
      <c r="L110" s="82" t="s">
        <v>12004</v>
      </c>
      <c r="M110" s="82" t="s">
        <v>12004</v>
      </c>
      <c r="N110" s="82" t="s">
        <v>12004</v>
      </c>
      <c r="O110" s="82" t="s">
        <v>12004</v>
      </c>
      <c r="P110" s="82" t="s">
        <v>12004</v>
      </c>
      <c r="Q110" s="82" t="s">
        <v>12004</v>
      </c>
      <c r="R110" s="82" t="s">
        <v>12004</v>
      </c>
      <c r="S110" s="82" t="s">
        <v>12005</v>
      </c>
      <c r="T110" s="147"/>
      <c r="U110" s="147"/>
    </row>
    <row r="111" spans="1:21" hidden="1" x14ac:dyDescent="0.25">
      <c r="A111" s="82">
        <v>1</v>
      </c>
      <c r="B111" s="82" t="s">
        <v>12083</v>
      </c>
      <c r="C111" s="75" t="s">
        <v>12009</v>
      </c>
      <c r="D111" s="82"/>
      <c r="E111" s="82" t="s">
        <v>1924</v>
      </c>
      <c r="F111" s="82" t="str">
        <f>INDEX(Таблиця5[[#All],[HOBBY WORLD]],MATCH(Таблиця17[[#This Row],[Name]],Таблиця5[[#All],[Оригинал]],0),1)</f>
        <v>громовая кара</v>
      </c>
      <c r="G111" s="82"/>
      <c r="H111" s="82" t="s">
        <v>4105</v>
      </c>
      <c r="I111" s="82" t="s">
        <v>12004</v>
      </c>
      <c r="J111" s="82" t="s">
        <v>561</v>
      </c>
      <c r="K111" s="82">
        <v>282</v>
      </c>
      <c r="L111" s="82" t="s">
        <v>12004</v>
      </c>
      <c r="M111" s="82" t="s">
        <v>12004</v>
      </c>
      <c r="N111" s="82" t="s">
        <v>12004</v>
      </c>
      <c r="O111" s="82" t="s">
        <v>12005</v>
      </c>
      <c r="P111" s="82" t="s">
        <v>12004</v>
      </c>
      <c r="Q111" s="82" t="s">
        <v>12004</v>
      </c>
      <c r="R111" s="82" t="s">
        <v>12004</v>
      </c>
      <c r="S111" s="82" t="s">
        <v>12004</v>
      </c>
      <c r="T111" s="147"/>
      <c r="U111" s="147"/>
    </row>
    <row r="112" spans="1:21" x14ac:dyDescent="0.25">
      <c r="A112" s="82">
        <v>1</v>
      </c>
      <c r="B112" s="82" t="s">
        <v>1925</v>
      </c>
      <c r="C112" s="75" t="s">
        <v>12003</v>
      </c>
      <c r="D112" s="82" t="s">
        <v>1925</v>
      </c>
      <c r="E112" s="82" t="s">
        <v>1926</v>
      </c>
      <c r="F112" s="82" t="str">
        <f>INDEX(Таблиця5[[#All],[HOBBY WORLD]],MATCH(Таблиця17[[#This Row],[Name]],Таблиця5[[#All],[Оригинал]],0),1)</f>
        <v>громовая волна</v>
      </c>
      <c r="G112" s="82" t="str">
        <f>Таблиця17[[#This Row],[HOBBY WORLD]]</f>
        <v>громовая волна</v>
      </c>
      <c r="H112" s="82" t="s">
        <v>4105</v>
      </c>
      <c r="I112" s="82" t="s">
        <v>12004</v>
      </c>
      <c r="J112" s="82" t="s">
        <v>561</v>
      </c>
      <c r="K112" s="82">
        <v>282</v>
      </c>
      <c r="L112" s="82" t="s">
        <v>12005</v>
      </c>
      <c r="M112" s="82" t="s">
        <v>12004</v>
      </c>
      <c r="N112" s="82" t="s">
        <v>12004</v>
      </c>
      <c r="O112" s="82" t="s">
        <v>12004</v>
      </c>
      <c r="P112" s="82" t="s">
        <v>12004</v>
      </c>
      <c r="Q112" s="82" t="s">
        <v>12005</v>
      </c>
      <c r="R112" s="82" t="s">
        <v>12004</v>
      </c>
      <c r="S112" s="82" t="s">
        <v>12005</v>
      </c>
      <c r="T112" s="147"/>
      <c r="U112" s="147"/>
    </row>
    <row r="113" spans="1:21" x14ac:dyDescent="0.25">
      <c r="A113" s="82">
        <v>1</v>
      </c>
      <c r="B113" s="82" t="s">
        <v>12084</v>
      </c>
      <c r="C113" s="75" t="s">
        <v>12003</v>
      </c>
      <c r="D113" s="82" t="s">
        <v>12084</v>
      </c>
      <c r="E113" s="82" t="s">
        <v>1950</v>
      </c>
      <c r="F113" s="82" t="str">
        <f>INDEX(Таблиця5[[#All],[HOBBY WORLD]],MATCH(Таблиця17[[#This Row],[Name]],Таблиця5[[#All],[Оригинал]],0),1)</f>
        <v>невидимый слуга</v>
      </c>
      <c r="G113" s="82" t="str">
        <f>Таблиця17[[#This Row],[HOBBY WORLD]]</f>
        <v>невидимый слуга</v>
      </c>
      <c r="H113" s="82" t="s">
        <v>4100</v>
      </c>
      <c r="I113" s="82" t="s">
        <v>12005</v>
      </c>
      <c r="J113" s="82" t="s">
        <v>561</v>
      </c>
      <c r="K113" s="82">
        <v>284</v>
      </c>
      <c r="L113" s="82" t="s">
        <v>12005</v>
      </c>
      <c r="M113" s="82" t="s">
        <v>12004</v>
      </c>
      <c r="N113" s="82" t="s">
        <v>12004</v>
      </c>
      <c r="O113" s="82" t="s">
        <v>12004</v>
      </c>
      <c r="P113" s="82" t="s">
        <v>12004</v>
      </c>
      <c r="Q113" s="82" t="s">
        <v>12004</v>
      </c>
      <c r="R113" s="82" t="s">
        <v>12005</v>
      </c>
      <c r="S113" s="82" t="s">
        <v>12005</v>
      </c>
      <c r="T113" s="147"/>
      <c r="U113" s="147"/>
    </row>
    <row r="114" spans="1:21" x14ac:dyDescent="0.25">
      <c r="A114" s="82">
        <v>1</v>
      </c>
      <c r="B114" s="82" t="s">
        <v>12085</v>
      </c>
      <c r="C114" s="75" t="s">
        <v>12003</v>
      </c>
      <c r="D114" s="82" t="s">
        <v>12085</v>
      </c>
      <c r="E114" s="82" t="s">
        <v>1994</v>
      </c>
      <c r="F114" s="82" t="str">
        <f>INDEX(Таблиця5[[#All],[HOBBY WORLD]],MATCH(Таблиця17[[#This Row],[Name]],Таблиця5[[#All],[Оригинал]],0),1)</f>
        <v>ведьмовской разряд</v>
      </c>
      <c r="G114" s="82" t="str">
        <f>Таблиця17[[#This Row],[HOBBY WORLD]]</f>
        <v>ведьмовской разряд</v>
      </c>
      <c r="H114" s="82" t="s">
        <v>4105</v>
      </c>
      <c r="I114" s="82" t="s">
        <v>12004</v>
      </c>
      <c r="J114" s="82" t="s">
        <v>561</v>
      </c>
      <c r="K114" s="82">
        <v>289</v>
      </c>
      <c r="L114" s="82" t="s">
        <v>12004</v>
      </c>
      <c r="M114" s="82" t="s">
        <v>12004</v>
      </c>
      <c r="N114" s="82" t="s">
        <v>12004</v>
      </c>
      <c r="O114" s="82" t="s">
        <v>12004</v>
      </c>
      <c r="P114" s="82" t="s">
        <v>12004</v>
      </c>
      <c r="Q114" s="82" t="s">
        <v>12005</v>
      </c>
      <c r="R114" s="82" t="s">
        <v>12005</v>
      </c>
      <c r="S114" s="82" t="s">
        <v>12005</v>
      </c>
      <c r="T114" s="147"/>
      <c r="U114" s="147"/>
    </row>
    <row r="115" spans="1:21" hidden="1" x14ac:dyDescent="0.25">
      <c r="A115" s="82">
        <v>1</v>
      </c>
      <c r="B115" s="82" t="s">
        <v>12086</v>
      </c>
      <c r="C115" s="75" t="s">
        <v>12009</v>
      </c>
      <c r="D115" s="82"/>
      <c r="E115" s="82" t="s">
        <v>1998</v>
      </c>
      <c r="F115" s="82" t="str">
        <f>INDEX(Таблиця5[[#All],[HOBBY WORLD]],MATCH(Таблиця17[[#This Row],[Name]],Таблиця5[[#All],[Оригинал]],0),1)</f>
        <v>яростная кара</v>
      </c>
      <c r="G115" s="82"/>
      <c r="H115" s="82" t="s">
        <v>4105</v>
      </c>
      <c r="I115" s="82" t="s">
        <v>12004</v>
      </c>
      <c r="J115" s="82" t="s">
        <v>561</v>
      </c>
      <c r="K115" s="82">
        <v>289</v>
      </c>
      <c r="L115" s="82" t="s">
        <v>12004</v>
      </c>
      <c r="M115" s="82" t="s">
        <v>12004</v>
      </c>
      <c r="N115" s="82" t="s">
        <v>12004</v>
      </c>
      <c r="O115" s="82" t="s">
        <v>12005</v>
      </c>
      <c r="P115" s="82" t="s">
        <v>12004</v>
      </c>
      <c r="Q115" s="82" t="s">
        <v>12004</v>
      </c>
      <c r="R115" s="82" t="s">
        <v>12004</v>
      </c>
      <c r="S115" s="82" t="s">
        <v>12004</v>
      </c>
      <c r="T115" s="147"/>
      <c r="U115" s="147"/>
    </row>
    <row r="116" spans="1:21" hidden="1" x14ac:dyDescent="0.25">
      <c r="A116" s="82">
        <v>1</v>
      </c>
      <c r="B116" s="82" t="s">
        <v>12087</v>
      </c>
      <c r="C116" s="76" t="s">
        <v>12009</v>
      </c>
      <c r="D116" s="82" t="s">
        <v>12087</v>
      </c>
      <c r="E116" s="82" t="e">
        <v>#N/A</v>
      </c>
      <c r="F116" s="82" t="str">
        <f>INDEX(Таблиця5[[#All],[HOBBY WORLD]],MATCH(Таблиця17[[#This Row],[Name]],Таблиця5[[#All],[Оригинал]],0),1)</f>
        <v>удар Зефира</v>
      </c>
      <c r="G116" s="82"/>
      <c r="H116" s="82" t="s">
        <v>4111</v>
      </c>
      <c r="I116" s="82" t="s">
        <v>12004</v>
      </c>
      <c r="J116" s="82" t="s">
        <v>12010</v>
      </c>
      <c r="K116" s="82">
        <v>171</v>
      </c>
      <c r="L116" s="82" t="s">
        <v>12004</v>
      </c>
      <c r="M116" s="82" t="s">
        <v>12004</v>
      </c>
      <c r="N116" s="82" t="s">
        <v>12004</v>
      </c>
      <c r="O116" s="82" t="s">
        <v>12004</v>
      </c>
      <c r="P116" s="82" t="s">
        <v>12005</v>
      </c>
      <c r="Q116" s="82" t="s">
        <v>12004</v>
      </c>
      <c r="R116" s="82" t="s">
        <v>12004</v>
      </c>
      <c r="S116" s="82" t="s">
        <v>12004</v>
      </c>
      <c r="T116" s="147"/>
      <c r="U116" s="147"/>
    </row>
    <row r="117" spans="1:21" hidden="1" x14ac:dyDescent="0.25">
      <c r="A117" s="82">
        <v>2</v>
      </c>
      <c r="B117" s="82" t="s">
        <v>12088</v>
      </c>
      <c r="C117" s="76" t="s">
        <v>12009</v>
      </c>
      <c r="D117" s="82" t="s">
        <v>12088</v>
      </c>
      <c r="E117" s="82" t="e">
        <v>#N/A</v>
      </c>
      <c r="F117" s="82" t="e">
        <f>INDEX(Таблиця5[[#All],[HOBBY WORLD]],MATCH(Таблиця17[[#This Row],[Name]],Таблиця5[[#All],[Оригинал]],0),1)</f>
        <v>#N/A</v>
      </c>
      <c r="G117" s="82"/>
      <c r="H117" s="82" t="s">
        <v>4105</v>
      </c>
      <c r="I117" s="82" t="s">
        <v>12004</v>
      </c>
      <c r="J117" s="82" t="s">
        <v>12010</v>
      </c>
      <c r="K117" s="82">
        <v>150</v>
      </c>
      <c r="L117" s="82" t="s">
        <v>12004</v>
      </c>
      <c r="M117" s="82" t="s">
        <v>12004</v>
      </c>
      <c r="N117" s="82" t="s">
        <v>12004</v>
      </c>
      <c r="O117" s="82" t="s">
        <v>12004</v>
      </c>
      <c r="P117" s="82" t="s">
        <v>12004</v>
      </c>
      <c r="Q117" s="82" t="s">
        <v>12005</v>
      </c>
      <c r="R117" s="82" t="s">
        <v>12004</v>
      </c>
      <c r="S117" s="82" t="s">
        <v>12005</v>
      </c>
      <c r="T117" s="147"/>
      <c r="U117" s="147"/>
    </row>
    <row r="118" spans="1:21" x14ac:dyDescent="0.25">
      <c r="A118" s="82">
        <v>2</v>
      </c>
      <c r="B118" s="82" t="s">
        <v>1194</v>
      </c>
      <c r="C118" s="75" t="s">
        <v>12003</v>
      </c>
      <c r="D118" s="82" t="s">
        <v>1194</v>
      </c>
      <c r="E118" s="82" t="s">
        <v>1195</v>
      </c>
      <c r="F118" s="82" t="str">
        <f>INDEX(Таблиця5[[#All],[HOBBY WORLD]],MATCH(Таблиця17[[#This Row],[Name]],Таблиця5[[#All],[Оригинал]],0),1)</f>
        <v>помощь</v>
      </c>
      <c r="G118" s="82" t="str">
        <f>Таблиця17[[#This Row],[HOBBY WORLD]]</f>
        <v>помощь</v>
      </c>
      <c r="H118" s="82" t="s">
        <v>4098</v>
      </c>
      <c r="I118" s="82" t="s">
        <v>12004</v>
      </c>
      <c r="J118" s="82" t="s">
        <v>561</v>
      </c>
      <c r="K118" s="82">
        <v>211</v>
      </c>
      <c r="L118" s="82" t="s">
        <v>12004</v>
      </c>
      <c r="M118" s="82" t="s">
        <v>12005</v>
      </c>
      <c r="N118" s="82" t="s">
        <v>12004</v>
      </c>
      <c r="O118" s="82" t="s">
        <v>12005</v>
      </c>
      <c r="P118" s="82" t="s">
        <v>12004</v>
      </c>
      <c r="Q118" s="82" t="s">
        <v>12004</v>
      </c>
      <c r="R118" s="82" t="s">
        <v>12004</v>
      </c>
      <c r="S118" s="82" t="s">
        <v>12004</v>
      </c>
      <c r="T118" s="147"/>
      <c r="U118" s="147"/>
    </row>
    <row r="119" spans="1:21" x14ac:dyDescent="0.25">
      <c r="A119" s="82">
        <v>2</v>
      </c>
      <c r="B119" s="82" t="s">
        <v>12089</v>
      </c>
      <c r="C119" s="75" t="s">
        <v>12003</v>
      </c>
      <c r="D119" s="82" t="s">
        <v>12089</v>
      </c>
      <c r="E119" s="82" t="s">
        <v>1199</v>
      </c>
      <c r="F119" s="82" t="str">
        <f>INDEX(Таблиця5[[#All],[HOBBY WORLD]],MATCH(Таблиця17[[#This Row],[Name]],Таблиця5[[#All],[Оригинал]],0),1)</f>
        <v>иной облик</v>
      </c>
      <c r="G119" s="82" t="str">
        <f>Таблиця17[[#This Row],[HOBBY WORLD]]</f>
        <v>иной облик</v>
      </c>
      <c r="H119" s="82" t="s">
        <v>4111</v>
      </c>
      <c r="I119" s="82" t="s">
        <v>12004</v>
      </c>
      <c r="J119" s="82" t="s">
        <v>561</v>
      </c>
      <c r="K119" s="82">
        <v>211</v>
      </c>
      <c r="L119" s="82" t="s">
        <v>12004</v>
      </c>
      <c r="M119" s="82" t="s">
        <v>12004</v>
      </c>
      <c r="N119" s="82" t="s">
        <v>12004</v>
      </c>
      <c r="O119" s="82" t="s">
        <v>12004</v>
      </c>
      <c r="P119" s="82" t="s">
        <v>12004</v>
      </c>
      <c r="Q119" s="82" t="s">
        <v>12005</v>
      </c>
      <c r="R119" s="82" t="s">
        <v>12004</v>
      </c>
      <c r="S119" s="82" t="s">
        <v>12005</v>
      </c>
      <c r="T119" s="147"/>
      <c r="U119" s="147"/>
    </row>
    <row r="120" spans="1:21" x14ac:dyDescent="0.25">
      <c r="A120" s="82">
        <v>2</v>
      </c>
      <c r="B120" s="82" t="s">
        <v>12090</v>
      </c>
      <c r="C120" s="75" t="s">
        <v>12003</v>
      </c>
      <c r="D120" s="82" t="s">
        <v>12090</v>
      </c>
      <c r="E120" s="82" t="s">
        <v>1203</v>
      </c>
      <c r="F120" s="82" t="str">
        <f>INDEX(Таблиця5[[#All],[HOBBY WORLD]],MATCH(Таблиця17[[#This Row],[Name]],Таблиця5[[#All],[Оригинал]],0),1)</f>
        <v>животное-посланник</v>
      </c>
      <c r="G120" s="82" t="str">
        <f>Таблиця17[[#This Row],[HOBBY WORLD]]</f>
        <v>животное-посланник</v>
      </c>
      <c r="H120" s="82" t="s">
        <v>4103</v>
      </c>
      <c r="I120" s="82" t="s">
        <v>12005</v>
      </c>
      <c r="J120" s="82" t="s">
        <v>561</v>
      </c>
      <c r="K120" s="82">
        <v>212</v>
      </c>
      <c r="L120" s="82" t="s">
        <v>12005</v>
      </c>
      <c r="M120" s="82" t="s">
        <v>12004</v>
      </c>
      <c r="N120" s="82" t="s">
        <v>12005</v>
      </c>
      <c r="O120" s="82" t="s">
        <v>12004</v>
      </c>
      <c r="P120" s="82" t="s">
        <v>12005</v>
      </c>
      <c r="Q120" s="82" t="s">
        <v>12004</v>
      </c>
      <c r="R120" s="82" t="s">
        <v>12004</v>
      </c>
      <c r="S120" s="82" t="s">
        <v>12004</v>
      </c>
      <c r="T120" s="147"/>
      <c r="U120" s="147"/>
    </row>
    <row r="121" spans="1:21" x14ac:dyDescent="0.25">
      <c r="A121" s="82">
        <v>2</v>
      </c>
      <c r="B121" s="82" t="s">
        <v>12091</v>
      </c>
      <c r="C121" s="75" t="s">
        <v>12003</v>
      </c>
      <c r="D121" s="82" t="s">
        <v>12091</v>
      </c>
      <c r="E121" s="82" t="s">
        <v>1221</v>
      </c>
      <c r="F121" s="82" t="str">
        <f>INDEX(Таблиця5[[#All],[HOBBY WORLD]],MATCH(Таблиця17[[#This Row],[Name]],Таблиця5[[#All],[Оригинал]],0),1)</f>
        <v>волшебный засов</v>
      </c>
      <c r="G121" s="82" t="str">
        <f>Таблиця17[[#This Row],[HOBBY WORLD]]</f>
        <v>волшебный засов</v>
      </c>
      <c r="H121" s="82" t="s">
        <v>4098</v>
      </c>
      <c r="I121" s="82" t="s">
        <v>12004</v>
      </c>
      <c r="J121" s="82" t="s">
        <v>561</v>
      </c>
      <c r="K121" s="82">
        <v>215</v>
      </c>
      <c r="L121" s="82" t="s">
        <v>12004</v>
      </c>
      <c r="M121" s="82" t="s">
        <v>12004</v>
      </c>
      <c r="N121" s="82" t="s">
        <v>12004</v>
      </c>
      <c r="O121" s="82" t="s">
        <v>12004</v>
      </c>
      <c r="P121" s="82" t="s">
        <v>12004</v>
      </c>
      <c r="Q121" s="82" t="s">
        <v>12004</v>
      </c>
      <c r="R121" s="82" t="s">
        <v>12004</v>
      </c>
      <c r="S121" s="82" t="s">
        <v>12005</v>
      </c>
      <c r="T121" s="147"/>
      <c r="U121" s="147"/>
    </row>
    <row r="122" spans="1:21" x14ac:dyDescent="0.25">
      <c r="A122" s="82">
        <v>2</v>
      </c>
      <c r="B122" s="82" t="s">
        <v>1228</v>
      </c>
      <c r="C122" s="75" t="s">
        <v>12003</v>
      </c>
      <c r="D122" s="82" t="s">
        <v>1228</v>
      </c>
      <c r="E122" s="82" t="s">
        <v>1229</v>
      </c>
      <c r="F122" s="82" t="str">
        <f>INDEX(Таблиця5[[#All],[HOBBY WORLD]],MATCH(Таблиця17[[#This Row],[Name]],Таблиця5[[#All],[Оригинал]],0),1)</f>
        <v>гадание</v>
      </c>
      <c r="G122" s="82" t="str">
        <f>Таблиця17[[#This Row],[HOBBY WORLD]]</f>
        <v>гадание</v>
      </c>
      <c r="H122" s="82" t="s">
        <v>1414</v>
      </c>
      <c r="I122" s="82" t="s">
        <v>12005</v>
      </c>
      <c r="J122" s="82" t="s">
        <v>561</v>
      </c>
      <c r="K122" s="82">
        <v>215</v>
      </c>
      <c r="L122" s="82" t="s">
        <v>12004</v>
      </c>
      <c r="M122" s="82" t="s">
        <v>12005</v>
      </c>
      <c r="N122" s="82" t="s">
        <v>12004</v>
      </c>
      <c r="O122" s="82" t="s">
        <v>12004</v>
      </c>
      <c r="P122" s="82" t="s">
        <v>12004</v>
      </c>
      <c r="Q122" s="82" t="s">
        <v>12004</v>
      </c>
      <c r="R122" s="82" t="s">
        <v>12004</v>
      </c>
      <c r="S122" s="82" t="s">
        <v>12004</v>
      </c>
      <c r="T122" s="147"/>
      <c r="U122" s="147"/>
    </row>
    <row r="123" spans="1:21" x14ac:dyDescent="0.25">
      <c r="A123" s="82">
        <v>2</v>
      </c>
      <c r="B123" s="82" t="s">
        <v>1244</v>
      </c>
      <c r="C123" s="75" t="s">
        <v>12003</v>
      </c>
      <c r="D123" s="82" t="s">
        <v>1244</v>
      </c>
      <c r="E123" s="82" t="s">
        <v>1245</v>
      </c>
      <c r="F123" s="82" t="str">
        <f>INDEX(Таблиця5[[#All],[HOBBY WORLD]],MATCH(Таблиця17[[#This Row],[Name]],Таблиця5[[#All],[Оригинал]],0),1)</f>
        <v>дубовая кожа</v>
      </c>
      <c r="G123" s="82" t="str">
        <f>Таблиця17[[#This Row],[HOBBY WORLD]]</f>
        <v>дубовая кожа</v>
      </c>
      <c r="H123" s="82" t="s">
        <v>4111</v>
      </c>
      <c r="I123" s="82" t="s">
        <v>12004</v>
      </c>
      <c r="J123" s="82" t="s">
        <v>561</v>
      </c>
      <c r="K123" s="82">
        <v>217</v>
      </c>
      <c r="L123" s="82" t="s">
        <v>12004</v>
      </c>
      <c r="M123" s="82" t="s">
        <v>12004</v>
      </c>
      <c r="N123" s="82" t="s">
        <v>12005</v>
      </c>
      <c r="O123" s="82" t="s">
        <v>12004</v>
      </c>
      <c r="P123" s="82" t="s">
        <v>12005</v>
      </c>
      <c r="Q123" s="82" t="s">
        <v>12004</v>
      </c>
      <c r="R123" s="82" t="s">
        <v>12004</v>
      </c>
      <c r="S123" s="82" t="s">
        <v>12005</v>
      </c>
      <c r="T123" s="147"/>
      <c r="U123" s="147"/>
    </row>
    <row r="124" spans="1:21" x14ac:dyDescent="0.25">
      <c r="A124" s="82">
        <v>2</v>
      </c>
      <c r="B124" s="82" t="s">
        <v>12092</v>
      </c>
      <c r="C124" s="75" t="s">
        <v>12003</v>
      </c>
      <c r="D124" s="82" t="s">
        <v>12092</v>
      </c>
      <c r="E124" s="82" t="s">
        <v>1251</v>
      </c>
      <c r="F124" s="82" t="str">
        <f>INDEX(Таблиця5[[#All],[HOBBY WORLD]],MATCH(Таблиця17[[#This Row],[Name]],Таблиця5[[#All],[Оригинал]],0),1)</f>
        <v>звериное чутьё</v>
      </c>
      <c r="G124" s="82" t="str">
        <f>Таблиця17[[#This Row],[HOBBY WORLD]]</f>
        <v>звериное чутьё</v>
      </c>
      <c r="H124" s="82" t="s">
        <v>1414</v>
      </c>
      <c r="I124" s="82" t="s">
        <v>12005</v>
      </c>
      <c r="J124" s="82" t="s">
        <v>561</v>
      </c>
      <c r="K124" s="82">
        <v>217</v>
      </c>
      <c r="L124" s="82" t="s">
        <v>12004</v>
      </c>
      <c r="M124" s="82" t="s">
        <v>12004</v>
      </c>
      <c r="N124" s="82" t="s">
        <v>12005</v>
      </c>
      <c r="O124" s="82" t="s">
        <v>12004</v>
      </c>
      <c r="P124" s="82" t="s">
        <v>12005</v>
      </c>
      <c r="Q124" s="82" t="s">
        <v>12004</v>
      </c>
      <c r="R124" s="82" t="s">
        <v>12004</v>
      </c>
      <c r="S124" s="82" t="s">
        <v>12004</v>
      </c>
      <c r="T124" s="147"/>
      <c r="U124" s="147"/>
    </row>
    <row r="125" spans="1:21" x14ac:dyDescent="0.25">
      <c r="A125" s="82">
        <v>2</v>
      </c>
      <c r="B125" s="82" t="s">
        <v>12093</v>
      </c>
      <c r="C125" s="75" t="s">
        <v>12003</v>
      </c>
      <c r="D125" s="82" t="s">
        <v>12093</v>
      </c>
      <c r="E125" s="82" t="s">
        <v>1267</v>
      </c>
      <c r="F125" s="82" t="str">
        <f>INDEX(Таблиця5[[#All],[HOBBY WORLD]],MATCH(Таблиця17[[#This Row],[Name]],Таблиця5[[#All],[Оригинал]],0),1)</f>
        <v>слепота/глухота</v>
      </c>
      <c r="G125" s="82" t="str">
        <f>Таблиця17[[#This Row],[HOBBY WORLD]]</f>
        <v>слепота/глухота</v>
      </c>
      <c r="H125" s="82" t="s">
        <v>4109</v>
      </c>
      <c r="I125" s="82" t="s">
        <v>12004</v>
      </c>
      <c r="J125" s="82" t="s">
        <v>561</v>
      </c>
      <c r="K125" s="82">
        <v>219</v>
      </c>
      <c r="L125" s="82" t="s">
        <v>12005</v>
      </c>
      <c r="M125" s="82" t="s">
        <v>12005</v>
      </c>
      <c r="N125" s="82" t="s">
        <v>12004</v>
      </c>
      <c r="O125" s="82" t="s">
        <v>12004</v>
      </c>
      <c r="P125" s="82" t="s">
        <v>12004</v>
      </c>
      <c r="Q125" s="82" t="s">
        <v>12005</v>
      </c>
      <c r="R125" s="82" t="s">
        <v>12004</v>
      </c>
      <c r="S125" s="82" t="s">
        <v>12005</v>
      </c>
      <c r="T125" s="147"/>
      <c r="U125" s="147"/>
    </row>
    <row r="126" spans="1:21" x14ac:dyDescent="0.25">
      <c r="A126" s="82">
        <v>2</v>
      </c>
      <c r="B126" s="82" t="s">
        <v>1270</v>
      </c>
      <c r="C126" s="75" t="s">
        <v>12003</v>
      </c>
      <c r="D126" s="82" t="s">
        <v>1270</v>
      </c>
      <c r="E126" s="82" t="s">
        <v>1271</v>
      </c>
      <c r="F126" s="82" t="str">
        <f>INDEX(Таблиця5[[#All],[HOBBY WORLD]],MATCH(Таблиця17[[#This Row],[Name]],Таблиця5[[#All],[Оригинал]],0),1)</f>
        <v>расплывчатость</v>
      </c>
      <c r="G126" s="82" t="str">
        <f>Таблиця17[[#This Row],[HOBBY WORLD]]</f>
        <v>расплывчатость</v>
      </c>
      <c r="H126" s="82" t="s">
        <v>4107</v>
      </c>
      <c r="I126" s="82" t="s">
        <v>12004</v>
      </c>
      <c r="J126" s="82" t="s">
        <v>561</v>
      </c>
      <c r="K126" s="82">
        <v>219</v>
      </c>
      <c r="L126" s="82" t="s">
        <v>12004</v>
      </c>
      <c r="M126" s="82" t="s">
        <v>12004</v>
      </c>
      <c r="N126" s="82" t="s">
        <v>12004</v>
      </c>
      <c r="O126" s="82" t="s">
        <v>12004</v>
      </c>
      <c r="P126" s="82" t="s">
        <v>12004</v>
      </c>
      <c r="Q126" s="82" t="s">
        <v>12005</v>
      </c>
      <c r="R126" s="82" t="s">
        <v>12004</v>
      </c>
      <c r="S126" s="82" t="s">
        <v>12005</v>
      </c>
      <c r="T126" s="147"/>
      <c r="U126" s="147"/>
    </row>
    <row r="127" spans="1:21" hidden="1" x14ac:dyDescent="0.25">
      <c r="A127" s="82">
        <v>2</v>
      </c>
      <c r="B127" s="82" t="s">
        <v>12094</v>
      </c>
      <c r="C127" s="75" t="s">
        <v>12009</v>
      </c>
      <c r="D127" s="82"/>
      <c r="E127" s="82" t="s">
        <v>1279</v>
      </c>
      <c r="F127" s="82" t="str">
        <f>INDEX(Таблиця5[[#All],[HOBBY WORLD]],MATCH(Таблиця17[[#This Row],[Name]],Таблиця5[[#All],[Оригинал]],0),1)</f>
        <v>клеймящая кара</v>
      </c>
      <c r="G127" s="82"/>
      <c r="H127" s="82" t="s">
        <v>4105</v>
      </c>
      <c r="I127" s="82" t="s">
        <v>12004</v>
      </c>
      <c r="J127" s="82" t="s">
        <v>561</v>
      </c>
      <c r="K127" s="82">
        <v>219</v>
      </c>
      <c r="L127" s="82" t="s">
        <v>12004</v>
      </c>
      <c r="M127" s="82" t="s">
        <v>12004</v>
      </c>
      <c r="N127" s="82" t="s">
        <v>12004</v>
      </c>
      <c r="O127" s="82" t="s">
        <v>12005</v>
      </c>
      <c r="P127" s="82" t="s">
        <v>12004</v>
      </c>
      <c r="Q127" s="82" t="s">
        <v>12004</v>
      </c>
      <c r="R127" s="82" t="s">
        <v>12004</v>
      </c>
      <c r="S127" s="82" t="s">
        <v>12004</v>
      </c>
      <c r="T127" s="147"/>
      <c r="U127" s="147"/>
    </row>
    <row r="128" spans="1:21" x14ac:dyDescent="0.25">
      <c r="A128" s="82">
        <v>2</v>
      </c>
      <c r="B128" s="82" t="s">
        <v>12095</v>
      </c>
      <c r="C128" s="75" t="s">
        <v>12003</v>
      </c>
      <c r="D128" s="82" t="s">
        <v>12095</v>
      </c>
      <c r="E128" s="82" t="s">
        <v>1285</v>
      </c>
      <c r="F128" s="82" t="str">
        <f>INDEX(Таблиця5[[#All],[HOBBY WORLD]],MATCH(Таблиця17[[#This Row],[Name]],Таблиця5[[#All],[Оригинал]],0),1)</f>
        <v>спокойствие</v>
      </c>
      <c r="G128" s="82" t="str">
        <f>Таблиця17[[#This Row],[HOBBY WORLD]]</f>
        <v>спокойствие</v>
      </c>
      <c r="H128" s="82" t="s">
        <v>4103</v>
      </c>
      <c r="I128" s="82" t="s">
        <v>12004</v>
      </c>
      <c r="J128" s="82" t="s">
        <v>561</v>
      </c>
      <c r="K128" s="82">
        <v>221</v>
      </c>
      <c r="L128" s="82" t="s">
        <v>12005</v>
      </c>
      <c r="M128" s="82" t="s">
        <v>12005</v>
      </c>
      <c r="N128" s="82" t="s">
        <v>12004</v>
      </c>
      <c r="O128" s="82" t="s">
        <v>12004</v>
      </c>
      <c r="P128" s="82" t="s">
        <v>12004</v>
      </c>
      <c r="Q128" s="82" t="s">
        <v>12004</v>
      </c>
      <c r="R128" s="82" t="s">
        <v>12004</v>
      </c>
      <c r="S128" s="82" t="s">
        <v>12004</v>
      </c>
      <c r="T128" s="147"/>
      <c r="U128" s="147"/>
    </row>
    <row r="129" spans="1:21" x14ac:dyDescent="0.25">
      <c r="A129" s="82">
        <v>2</v>
      </c>
      <c r="B129" s="82" t="s">
        <v>12096</v>
      </c>
      <c r="C129" s="75" t="s">
        <v>12003</v>
      </c>
      <c r="D129" s="82" t="s">
        <v>12096</v>
      </c>
      <c r="E129" s="82" t="s">
        <v>1305</v>
      </c>
      <c r="F129" s="82" t="str">
        <f>INDEX(Таблиця5[[#All],[HOBBY WORLD]],MATCH(Таблиця17[[#This Row],[Name]],Таблиця5[[#All],[Оригинал]],0),1)</f>
        <v>облако кинжалов</v>
      </c>
      <c r="G129" s="82" t="str">
        <f>Таблиця17[[#This Row],[HOBBY WORLD]]</f>
        <v>облако кинжалов</v>
      </c>
      <c r="H129" s="82" t="s">
        <v>4100</v>
      </c>
      <c r="I129" s="82" t="s">
        <v>12004</v>
      </c>
      <c r="J129" s="82" t="s">
        <v>561</v>
      </c>
      <c r="K129" s="82">
        <v>222</v>
      </c>
      <c r="L129" s="82" t="s">
        <v>12005</v>
      </c>
      <c r="M129" s="82" t="s">
        <v>12004</v>
      </c>
      <c r="N129" s="82" t="s">
        <v>12004</v>
      </c>
      <c r="O129" s="82" t="s">
        <v>12004</v>
      </c>
      <c r="P129" s="82" t="s">
        <v>12004</v>
      </c>
      <c r="Q129" s="82" t="s">
        <v>12005</v>
      </c>
      <c r="R129" s="82" t="s">
        <v>12005</v>
      </c>
      <c r="S129" s="82" t="s">
        <v>12005</v>
      </c>
      <c r="T129" s="147"/>
      <c r="U129" s="147"/>
    </row>
    <row r="130" spans="1:21" x14ac:dyDescent="0.25">
      <c r="A130" s="82">
        <v>2</v>
      </c>
      <c r="B130" s="82" t="s">
        <v>12097</v>
      </c>
      <c r="C130" s="75" t="s">
        <v>12003</v>
      </c>
      <c r="D130" s="82" t="s">
        <v>12097</v>
      </c>
      <c r="E130" s="82" t="s">
        <v>1349</v>
      </c>
      <c r="F130" s="82" t="str">
        <f>INDEX(Таблиця5[[#All],[HOBBY WORLD]],MATCH(Таблиця17[[#This Row],[Name]],Таблиця5[[#All],[Оригинал]],0),1)</f>
        <v>вечный свет</v>
      </c>
      <c r="G130" s="82" t="str">
        <f>Таблиця17[[#This Row],[HOBBY WORLD]]</f>
        <v>вечный свет</v>
      </c>
      <c r="H130" s="82" t="s">
        <v>4105</v>
      </c>
      <c r="I130" s="82" t="s">
        <v>12004</v>
      </c>
      <c r="J130" s="82" t="s">
        <v>561</v>
      </c>
      <c r="K130" s="82">
        <v>227</v>
      </c>
      <c r="L130" s="82" t="s">
        <v>12004</v>
      </c>
      <c r="M130" s="82" t="s">
        <v>12005</v>
      </c>
      <c r="N130" s="82" t="s">
        <v>12004</v>
      </c>
      <c r="O130" s="82" t="s">
        <v>12004</v>
      </c>
      <c r="P130" s="82" t="s">
        <v>12004</v>
      </c>
      <c r="Q130" s="82" t="s">
        <v>12004</v>
      </c>
      <c r="R130" s="82" t="s">
        <v>12004</v>
      </c>
      <c r="S130" s="82" t="s">
        <v>12005</v>
      </c>
      <c r="T130" s="147"/>
      <c r="U130" s="147"/>
    </row>
    <row r="131" spans="1:21" x14ac:dyDescent="0.25">
      <c r="A131" s="82">
        <v>2</v>
      </c>
      <c r="B131" s="82" t="s">
        <v>12098</v>
      </c>
      <c r="C131" s="75" t="s">
        <v>12003</v>
      </c>
      <c r="D131" s="82" t="s">
        <v>12098</v>
      </c>
      <c r="E131" s="82" t="s">
        <v>1359</v>
      </c>
      <c r="F131" s="82" t="str">
        <f>INDEX(Таблиця5[[#All],[HOBBY WORLD]],MATCH(Таблиця17[[#This Row],[Name]],Таблиця5[[#All],[Оригинал]],0),1)</f>
        <v>ограда из стрел</v>
      </c>
      <c r="G131" s="82" t="str">
        <f>Таблиця17[[#This Row],[HOBBY WORLD]]</f>
        <v>ограда из стрел</v>
      </c>
      <c r="H131" s="82" t="s">
        <v>4111</v>
      </c>
      <c r="I131" s="82" t="s">
        <v>12004</v>
      </c>
      <c r="J131" s="82" t="s">
        <v>561</v>
      </c>
      <c r="K131" s="82">
        <v>228</v>
      </c>
      <c r="L131" s="82" t="s">
        <v>12004</v>
      </c>
      <c r="M131" s="82" t="s">
        <v>12004</v>
      </c>
      <c r="N131" s="82" t="s">
        <v>12004</v>
      </c>
      <c r="O131" s="82" t="s">
        <v>12004</v>
      </c>
      <c r="P131" s="82" t="s">
        <v>12005</v>
      </c>
      <c r="Q131" s="82" t="s">
        <v>12004</v>
      </c>
      <c r="R131" s="82" t="s">
        <v>12004</v>
      </c>
      <c r="S131" s="82" t="s">
        <v>12005</v>
      </c>
      <c r="T131" s="147"/>
      <c r="U131" s="147"/>
    </row>
    <row r="132" spans="1:21" x14ac:dyDescent="0.25">
      <c r="A132" s="82">
        <v>2</v>
      </c>
      <c r="B132" s="82" t="s">
        <v>12099</v>
      </c>
      <c r="C132" s="75" t="s">
        <v>12003</v>
      </c>
      <c r="D132" s="82" t="s">
        <v>12099</v>
      </c>
      <c r="E132" s="82" t="s">
        <v>1373</v>
      </c>
      <c r="F132" s="82" t="str">
        <f>INDEX(Таблиця5[[#All],[HOBBY WORLD]],MATCH(Таблиця17[[#This Row],[Name]],Таблиця5[[#All],[Оригинал]],0),1)</f>
        <v>корона безумия</v>
      </c>
      <c r="G132" s="82" t="str">
        <f>Таблиця17[[#This Row],[HOBBY WORLD]]</f>
        <v>корона безумия</v>
      </c>
      <c r="H132" s="82" t="s">
        <v>4103</v>
      </c>
      <c r="I132" s="82" t="s">
        <v>12004</v>
      </c>
      <c r="J132" s="82" t="s">
        <v>561</v>
      </c>
      <c r="K132" s="82">
        <v>229</v>
      </c>
      <c r="L132" s="82" t="s">
        <v>12005</v>
      </c>
      <c r="M132" s="82" t="s">
        <v>12004</v>
      </c>
      <c r="N132" s="82" t="s">
        <v>12004</v>
      </c>
      <c r="O132" s="82" t="s">
        <v>12004</v>
      </c>
      <c r="P132" s="82" t="s">
        <v>12004</v>
      </c>
      <c r="Q132" s="82" t="s">
        <v>12005</v>
      </c>
      <c r="R132" s="82" t="s">
        <v>12005</v>
      </c>
      <c r="S132" s="82" t="s">
        <v>12005</v>
      </c>
      <c r="T132" s="147"/>
      <c r="U132" s="147"/>
    </row>
    <row r="133" spans="1:21" x14ac:dyDescent="0.25">
      <c r="A133" s="82">
        <v>2</v>
      </c>
      <c r="B133" s="82" t="s">
        <v>1380</v>
      </c>
      <c r="C133" s="75" t="s">
        <v>12003</v>
      </c>
      <c r="D133" s="82" t="s">
        <v>1380</v>
      </c>
      <c r="E133" s="82" t="s">
        <v>1381</v>
      </c>
      <c r="F133" s="82" t="str">
        <f>INDEX(Таблиця5[[#All],[HOBBY WORLD]],MATCH(Таблиця17[[#This Row],[Name]],Таблиця5[[#All],[Оригинал]],0),1)</f>
        <v>тьма</v>
      </c>
      <c r="G133" s="82" t="str">
        <f>Таблиця17[[#This Row],[HOBBY WORLD]]</f>
        <v>тьма</v>
      </c>
      <c r="H133" s="82" t="s">
        <v>4105</v>
      </c>
      <c r="I133" s="82" t="s">
        <v>12004</v>
      </c>
      <c r="J133" s="82" t="s">
        <v>561</v>
      </c>
      <c r="K133" s="82">
        <v>230</v>
      </c>
      <c r="L133" s="82" t="s">
        <v>12004</v>
      </c>
      <c r="M133" s="82" t="s">
        <v>12004</v>
      </c>
      <c r="N133" s="82" t="s">
        <v>12004</v>
      </c>
      <c r="O133" s="82" t="s">
        <v>12004</v>
      </c>
      <c r="P133" s="82" t="s">
        <v>12004</v>
      </c>
      <c r="Q133" s="82" t="s">
        <v>12005</v>
      </c>
      <c r="R133" s="82" t="s">
        <v>12005</v>
      </c>
      <c r="S133" s="82" t="s">
        <v>12005</v>
      </c>
      <c r="T133" s="147"/>
      <c r="U133" s="147"/>
    </row>
    <row r="134" spans="1:21" x14ac:dyDescent="0.25">
      <c r="A134" s="82">
        <v>2</v>
      </c>
      <c r="B134" s="82" t="s">
        <v>1382</v>
      </c>
      <c r="C134" s="75" t="s">
        <v>12003</v>
      </c>
      <c r="D134" s="82" t="s">
        <v>1382</v>
      </c>
      <c r="E134" s="82" t="s">
        <v>1383</v>
      </c>
      <c r="F134" s="82" t="str">
        <f>INDEX(Таблиця5[[#All],[HOBBY WORLD]],MATCH(Таблиця17[[#This Row],[Name]],Таблиця5[[#All],[Оригинал]],0),1)</f>
        <v>ночное зрение</v>
      </c>
      <c r="G134" s="82" t="str">
        <f>Таблиця17[[#This Row],[HOBBY WORLD]]</f>
        <v>ночное зрение</v>
      </c>
      <c r="H134" s="82" t="s">
        <v>4111</v>
      </c>
      <c r="I134" s="82" t="s">
        <v>12004</v>
      </c>
      <c r="J134" s="82" t="s">
        <v>561</v>
      </c>
      <c r="K134" s="82">
        <v>230</v>
      </c>
      <c r="L134" s="82" t="s">
        <v>12004</v>
      </c>
      <c r="M134" s="82" t="s">
        <v>12004</v>
      </c>
      <c r="N134" s="82" t="s">
        <v>12005</v>
      </c>
      <c r="O134" s="82" t="s">
        <v>12004</v>
      </c>
      <c r="P134" s="82" t="s">
        <v>12004</v>
      </c>
      <c r="Q134" s="82" t="s">
        <v>12005</v>
      </c>
      <c r="R134" s="82" t="s">
        <v>12004</v>
      </c>
      <c r="S134" s="82" t="s">
        <v>12005</v>
      </c>
      <c r="T134" s="147"/>
      <c r="U134" s="147"/>
    </row>
    <row r="135" spans="1:21" x14ac:dyDescent="0.25">
      <c r="A135" s="82">
        <v>2</v>
      </c>
      <c r="B135" s="82" t="s">
        <v>12100</v>
      </c>
      <c r="C135" s="75" t="s">
        <v>12003</v>
      </c>
      <c r="D135" s="82" t="s">
        <v>12100</v>
      </c>
      <c r="E135" s="82" t="s">
        <v>1401</v>
      </c>
      <c r="F135" s="82" t="str">
        <f>INDEX(Таблиця5[[#All],[HOBBY WORLD]],MATCH(Таблиця17[[#This Row],[Name]],Таблиця5[[#All],[Оригинал]],0),1)</f>
        <v>обнаружение мыслей</v>
      </c>
      <c r="G135" s="82" t="str">
        <f>Таблиця17[[#This Row],[HOBBY WORLD]]</f>
        <v>обнаружение мыслей</v>
      </c>
      <c r="H135" s="82" t="s">
        <v>1414</v>
      </c>
      <c r="I135" s="82" t="s">
        <v>12004</v>
      </c>
      <c r="J135" s="82" t="s">
        <v>561</v>
      </c>
      <c r="K135" s="82">
        <v>231</v>
      </c>
      <c r="L135" s="82" t="s">
        <v>12004</v>
      </c>
      <c r="M135" s="82" t="s">
        <v>12004</v>
      </c>
      <c r="N135" s="82" t="s">
        <v>12004</v>
      </c>
      <c r="O135" s="82" t="s">
        <v>12004</v>
      </c>
      <c r="P135" s="82" t="s">
        <v>12004</v>
      </c>
      <c r="Q135" s="82" t="s">
        <v>12004</v>
      </c>
      <c r="R135" s="82" t="s">
        <v>12004</v>
      </c>
      <c r="S135" s="82" t="s">
        <v>12005</v>
      </c>
      <c r="T135" s="147"/>
      <c r="U135" s="147"/>
    </row>
    <row r="136" spans="1:21" hidden="1" x14ac:dyDescent="0.25">
      <c r="A136" s="82">
        <v>2</v>
      </c>
      <c r="B136" s="82" t="s">
        <v>12101</v>
      </c>
      <c r="C136" s="76" t="s">
        <v>12009</v>
      </c>
      <c r="D136" s="82" t="s">
        <v>12101</v>
      </c>
      <c r="E136" s="82" t="e">
        <v>#N/A</v>
      </c>
      <c r="F136" s="82" t="e">
        <f>INDEX(Таблиця5[[#All],[HOBBY WORLD]],MATCH(Таблиця17[[#This Row],[Name]],Таблиця5[[#All],[Оригинал]],0),1)</f>
        <v>#N/A</v>
      </c>
      <c r="G136" s="82"/>
      <c r="H136" s="82" t="s">
        <v>4111</v>
      </c>
      <c r="I136" s="82" t="s">
        <v>12004</v>
      </c>
      <c r="J136" s="82" t="s">
        <v>12010</v>
      </c>
      <c r="K136" s="82">
        <v>154</v>
      </c>
      <c r="L136" s="82" t="s">
        <v>12004</v>
      </c>
      <c r="M136" s="82" t="s">
        <v>12004</v>
      </c>
      <c r="N136" s="82" t="s">
        <v>12004</v>
      </c>
      <c r="O136" s="82" t="s">
        <v>12004</v>
      </c>
      <c r="P136" s="82" t="s">
        <v>12004</v>
      </c>
      <c r="Q136" s="82" t="s">
        <v>12005</v>
      </c>
      <c r="R136" s="82" t="s">
        <v>12004</v>
      </c>
      <c r="S136" s="82" t="s">
        <v>12005</v>
      </c>
      <c r="T136" s="147"/>
      <c r="U136" s="147"/>
    </row>
    <row r="137" spans="1:21" hidden="1" x14ac:dyDescent="0.25">
      <c r="A137" s="82">
        <v>2</v>
      </c>
      <c r="B137" s="82" t="s">
        <v>12102</v>
      </c>
      <c r="C137" s="76" t="s">
        <v>12009</v>
      </c>
      <c r="D137" s="82" t="s">
        <v>12102</v>
      </c>
      <c r="E137" s="82" t="s">
        <v>1433</v>
      </c>
      <c r="F137" s="82" t="str">
        <f>INDEX(Таблиця5[[#All],[HOBBY WORLD]],MATCH(Таблиця17[[#This Row],[Name]],Таблиця5[[#All],[Оригинал]],0),1)</f>
        <v>пыльный вихрь</v>
      </c>
      <c r="G137" s="82"/>
      <c r="H137" s="82" t="s">
        <v>4100</v>
      </c>
      <c r="I137" s="82" t="s">
        <v>12004</v>
      </c>
      <c r="J137" s="82" t="s">
        <v>12010</v>
      </c>
      <c r="K137" s="82">
        <v>154</v>
      </c>
      <c r="L137" s="82" t="s">
        <v>12004</v>
      </c>
      <c r="M137" s="82" t="s">
        <v>12004</v>
      </c>
      <c r="N137" s="82" t="s">
        <v>12005</v>
      </c>
      <c r="O137" s="82" t="s">
        <v>12004</v>
      </c>
      <c r="P137" s="82" t="s">
        <v>12004</v>
      </c>
      <c r="Q137" s="82" t="s">
        <v>12004</v>
      </c>
      <c r="R137" s="82" t="s">
        <v>12004</v>
      </c>
      <c r="S137" s="82" t="s">
        <v>12005</v>
      </c>
      <c r="T137" s="147"/>
      <c r="U137" s="147"/>
    </row>
    <row r="138" spans="1:21" hidden="1" x14ac:dyDescent="0.25">
      <c r="A138" s="82">
        <v>2</v>
      </c>
      <c r="B138" s="82" t="s">
        <v>1436</v>
      </c>
      <c r="C138" s="76" t="s">
        <v>12009</v>
      </c>
      <c r="D138" s="82" t="s">
        <v>1436</v>
      </c>
      <c r="E138" s="82" t="s">
        <v>1437</v>
      </c>
      <c r="F138" s="82" t="str">
        <f>INDEX(Таблиця5[[#All],[HOBBY WORLD]],MATCH(Таблиця17[[#This Row],[Name]],Таблиця5[[#All],[Оригинал]],0),1)</f>
        <v>приземление</v>
      </c>
      <c r="G138" s="82"/>
      <c r="H138" s="82" t="s">
        <v>4111</v>
      </c>
      <c r="I138" s="82" t="s">
        <v>12004</v>
      </c>
      <c r="J138" s="82" t="s">
        <v>12010</v>
      </c>
      <c r="K138" s="82">
        <v>154</v>
      </c>
      <c r="L138" s="82" t="s">
        <v>12004</v>
      </c>
      <c r="M138" s="82" t="s">
        <v>12004</v>
      </c>
      <c r="N138" s="82" t="s">
        <v>12005</v>
      </c>
      <c r="O138" s="82" t="s">
        <v>12004</v>
      </c>
      <c r="P138" s="82" t="s">
        <v>12004</v>
      </c>
      <c r="Q138" s="82" t="s">
        <v>12005</v>
      </c>
      <c r="R138" s="82" t="s">
        <v>12005</v>
      </c>
      <c r="S138" s="82" t="s">
        <v>12005</v>
      </c>
      <c r="T138" s="147"/>
      <c r="U138" s="147"/>
    </row>
    <row r="139" spans="1:21" x14ac:dyDescent="0.25">
      <c r="A139" s="82">
        <v>2</v>
      </c>
      <c r="B139" s="82" t="s">
        <v>12103</v>
      </c>
      <c r="C139" s="75" t="s">
        <v>12003</v>
      </c>
      <c r="D139" s="82" t="s">
        <v>12103</v>
      </c>
      <c r="E139" s="82" t="s">
        <v>1447</v>
      </c>
      <c r="F139" s="82" t="str">
        <f>INDEX(Таблиця5[[#All],[HOBBY WORLD]],MATCH(Таблиця17[[#This Row],[Name]],Таблиця5[[#All],[Оригинал]],0),1)</f>
        <v>усиление характеристики</v>
      </c>
      <c r="G139" s="82" t="str">
        <f>Таблиця17[[#This Row],[HOBBY WORLD]]</f>
        <v>усиление характеристики</v>
      </c>
      <c r="H139" s="82" t="s">
        <v>4111</v>
      </c>
      <c r="I139" s="82" t="s">
        <v>12004</v>
      </c>
      <c r="J139" s="82" t="s">
        <v>561</v>
      </c>
      <c r="K139" s="82">
        <v>237</v>
      </c>
      <c r="L139" s="82" t="s">
        <v>12005</v>
      </c>
      <c r="M139" s="82" t="s">
        <v>12004</v>
      </c>
      <c r="N139" s="82" t="s">
        <v>12004</v>
      </c>
      <c r="O139" s="82" t="s">
        <v>12004</v>
      </c>
      <c r="P139" s="82" t="s">
        <v>12004</v>
      </c>
      <c r="Q139" s="82" t="s">
        <v>12005</v>
      </c>
      <c r="R139" s="82" t="s">
        <v>12004</v>
      </c>
      <c r="S139" s="82" t="s">
        <v>12004</v>
      </c>
      <c r="T139" s="147"/>
      <c r="U139" s="147"/>
    </row>
    <row r="140" spans="1:21" x14ac:dyDescent="0.25">
      <c r="A140" s="82">
        <v>2</v>
      </c>
      <c r="B140" s="82" t="s">
        <v>12104</v>
      </c>
      <c r="C140" s="75" t="s">
        <v>12003</v>
      </c>
      <c r="D140" s="82" t="s">
        <v>12104</v>
      </c>
      <c r="E140" s="82" t="s">
        <v>1449</v>
      </c>
      <c r="F140" s="82" t="str">
        <f>INDEX(Таблиця5[[#All],[HOBBY WORLD]],MATCH(Таблиця17[[#This Row],[Name]],Таблиця5[[#All],[Оригинал]],0),1)</f>
        <v>увеличение/уменьшение</v>
      </c>
      <c r="G140" s="82" t="str">
        <f>Таблиця17[[#This Row],[HOBBY WORLD]]</f>
        <v>увеличение/уменьшение</v>
      </c>
      <c r="H140" s="82" t="s">
        <v>4111</v>
      </c>
      <c r="I140" s="82" t="s">
        <v>12004</v>
      </c>
      <c r="J140" s="82" t="s">
        <v>561</v>
      </c>
      <c r="K140" s="82">
        <v>237</v>
      </c>
      <c r="L140" s="82" t="s">
        <v>12004</v>
      </c>
      <c r="M140" s="82" t="s">
        <v>12004</v>
      </c>
      <c r="N140" s="82" t="s">
        <v>12004</v>
      </c>
      <c r="O140" s="82" t="s">
        <v>12004</v>
      </c>
      <c r="P140" s="82" t="s">
        <v>12004</v>
      </c>
      <c r="Q140" s="82" t="s">
        <v>12005</v>
      </c>
      <c r="R140" s="82" t="s">
        <v>12004</v>
      </c>
      <c r="S140" s="82" t="s">
        <v>12005</v>
      </c>
      <c r="T140" s="147"/>
      <c r="U140" s="147"/>
    </row>
    <row r="141" spans="1:21" x14ac:dyDescent="0.25">
      <c r="A141" s="82">
        <v>2</v>
      </c>
      <c r="B141" s="82" t="s">
        <v>1454</v>
      </c>
      <c r="C141" s="75" t="s">
        <v>12003</v>
      </c>
      <c r="D141" s="82" t="s">
        <v>1454</v>
      </c>
      <c r="E141" s="82" t="s">
        <v>1455</v>
      </c>
      <c r="F141" s="82" t="str">
        <f>INDEX(Таблиця5[[#All],[HOBBY WORLD]],MATCH(Таблиця17[[#This Row],[Name]],Таблиця5[[#All],[Оригинал]],0),1)</f>
        <v>захватывающая речь</v>
      </c>
      <c r="G141" s="82" t="str">
        <f>Таблиця17[[#This Row],[HOBBY WORLD]]</f>
        <v>захватывающая речь</v>
      </c>
      <c r="H141" s="82" t="s">
        <v>4103</v>
      </c>
      <c r="I141" s="82" t="s">
        <v>12004</v>
      </c>
      <c r="J141" s="82" t="s">
        <v>561</v>
      </c>
      <c r="K141" s="82">
        <v>238</v>
      </c>
      <c r="L141" s="82" t="s">
        <v>12005</v>
      </c>
      <c r="M141" s="82" t="s">
        <v>12004</v>
      </c>
      <c r="N141" s="82" t="s">
        <v>12004</v>
      </c>
      <c r="O141" s="82" t="s">
        <v>12004</v>
      </c>
      <c r="P141" s="82" t="s">
        <v>12004</v>
      </c>
      <c r="Q141" s="82" t="s">
        <v>12004</v>
      </c>
      <c r="R141" s="82" t="s">
        <v>12005</v>
      </c>
      <c r="S141" s="82" t="s">
        <v>12004</v>
      </c>
      <c r="T141" s="147"/>
      <c r="U141" s="147"/>
    </row>
    <row r="142" spans="1:21" x14ac:dyDescent="0.25">
      <c r="A142" s="82">
        <v>2</v>
      </c>
      <c r="B142" s="82" t="s">
        <v>12105</v>
      </c>
      <c r="C142" s="75" t="s">
        <v>12003</v>
      </c>
      <c r="D142" s="82" t="s">
        <v>12105</v>
      </c>
      <c r="E142" s="82" t="s">
        <v>1483</v>
      </c>
      <c r="F142" s="82" t="str">
        <f>INDEX(Таблиця5[[#All],[HOBBY WORLD]],MATCH(Таблиця17[[#This Row],[Name]],Таблиця5[[#All],[Оригинал]],0),1)</f>
        <v>призыв скакуна</v>
      </c>
      <c r="G142" s="82" t="str">
        <f>Таблиця17[[#This Row],[HOBBY WORLD]]</f>
        <v>призыв скакуна</v>
      </c>
      <c r="H142" s="82" t="s">
        <v>4100</v>
      </c>
      <c r="I142" s="82" t="s">
        <v>12004</v>
      </c>
      <c r="J142" s="82" t="s">
        <v>561</v>
      </c>
      <c r="K142" s="82">
        <v>240</v>
      </c>
      <c r="L142" s="82" t="s">
        <v>12004</v>
      </c>
      <c r="M142" s="82" t="s">
        <v>12004</v>
      </c>
      <c r="N142" s="82" t="s">
        <v>12004</v>
      </c>
      <c r="O142" s="82" t="s">
        <v>12005</v>
      </c>
      <c r="P142" s="82" t="s">
        <v>12004</v>
      </c>
      <c r="Q142" s="82" t="s">
        <v>12004</v>
      </c>
      <c r="R142" s="82" t="s">
        <v>12004</v>
      </c>
      <c r="S142" s="82" t="s">
        <v>12004</v>
      </c>
      <c r="T142" s="147"/>
      <c r="U142" s="147"/>
    </row>
    <row r="143" spans="1:21" x14ac:dyDescent="0.25">
      <c r="A143" s="82">
        <v>2</v>
      </c>
      <c r="B143" s="82" t="s">
        <v>12106</v>
      </c>
      <c r="C143" s="75" t="s">
        <v>12003</v>
      </c>
      <c r="D143" s="82" t="s">
        <v>12106</v>
      </c>
      <c r="E143" s="82" t="s">
        <v>1487</v>
      </c>
      <c r="F143" s="82" t="str">
        <f>INDEX(Таблиця5[[#All],[HOBBY WORLD]],MATCH(Таблиця17[[#This Row],[Name]],Таблиця5[[#All],[Оригинал]],0),1)</f>
        <v>обнаружение ловушек</v>
      </c>
      <c r="G143" s="82" t="str">
        <f>Таблиця17[[#This Row],[HOBBY WORLD]]</f>
        <v>обнаружение ловушек</v>
      </c>
      <c r="H143" s="82" t="s">
        <v>1414</v>
      </c>
      <c r="I143" s="82" t="s">
        <v>12004</v>
      </c>
      <c r="J143" s="82" t="s">
        <v>561</v>
      </c>
      <c r="K143" s="82">
        <v>241</v>
      </c>
      <c r="L143" s="82" t="s">
        <v>12004</v>
      </c>
      <c r="M143" s="82" t="s">
        <v>12005</v>
      </c>
      <c r="N143" s="82" t="s">
        <v>12005</v>
      </c>
      <c r="O143" s="82" t="s">
        <v>12004</v>
      </c>
      <c r="P143" s="82" t="s">
        <v>12004</v>
      </c>
      <c r="Q143" s="82" t="s">
        <v>12004</v>
      </c>
      <c r="R143" s="82" t="s">
        <v>12004</v>
      </c>
      <c r="S143" s="82" t="s">
        <v>12004</v>
      </c>
      <c r="T143" s="147"/>
      <c r="U143" s="147"/>
    </row>
    <row r="144" spans="1:21" x14ac:dyDescent="0.25">
      <c r="A144" s="82">
        <v>2</v>
      </c>
      <c r="B144" s="82" t="s">
        <v>12107</v>
      </c>
      <c r="C144" s="75" t="s">
        <v>12003</v>
      </c>
      <c r="D144" s="82" t="s">
        <v>12107</v>
      </c>
      <c r="E144" s="82" t="s">
        <v>1501</v>
      </c>
      <c r="F144" s="82" t="str">
        <f>INDEX(Таблиця5[[#All],[HOBBY WORLD]],MATCH(Таблиця17[[#This Row],[Name]],Таблиця5[[#All],[Оригинал]],0),1)</f>
        <v>огненный клинок</v>
      </c>
      <c r="G144" s="82" t="str">
        <f>Таблиця17[[#This Row],[HOBBY WORLD]]</f>
        <v>огненный клинок</v>
      </c>
      <c r="H144" s="82" t="s">
        <v>4105</v>
      </c>
      <c r="I144" s="82" t="s">
        <v>12004</v>
      </c>
      <c r="J144" s="82" t="s">
        <v>561</v>
      </c>
      <c r="K144" s="82">
        <v>242</v>
      </c>
      <c r="L144" s="82" t="s">
        <v>12004</v>
      </c>
      <c r="M144" s="82" t="s">
        <v>12005</v>
      </c>
      <c r="N144" s="82" t="s">
        <v>12005</v>
      </c>
      <c r="O144" s="82" t="s">
        <v>12004</v>
      </c>
      <c r="P144" s="82" t="s">
        <v>12004</v>
      </c>
      <c r="Q144" s="82" t="s">
        <v>12004</v>
      </c>
      <c r="R144" s="82" t="s">
        <v>12004</v>
      </c>
      <c r="S144" s="82" t="s">
        <v>12004</v>
      </c>
      <c r="T144" s="147"/>
      <c r="U144" s="147"/>
    </row>
    <row r="145" spans="1:21" x14ac:dyDescent="0.25">
      <c r="A145" s="82">
        <v>2</v>
      </c>
      <c r="B145" s="82" t="s">
        <v>12108</v>
      </c>
      <c r="C145" s="75" t="s">
        <v>12003</v>
      </c>
      <c r="D145" s="82" t="s">
        <v>12108</v>
      </c>
      <c r="E145" s="82" t="s">
        <v>1505</v>
      </c>
      <c r="F145" s="82" t="str">
        <f>INDEX(Таблиця5[[#All],[HOBBY WORLD]],MATCH(Таблиця17[[#This Row],[Name]],Таблиця5[[#All],[Оригинал]],0),1)</f>
        <v>пылающая сфера</v>
      </c>
      <c r="G145" s="82" t="str">
        <f>Таблиця17[[#This Row],[HOBBY WORLD]]</f>
        <v>пылающая сфера</v>
      </c>
      <c r="H145" s="82" t="s">
        <v>4100</v>
      </c>
      <c r="I145" s="82" t="s">
        <v>12004</v>
      </c>
      <c r="J145" s="82" t="s">
        <v>561</v>
      </c>
      <c r="K145" s="82">
        <v>242</v>
      </c>
      <c r="L145" s="82" t="s">
        <v>12004</v>
      </c>
      <c r="M145" s="82" t="s">
        <v>12004</v>
      </c>
      <c r="N145" s="82" t="s">
        <v>12005</v>
      </c>
      <c r="O145" s="82" t="s">
        <v>12004</v>
      </c>
      <c r="P145" s="82" t="s">
        <v>12004</v>
      </c>
      <c r="Q145" s="82" t="s">
        <v>12004</v>
      </c>
      <c r="R145" s="82" t="s">
        <v>12004</v>
      </c>
      <c r="S145" s="82" t="s">
        <v>12005</v>
      </c>
      <c r="T145" s="147"/>
      <c r="U145" s="147"/>
    </row>
    <row r="146" spans="1:21" x14ac:dyDescent="0.25">
      <c r="A146" s="82">
        <v>2</v>
      </c>
      <c r="B146" s="82" t="s">
        <v>12109</v>
      </c>
      <c r="C146" s="75" t="s">
        <v>12003</v>
      </c>
      <c r="D146" s="82" t="s">
        <v>12109</v>
      </c>
      <c r="E146" s="82" t="s">
        <v>1531</v>
      </c>
      <c r="F146" s="82" t="str">
        <f>INDEX(Таблиця5[[#All],[HOBBY WORLD]],MATCH(Таблиця17[[#This Row],[Name]],Таблиця5[[#All],[Оригинал]],0),1)</f>
        <v>посмертный покой</v>
      </c>
      <c r="G146" s="82" t="str">
        <f>Таблиця17[[#This Row],[HOBBY WORLD]]</f>
        <v>посмертный покой</v>
      </c>
      <c r="H146" s="82" t="s">
        <v>4109</v>
      </c>
      <c r="I146" s="82" t="s">
        <v>12005</v>
      </c>
      <c r="J146" s="82" t="s">
        <v>561</v>
      </c>
      <c r="K146" s="82">
        <v>245</v>
      </c>
      <c r="L146" s="82" t="s">
        <v>12004</v>
      </c>
      <c r="M146" s="82" t="s">
        <v>12005</v>
      </c>
      <c r="N146" s="82" t="s">
        <v>12004</v>
      </c>
      <c r="O146" s="82" t="s">
        <v>12004</v>
      </c>
      <c r="P146" s="82" t="s">
        <v>12004</v>
      </c>
      <c r="Q146" s="82" t="s">
        <v>12004</v>
      </c>
      <c r="R146" s="82" t="s">
        <v>12004</v>
      </c>
      <c r="S146" s="82" t="s">
        <v>12005</v>
      </c>
      <c r="T146" s="147"/>
      <c r="U146" s="147"/>
    </row>
    <row r="147" spans="1:21" x14ac:dyDescent="0.25">
      <c r="A147" s="82">
        <v>2</v>
      </c>
      <c r="B147" s="82" t="s">
        <v>12110</v>
      </c>
      <c r="C147" s="75" t="s">
        <v>12003</v>
      </c>
      <c r="D147" s="82" t="s">
        <v>12110</v>
      </c>
      <c r="E147" s="82" t="s">
        <v>1563</v>
      </c>
      <c r="F147" s="82" t="str">
        <f>INDEX(Таблиця5[[#All],[HOBBY WORLD]],MATCH(Таблиця17[[#This Row],[Name]],Таблиця5[[#All],[Оригинал]],0),1)</f>
        <v>порыв ветра</v>
      </c>
      <c r="G147" s="82" t="str">
        <f>Таблиця17[[#This Row],[HOBBY WORLD]]</f>
        <v>порыв ветра</v>
      </c>
      <c r="H147" s="82" t="s">
        <v>4105</v>
      </c>
      <c r="I147" s="82" t="s">
        <v>12004</v>
      </c>
      <c r="J147" s="82" t="s">
        <v>561</v>
      </c>
      <c r="K147" s="82">
        <v>248</v>
      </c>
      <c r="L147" s="82" t="s">
        <v>12004</v>
      </c>
      <c r="M147" s="82" t="s">
        <v>12004</v>
      </c>
      <c r="N147" s="82" t="s">
        <v>12005</v>
      </c>
      <c r="O147" s="82" t="s">
        <v>12004</v>
      </c>
      <c r="P147" s="82" t="s">
        <v>12004</v>
      </c>
      <c r="Q147" s="82" t="s">
        <v>12005</v>
      </c>
      <c r="R147" s="82" t="s">
        <v>12004</v>
      </c>
      <c r="S147" s="82" t="s">
        <v>12005</v>
      </c>
      <c r="T147" s="147"/>
      <c r="U147" s="147"/>
    </row>
    <row r="148" spans="1:21" hidden="1" x14ac:dyDescent="0.25">
      <c r="A148" s="82">
        <v>2</v>
      </c>
      <c r="B148" s="82" t="s">
        <v>12111</v>
      </c>
      <c r="C148" s="76" t="s">
        <v>12009</v>
      </c>
      <c r="D148" s="82" t="s">
        <v>12111</v>
      </c>
      <c r="E148" s="82" t="e">
        <v>#N/A</v>
      </c>
      <c r="F148" s="82" t="str">
        <f>INDEX(Таблиця5[[#All],[HOBBY WORLD]],MATCH(Таблиця17[[#This Row],[Name]],Таблиця5[[#All],[Оригинал]],0),1)</f>
        <v>исцеляющий дух</v>
      </c>
      <c r="G148" s="82"/>
      <c r="H148" s="82" t="s">
        <v>4100</v>
      </c>
      <c r="I148" s="82" t="s">
        <v>12004</v>
      </c>
      <c r="J148" s="82" t="s">
        <v>12010</v>
      </c>
      <c r="K148" s="82">
        <v>157</v>
      </c>
      <c r="L148" s="82" t="s">
        <v>12004</v>
      </c>
      <c r="M148" s="82" t="s">
        <v>12004</v>
      </c>
      <c r="N148" s="82" t="s">
        <v>12005</v>
      </c>
      <c r="O148" s="82" t="s">
        <v>12004</v>
      </c>
      <c r="P148" s="82" t="s">
        <v>12005</v>
      </c>
      <c r="Q148" s="82" t="s">
        <v>12004</v>
      </c>
      <c r="R148" s="82" t="s">
        <v>12004</v>
      </c>
      <c r="S148" s="82" t="s">
        <v>12004</v>
      </c>
      <c r="T148" s="147"/>
      <c r="U148" s="147"/>
    </row>
    <row r="149" spans="1:21" x14ac:dyDescent="0.25">
      <c r="A149" s="82">
        <v>2</v>
      </c>
      <c r="B149" s="82" t="s">
        <v>12112</v>
      </c>
      <c r="C149" s="75" t="s">
        <v>12003</v>
      </c>
      <c r="D149" s="82" t="s">
        <v>12112</v>
      </c>
      <c r="E149" s="82" t="s">
        <v>1579</v>
      </c>
      <c r="F149" s="82" t="str">
        <f>INDEX(Таблиця5[[#All],[HOBBY WORLD]],MATCH(Таблиця17[[#This Row],[Name]],Таблиця5[[#All],[Оригинал]],0),1)</f>
        <v>раскаленный металл</v>
      </c>
      <c r="G149" s="82" t="str">
        <f>Таблиця17[[#This Row],[HOBBY WORLD]]</f>
        <v>раскаленный металл</v>
      </c>
      <c r="H149" s="82" t="s">
        <v>4111</v>
      </c>
      <c r="I149" s="82" t="s">
        <v>12004</v>
      </c>
      <c r="J149" s="82" t="s">
        <v>561</v>
      </c>
      <c r="K149" s="82">
        <v>250</v>
      </c>
      <c r="L149" s="82" t="s">
        <v>12005</v>
      </c>
      <c r="M149" s="82" t="s">
        <v>12004</v>
      </c>
      <c r="N149" s="82" t="s">
        <v>12005</v>
      </c>
      <c r="O149" s="82" t="s">
        <v>12004</v>
      </c>
      <c r="P149" s="82" t="s">
        <v>12004</v>
      </c>
      <c r="Q149" s="82" t="s">
        <v>12004</v>
      </c>
      <c r="R149" s="82" t="s">
        <v>12004</v>
      </c>
      <c r="S149" s="82" t="s">
        <v>12004</v>
      </c>
      <c r="T149" s="147"/>
      <c r="U149" s="147"/>
    </row>
    <row r="150" spans="1:21" x14ac:dyDescent="0.25">
      <c r="A150" s="82">
        <v>2</v>
      </c>
      <c r="B150" s="82" t="s">
        <v>12113</v>
      </c>
      <c r="C150" s="75" t="s">
        <v>12003</v>
      </c>
      <c r="D150" s="82" t="s">
        <v>12113</v>
      </c>
      <c r="E150" s="82" t="s">
        <v>1591</v>
      </c>
      <c r="F150" s="82" t="str">
        <f>INDEX(Таблиця5[[#All],[HOBBY WORLD]],MATCH(Таблиця17[[#This Row],[Name]],Таблиця5[[#All],[Оригинал]],0),1)</f>
        <v>паралич гуманоида</v>
      </c>
      <c r="G150" s="82" t="str">
        <f>Таблиця17[[#This Row],[HOBBY WORLD]]</f>
        <v>паралич гуманоида</v>
      </c>
      <c r="H150" s="82" t="s">
        <v>4103</v>
      </c>
      <c r="I150" s="82" t="s">
        <v>12004</v>
      </c>
      <c r="J150" s="82" t="s">
        <v>561</v>
      </c>
      <c r="K150" s="82">
        <v>251</v>
      </c>
      <c r="L150" s="82" t="s">
        <v>12005</v>
      </c>
      <c r="M150" s="82" t="s">
        <v>12005</v>
      </c>
      <c r="N150" s="82" t="s">
        <v>12005</v>
      </c>
      <c r="O150" s="82" t="s">
        <v>12004</v>
      </c>
      <c r="P150" s="82" t="s">
        <v>12004</v>
      </c>
      <c r="Q150" s="82" t="s">
        <v>12005</v>
      </c>
      <c r="R150" s="82" t="s">
        <v>12005</v>
      </c>
      <c r="S150" s="82" t="s">
        <v>12005</v>
      </c>
      <c r="T150" s="147"/>
      <c r="U150" s="147"/>
    </row>
    <row r="151" spans="1:21" x14ac:dyDescent="0.25">
      <c r="A151" s="82">
        <v>2</v>
      </c>
      <c r="B151" s="82" t="s">
        <v>1626</v>
      </c>
      <c r="C151" s="75" t="s">
        <v>12003</v>
      </c>
      <c r="D151" s="82" t="s">
        <v>1626</v>
      </c>
      <c r="E151" s="82" t="s">
        <v>1627</v>
      </c>
      <c r="F151" s="82" t="str">
        <f>INDEX(Таблиця5[[#All],[HOBBY WORLD]],MATCH(Таблиця17[[#This Row],[Name]],Таблиця5[[#All],[Оригинал]],0),1)</f>
        <v>невидимость</v>
      </c>
      <c r="G151" s="82" t="str">
        <f>Таблиця17[[#This Row],[HOBBY WORLD]]</f>
        <v>невидимость</v>
      </c>
      <c r="H151" s="82" t="s">
        <v>4107</v>
      </c>
      <c r="I151" s="82" t="s">
        <v>12004</v>
      </c>
      <c r="J151" s="82" t="s">
        <v>561</v>
      </c>
      <c r="K151" s="82">
        <v>254</v>
      </c>
      <c r="L151" s="82" t="s">
        <v>12005</v>
      </c>
      <c r="M151" s="82" t="s">
        <v>12004</v>
      </c>
      <c r="N151" s="82" t="s">
        <v>12004</v>
      </c>
      <c r="O151" s="82" t="s">
        <v>12004</v>
      </c>
      <c r="P151" s="82" t="s">
        <v>12004</v>
      </c>
      <c r="Q151" s="82" t="s">
        <v>12005</v>
      </c>
      <c r="R151" s="82" t="s">
        <v>12005</v>
      </c>
      <c r="S151" s="82" t="s">
        <v>12005</v>
      </c>
      <c r="T151" s="147"/>
      <c r="U151" s="147"/>
    </row>
    <row r="152" spans="1:21" x14ac:dyDescent="0.25">
      <c r="A152" s="82">
        <v>2</v>
      </c>
      <c r="B152" s="82" t="s">
        <v>1630</v>
      </c>
      <c r="C152" s="75" t="s">
        <v>12003</v>
      </c>
      <c r="D152" s="82" t="s">
        <v>1630</v>
      </c>
      <c r="E152" s="82" t="s">
        <v>1631</v>
      </c>
      <c r="F152" s="82" t="str">
        <f>INDEX(Таблиця5[[#All],[HOBBY WORLD]],MATCH(Таблиця17[[#This Row],[Name]],Таблиця5[[#All],[Оригинал]],0),1)</f>
        <v>стук</v>
      </c>
      <c r="G152" s="82" t="str">
        <f>Таблиця17[[#This Row],[HOBBY WORLD]]</f>
        <v>стук</v>
      </c>
      <c r="H152" s="82" t="s">
        <v>4111</v>
      </c>
      <c r="I152" s="82" t="s">
        <v>12004</v>
      </c>
      <c r="J152" s="82" t="s">
        <v>561</v>
      </c>
      <c r="K152" s="82">
        <v>254</v>
      </c>
      <c r="L152" s="82" t="s">
        <v>12005</v>
      </c>
      <c r="M152" s="82" t="s">
        <v>12004</v>
      </c>
      <c r="N152" s="82" t="s">
        <v>12004</v>
      </c>
      <c r="O152" s="82" t="s">
        <v>12004</v>
      </c>
      <c r="P152" s="82" t="s">
        <v>12004</v>
      </c>
      <c r="Q152" s="82" t="s">
        <v>12005</v>
      </c>
      <c r="R152" s="82" t="s">
        <v>12004</v>
      </c>
      <c r="S152" s="82" t="s">
        <v>12005</v>
      </c>
      <c r="T152" s="147"/>
      <c r="U152" s="147"/>
    </row>
    <row r="153" spans="1:21" x14ac:dyDescent="0.25">
      <c r="A153" s="82">
        <v>2</v>
      </c>
      <c r="B153" s="82" t="s">
        <v>12114</v>
      </c>
      <c r="C153" s="75" t="s">
        <v>12003</v>
      </c>
      <c r="D153" s="82" t="s">
        <v>12114</v>
      </c>
      <c r="E153" s="82" t="s">
        <v>1639</v>
      </c>
      <c r="F153" s="82" t="str">
        <f>INDEX(Таблиця5[[#All],[HOBBY WORLD]],MATCH(Таблиця17[[#This Row],[Name]],Таблиця5[[#All],[Оригинал]],0),1)</f>
        <v>низшее восстановление</v>
      </c>
      <c r="G153" s="82" t="str">
        <f>Таблиця17[[#This Row],[HOBBY WORLD]]</f>
        <v>низшее восстановление</v>
      </c>
      <c r="H153" s="82" t="s">
        <v>4098</v>
      </c>
      <c r="I153" s="82" t="s">
        <v>12004</v>
      </c>
      <c r="J153" s="82" t="s">
        <v>561</v>
      </c>
      <c r="K153" s="82">
        <v>255</v>
      </c>
      <c r="L153" s="82" t="s">
        <v>12005</v>
      </c>
      <c r="M153" s="82" t="s">
        <v>12005</v>
      </c>
      <c r="N153" s="82" t="s">
        <v>12005</v>
      </c>
      <c r="O153" s="82" t="s">
        <v>12005</v>
      </c>
      <c r="P153" s="82" t="s">
        <v>12005</v>
      </c>
      <c r="Q153" s="82" t="s">
        <v>12004</v>
      </c>
      <c r="R153" s="82" t="s">
        <v>12004</v>
      </c>
      <c r="S153" s="82" t="s">
        <v>12004</v>
      </c>
      <c r="T153" s="147"/>
      <c r="U153" s="147"/>
    </row>
    <row r="154" spans="1:21" x14ac:dyDescent="0.25">
      <c r="A154" s="82">
        <v>2</v>
      </c>
      <c r="B154" s="82" t="s">
        <v>1640</v>
      </c>
      <c r="C154" s="75" t="s">
        <v>12003</v>
      </c>
      <c r="D154" s="82" t="s">
        <v>1640</v>
      </c>
      <c r="E154" s="82" t="s">
        <v>1641</v>
      </c>
      <c r="F154" s="82" t="str">
        <f>INDEX(Таблиця5[[#All],[HOBBY WORLD]],MATCH(Таблиця17[[#This Row],[Name]],Таблиця5[[#All],[Оригинал]],0),1)</f>
        <v>левитация</v>
      </c>
      <c r="G154" s="82" t="str">
        <f>Таблиця17[[#This Row],[HOBBY WORLD]]</f>
        <v>левитация</v>
      </c>
      <c r="H154" s="82" t="s">
        <v>4111</v>
      </c>
      <c r="I154" s="82" t="s">
        <v>12004</v>
      </c>
      <c r="J154" s="82" t="s">
        <v>561</v>
      </c>
      <c r="K154" s="82">
        <v>255</v>
      </c>
      <c r="L154" s="82" t="s">
        <v>12004</v>
      </c>
      <c r="M154" s="82" t="s">
        <v>12004</v>
      </c>
      <c r="N154" s="82" t="s">
        <v>12004</v>
      </c>
      <c r="O154" s="82" t="s">
        <v>12004</v>
      </c>
      <c r="P154" s="82" t="s">
        <v>12004</v>
      </c>
      <c r="Q154" s="82" t="s">
        <v>12005</v>
      </c>
      <c r="R154" s="82" t="s">
        <v>12004</v>
      </c>
      <c r="S154" s="82" t="s">
        <v>12005</v>
      </c>
      <c r="T154" s="147"/>
      <c r="U154" s="147"/>
    </row>
    <row r="155" spans="1:21" x14ac:dyDescent="0.25">
      <c r="A155" s="82">
        <v>2</v>
      </c>
      <c r="B155" s="82" t="s">
        <v>12115</v>
      </c>
      <c r="C155" s="75" t="s">
        <v>12003</v>
      </c>
      <c r="D155" s="82" t="s">
        <v>12115</v>
      </c>
      <c r="E155" s="82" t="s">
        <v>1651</v>
      </c>
      <c r="F155" s="82" t="str">
        <f>INDEX(Таблиця5[[#All],[HOBBY WORLD]],MATCH(Таблиця17[[#This Row],[Name]],Таблиця5[[#All],[Оригинал]],0),1)</f>
        <v>поиск животного или растения</v>
      </c>
      <c r="G155" s="82" t="str">
        <f>Таблиця17[[#This Row],[HOBBY WORLD]]</f>
        <v>поиск животного или растения</v>
      </c>
      <c r="H155" s="82" t="s">
        <v>1414</v>
      </c>
      <c r="I155" s="82" t="s">
        <v>12005</v>
      </c>
      <c r="J155" s="82" t="s">
        <v>561</v>
      </c>
      <c r="K155" s="82">
        <v>256</v>
      </c>
      <c r="L155" s="82" t="s">
        <v>12005</v>
      </c>
      <c r="M155" s="82" t="s">
        <v>12004</v>
      </c>
      <c r="N155" s="82" t="s">
        <v>12005</v>
      </c>
      <c r="O155" s="82" t="s">
        <v>12004</v>
      </c>
      <c r="P155" s="82" t="s">
        <v>12005</v>
      </c>
      <c r="Q155" s="82" t="s">
        <v>12004</v>
      </c>
      <c r="R155" s="82" t="s">
        <v>12004</v>
      </c>
      <c r="S155" s="82" t="s">
        <v>12004</v>
      </c>
      <c r="T155" s="147"/>
      <c r="U155" s="147"/>
    </row>
    <row r="156" spans="1:21" x14ac:dyDescent="0.25">
      <c r="A156" s="82">
        <v>2</v>
      </c>
      <c r="B156" s="82" t="s">
        <v>12116</v>
      </c>
      <c r="C156" s="75" t="s">
        <v>12003</v>
      </c>
      <c r="D156" s="82" t="s">
        <v>12116</v>
      </c>
      <c r="E156" s="82" t="s">
        <v>1655</v>
      </c>
      <c r="F156" s="82" t="str">
        <f>INDEX(Таблиця5[[#All],[HOBBY WORLD]],MATCH(Таблиця17[[#This Row],[Name]],Таблиця5[[#All],[Оригинал]],0),1)</f>
        <v>поиск предмета</v>
      </c>
      <c r="G156" s="82" t="str">
        <f>Таблиця17[[#This Row],[HOBBY WORLD]]</f>
        <v>поиск предмета</v>
      </c>
      <c r="H156" s="82" t="s">
        <v>1414</v>
      </c>
      <c r="I156" s="82" t="s">
        <v>12004</v>
      </c>
      <c r="J156" s="82" t="s">
        <v>561</v>
      </c>
      <c r="K156" s="82">
        <v>256</v>
      </c>
      <c r="L156" s="82" t="s">
        <v>12005</v>
      </c>
      <c r="M156" s="82" t="s">
        <v>12005</v>
      </c>
      <c r="N156" s="82" t="s">
        <v>12004</v>
      </c>
      <c r="O156" s="82" t="s">
        <v>12004</v>
      </c>
      <c r="P156" s="82" t="s">
        <v>12004</v>
      </c>
      <c r="Q156" s="82" t="s">
        <v>12004</v>
      </c>
      <c r="R156" s="82" t="s">
        <v>12004</v>
      </c>
      <c r="S156" s="82" t="s">
        <v>12004</v>
      </c>
      <c r="T156" s="147"/>
      <c r="U156" s="147"/>
    </row>
    <row r="157" spans="1:21" x14ac:dyDescent="0.25">
      <c r="A157" s="82">
        <v>2</v>
      </c>
      <c r="B157" s="82" t="s">
        <v>12117</v>
      </c>
      <c r="C157" s="75" t="s">
        <v>12003</v>
      </c>
      <c r="D157" s="82" t="s">
        <v>12117</v>
      </c>
      <c r="E157" s="82" t="s">
        <v>1671</v>
      </c>
      <c r="F157" s="82" t="str">
        <f>INDEX(Таблиця5[[#All],[HOBBY WORLD]],MATCH(Таблиця17[[#This Row],[Name]],Таблиця5[[#All],[Оригинал]],0),1)</f>
        <v>волшебный рот</v>
      </c>
      <c r="G157" s="82" t="str">
        <f>Таблиця17[[#This Row],[HOBBY WORLD]]</f>
        <v>волшебный рот</v>
      </c>
      <c r="H157" s="82" t="s">
        <v>4107</v>
      </c>
      <c r="I157" s="82" t="s">
        <v>12005</v>
      </c>
      <c r="J157" s="82" t="s">
        <v>561</v>
      </c>
      <c r="K157" s="82">
        <v>257</v>
      </c>
      <c r="L157" s="82" t="s">
        <v>12005</v>
      </c>
      <c r="M157" s="82" t="s">
        <v>12004</v>
      </c>
      <c r="N157" s="82" t="s">
        <v>12004</v>
      </c>
      <c r="O157" s="82" t="s">
        <v>12004</v>
      </c>
      <c r="P157" s="82" t="s">
        <v>12004</v>
      </c>
      <c r="Q157" s="82" t="s">
        <v>12004</v>
      </c>
      <c r="R157" s="82" t="s">
        <v>12004</v>
      </c>
      <c r="S157" s="82" t="s">
        <v>12005</v>
      </c>
      <c r="T157" s="147"/>
      <c r="U157" s="147"/>
    </row>
    <row r="158" spans="1:21" x14ac:dyDescent="0.25">
      <c r="A158" s="82">
        <v>2</v>
      </c>
      <c r="B158" s="82" t="s">
        <v>12118</v>
      </c>
      <c r="C158" s="75" t="s">
        <v>12003</v>
      </c>
      <c r="D158" s="82" t="s">
        <v>12118</v>
      </c>
      <c r="E158" s="82" t="s">
        <v>1675</v>
      </c>
      <c r="F158" s="82" t="str">
        <f>INDEX(Таблиця5[[#All],[HOBBY WORLD]],MATCH(Таблиця17[[#This Row],[Name]],Таблиця5[[#All],[Оригинал]],0),1)</f>
        <v>волшебное оружие</v>
      </c>
      <c r="G158" s="82" t="str">
        <f>Таблиця17[[#This Row],[HOBBY WORLD]]</f>
        <v>волшебное оружие</v>
      </c>
      <c r="H158" s="82" t="s">
        <v>4111</v>
      </c>
      <c r="I158" s="82" t="s">
        <v>12004</v>
      </c>
      <c r="J158" s="82" t="s">
        <v>561</v>
      </c>
      <c r="K158" s="82">
        <v>257</v>
      </c>
      <c r="L158" s="82" t="s">
        <v>12004</v>
      </c>
      <c r="M158" s="82" t="s">
        <v>12004</v>
      </c>
      <c r="N158" s="82" t="s">
        <v>12004</v>
      </c>
      <c r="O158" s="82" t="s">
        <v>12005</v>
      </c>
      <c r="P158" s="82" t="s">
        <v>12004</v>
      </c>
      <c r="Q158" s="82" t="s">
        <v>12004</v>
      </c>
      <c r="R158" s="82" t="s">
        <v>12004</v>
      </c>
      <c r="S158" s="82" t="s">
        <v>12005</v>
      </c>
      <c r="T158" s="147"/>
      <c r="U158" s="147"/>
    </row>
    <row r="159" spans="1:21" hidden="1" x14ac:dyDescent="0.25">
      <c r="A159" s="82">
        <v>2</v>
      </c>
      <c r="B159" s="82" t="s">
        <v>12119</v>
      </c>
      <c r="C159" s="76" t="s">
        <v>12009</v>
      </c>
      <c r="D159" s="82" t="s">
        <v>12119</v>
      </c>
      <c r="E159" s="82" t="e">
        <v>#N/A</v>
      </c>
      <c r="F159" s="82" t="e">
        <f>INDEX(Таблиця5[[#All],[HOBBY WORLD]],MATCH(Таблиця17[[#This Row],[Name]],Таблиця5[[#All],[Оригинал]],0),1)</f>
        <v>#N/A</v>
      </c>
      <c r="G159" s="82"/>
      <c r="H159" s="82" t="s">
        <v>4111</v>
      </c>
      <c r="I159" s="82" t="s">
        <v>12004</v>
      </c>
      <c r="J159" s="82" t="s">
        <v>12010</v>
      </c>
      <c r="K159" s="82">
        <v>161</v>
      </c>
      <c r="L159" s="82" t="s">
        <v>12004</v>
      </c>
      <c r="M159" s="82" t="s">
        <v>12004</v>
      </c>
      <c r="N159" s="82" t="s">
        <v>12004</v>
      </c>
      <c r="O159" s="82" t="s">
        <v>12004</v>
      </c>
      <c r="P159" s="82" t="s">
        <v>12004</v>
      </c>
      <c r="Q159" s="82" t="s">
        <v>12005</v>
      </c>
      <c r="R159" s="82" t="s">
        <v>12004</v>
      </c>
      <c r="S159" s="82" t="s">
        <v>12005</v>
      </c>
      <c r="T159" s="147"/>
      <c r="U159" s="147"/>
    </row>
    <row r="160" spans="1:21" x14ac:dyDescent="0.25">
      <c r="A160" s="82">
        <v>2</v>
      </c>
      <c r="B160" s="82" t="s">
        <v>12120</v>
      </c>
      <c r="C160" s="75" t="s">
        <v>12003</v>
      </c>
      <c r="D160" s="76" t="s">
        <v>12121</v>
      </c>
      <c r="E160" s="76" t="s">
        <v>1695</v>
      </c>
      <c r="F160" s="76" t="str">
        <f>INDEX(Таблиця5[[#All],[HOBBY WORLD]],MATCH(Таблиця17[[#This Row],[Name]],Таблиця5[[#All],[Оригинал]],0),1)</f>
        <v>кислотная стрела Мелфа</v>
      </c>
      <c r="G160" s="82" t="str">
        <f>Таблиця17[[#This Row],[HOBBY WORLD]]</f>
        <v>кислотная стрела Мелфа</v>
      </c>
      <c r="H160" s="82" t="s">
        <v>4105</v>
      </c>
      <c r="I160" s="82" t="s">
        <v>12004</v>
      </c>
      <c r="J160" s="82" t="s">
        <v>561</v>
      </c>
      <c r="K160" s="82">
        <v>259</v>
      </c>
      <c r="L160" s="82" t="s">
        <v>12004</v>
      </c>
      <c r="M160" s="82" t="s">
        <v>12004</v>
      </c>
      <c r="N160" s="82" t="s">
        <v>12004</v>
      </c>
      <c r="O160" s="82" t="s">
        <v>12004</v>
      </c>
      <c r="P160" s="82" t="s">
        <v>12004</v>
      </c>
      <c r="Q160" s="82" t="s">
        <v>12004</v>
      </c>
      <c r="R160" s="82" t="s">
        <v>12004</v>
      </c>
      <c r="S160" s="82" t="s">
        <v>12005</v>
      </c>
      <c r="T160" s="147"/>
      <c r="U160" s="147"/>
    </row>
    <row r="161" spans="1:21" hidden="1" x14ac:dyDescent="0.25">
      <c r="A161" s="82">
        <v>2</v>
      </c>
      <c r="B161" s="82" t="s">
        <v>12122</v>
      </c>
      <c r="C161" s="76" t="s">
        <v>12009</v>
      </c>
      <c r="D161" s="82" t="s">
        <v>12122</v>
      </c>
      <c r="E161" s="82" t="e">
        <v>#N/A</v>
      </c>
      <c r="F161" s="82" t="str">
        <f>INDEX(Таблиця5[[#All],[HOBBY WORLD]],MATCH(Таблиця17[[#This Row],[Name]],Таблиця5[[#All],[Оригинал]],0),1)</f>
        <v>укол разума</v>
      </c>
      <c r="G161" s="82"/>
      <c r="H161" s="82" t="s">
        <v>1414</v>
      </c>
      <c r="I161" s="82" t="s">
        <v>12004</v>
      </c>
      <c r="J161" s="82" t="s">
        <v>12010</v>
      </c>
      <c r="K161" s="82">
        <v>162</v>
      </c>
      <c r="L161" s="82" t="s">
        <v>12004</v>
      </c>
      <c r="M161" s="82" t="s">
        <v>12004</v>
      </c>
      <c r="N161" s="82" t="s">
        <v>12004</v>
      </c>
      <c r="O161" s="82" t="s">
        <v>12004</v>
      </c>
      <c r="P161" s="82" t="s">
        <v>12004</v>
      </c>
      <c r="Q161" s="82" t="s">
        <v>12005</v>
      </c>
      <c r="R161" s="82" t="s">
        <v>12005</v>
      </c>
      <c r="S161" s="82" t="s">
        <v>12005</v>
      </c>
      <c r="T161" s="147"/>
      <c r="U161" s="147"/>
    </row>
    <row r="162" spans="1:21" x14ac:dyDescent="0.25">
      <c r="A162" s="82">
        <v>2</v>
      </c>
      <c r="B162" s="82" t="s">
        <v>12123</v>
      </c>
      <c r="C162" s="75" t="s">
        <v>12003</v>
      </c>
      <c r="D162" s="82" t="s">
        <v>12123</v>
      </c>
      <c r="E162" s="82" t="s">
        <v>1709</v>
      </c>
      <c r="F162" s="82" t="str">
        <f>INDEX(Таблиця5[[#All],[HOBBY WORLD]],MATCH(Таблиця17[[#This Row],[Name]],Таблиця5[[#All],[Оригинал]],0),1)</f>
        <v>зеркальное отражение</v>
      </c>
      <c r="G162" s="82" t="str">
        <f>Таблиця17[[#This Row],[HOBBY WORLD]]</f>
        <v>зеркальное отражение</v>
      </c>
      <c r="H162" s="82" t="s">
        <v>4107</v>
      </c>
      <c r="I162" s="82" t="s">
        <v>12004</v>
      </c>
      <c r="J162" s="82" t="s">
        <v>561</v>
      </c>
      <c r="K162" s="82">
        <v>260</v>
      </c>
      <c r="L162" s="82" t="s">
        <v>12004</v>
      </c>
      <c r="M162" s="82" t="s">
        <v>12004</v>
      </c>
      <c r="N162" s="82" t="s">
        <v>12004</v>
      </c>
      <c r="O162" s="82" t="s">
        <v>12004</v>
      </c>
      <c r="P162" s="82" t="s">
        <v>12004</v>
      </c>
      <c r="Q162" s="82" t="s">
        <v>12005</v>
      </c>
      <c r="R162" s="82" t="s">
        <v>12005</v>
      </c>
      <c r="S162" s="82" t="s">
        <v>12005</v>
      </c>
      <c r="T162" s="147"/>
      <c r="U162" s="147"/>
    </row>
    <row r="163" spans="1:21" x14ac:dyDescent="0.25">
      <c r="A163" s="82">
        <v>2</v>
      </c>
      <c r="B163" s="82" t="s">
        <v>12124</v>
      </c>
      <c r="C163" s="75" t="s">
        <v>12003</v>
      </c>
      <c r="D163" s="82" t="s">
        <v>12124</v>
      </c>
      <c r="E163" s="82" t="s">
        <v>1713</v>
      </c>
      <c r="F163" s="82" t="str">
        <f>INDEX(Таблиця5[[#All],[HOBBY WORLD]],MATCH(Таблиця17[[#This Row],[Name]],Таблиця5[[#All],[Оригинал]],0),1)</f>
        <v>туманный шаг</v>
      </c>
      <c r="G163" s="82" t="str">
        <f>Таблиця17[[#This Row],[HOBBY WORLD]]</f>
        <v>туманный шаг</v>
      </c>
      <c r="H163" s="82" t="s">
        <v>4100</v>
      </c>
      <c r="I163" s="82" t="s">
        <v>12004</v>
      </c>
      <c r="J163" s="82" t="s">
        <v>561</v>
      </c>
      <c r="K163" s="82">
        <v>260</v>
      </c>
      <c r="L163" s="82" t="s">
        <v>12004</v>
      </c>
      <c r="M163" s="82" t="s">
        <v>12004</v>
      </c>
      <c r="N163" s="82" t="s">
        <v>12004</v>
      </c>
      <c r="O163" s="82" t="s">
        <v>12004</v>
      </c>
      <c r="P163" s="82" t="s">
        <v>12004</v>
      </c>
      <c r="Q163" s="82" t="s">
        <v>12005</v>
      </c>
      <c r="R163" s="82" t="s">
        <v>12005</v>
      </c>
      <c r="S163" s="82" t="s">
        <v>12005</v>
      </c>
      <c r="T163" s="147"/>
      <c r="U163" s="147"/>
    </row>
    <row r="164" spans="1:21" x14ac:dyDescent="0.25">
      <c r="A164" s="82">
        <v>2</v>
      </c>
      <c r="B164" s="82" t="s">
        <v>1718</v>
      </c>
      <c r="C164" s="75" t="s">
        <v>12003</v>
      </c>
      <c r="D164" s="82" t="s">
        <v>1718</v>
      </c>
      <c r="E164" s="82" t="s">
        <v>1719</v>
      </c>
      <c r="F164" s="82" t="str">
        <f>INDEX(Таблиця5[[#All],[HOBBY WORLD]],MATCH(Таблиця17[[#This Row],[Name]],Таблиця5[[#All],[Оригинал]],0),1)</f>
        <v>лунный свет</v>
      </c>
      <c r="G164" s="82" t="str">
        <f>Таблиця17[[#This Row],[HOBBY WORLD]]</f>
        <v>лунный свет</v>
      </c>
      <c r="H164" s="82" t="s">
        <v>4105</v>
      </c>
      <c r="I164" s="82" t="s">
        <v>12004</v>
      </c>
      <c r="J164" s="82" t="s">
        <v>561</v>
      </c>
      <c r="K164" s="82">
        <v>261</v>
      </c>
      <c r="L164" s="82" t="s">
        <v>12004</v>
      </c>
      <c r="M164" s="82" t="s">
        <v>12004</v>
      </c>
      <c r="N164" s="82" t="s">
        <v>12005</v>
      </c>
      <c r="O164" s="82" t="s">
        <v>12005</v>
      </c>
      <c r="P164" s="82" t="s">
        <v>12005</v>
      </c>
      <c r="Q164" s="82" t="s">
        <v>12005</v>
      </c>
      <c r="R164" s="82" t="s">
        <v>12005</v>
      </c>
      <c r="S164" s="82" t="s">
        <v>12005</v>
      </c>
      <c r="T164" s="147"/>
      <c r="U164" s="147"/>
    </row>
    <row r="165" spans="1:21" x14ac:dyDescent="0.25">
      <c r="A165" s="82">
        <v>2</v>
      </c>
      <c r="B165" s="82" t="s">
        <v>12125</v>
      </c>
      <c r="C165" s="75" t="s">
        <v>12003</v>
      </c>
      <c r="D165" s="76" t="s">
        <v>12126</v>
      </c>
      <c r="E165" s="76" t="e">
        <v>#N/A</v>
      </c>
      <c r="F165" s="82" t="s">
        <v>14663</v>
      </c>
      <c r="G165" s="82" t="str">
        <f>Таблиця17[[#This Row],[HOBBY WORLD]]</f>
        <v>Магическая аура арканиста</v>
      </c>
      <c r="H165" s="82" t="s">
        <v>4107</v>
      </c>
      <c r="I165" s="82" t="s">
        <v>12004</v>
      </c>
      <c r="J165" s="82" t="s">
        <v>561</v>
      </c>
      <c r="K165" s="82">
        <v>263</v>
      </c>
      <c r="L165" s="82" t="s">
        <v>12004</v>
      </c>
      <c r="M165" s="82" t="s">
        <v>12004</v>
      </c>
      <c r="N165" s="82" t="s">
        <v>12004</v>
      </c>
      <c r="O165" s="82" t="s">
        <v>12004</v>
      </c>
      <c r="P165" s="82" t="s">
        <v>12004</v>
      </c>
      <c r="Q165" s="82" t="s">
        <v>12004</v>
      </c>
      <c r="R165" s="82" t="s">
        <v>12004</v>
      </c>
      <c r="S165" s="82" t="s">
        <v>12005</v>
      </c>
      <c r="T165" s="147"/>
      <c r="U165" s="147"/>
    </row>
    <row r="166" spans="1:21" x14ac:dyDescent="0.25">
      <c r="A166" s="82">
        <v>2</v>
      </c>
      <c r="B166" s="82" t="s">
        <v>12127</v>
      </c>
      <c r="C166" s="75" t="s">
        <v>12003</v>
      </c>
      <c r="D166" s="82" t="s">
        <v>12127</v>
      </c>
      <c r="E166" s="82" t="s">
        <v>1741</v>
      </c>
      <c r="F166" s="82" t="s">
        <v>1741</v>
      </c>
      <c r="G166" s="82" t="str">
        <f>Таблиця17[[#This Row],[HOBBY WORLD]]</f>
        <v>Бесследное передвижение</v>
      </c>
      <c r="H166" s="82" t="s">
        <v>4098</v>
      </c>
      <c r="I166" s="82" t="s">
        <v>12004</v>
      </c>
      <c r="J166" s="82" t="s">
        <v>561</v>
      </c>
      <c r="K166" s="82">
        <v>264</v>
      </c>
      <c r="L166" s="82" t="s">
        <v>12004</v>
      </c>
      <c r="M166" s="82" t="s">
        <v>12004</v>
      </c>
      <c r="N166" s="82" t="s">
        <v>12005</v>
      </c>
      <c r="O166" s="82" t="s">
        <v>12004</v>
      </c>
      <c r="P166" s="82" t="s">
        <v>12005</v>
      </c>
      <c r="Q166" s="82" t="s">
        <v>12004</v>
      </c>
      <c r="R166" s="82" t="s">
        <v>12004</v>
      </c>
      <c r="S166" s="82" t="s">
        <v>12004</v>
      </c>
      <c r="T166" s="147"/>
      <c r="U166" s="147"/>
    </row>
    <row r="167" spans="1:21" x14ac:dyDescent="0.25">
      <c r="A167" s="82">
        <v>2</v>
      </c>
      <c r="B167" s="82" t="s">
        <v>12128</v>
      </c>
      <c r="C167" s="75" t="s">
        <v>12003</v>
      </c>
      <c r="D167" s="82" t="s">
        <v>12128</v>
      </c>
      <c r="E167" s="82" t="s">
        <v>1745</v>
      </c>
      <c r="F167" s="82" t="str">
        <f>INDEX(Таблиця5[[#All],[HOBBY WORLD]],MATCH(Таблиця17[[#This Row],[Name]],Таблиця5[[#All],[Оригинал]],0),1)</f>
        <v>сила фантазма</v>
      </c>
      <c r="G167" s="82" t="str">
        <f>Таблиця17[[#This Row],[HOBBY WORLD]]</f>
        <v>сила фантазма</v>
      </c>
      <c r="H167" s="82" t="s">
        <v>4107</v>
      </c>
      <c r="I167" s="82" t="s">
        <v>12004</v>
      </c>
      <c r="J167" s="82" t="s">
        <v>561</v>
      </c>
      <c r="K167" s="82">
        <v>264</v>
      </c>
      <c r="L167" s="82" t="s">
        <v>12005</v>
      </c>
      <c r="M167" s="82" t="s">
        <v>12004</v>
      </c>
      <c r="N167" s="82" t="s">
        <v>12004</v>
      </c>
      <c r="O167" s="82" t="s">
        <v>12004</v>
      </c>
      <c r="P167" s="82" t="s">
        <v>12004</v>
      </c>
      <c r="Q167" s="82" t="s">
        <v>12005</v>
      </c>
      <c r="R167" s="82" t="s">
        <v>12004</v>
      </c>
      <c r="S167" s="82" t="s">
        <v>12005</v>
      </c>
      <c r="T167" s="147"/>
      <c r="U167" s="147"/>
    </row>
    <row r="168" spans="1:21" x14ac:dyDescent="0.25">
      <c r="A168" s="82">
        <v>2</v>
      </c>
      <c r="B168" s="82" t="s">
        <v>12129</v>
      </c>
      <c r="C168" s="75" t="s">
        <v>12003</v>
      </c>
      <c r="D168" s="82" t="s">
        <v>12129</v>
      </c>
      <c r="E168" s="82" t="s">
        <v>1769</v>
      </c>
      <c r="F168" s="82" t="str">
        <f>INDEX(Таблиця5[[#All],[HOBBY WORLD]],MATCH(Таблиця17[[#This Row],[Name]],Таблиця5[[#All],[Оригинал]],0),1)</f>
        <v>исцеляющий молебен</v>
      </c>
      <c r="G168" s="82" t="str">
        <f>Таблиця17[[#This Row],[HOBBY WORLD]]</f>
        <v>исцеляющий молебен</v>
      </c>
      <c r="H168" s="82" t="s">
        <v>4105</v>
      </c>
      <c r="I168" s="82" t="s">
        <v>12004</v>
      </c>
      <c r="J168" s="82" t="s">
        <v>561</v>
      </c>
      <c r="K168" s="82">
        <v>267</v>
      </c>
      <c r="L168" s="82" t="s">
        <v>12004</v>
      </c>
      <c r="M168" s="82" t="s">
        <v>12005</v>
      </c>
      <c r="N168" s="82" t="s">
        <v>12004</v>
      </c>
      <c r="O168" s="82" t="s">
        <v>12004</v>
      </c>
      <c r="P168" s="82" t="s">
        <v>12004</v>
      </c>
      <c r="Q168" s="82" t="s">
        <v>12004</v>
      </c>
      <c r="R168" s="82" t="s">
        <v>12004</v>
      </c>
      <c r="S168" s="82" t="s">
        <v>12004</v>
      </c>
      <c r="T168" s="147"/>
      <c r="U168" s="147"/>
    </row>
    <row r="169" spans="1:21" x14ac:dyDescent="0.25">
      <c r="A169" s="82">
        <v>2</v>
      </c>
      <c r="B169" s="82" t="s">
        <v>12130</v>
      </c>
      <c r="C169" s="75" t="s">
        <v>12003</v>
      </c>
      <c r="D169" s="82" t="s">
        <v>12130</v>
      </c>
      <c r="E169" s="82" t="s">
        <v>1789</v>
      </c>
      <c r="F169" s="82" t="str">
        <f>INDEX(Таблиця5[[#All],[HOBBY WORLD]],MATCH(Таблиця17[[#This Row],[Name]],Таблиця5[[#All],[Оригинал]],0),1)</f>
        <v>защита от яда</v>
      </c>
      <c r="G169" s="82" t="str">
        <f>Таблиця17[[#This Row],[HOBBY WORLD]]</f>
        <v>защита от яда</v>
      </c>
      <c r="H169" s="82" t="s">
        <v>4098</v>
      </c>
      <c r="I169" s="82" t="s">
        <v>12004</v>
      </c>
      <c r="J169" s="82" t="s">
        <v>561</v>
      </c>
      <c r="K169" s="82">
        <v>270</v>
      </c>
      <c r="L169" s="82" t="s">
        <v>12004</v>
      </c>
      <c r="M169" s="82" t="s">
        <v>12005</v>
      </c>
      <c r="N169" s="82" t="s">
        <v>12005</v>
      </c>
      <c r="O169" s="82" t="s">
        <v>12005</v>
      </c>
      <c r="P169" s="82" t="s">
        <v>12005</v>
      </c>
      <c r="Q169" s="82" t="s">
        <v>12004</v>
      </c>
      <c r="R169" s="82" t="s">
        <v>12004</v>
      </c>
      <c r="S169" s="82" t="s">
        <v>12004</v>
      </c>
      <c r="T169" s="147"/>
      <c r="U169" s="147"/>
    </row>
    <row r="170" spans="1:21" hidden="1" x14ac:dyDescent="0.25">
      <c r="A170" s="82">
        <v>2</v>
      </c>
      <c r="B170" s="82" t="s">
        <v>1792</v>
      </c>
      <c r="C170" s="76" t="s">
        <v>12009</v>
      </c>
      <c r="D170" s="82" t="s">
        <v>1792</v>
      </c>
      <c r="E170" s="82" t="s">
        <v>1793</v>
      </c>
      <c r="F170" s="82" t="str">
        <f>INDEX(Таблиця5[[#All],[HOBBY WORLD]],MATCH(Таблиця17[[#This Row],[Name]],Таблиця5[[#All],[Оригинал]],0),1)</f>
        <v>пиротехника</v>
      </c>
      <c r="G170" s="82"/>
      <c r="H170" s="82" t="s">
        <v>4111</v>
      </c>
      <c r="I170" s="82" t="s">
        <v>12004</v>
      </c>
      <c r="J170" s="82" t="s">
        <v>12010</v>
      </c>
      <c r="K170" s="82">
        <v>163</v>
      </c>
      <c r="L170" s="82" t="s">
        <v>12005</v>
      </c>
      <c r="M170" s="82" t="s">
        <v>12004</v>
      </c>
      <c r="N170" s="82" t="s">
        <v>12004</v>
      </c>
      <c r="O170" s="82" t="s">
        <v>12004</v>
      </c>
      <c r="P170" s="82" t="s">
        <v>12004</v>
      </c>
      <c r="Q170" s="82" t="s">
        <v>12005</v>
      </c>
      <c r="R170" s="82" t="s">
        <v>12004</v>
      </c>
      <c r="S170" s="82" t="s">
        <v>12005</v>
      </c>
      <c r="T170" s="147"/>
      <c r="U170" s="147"/>
    </row>
    <row r="171" spans="1:21" x14ac:dyDescent="0.25">
      <c r="A171" s="82">
        <v>2</v>
      </c>
      <c r="B171" s="82" t="s">
        <v>12131</v>
      </c>
      <c r="C171" s="75" t="s">
        <v>12003</v>
      </c>
      <c r="D171" s="82" t="s">
        <v>12131</v>
      </c>
      <c r="E171" s="82" t="s">
        <v>1799</v>
      </c>
      <c r="F171" s="82" t="str">
        <f>INDEX(Таблиця5[[#All],[HOBBY WORLD]],MATCH(Таблиця17[[#This Row],[Name]],Таблиця5[[#All],[Оригинал]],0),1)</f>
        <v>ослабляющий луч</v>
      </c>
      <c r="G171" s="82" t="str">
        <f>Таблиця17[[#This Row],[HOBBY WORLD]]</f>
        <v>ослабляющий луч</v>
      </c>
      <c r="H171" s="82" t="s">
        <v>4109</v>
      </c>
      <c r="I171" s="82" t="s">
        <v>12004</v>
      </c>
      <c r="J171" s="82" t="s">
        <v>561</v>
      </c>
      <c r="K171" s="82">
        <v>271</v>
      </c>
      <c r="L171" s="82" t="s">
        <v>12004</v>
      </c>
      <c r="M171" s="82" t="s">
        <v>12004</v>
      </c>
      <c r="N171" s="82" t="s">
        <v>12004</v>
      </c>
      <c r="O171" s="82" t="s">
        <v>12004</v>
      </c>
      <c r="P171" s="82" t="s">
        <v>12004</v>
      </c>
      <c r="Q171" s="82" t="s">
        <v>12004</v>
      </c>
      <c r="R171" s="82" t="s">
        <v>12005</v>
      </c>
      <c r="S171" s="82" t="s">
        <v>12005</v>
      </c>
      <c r="T171" s="147"/>
      <c r="U171" s="147"/>
    </row>
    <row r="172" spans="1:21" x14ac:dyDescent="0.25">
      <c r="A172" s="82">
        <v>2</v>
      </c>
      <c r="B172" s="82" t="s">
        <v>12132</v>
      </c>
      <c r="C172" s="75" t="s">
        <v>12003</v>
      </c>
      <c r="D172" s="82" t="s">
        <v>12132</v>
      </c>
      <c r="E172" s="82" t="s">
        <v>1819</v>
      </c>
      <c r="F172" s="82" t="str">
        <f>INDEX(Таблиця5[[#All],[HOBBY WORLD]],MATCH(Таблиця17[[#This Row],[Name]],Таблиця5[[#All],[Оригинал]],0),1)</f>
        <v>фокус с веревкой</v>
      </c>
      <c r="G172" s="82" t="str">
        <f>Таблиця17[[#This Row],[HOBBY WORLD]]</f>
        <v>фокус с веревкой</v>
      </c>
      <c r="H172" s="82" t="s">
        <v>4111</v>
      </c>
      <c r="I172" s="82" t="s">
        <v>12004</v>
      </c>
      <c r="J172" s="82" t="s">
        <v>561</v>
      </c>
      <c r="K172" s="82">
        <v>272</v>
      </c>
      <c r="L172" s="82" t="s">
        <v>12004</v>
      </c>
      <c r="M172" s="82" t="s">
        <v>12004</v>
      </c>
      <c r="N172" s="82" t="s">
        <v>12004</v>
      </c>
      <c r="O172" s="82" t="s">
        <v>12004</v>
      </c>
      <c r="P172" s="82" t="s">
        <v>12004</v>
      </c>
      <c r="Q172" s="82" t="s">
        <v>12004</v>
      </c>
      <c r="R172" s="82" t="s">
        <v>12004</v>
      </c>
      <c r="S172" s="82" t="s">
        <v>12005</v>
      </c>
      <c r="T172" s="147"/>
      <c r="U172" s="147"/>
    </row>
    <row r="173" spans="1:21" x14ac:dyDescent="0.25">
      <c r="A173" s="82">
        <v>2</v>
      </c>
      <c r="B173" s="82" t="s">
        <v>12133</v>
      </c>
      <c r="C173" s="75" t="s">
        <v>12003</v>
      </c>
      <c r="D173" s="82" t="s">
        <v>12133</v>
      </c>
      <c r="E173" s="82" t="s">
        <v>1825</v>
      </c>
      <c r="F173" s="82" t="str">
        <f>INDEX(Таблиця5[[#All],[HOBBY WORLD]],MATCH(Таблиця17[[#This Row],[Name]],Таблиця5[[#All],[Оригинал]],0),1)</f>
        <v>опаляющий луч</v>
      </c>
      <c r="G173" s="82" t="str">
        <f>Таблиця17[[#This Row],[HOBBY WORLD]]</f>
        <v>опаляющий луч</v>
      </c>
      <c r="H173" s="82" t="s">
        <v>4105</v>
      </c>
      <c r="I173" s="82" t="s">
        <v>12004</v>
      </c>
      <c r="J173" s="82" t="s">
        <v>561</v>
      </c>
      <c r="K173" s="82">
        <v>273</v>
      </c>
      <c r="L173" s="82" t="s">
        <v>12004</v>
      </c>
      <c r="M173" s="82" t="s">
        <v>12004</v>
      </c>
      <c r="N173" s="82" t="s">
        <v>12004</v>
      </c>
      <c r="O173" s="82" t="s">
        <v>12004</v>
      </c>
      <c r="P173" s="82" t="s">
        <v>12004</v>
      </c>
      <c r="Q173" s="82" t="s">
        <v>12005</v>
      </c>
      <c r="R173" s="82" t="s">
        <v>12004</v>
      </c>
      <c r="S173" s="82" t="s">
        <v>12005</v>
      </c>
      <c r="T173" s="147"/>
      <c r="U173" s="147"/>
    </row>
    <row r="174" spans="1:21" x14ac:dyDescent="0.25">
      <c r="A174" s="82">
        <v>2</v>
      </c>
      <c r="B174" s="82" t="s">
        <v>12134</v>
      </c>
      <c r="C174" s="75" t="s">
        <v>12003</v>
      </c>
      <c r="D174" s="82" t="s">
        <v>12134</v>
      </c>
      <c r="E174" s="82" t="s">
        <v>1831</v>
      </c>
      <c r="F174" s="82" t="str">
        <f>INDEX(Таблиця5[[#All],[HOBBY WORLD]],MATCH(Таблиця17[[#This Row],[Name]],Таблиця5[[#All],[Оригинал]],0),1)</f>
        <v>видение невидимого</v>
      </c>
      <c r="G174" s="82" t="str">
        <f>Таблиця17[[#This Row],[HOBBY WORLD]]</f>
        <v>видение невидимого</v>
      </c>
      <c r="H174" s="82" t="s">
        <v>1414</v>
      </c>
      <c r="I174" s="82" t="s">
        <v>12004</v>
      </c>
      <c r="J174" s="82" t="s">
        <v>561</v>
      </c>
      <c r="K174" s="82">
        <v>274</v>
      </c>
      <c r="L174" s="82" t="s">
        <v>12005</v>
      </c>
      <c r="M174" s="82" t="s">
        <v>12004</v>
      </c>
      <c r="N174" s="82" t="s">
        <v>12004</v>
      </c>
      <c r="O174" s="82" t="s">
        <v>12004</v>
      </c>
      <c r="P174" s="82" t="s">
        <v>12004</v>
      </c>
      <c r="Q174" s="82" t="s">
        <v>12005</v>
      </c>
      <c r="R174" s="82" t="s">
        <v>12004</v>
      </c>
      <c r="S174" s="82" t="s">
        <v>12005</v>
      </c>
      <c r="T174" s="147"/>
      <c r="U174" s="147"/>
    </row>
    <row r="175" spans="1:21" hidden="1" x14ac:dyDescent="0.25">
      <c r="A175" s="82">
        <v>2</v>
      </c>
      <c r="B175" s="82" t="s">
        <v>12135</v>
      </c>
      <c r="C175" s="76" t="s">
        <v>12009</v>
      </c>
      <c r="D175" s="82" t="s">
        <v>12135</v>
      </c>
      <c r="E175" s="82" t="e">
        <v>#N/A</v>
      </c>
      <c r="F175" s="82" t="str">
        <f>INDEX(Таблиця5[[#All],[HOBBY WORLD]],MATCH(Таблиця17[[#This Row],[Name]],Таблиця5[[#All],[Оригинал]],0),1)</f>
        <v>теневой клинок</v>
      </c>
      <c r="G175" s="82"/>
      <c r="H175" s="82" t="s">
        <v>4107</v>
      </c>
      <c r="I175" s="82" t="s">
        <v>12004</v>
      </c>
      <c r="J175" s="82" t="s">
        <v>12010</v>
      </c>
      <c r="K175" s="82">
        <v>164</v>
      </c>
      <c r="L175" s="82" t="s">
        <v>12004</v>
      </c>
      <c r="M175" s="82" t="s">
        <v>12004</v>
      </c>
      <c r="N175" s="82" t="s">
        <v>12004</v>
      </c>
      <c r="O175" s="82" t="s">
        <v>12004</v>
      </c>
      <c r="P175" s="82" t="s">
        <v>12004</v>
      </c>
      <c r="Q175" s="82" t="s">
        <v>12005</v>
      </c>
      <c r="R175" s="82" t="s">
        <v>12005</v>
      </c>
      <c r="S175" s="82" t="s">
        <v>12005</v>
      </c>
      <c r="T175" s="147"/>
      <c r="U175" s="147"/>
    </row>
    <row r="176" spans="1:21" x14ac:dyDescent="0.25">
      <c r="A176" s="82">
        <v>2</v>
      </c>
      <c r="B176" s="82" t="s">
        <v>1842</v>
      </c>
      <c r="C176" s="75" t="s">
        <v>12003</v>
      </c>
      <c r="D176" s="82" t="s">
        <v>1842</v>
      </c>
      <c r="E176" s="82" t="s">
        <v>1843</v>
      </c>
      <c r="F176" s="82" t="str">
        <f>INDEX(Таблиця5[[#All],[HOBBY WORLD]],MATCH(Таблиця17[[#This Row],[Name]],Таблиця5[[#All],[Оригинал]],0),1)</f>
        <v>разбивающий звук</v>
      </c>
      <c r="G176" s="82" t="str">
        <f>Таблиця17[[#This Row],[HOBBY WORLD]]</f>
        <v>разбивающий звук</v>
      </c>
      <c r="H176" s="82" t="s">
        <v>4105</v>
      </c>
      <c r="I176" s="82" t="s">
        <v>12004</v>
      </c>
      <c r="J176" s="82" t="s">
        <v>561</v>
      </c>
      <c r="K176" s="82">
        <v>275</v>
      </c>
      <c r="L176" s="82" t="s">
        <v>12005</v>
      </c>
      <c r="M176" s="82" t="s">
        <v>12004</v>
      </c>
      <c r="N176" s="82" t="s">
        <v>12004</v>
      </c>
      <c r="O176" s="82" t="s">
        <v>12004</v>
      </c>
      <c r="P176" s="82" t="s">
        <v>12004</v>
      </c>
      <c r="Q176" s="82" t="s">
        <v>12005</v>
      </c>
      <c r="R176" s="82" t="s">
        <v>12005</v>
      </c>
      <c r="S176" s="82" t="s">
        <v>12005</v>
      </c>
      <c r="T176" s="147"/>
      <c r="U176" s="147"/>
    </row>
    <row r="177" spans="1:21" x14ac:dyDescent="0.25">
      <c r="A177" s="82">
        <v>2</v>
      </c>
      <c r="B177" s="82" t="s">
        <v>1849</v>
      </c>
      <c r="C177" s="75" t="s">
        <v>12003</v>
      </c>
      <c r="D177" s="82" t="s">
        <v>1849</v>
      </c>
      <c r="E177" s="82" t="s">
        <v>1850</v>
      </c>
      <c r="F177" s="82" t="str">
        <f>INDEX(Таблиця5[[#All],[HOBBY WORLD]],MATCH(Таблиця17[[#This Row],[Name]],Таблиця5[[#All],[Оригинал]],0),1)</f>
        <v>тишина</v>
      </c>
      <c r="G177" s="82" t="str">
        <f>Таблиця17[[#This Row],[HOBBY WORLD]]</f>
        <v>тишина</v>
      </c>
      <c r="H177" s="82" t="s">
        <v>4107</v>
      </c>
      <c r="I177" s="82" t="s">
        <v>12005</v>
      </c>
      <c r="J177" s="82" t="s">
        <v>561</v>
      </c>
      <c r="K177" s="82">
        <v>275</v>
      </c>
      <c r="L177" s="82" t="s">
        <v>12005</v>
      </c>
      <c r="M177" s="82" t="s">
        <v>12005</v>
      </c>
      <c r="N177" s="82" t="s">
        <v>12004</v>
      </c>
      <c r="O177" s="82" t="s">
        <v>12004</v>
      </c>
      <c r="P177" s="82" t="s">
        <v>12005</v>
      </c>
      <c r="Q177" s="82" t="s">
        <v>12004</v>
      </c>
      <c r="R177" s="82" t="s">
        <v>12004</v>
      </c>
      <c r="S177" s="82" t="s">
        <v>12004</v>
      </c>
      <c r="T177" s="147"/>
      <c r="U177" s="147"/>
    </row>
    <row r="178" spans="1:21" hidden="1" x14ac:dyDescent="0.25">
      <c r="A178" s="82">
        <v>2</v>
      </c>
      <c r="B178" s="82" t="s">
        <v>1855</v>
      </c>
      <c r="C178" s="76" t="s">
        <v>12009</v>
      </c>
      <c r="D178" s="82" t="s">
        <v>1855</v>
      </c>
      <c r="E178" s="82" t="s">
        <v>1856</v>
      </c>
      <c r="F178" s="82" t="str">
        <f>INDEX(Таблиця5[[#All],[HOBBY WORLD]],MATCH(Таблиця17[[#This Row],[Name]],Таблиця5[[#All],[Оригинал]],0),1)</f>
        <v>надпись в небе</v>
      </c>
      <c r="G178" s="82"/>
      <c r="H178" s="82" t="s">
        <v>4111</v>
      </c>
      <c r="I178" s="82" t="s">
        <v>12005</v>
      </c>
      <c r="J178" s="82" t="s">
        <v>12010</v>
      </c>
      <c r="K178" s="82">
        <v>165</v>
      </c>
      <c r="L178" s="82" t="s">
        <v>12005</v>
      </c>
      <c r="M178" s="82" t="s">
        <v>12004</v>
      </c>
      <c r="N178" s="82" t="s">
        <v>12005</v>
      </c>
      <c r="O178" s="82" t="s">
        <v>12004</v>
      </c>
      <c r="P178" s="82" t="s">
        <v>12004</v>
      </c>
      <c r="Q178" s="82" t="s">
        <v>12004</v>
      </c>
      <c r="R178" s="82" t="s">
        <v>12004</v>
      </c>
      <c r="S178" s="82" t="s">
        <v>12005</v>
      </c>
      <c r="T178" s="147"/>
      <c r="U178" s="147"/>
    </row>
    <row r="179" spans="1:21" hidden="1" x14ac:dyDescent="0.25">
      <c r="A179" s="82">
        <v>2</v>
      </c>
      <c r="B179" s="82" t="s">
        <v>12136</v>
      </c>
      <c r="C179" s="76" t="s">
        <v>12009</v>
      </c>
      <c r="D179" s="82" t="s">
        <v>12136</v>
      </c>
      <c r="E179" s="82" t="e">
        <v>#N/A</v>
      </c>
      <c r="F179" s="82" t="e">
        <f>INDEX(Таблиця5[[#All],[HOBBY WORLD]],MATCH(Таблиця17[[#This Row],[Name]],Таблиця5[[#All],[Оригинал]],0),1)</f>
        <v>#N/A</v>
      </c>
      <c r="G179" s="82"/>
      <c r="H179" s="82" t="s">
        <v>4105</v>
      </c>
      <c r="I179" s="82" t="s">
        <v>12004</v>
      </c>
      <c r="J179" s="82" t="s">
        <v>12010</v>
      </c>
      <c r="K179" s="82">
        <v>165</v>
      </c>
      <c r="L179" s="82" t="s">
        <v>12004</v>
      </c>
      <c r="M179" s="82" t="s">
        <v>12004</v>
      </c>
      <c r="N179" s="82" t="s">
        <v>12004</v>
      </c>
      <c r="O179" s="82" t="s">
        <v>12004</v>
      </c>
      <c r="P179" s="82" t="s">
        <v>12004</v>
      </c>
      <c r="Q179" s="82" t="s">
        <v>12005</v>
      </c>
      <c r="R179" s="82" t="s">
        <v>12004</v>
      </c>
      <c r="S179" s="82" t="s">
        <v>12005</v>
      </c>
      <c r="T179" s="147"/>
      <c r="U179" s="147"/>
    </row>
    <row r="180" spans="1:21" x14ac:dyDescent="0.25">
      <c r="A180" s="82">
        <v>2</v>
      </c>
      <c r="B180" s="82" t="s">
        <v>5836</v>
      </c>
      <c r="C180" s="75" t="s">
        <v>12003</v>
      </c>
      <c r="D180" s="82" t="s">
        <v>5836</v>
      </c>
      <c r="E180" s="82" t="s">
        <v>1874</v>
      </c>
      <c r="F180" s="82" t="str">
        <f>INDEX(Таблиця5[[#All],[HOBBY WORLD]],MATCH(Таблиця17[[#This Row],[Name]],Таблиця5[[#All],[Оригинал]],0),1)</f>
        <v>паучьи лапы</v>
      </c>
      <c r="G180" s="82" t="str">
        <f>Таблиця17[[#This Row],[HOBBY WORLD]]</f>
        <v>паучьи лапы</v>
      </c>
      <c r="H180" s="82" t="s">
        <v>4111</v>
      </c>
      <c r="I180" s="82" t="s">
        <v>12004</v>
      </c>
      <c r="J180" s="82" t="s">
        <v>561</v>
      </c>
      <c r="K180" s="82">
        <v>277</v>
      </c>
      <c r="L180" s="82" t="s">
        <v>12004</v>
      </c>
      <c r="M180" s="82" t="s">
        <v>12004</v>
      </c>
      <c r="N180" s="82" t="s">
        <v>12004</v>
      </c>
      <c r="O180" s="82" t="s">
        <v>12004</v>
      </c>
      <c r="P180" s="82" t="s">
        <v>12004</v>
      </c>
      <c r="Q180" s="82" t="s">
        <v>12005</v>
      </c>
      <c r="R180" s="82" t="s">
        <v>12005</v>
      </c>
      <c r="S180" s="82" t="s">
        <v>12005</v>
      </c>
      <c r="T180" s="147"/>
      <c r="U180" s="147"/>
    </row>
    <row r="181" spans="1:21" x14ac:dyDescent="0.25">
      <c r="A181" s="82">
        <v>2</v>
      </c>
      <c r="B181" s="82" t="s">
        <v>12137</v>
      </c>
      <c r="C181" s="75" t="s">
        <v>12003</v>
      </c>
      <c r="D181" s="82" t="s">
        <v>12137</v>
      </c>
      <c r="E181" s="82" t="s">
        <v>1876</v>
      </c>
      <c r="F181" s="82" t="str">
        <f>INDEX(Таблиця5[[#All],[HOBBY WORLD]],MATCH(Таблиця17[[#This Row],[Name]],Таблиця5[[#All],[Оригинал]],0),1)</f>
        <v>шипастая поросль</v>
      </c>
      <c r="G181" s="82" t="str">
        <f>Таблиця17[[#This Row],[HOBBY WORLD]]</f>
        <v>шипастая поросль</v>
      </c>
      <c r="H181" s="82" t="s">
        <v>4111</v>
      </c>
      <c r="I181" s="82" t="s">
        <v>12004</v>
      </c>
      <c r="J181" s="82" t="s">
        <v>561</v>
      </c>
      <c r="K181" s="82">
        <v>277</v>
      </c>
      <c r="L181" s="82" t="s">
        <v>12004</v>
      </c>
      <c r="M181" s="82" t="s">
        <v>12004</v>
      </c>
      <c r="N181" s="82" t="s">
        <v>12005</v>
      </c>
      <c r="O181" s="82" t="s">
        <v>12004</v>
      </c>
      <c r="P181" s="82" t="s">
        <v>12005</v>
      </c>
      <c r="Q181" s="82" t="s">
        <v>12004</v>
      </c>
      <c r="R181" s="82" t="s">
        <v>12004</v>
      </c>
      <c r="S181" s="82" t="s">
        <v>12004</v>
      </c>
      <c r="T181" s="147"/>
      <c r="U181" s="147"/>
    </row>
    <row r="182" spans="1:21" x14ac:dyDescent="0.25">
      <c r="A182" s="82">
        <v>2</v>
      </c>
      <c r="B182" s="82" t="s">
        <v>12138</v>
      </c>
      <c r="C182" s="75" t="s">
        <v>12003</v>
      </c>
      <c r="D182" s="82" t="s">
        <v>12138</v>
      </c>
      <c r="E182" s="82" t="s">
        <v>1880</v>
      </c>
      <c r="F182" s="82" t="str">
        <f>INDEX(Таблиця5[[#All],[HOBBY WORLD]],MATCH(Таблиця17[[#This Row],[Name]],Таблиця5[[#All],[Оригинал]],0),1)</f>
        <v>призрачное оружие</v>
      </c>
      <c r="G182" s="82" t="str">
        <f>Таблиця17[[#This Row],[HOBBY WORLD]]</f>
        <v>призрачное оружие</v>
      </c>
      <c r="H182" s="82" t="s">
        <v>4105</v>
      </c>
      <c r="I182" s="82" t="s">
        <v>12004</v>
      </c>
      <c r="J182" s="82" t="s">
        <v>561</v>
      </c>
      <c r="K182" s="82">
        <v>278</v>
      </c>
      <c r="L182" s="82" t="s">
        <v>12004</v>
      </c>
      <c r="M182" s="82" t="s">
        <v>12005</v>
      </c>
      <c r="N182" s="82" t="s">
        <v>12004</v>
      </c>
      <c r="O182" s="82" t="s">
        <v>12004</v>
      </c>
      <c r="P182" s="82" t="s">
        <v>12004</v>
      </c>
      <c r="Q182" s="82" t="s">
        <v>12004</v>
      </c>
      <c r="R182" s="82" t="s">
        <v>12004</v>
      </c>
      <c r="S182" s="82" t="s">
        <v>12004</v>
      </c>
      <c r="T182" s="147"/>
      <c r="U182" s="147"/>
    </row>
    <row r="183" spans="1:21" x14ac:dyDescent="0.25">
      <c r="A183" s="82">
        <v>2</v>
      </c>
      <c r="B183" s="82" t="s">
        <v>1893</v>
      </c>
      <c r="C183" s="75" t="s">
        <v>12003</v>
      </c>
      <c r="D183" s="82" t="s">
        <v>1893</v>
      </c>
      <c r="E183" s="82" t="s">
        <v>1894</v>
      </c>
      <c r="F183" s="82" t="str">
        <f>INDEX(Таблиця5[[#All],[HOBBY WORLD]],MATCH(Таблиця17[[#This Row],[Name]],Таблиця5[[#All],[Оригинал]],0),1)</f>
        <v>внушение</v>
      </c>
      <c r="G183" s="82" t="str">
        <f>Таблиця17[[#This Row],[HOBBY WORLD]]</f>
        <v>внушение</v>
      </c>
      <c r="H183" s="82" t="s">
        <v>4103</v>
      </c>
      <c r="I183" s="82" t="s">
        <v>12004</v>
      </c>
      <c r="J183" s="82" t="s">
        <v>561</v>
      </c>
      <c r="K183" s="82">
        <v>279</v>
      </c>
      <c r="L183" s="82" t="s">
        <v>12005</v>
      </c>
      <c r="M183" s="82" t="s">
        <v>12004</v>
      </c>
      <c r="N183" s="82" t="s">
        <v>12004</v>
      </c>
      <c r="O183" s="82" t="s">
        <v>12004</v>
      </c>
      <c r="P183" s="82" t="s">
        <v>12004</v>
      </c>
      <c r="Q183" s="82" t="s">
        <v>12005</v>
      </c>
      <c r="R183" s="82" t="s">
        <v>12005</v>
      </c>
      <c r="S183" s="82" t="s">
        <v>12005</v>
      </c>
      <c r="T183" s="147"/>
      <c r="U183" s="147"/>
    </row>
    <row r="184" spans="1:21" x14ac:dyDescent="0.25">
      <c r="A184" s="82">
        <v>2</v>
      </c>
      <c r="B184" s="82" t="s">
        <v>12139</v>
      </c>
      <c r="C184" s="75" t="s">
        <v>12003</v>
      </c>
      <c r="D184" s="82" t="s">
        <v>12139</v>
      </c>
      <c r="E184" s="82" t="s">
        <v>1972</v>
      </c>
      <c r="F184" s="82" t="str">
        <f>INDEX(Таблиця5[[#All],[HOBBY WORLD]],MATCH(Таблиця17[[#This Row],[Name]],Таблиця5[[#All],[Оригинал]],0),1)</f>
        <v>защитные узы</v>
      </c>
      <c r="G184" s="82" t="str">
        <f>Таблиця17[[#This Row],[HOBBY WORLD]]</f>
        <v>защитные узы</v>
      </c>
      <c r="H184" s="82" t="s">
        <v>4098</v>
      </c>
      <c r="I184" s="82" t="s">
        <v>12004</v>
      </c>
      <c r="J184" s="82" t="s">
        <v>561</v>
      </c>
      <c r="K184" s="82">
        <v>287</v>
      </c>
      <c r="L184" s="82" t="s">
        <v>12004</v>
      </c>
      <c r="M184" s="82" t="s">
        <v>12004</v>
      </c>
      <c r="N184" s="82" t="s">
        <v>12005</v>
      </c>
      <c r="O184" s="82" t="s">
        <v>12004</v>
      </c>
      <c r="P184" s="82" t="s">
        <v>12004</v>
      </c>
      <c r="Q184" s="82" t="s">
        <v>12004</v>
      </c>
      <c r="R184" s="82" t="s">
        <v>12004</v>
      </c>
      <c r="S184" s="82" t="s">
        <v>12004</v>
      </c>
      <c r="T184" s="147"/>
      <c r="U184" s="147"/>
    </row>
    <row r="185" spans="1:21" hidden="1" x14ac:dyDescent="0.25">
      <c r="A185" s="82">
        <v>2</v>
      </c>
      <c r="B185" s="82" t="s">
        <v>12140</v>
      </c>
      <c r="C185" s="76" t="s">
        <v>12009</v>
      </c>
      <c r="D185" s="82" t="s">
        <v>12140</v>
      </c>
      <c r="E185" s="82" t="s">
        <v>1974</v>
      </c>
      <c r="F185" s="82" t="str">
        <f>INDEX(Таблиця5[[#All],[HOBBY WORLD]],MATCH(Таблиця17[[#This Row],[Name]],Таблиця5[[#All],[Оригинал]],0),1)</f>
        <v>ветер-оберег</v>
      </c>
      <c r="G185" s="82"/>
      <c r="H185" s="82" t="s">
        <v>4105</v>
      </c>
      <c r="I185" s="82" t="s">
        <v>12004</v>
      </c>
      <c r="J185" s="82" t="s">
        <v>12010</v>
      </c>
      <c r="K185" s="82">
        <v>170</v>
      </c>
      <c r="L185" s="82" t="s">
        <v>12005</v>
      </c>
      <c r="M185" s="82" t="s">
        <v>12004</v>
      </c>
      <c r="N185" s="82" t="s">
        <v>12005</v>
      </c>
      <c r="O185" s="82" t="s">
        <v>12004</v>
      </c>
      <c r="P185" s="82" t="s">
        <v>12004</v>
      </c>
      <c r="Q185" s="82" t="s">
        <v>12005</v>
      </c>
      <c r="R185" s="82" t="s">
        <v>12004</v>
      </c>
      <c r="S185" s="82" t="s">
        <v>12005</v>
      </c>
      <c r="T185" s="147"/>
      <c r="U185" s="147"/>
    </row>
    <row r="186" spans="1:21" x14ac:dyDescent="0.25">
      <c r="A186" s="82">
        <v>2</v>
      </c>
      <c r="B186" s="82" t="s">
        <v>1981</v>
      </c>
      <c r="C186" s="75" t="s">
        <v>12003</v>
      </c>
      <c r="D186" s="82" t="s">
        <v>1981</v>
      </c>
      <c r="E186" s="82" t="s">
        <v>1982</v>
      </c>
      <c r="F186" s="82" t="str">
        <f>INDEX(Таблиця5[[#All],[HOBBY WORLD]],MATCH(Таблиця17[[#This Row],[Name]],Таблиця5[[#All],[Оригинал]],0),1)</f>
        <v>паутина</v>
      </c>
      <c r="G186" s="82" t="str">
        <f>Таблиця17[[#This Row],[HOBBY WORLD]]</f>
        <v>паутина</v>
      </c>
      <c r="H186" s="82" t="s">
        <v>4100</v>
      </c>
      <c r="I186" s="82" t="s">
        <v>12004</v>
      </c>
      <c r="J186" s="82" t="s">
        <v>561</v>
      </c>
      <c r="K186" s="82">
        <v>287</v>
      </c>
      <c r="L186" s="82" t="s">
        <v>12004</v>
      </c>
      <c r="M186" s="82" t="s">
        <v>12004</v>
      </c>
      <c r="N186" s="82" t="s">
        <v>12004</v>
      </c>
      <c r="O186" s="82" t="s">
        <v>12004</v>
      </c>
      <c r="P186" s="82" t="s">
        <v>12004</v>
      </c>
      <c r="Q186" s="82" t="s">
        <v>12005</v>
      </c>
      <c r="R186" s="82" t="s">
        <v>12004</v>
      </c>
      <c r="S186" s="82" t="s">
        <v>12005</v>
      </c>
      <c r="T186" s="147"/>
      <c r="U186" s="147"/>
    </row>
    <row r="187" spans="1:21" x14ac:dyDescent="0.25">
      <c r="A187" s="82">
        <v>2</v>
      </c>
      <c r="B187" s="82" t="s">
        <v>12141</v>
      </c>
      <c r="C187" s="75" t="s">
        <v>12003</v>
      </c>
      <c r="D187" s="82" t="s">
        <v>12141</v>
      </c>
      <c r="E187" s="82" t="s">
        <v>2000</v>
      </c>
      <c r="F187" s="82" t="str">
        <f>INDEX(Таблиця5[[#All],[HOBBY WORLD]],MATCH(Таблиця17[[#This Row],[Name]],Таблиця5[[#All],[Оригинал]],0),1)</f>
        <v>место истины</v>
      </c>
      <c r="G187" s="82" t="str">
        <f>Таблиця17[[#This Row],[HOBBY WORLD]]</f>
        <v>место истины</v>
      </c>
      <c r="H187" s="82" t="s">
        <v>4103</v>
      </c>
      <c r="I187" s="82" t="s">
        <v>12004</v>
      </c>
      <c r="J187" s="82" t="s">
        <v>561</v>
      </c>
      <c r="K187" s="82">
        <v>289</v>
      </c>
      <c r="L187" s="82" t="s">
        <v>12005</v>
      </c>
      <c r="M187" s="82" t="s">
        <v>12005</v>
      </c>
      <c r="N187" s="82" t="s">
        <v>12004</v>
      </c>
      <c r="O187" s="82" t="s">
        <v>12005</v>
      </c>
      <c r="P187" s="82" t="s">
        <v>12004</v>
      </c>
      <c r="Q187" s="82" t="s">
        <v>12004</v>
      </c>
      <c r="R187" s="82" t="s">
        <v>12004</v>
      </c>
      <c r="S187" s="82" t="s">
        <v>12004</v>
      </c>
      <c r="T187" s="147"/>
      <c r="U187" s="147"/>
    </row>
    <row r="188" spans="1:21" x14ac:dyDescent="0.25">
      <c r="A188" s="82">
        <v>3</v>
      </c>
      <c r="B188" s="82" t="s">
        <v>12142</v>
      </c>
      <c r="C188" s="75" t="s">
        <v>12003</v>
      </c>
      <c r="D188" s="82" t="s">
        <v>12142</v>
      </c>
      <c r="E188" s="82" t="s">
        <v>1207</v>
      </c>
      <c r="F188" s="82" t="str">
        <f>INDEX(Таблиця5[[#All],[HOBBY WORLD]],MATCH(Таблиця17[[#This Row],[Name]],Таблиця5[[#All],[Оригинал]],0),1)</f>
        <v>оживление мертвецов</v>
      </c>
      <c r="G188" s="82" t="str">
        <f>Таблиця17[[#This Row],[HOBBY WORLD]]</f>
        <v>оживление мертвецов</v>
      </c>
      <c r="H188" s="82" t="s">
        <v>4109</v>
      </c>
      <c r="I188" s="82" t="s">
        <v>12004</v>
      </c>
      <c r="J188" s="82" t="s">
        <v>561</v>
      </c>
      <c r="K188" s="82">
        <v>212</v>
      </c>
      <c r="L188" s="82" t="s">
        <v>12004</v>
      </c>
      <c r="M188" s="82" t="s">
        <v>12005</v>
      </c>
      <c r="N188" s="82" t="s">
        <v>12004</v>
      </c>
      <c r="O188" s="82" t="s">
        <v>12004</v>
      </c>
      <c r="P188" s="82" t="s">
        <v>12004</v>
      </c>
      <c r="Q188" s="82" t="s">
        <v>12004</v>
      </c>
      <c r="R188" s="82" t="s">
        <v>12004</v>
      </c>
      <c r="S188" s="82" t="s">
        <v>12005</v>
      </c>
      <c r="T188" s="147"/>
      <c r="U188" s="147"/>
    </row>
    <row r="189" spans="1:21" x14ac:dyDescent="0.25">
      <c r="A189" s="82">
        <v>3</v>
      </c>
      <c r="B189" s="82" t="s">
        <v>12143</v>
      </c>
      <c r="C189" s="75" t="s">
        <v>12003</v>
      </c>
      <c r="D189" s="82" t="s">
        <v>12143</v>
      </c>
      <c r="E189" s="82" t="e">
        <v>#N/A</v>
      </c>
      <c r="F189" s="82" t="e">
        <f>INDEX(Таблиця5[[#All],[HOBBY WORLD]],MATCH(Таблиця17[[#This Row],[Name]],Таблиця5[[#All],[Оригинал]],0),1)</f>
        <v>#N/A</v>
      </c>
      <c r="G189" s="82" t="e">
        <f>Таблиця17[[#This Row],[HOBBY WORLD]]</f>
        <v>#N/A</v>
      </c>
      <c r="H189" s="82" t="s">
        <v>4098</v>
      </c>
      <c r="I189" s="82" t="s">
        <v>12004</v>
      </c>
      <c r="J189" s="82" t="s">
        <v>561</v>
      </c>
      <c r="K189" s="82">
        <v>216</v>
      </c>
      <c r="L189" s="82" t="s">
        <v>12004</v>
      </c>
      <c r="M189" s="82" t="s">
        <v>12004</v>
      </c>
      <c r="N189" s="82" t="s">
        <v>12004</v>
      </c>
      <c r="O189" s="82" t="s">
        <v>12005</v>
      </c>
      <c r="P189" s="82" t="s">
        <v>12004</v>
      </c>
      <c r="Q189" s="82" t="s">
        <v>12004</v>
      </c>
      <c r="R189" s="82" t="s">
        <v>12004</v>
      </c>
      <c r="S189" s="82" t="s">
        <v>12004</v>
      </c>
      <c r="T189" s="147"/>
      <c r="U189" s="147"/>
    </row>
    <row r="190" spans="1:21" x14ac:dyDescent="0.25">
      <c r="A190" s="82">
        <v>3</v>
      </c>
      <c r="B190" s="82" t="s">
        <v>12144</v>
      </c>
      <c r="C190" s="75" t="s">
        <v>12003</v>
      </c>
      <c r="D190" s="82" t="s">
        <v>12144</v>
      </c>
      <c r="E190" s="82" t="s">
        <v>1247</v>
      </c>
      <c r="F190" s="82" t="str">
        <f>INDEX(Таблиця5[[#All],[HOBBY WORLD]],MATCH(Таблиця17[[#This Row],[Name]],Таблиця5[[#All],[Оригинал]],0),1)</f>
        <v>светоч надежды</v>
      </c>
      <c r="G190" s="82" t="str">
        <f>Таблиця17[[#This Row],[HOBBY WORLD]]</f>
        <v>светоч надежды</v>
      </c>
      <c r="H190" s="82" t="s">
        <v>4098</v>
      </c>
      <c r="I190" s="82" t="s">
        <v>12004</v>
      </c>
      <c r="J190" s="82" t="s">
        <v>561</v>
      </c>
      <c r="K190" s="82">
        <v>217</v>
      </c>
      <c r="L190" s="82" t="s">
        <v>12004</v>
      </c>
      <c r="M190" s="82" t="s">
        <v>12005</v>
      </c>
      <c r="N190" s="82" t="s">
        <v>12004</v>
      </c>
      <c r="O190" s="82" t="s">
        <v>12004</v>
      </c>
      <c r="P190" s="82" t="s">
        <v>12004</v>
      </c>
      <c r="Q190" s="82" t="s">
        <v>12004</v>
      </c>
      <c r="R190" s="82" t="s">
        <v>12004</v>
      </c>
      <c r="S190" s="82" t="s">
        <v>12004</v>
      </c>
      <c r="T190" s="147"/>
      <c r="U190" s="147"/>
    </row>
    <row r="191" spans="1:21" x14ac:dyDescent="0.25">
      <c r="A191" s="82">
        <v>3</v>
      </c>
      <c r="B191" s="82" t="s">
        <v>12145</v>
      </c>
      <c r="C191" s="75" t="s">
        <v>12003</v>
      </c>
      <c r="D191" s="82" t="s">
        <v>12145</v>
      </c>
      <c r="E191" s="82" t="s">
        <v>1253</v>
      </c>
      <c r="F191" s="82" t="str">
        <f>INDEX(Таблиця5[[#All],[HOBBY WORLD]],MATCH(Таблиця17[[#This Row],[Name]],Таблиця5[[#All],[Оригинал]],0),1)</f>
        <v>проклятие</v>
      </c>
      <c r="G191" s="82" t="str">
        <f>Таблиця17[[#This Row],[HOBBY WORLD]]</f>
        <v>проклятие</v>
      </c>
      <c r="H191" s="82" t="s">
        <v>4109</v>
      </c>
      <c r="I191" s="82" t="s">
        <v>12004</v>
      </c>
      <c r="J191" s="82" t="s">
        <v>561</v>
      </c>
      <c r="K191" s="82">
        <v>218</v>
      </c>
      <c r="L191" s="82" t="s">
        <v>12005</v>
      </c>
      <c r="M191" s="82" t="s">
        <v>12005</v>
      </c>
      <c r="N191" s="82" t="s">
        <v>12004</v>
      </c>
      <c r="O191" s="82" t="s">
        <v>12004</v>
      </c>
      <c r="P191" s="82" t="s">
        <v>12004</v>
      </c>
      <c r="Q191" s="82" t="s">
        <v>12004</v>
      </c>
      <c r="R191" s="82" t="s">
        <v>12004</v>
      </c>
      <c r="S191" s="82" t="s">
        <v>12005</v>
      </c>
      <c r="T191" s="147"/>
      <c r="U191" s="147"/>
    </row>
    <row r="192" spans="1:21" hidden="1" x14ac:dyDescent="0.25">
      <c r="A192" s="82">
        <v>3</v>
      </c>
      <c r="B192" s="82" t="s">
        <v>12146</v>
      </c>
      <c r="C192" s="75" t="s">
        <v>12009</v>
      </c>
      <c r="D192" s="82"/>
      <c r="E192" s="82" t="s">
        <v>1265</v>
      </c>
      <c r="F192" s="82" t="str">
        <f>INDEX(Таблиця5[[#All],[HOBBY WORLD]],MATCH(Таблиця17[[#This Row],[Name]],Таблиця5[[#All],[Оригинал]],0),1)</f>
        <v>слепящая кара</v>
      </c>
      <c r="G192" s="82"/>
      <c r="H192" s="82" t="s">
        <v>4105</v>
      </c>
      <c r="I192" s="82" t="s">
        <v>12004</v>
      </c>
      <c r="J192" s="82" t="s">
        <v>561</v>
      </c>
      <c r="K192" s="82">
        <v>219</v>
      </c>
      <c r="L192" s="82" t="s">
        <v>12004</v>
      </c>
      <c r="M192" s="82" t="s">
        <v>12004</v>
      </c>
      <c r="N192" s="82" t="s">
        <v>12004</v>
      </c>
      <c r="O192" s="82" t="s">
        <v>12005</v>
      </c>
      <c r="P192" s="82" t="s">
        <v>12004</v>
      </c>
      <c r="Q192" s="82" t="s">
        <v>12004</v>
      </c>
      <c r="R192" s="82" t="s">
        <v>12004</v>
      </c>
      <c r="S192" s="82" t="s">
        <v>12004</v>
      </c>
      <c r="T192" s="147"/>
      <c r="U192" s="147"/>
    </row>
    <row r="193" spans="1:21" x14ac:dyDescent="0.25">
      <c r="A193" s="82">
        <v>3</v>
      </c>
      <c r="B193" s="82" t="s">
        <v>1268</v>
      </c>
      <c r="C193" s="75" t="s">
        <v>12003</v>
      </c>
      <c r="D193" s="82" t="s">
        <v>1268</v>
      </c>
      <c r="E193" s="82" t="s">
        <v>1269</v>
      </c>
      <c r="F193" s="82" t="str">
        <f>INDEX(Таблиця5[[#All],[HOBBY WORLD]],MATCH(Таблиця17[[#This Row],[Name]],Таблиця5[[#All],[Оригинал]],0),1)</f>
        <v>мерцание</v>
      </c>
      <c r="G193" s="82" t="str">
        <f>Таблиця17[[#This Row],[HOBBY WORLD]]</f>
        <v>мерцание</v>
      </c>
      <c r="H193" s="82" t="s">
        <v>4111</v>
      </c>
      <c r="I193" s="82" t="s">
        <v>12004</v>
      </c>
      <c r="J193" s="82" t="s">
        <v>561</v>
      </c>
      <c r="K193" s="82">
        <v>219</v>
      </c>
      <c r="L193" s="82" t="s">
        <v>12004</v>
      </c>
      <c r="M193" s="82" t="s">
        <v>12004</v>
      </c>
      <c r="N193" s="82" t="s">
        <v>12004</v>
      </c>
      <c r="O193" s="82" t="s">
        <v>12004</v>
      </c>
      <c r="P193" s="82" t="s">
        <v>12004</v>
      </c>
      <c r="Q193" s="82" t="s">
        <v>12005</v>
      </c>
      <c r="R193" s="82" t="s">
        <v>12004</v>
      </c>
      <c r="S193" s="82" t="s">
        <v>12005</v>
      </c>
      <c r="T193" s="147"/>
      <c r="U193" s="147"/>
    </row>
    <row r="194" spans="1:21" x14ac:dyDescent="0.25">
      <c r="A194" s="82">
        <v>3</v>
      </c>
      <c r="B194" s="82" t="s">
        <v>12147</v>
      </c>
      <c r="C194" s="75" t="s">
        <v>12003</v>
      </c>
      <c r="D194" s="82" t="s">
        <v>12147</v>
      </c>
      <c r="E194" s="82" t="s">
        <v>1283</v>
      </c>
      <c r="F194" s="82" t="str">
        <f>INDEX(Таблиця5[[#All],[HOBBY WORLD]],MATCH(Таблиця17[[#This Row],[Name]],Таблиця5[[#All],[Оригинал]],0),1)</f>
        <v>вызов молний</v>
      </c>
      <c r="G194" s="82" t="str">
        <f>Таблиця17[[#This Row],[HOBBY WORLD]]</f>
        <v>вызов молний</v>
      </c>
      <c r="H194" s="82" t="s">
        <v>4100</v>
      </c>
      <c r="I194" s="82" t="s">
        <v>12004</v>
      </c>
      <c r="J194" s="82" t="s">
        <v>561</v>
      </c>
      <c r="K194" s="82">
        <v>220</v>
      </c>
      <c r="L194" s="82" t="s">
        <v>12004</v>
      </c>
      <c r="M194" s="82" t="s">
        <v>12004</v>
      </c>
      <c r="N194" s="82" t="s">
        <v>12005</v>
      </c>
      <c r="O194" s="82" t="s">
        <v>12004</v>
      </c>
      <c r="P194" s="82" t="s">
        <v>12004</v>
      </c>
      <c r="Q194" s="82" t="s">
        <v>12004</v>
      </c>
      <c r="R194" s="82" t="s">
        <v>12004</v>
      </c>
      <c r="S194" s="82" t="s">
        <v>12004</v>
      </c>
      <c r="T194" s="147"/>
      <c r="U194" s="147"/>
    </row>
    <row r="195" spans="1:21" hidden="1" x14ac:dyDescent="0.25">
      <c r="A195" s="82">
        <v>3</v>
      </c>
      <c r="B195" s="82" t="s">
        <v>10641</v>
      </c>
      <c r="C195" s="76" t="s">
        <v>12009</v>
      </c>
      <c r="D195" s="82" t="s">
        <v>10641</v>
      </c>
      <c r="E195" s="82" t="e">
        <v>#N/A</v>
      </c>
      <c r="F195" s="82" t="str">
        <f>INDEX(Таблиця5[[#All],[HOBBY WORLD]],MATCH(Таблиця17[[#This Row],[Name]],Таблиця5[[#All],[Оригинал]],0),1)</f>
        <v>дрёма</v>
      </c>
      <c r="G195" s="82"/>
      <c r="H195" s="82" t="s">
        <v>4103</v>
      </c>
      <c r="I195" s="82" t="s">
        <v>12004</v>
      </c>
      <c r="J195" s="82" t="s">
        <v>12010</v>
      </c>
      <c r="K195" s="82">
        <v>151</v>
      </c>
      <c r="L195" s="82" t="s">
        <v>12005</v>
      </c>
      <c r="M195" s="82" t="s">
        <v>12004</v>
      </c>
      <c r="N195" s="82" t="s">
        <v>12004</v>
      </c>
      <c r="O195" s="82" t="s">
        <v>12004</v>
      </c>
      <c r="P195" s="82" t="s">
        <v>12004</v>
      </c>
      <c r="Q195" s="82" t="s">
        <v>12005</v>
      </c>
      <c r="R195" s="82" t="s">
        <v>12004</v>
      </c>
      <c r="S195" s="82" t="s">
        <v>12005</v>
      </c>
      <c r="T195" s="147"/>
      <c r="U195" s="147"/>
    </row>
    <row r="196" spans="1:21" x14ac:dyDescent="0.25">
      <c r="A196" s="82">
        <v>3</v>
      </c>
      <c r="B196" s="82" t="s">
        <v>1300</v>
      </c>
      <c r="C196" s="75" t="s">
        <v>12003</v>
      </c>
      <c r="D196" s="82" t="s">
        <v>1300</v>
      </c>
      <c r="E196" s="82" t="s">
        <v>1301</v>
      </c>
      <c r="F196" s="82" t="str">
        <f>INDEX(Таблиця5[[#All],[HOBBY WORLD]],MATCH(Таблиця17[[#This Row],[Name]],Таблиця5[[#All],[Оригинал]],0),1)</f>
        <v>ясновидение</v>
      </c>
      <c r="G196" s="82" t="str">
        <f>Таблиця17[[#This Row],[HOBBY WORLD]]</f>
        <v>ясновидение</v>
      </c>
      <c r="H196" s="82" t="s">
        <v>1414</v>
      </c>
      <c r="I196" s="82" t="s">
        <v>12004</v>
      </c>
      <c r="J196" s="82" t="s">
        <v>561</v>
      </c>
      <c r="K196" s="82">
        <v>222</v>
      </c>
      <c r="L196" s="82" t="s">
        <v>12005</v>
      </c>
      <c r="M196" s="82" t="s">
        <v>12005</v>
      </c>
      <c r="N196" s="82" t="s">
        <v>12004</v>
      </c>
      <c r="O196" s="82" t="s">
        <v>12004</v>
      </c>
      <c r="P196" s="82" t="s">
        <v>12004</v>
      </c>
      <c r="Q196" s="82" t="s">
        <v>12005</v>
      </c>
      <c r="R196" s="82" t="s">
        <v>12004</v>
      </c>
      <c r="S196" s="82" t="s">
        <v>12005</v>
      </c>
      <c r="T196" s="147"/>
      <c r="U196" s="147"/>
    </row>
    <row r="197" spans="1:21" x14ac:dyDescent="0.25">
      <c r="A197" s="82">
        <v>3</v>
      </c>
      <c r="B197" s="82" t="s">
        <v>12148</v>
      </c>
      <c r="C197" s="75" t="s">
        <v>12003</v>
      </c>
      <c r="D197" s="82" t="s">
        <v>12148</v>
      </c>
      <c r="E197" s="82" t="s">
        <v>1327</v>
      </c>
      <c r="F197" s="82" t="str">
        <f>INDEX(Таблиця5[[#All],[HOBBY WORLD]],MATCH(Таблиця17[[#This Row],[Name]],Таблиця5[[#All],[Оригинал]],0),1)</f>
        <v>призыв животных</v>
      </c>
      <c r="G197" s="82" t="str">
        <f>Таблиця17[[#This Row],[HOBBY WORLD]]</f>
        <v>призыв животных</v>
      </c>
      <c r="H197" s="82" t="s">
        <v>4100</v>
      </c>
      <c r="I197" s="82" t="s">
        <v>12004</v>
      </c>
      <c r="J197" s="82" t="s">
        <v>561</v>
      </c>
      <c r="K197" s="82">
        <v>225</v>
      </c>
      <c r="L197" s="82" t="s">
        <v>12004</v>
      </c>
      <c r="M197" s="82" t="s">
        <v>12004</v>
      </c>
      <c r="N197" s="82" t="s">
        <v>12005</v>
      </c>
      <c r="O197" s="82" t="s">
        <v>12004</v>
      </c>
      <c r="P197" s="82" t="s">
        <v>12005</v>
      </c>
      <c r="Q197" s="82" t="s">
        <v>12004</v>
      </c>
      <c r="R197" s="82" t="s">
        <v>12004</v>
      </c>
      <c r="S197" s="82" t="s">
        <v>12004</v>
      </c>
      <c r="T197" s="147"/>
      <c r="U197" s="147"/>
    </row>
    <row r="198" spans="1:21" x14ac:dyDescent="0.25">
      <c r="A198" s="82">
        <v>3</v>
      </c>
      <c r="B198" s="82" t="s">
        <v>12149</v>
      </c>
      <c r="C198" s="75" t="s">
        <v>12003</v>
      </c>
      <c r="D198" s="82" t="s">
        <v>12149</v>
      </c>
      <c r="E198" s="82" t="s">
        <v>1329</v>
      </c>
      <c r="F198" s="82" t="str">
        <f>INDEX(Таблиця5[[#All],[HOBBY WORLD]],MATCH(Таблиця17[[#This Row],[Name]],Таблиця5[[#All],[Оригинал]],0),1)</f>
        <v>призыв града снарядов</v>
      </c>
      <c r="G198" s="82" t="str">
        <f>Таблиця17[[#This Row],[HOBBY WORLD]]</f>
        <v>призыв града снарядов</v>
      </c>
      <c r="H198" s="82" t="s">
        <v>4100</v>
      </c>
      <c r="I198" s="82" t="s">
        <v>12004</v>
      </c>
      <c r="J198" s="82" t="s">
        <v>561</v>
      </c>
      <c r="K198" s="82">
        <v>225</v>
      </c>
      <c r="L198" s="82" t="s">
        <v>12004</v>
      </c>
      <c r="M198" s="82" t="s">
        <v>12004</v>
      </c>
      <c r="N198" s="82" t="s">
        <v>12004</v>
      </c>
      <c r="O198" s="82" t="s">
        <v>12004</v>
      </c>
      <c r="P198" s="82" t="s">
        <v>12005</v>
      </c>
      <c r="Q198" s="82" t="s">
        <v>12004</v>
      </c>
      <c r="R198" s="82" t="s">
        <v>12004</v>
      </c>
      <c r="S198" s="82" t="s">
        <v>12004</v>
      </c>
      <c r="T198" s="147"/>
      <c r="U198" s="147"/>
    </row>
    <row r="199" spans="1:21" x14ac:dyDescent="0.25">
      <c r="A199" s="82">
        <v>3</v>
      </c>
      <c r="B199" s="82" t="s">
        <v>1360</v>
      </c>
      <c r="C199" s="75" t="s">
        <v>12003</v>
      </c>
      <c r="D199" s="82" t="s">
        <v>1360</v>
      </c>
      <c r="E199" s="82" t="s">
        <v>1361</v>
      </c>
      <c r="F199" s="82" t="str">
        <f>INDEX(Таблиця5[[#All],[HOBBY WORLD]],MATCH(Таблиця17[[#This Row],[Name]],Таблиця5[[#All],[Оригинал]],0),1)</f>
        <v>контрзаклинание</v>
      </c>
      <c r="G199" s="82" t="str">
        <f>Таблиця17[[#This Row],[HOBBY WORLD]]</f>
        <v>контрзаклинание</v>
      </c>
      <c r="H199" s="82" t="s">
        <v>4098</v>
      </c>
      <c r="I199" s="82" t="s">
        <v>12004</v>
      </c>
      <c r="J199" s="82" t="s">
        <v>561</v>
      </c>
      <c r="K199" s="82">
        <v>228</v>
      </c>
      <c r="L199" s="82" t="s">
        <v>12004</v>
      </c>
      <c r="M199" s="82" t="s">
        <v>12004</v>
      </c>
      <c r="N199" s="82" t="s">
        <v>12004</v>
      </c>
      <c r="O199" s="82" t="s">
        <v>12004</v>
      </c>
      <c r="P199" s="82" t="s">
        <v>12004</v>
      </c>
      <c r="Q199" s="82" t="s">
        <v>12005</v>
      </c>
      <c r="R199" s="82" t="s">
        <v>12005</v>
      </c>
      <c r="S199" s="82" t="s">
        <v>12005</v>
      </c>
      <c r="T199" s="147"/>
      <c r="U199" s="147"/>
    </row>
    <row r="200" spans="1:21" x14ac:dyDescent="0.25">
      <c r="A200" s="82">
        <v>3</v>
      </c>
      <c r="B200" s="82" t="s">
        <v>12150</v>
      </c>
      <c r="C200" s="75" t="s">
        <v>12003</v>
      </c>
      <c r="D200" s="82" t="s">
        <v>12150</v>
      </c>
      <c r="E200" s="82" t="s">
        <v>1365</v>
      </c>
      <c r="F200" s="82" t="str">
        <f>INDEX(Таблиця5[[#All],[HOBBY WORLD]],MATCH(Таблиця17[[#This Row],[Name]],Таблиця5[[#All],[Оригинал]],0),1)</f>
        <v>создание еды и питья</v>
      </c>
      <c r="G200" s="82" t="str">
        <f>Таблиця17[[#This Row],[HOBBY WORLD]]</f>
        <v>создание еды и питья</v>
      </c>
      <c r="H200" s="82" t="s">
        <v>4100</v>
      </c>
      <c r="I200" s="82" t="s">
        <v>12004</v>
      </c>
      <c r="J200" s="82" t="s">
        <v>561</v>
      </c>
      <c r="K200" s="82">
        <v>229</v>
      </c>
      <c r="L200" s="82" t="s">
        <v>12004</v>
      </c>
      <c r="M200" s="82" t="s">
        <v>12005</v>
      </c>
      <c r="N200" s="82" t="s">
        <v>12004</v>
      </c>
      <c r="O200" s="82" t="s">
        <v>12005</v>
      </c>
      <c r="P200" s="82" t="s">
        <v>12004</v>
      </c>
      <c r="Q200" s="82" t="s">
        <v>12004</v>
      </c>
      <c r="R200" s="82" t="s">
        <v>12004</v>
      </c>
      <c r="S200" s="82" t="s">
        <v>12004</v>
      </c>
      <c r="T200" s="147"/>
      <c r="U200" s="147"/>
    </row>
    <row r="201" spans="1:21" x14ac:dyDescent="0.25">
      <c r="A201" s="82">
        <v>3</v>
      </c>
      <c r="B201" s="82" t="s">
        <v>12151</v>
      </c>
      <c r="C201" s="75" t="s">
        <v>12003</v>
      </c>
      <c r="D201" s="82" t="s">
        <v>12151</v>
      </c>
      <c r="E201" s="82" t="s">
        <v>1375</v>
      </c>
      <c r="F201" s="82" t="str">
        <f>INDEX(Таблиця5[[#All],[HOBBY WORLD]],MATCH(Таблиця17[[#This Row],[Name]],Таблиця5[[#All],[Оригинал]],0),1)</f>
        <v>плащ крестоносца</v>
      </c>
      <c r="G201" s="82" t="str">
        <f>Таблиця17[[#This Row],[HOBBY WORLD]]</f>
        <v>плащ крестоносца</v>
      </c>
      <c r="H201" s="82" t="s">
        <v>4105</v>
      </c>
      <c r="I201" s="82" t="s">
        <v>12004</v>
      </c>
      <c r="J201" s="82" t="s">
        <v>561</v>
      </c>
      <c r="K201" s="82">
        <v>230</v>
      </c>
      <c r="L201" s="82" t="s">
        <v>12004</v>
      </c>
      <c r="M201" s="82" t="s">
        <v>12004</v>
      </c>
      <c r="N201" s="82" t="s">
        <v>12004</v>
      </c>
      <c r="O201" s="82" t="s">
        <v>12005</v>
      </c>
      <c r="P201" s="82" t="s">
        <v>12004</v>
      </c>
      <c r="Q201" s="82" t="s">
        <v>12004</v>
      </c>
      <c r="R201" s="82" t="s">
        <v>12004</v>
      </c>
      <c r="S201" s="82" t="s">
        <v>12004</v>
      </c>
      <c r="T201" s="147"/>
      <c r="U201" s="147"/>
    </row>
    <row r="202" spans="1:21" x14ac:dyDescent="0.25">
      <c r="A202" s="82">
        <v>3</v>
      </c>
      <c r="B202" s="82" t="s">
        <v>1384</v>
      </c>
      <c r="C202" s="75" t="s">
        <v>12003</v>
      </c>
      <c r="D202" s="82" t="s">
        <v>1384</v>
      </c>
      <c r="E202" s="82" t="s">
        <v>1385</v>
      </c>
      <c r="F202" s="82" t="str">
        <f>INDEX(Таблиця5[[#All],[HOBBY WORLD]],MATCH(Таблиця17[[#This Row],[Name]],Таблиця5[[#All],[Оригинал]],0),1)</f>
        <v>дневной свет</v>
      </c>
      <c r="G202" s="82" t="str">
        <f>Таблиця17[[#This Row],[HOBBY WORLD]]</f>
        <v>дневной свет</v>
      </c>
      <c r="H202" s="82" t="s">
        <v>4105</v>
      </c>
      <c r="I202" s="82" t="s">
        <v>12004</v>
      </c>
      <c r="J202" s="82" t="s">
        <v>561</v>
      </c>
      <c r="K202" s="82">
        <v>230</v>
      </c>
      <c r="L202" s="82" t="s">
        <v>12004</v>
      </c>
      <c r="M202" s="82" t="s">
        <v>12005</v>
      </c>
      <c r="N202" s="82" t="s">
        <v>12005</v>
      </c>
      <c r="O202" s="82" t="s">
        <v>12004</v>
      </c>
      <c r="P202" s="82" t="s">
        <v>12005</v>
      </c>
      <c r="Q202" s="82" t="s">
        <v>12005</v>
      </c>
      <c r="R202" s="82" t="s">
        <v>12004</v>
      </c>
      <c r="S202" s="82" t="s">
        <v>12004</v>
      </c>
      <c r="T202" s="147"/>
      <c r="U202" s="147"/>
    </row>
    <row r="203" spans="1:21" x14ac:dyDescent="0.25">
      <c r="A203" s="82">
        <v>3</v>
      </c>
      <c r="B203" s="82" t="s">
        <v>12152</v>
      </c>
      <c r="C203" s="75" t="s">
        <v>12003</v>
      </c>
      <c r="D203" s="82" t="s">
        <v>12152</v>
      </c>
      <c r="E203" s="82" t="s">
        <v>1411</v>
      </c>
      <c r="F203" s="82" t="str">
        <f>INDEX(Таблиця5[[#All],[HOBBY WORLD]],MATCH(Таблиця17[[#This Row],[Name]],Таблиця5[[#All],[Оригинал]],0),1)</f>
        <v>рассеивание магии</v>
      </c>
      <c r="G203" s="82" t="str">
        <f>Таблиця17[[#This Row],[HOBBY WORLD]]</f>
        <v>рассеивание магии</v>
      </c>
      <c r="H203" s="82" t="s">
        <v>4098</v>
      </c>
      <c r="I203" s="82" t="s">
        <v>12004</v>
      </c>
      <c r="J203" s="82" t="s">
        <v>561</v>
      </c>
      <c r="K203" s="82">
        <v>234</v>
      </c>
      <c r="L203" s="82" t="s">
        <v>12005</v>
      </c>
      <c r="M203" s="82" t="s">
        <v>12005</v>
      </c>
      <c r="N203" s="82" t="s">
        <v>12005</v>
      </c>
      <c r="O203" s="82" t="s">
        <v>12005</v>
      </c>
      <c r="P203" s="82" t="s">
        <v>12004</v>
      </c>
      <c r="Q203" s="82" t="s">
        <v>12005</v>
      </c>
      <c r="R203" s="82" t="s">
        <v>12005</v>
      </c>
      <c r="S203" s="82" t="s">
        <v>12005</v>
      </c>
      <c r="T203" s="147"/>
      <c r="U203" s="147"/>
    </row>
    <row r="204" spans="1:21" x14ac:dyDescent="0.25">
      <c r="A204" s="82">
        <v>3</v>
      </c>
      <c r="B204" s="82" t="s">
        <v>12153</v>
      </c>
      <c r="C204" s="75" t="s">
        <v>12003</v>
      </c>
      <c r="D204" s="82" t="s">
        <v>12153</v>
      </c>
      <c r="E204" s="82" t="s">
        <v>1445</v>
      </c>
      <c r="F204" s="82" t="str">
        <f>INDEX(Таблиця5[[#All],[HOBBY WORLD]],MATCH(Таблиця17[[#This Row],[Name]],Таблиця5[[#All],[Оригинал]],0),1)</f>
        <v>стихийное оружие</v>
      </c>
      <c r="G204" s="82" t="str">
        <f>Таблиця17[[#This Row],[HOBBY WORLD]]</f>
        <v>стихийное оружие</v>
      </c>
      <c r="H204" s="82" t="s">
        <v>4111</v>
      </c>
      <c r="I204" s="82" t="s">
        <v>12004</v>
      </c>
      <c r="J204" s="82" t="s">
        <v>561</v>
      </c>
      <c r="K204" s="82">
        <v>236</v>
      </c>
      <c r="L204" s="82" t="s">
        <v>12004</v>
      </c>
      <c r="M204" s="82" t="s">
        <v>12004</v>
      </c>
      <c r="N204" s="82" t="s">
        <v>12004</v>
      </c>
      <c r="O204" s="82" t="s">
        <v>12005</v>
      </c>
      <c r="P204" s="82" t="s">
        <v>12004</v>
      </c>
      <c r="Q204" s="82" t="s">
        <v>12004</v>
      </c>
      <c r="R204" s="82" t="s">
        <v>12004</v>
      </c>
      <c r="S204" s="82" t="s">
        <v>12004</v>
      </c>
      <c r="T204" s="147"/>
      <c r="U204" s="147"/>
    </row>
    <row r="205" spans="1:21" hidden="1" x14ac:dyDescent="0.25">
      <c r="A205" s="82">
        <v>3</v>
      </c>
      <c r="B205" s="82" t="s">
        <v>12154</v>
      </c>
      <c r="C205" s="76" t="s">
        <v>12009</v>
      </c>
      <c r="D205" s="82" t="s">
        <v>12154</v>
      </c>
      <c r="E205" s="82" t="e">
        <v>#N/A</v>
      </c>
      <c r="F205" s="82" t="str">
        <f>INDEX(Таблиця5[[#All],[HOBBY WORLD]],MATCH(Таблиця17[[#This Row],[Name]],Таблиця5[[#All],[Оригинал]],0),1)</f>
        <v>кругом враги</v>
      </c>
      <c r="G205" s="82"/>
      <c r="H205" s="82" t="s">
        <v>4103</v>
      </c>
      <c r="I205" s="82" t="s">
        <v>12004</v>
      </c>
      <c r="J205" s="82" t="s">
        <v>12010</v>
      </c>
      <c r="K205" s="82">
        <v>155</v>
      </c>
      <c r="L205" s="82" t="s">
        <v>12005</v>
      </c>
      <c r="M205" s="82" t="s">
        <v>12004</v>
      </c>
      <c r="N205" s="82" t="s">
        <v>12004</v>
      </c>
      <c r="O205" s="82" t="s">
        <v>12004</v>
      </c>
      <c r="P205" s="82" t="s">
        <v>12004</v>
      </c>
      <c r="Q205" s="82" t="s">
        <v>12005</v>
      </c>
      <c r="R205" s="82" t="s">
        <v>12005</v>
      </c>
      <c r="S205" s="82" t="s">
        <v>12005</v>
      </c>
      <c r="T205" s="147"/>
      <c r="U205" s="147"/>
    </row>
    <row r="206" spans="1:21" hidden="1" x14ac:dyDescent="0.25">
      <c r="A206" s="82">
        <v>3</v>
      </c>
      <c r="B206" s="82" t="s">
        <v>12155</v>
      </c>
      <c r="C206" s="76" t="s">
        <v>12009</v>
      </c>
      <c r="D206" s="82" t="s">
        <v>12155</v>
      </c>
      <c r="E206" s="82" t="s">
        <v>1457</v>
      </c>
      <c r="F206" s="82" t="str">
        <f>INDEX(Таблиця5[[#All],[HOBBY WORLD]],MATCH(Таблиця17[[#This Row],[Name]],Таблиця5[[#All],[Оригинал]],0),1)</f>
        <v>извержение земли</v>
      </c>
      <c r="G206" s="82"/>
      <c r="H206" s="82" t="s">
        <v>4111</v>
      </c>
      <c r="I206" s="82" t="s">
        <v>12004</v>
      </c>
      <c r="J206" s="82" t="s">
        <v>12010</v>
      </c>
      <c r="K206" s="82">
        <v>155</v>
      </c>
      <c r="L206" s="82" t="s">
        <v>12004</v>
      </c>
      <c r="M206" s="82" t="s">
        <v>12004</v>
      </c>
      <c r="N206" s="82" t="s">
        <v>12005</v>
      </c>
      <c r="O206" s="82" t="s">
        <v>12004</v>
      </c>
      <c r="P206" s="82" t="s">
        <v>12004</v>
      </c>
      <c r="Q206" s="82" t="s">
        <v>12005</v>
      </c>
      <c r="R206" s="82" t="s">
        <v>12004</v>
      </c>
      <c r="S206" s="82" t="s">
        <v>12005</v>
      </c>
      <c r="T206" s="147"/>
      <c r="U206" s="147"/>
    </row>
    <row r="207" spans="1:21" x14ac:dyDescent="0.25">
      <c r="A207" s="82">
        <v>3</v>
      </c>
      <c r="B207" s="82" t="s">
        <v>1472</v>
      </c>
      <c r="C207" s="75" t="s">
        <v>12003</v>
      </c>
      <c r="D207" s="82" t="s">
        <v>1472</v>
      </c>
      <c r="E207" s="82" t="s">
        <v>1473</v>
      </c>
      <c r="F207" s="82" t="str">
        <f>INDEX(Таблиця5[[#All],[HOBBY WORLD]],MATCH(Таблиця17[[#This Row],[Name]],Таблиця5[[#All],[Оригинал]],0),1)</f>
        <v>ужас</v>
      </c>
      <c r="G207" s="82" t="str">
        <f>Таблиця17[[#This Row],[HOBBY WORLD]]</f>
        <v>ужас</v>
      </c>
      <c r="H207" s="82" t="s">
        <v>4107</v>
      </c>
      <c r="I207" s="82" t="s">
        <v>12004</v>
      </c>
      <c r="J207" s="82" t="s">
        <v>561</v>
      </c>
      <c r="K207" s="82">
        <v>239</v>
      </c>
      <c r="L207" s="82" t="s">
        <v>12004</v>
      </c>
      <c r="M207" s="82" t="s">
        <v>12004</v>
      </c>
      <c r="N207" s="82" t="s">
        <v>12004</v>
      </c>
      <c r="O207" s="82" t="s">
        <v>12004</v>
      </c>
      <c r="P207" s="82" t="s">
        <v>12004</v>
      </c>
      <c r="Q207" s="82" t="s">
        <v>12005</v>
      </c>
      <c r="R207" s="82" t="s">
        <v>12005</v>
      </c>
      <c r="S207" s="82" t="s">
        <v>12005</v>
      </c>
      <c r="T207" s="147"/>
      <c r="U207" s="147"/>
    </row>
    <row r="208" spans="1:21" x14ac:dyDescent="0.25">
      <c r="A208" s="82">
        <v>3</v>
      </c>
      <c r="B208" s="82" t="s">
        <v>12156</v>
      </c>
      <c r="C208" s="75" t="s">
        <v>12003</v>
      </c>
      <c r="D208" s="82" t="s">
        <v>12156</v>
      </c>
      <c r="E208" s="82" t="s">
        <v>1479</v>
      </c>
      <c r="F208" s="82" t="str">
        <f>INDEX(Таблиця5[[#All],[HOBBY WORLD]],MATCH(Таблиця17[[#This Row],[Name]],Таблиця5[[#All],[Оригинал]],0),1)</f>
        <v>фальшивая смерть</v>
      </c>
      <c r="G208" s="82" t="str">
        <f>Таблиця17[[#This Row],[HOBBY WORLD]]</f>
        <v>фальшивая смерть</v>
      </c>
      <c r="H208" s="82" t="s">
        <v>4109</v>
      </c>
      <c r="I208" s="82" t="s">
        <v>12005</v>
      </c>
      <c r="J208" s="82" t="s">
        <v>561</v>
      </c>
      <c r="K208" s="82">
        <v>240</v>
      </c>
      <c r="L208" s="82" t="s">
        <v>12005</v>
      </c>
      <c r="M208" s="82" t="s">
        <v>12005</v>
      </c>
      <c r="N208" s="82" t="s">
        <v>12004</v>
      </c>
      <c r="O208" s="82" t="s">
        <v>12004</v>
      </c>
      <c r="P208" s="82" t="s">
        <v>12004</v>
      </c>
      <c r="Q208" s="82" t="s">
        <v>12004</v>
      </c>
      <c r="R208" s="82" t="s">
        <v>12004</v>
      </c>
      <c r="S208" s="82" t="s">
        <v>12005</v>
      </c>
      <c r="T208" s="147"/>
      <c r="U208" s="147"/>
    </row>
    <row r="209" spans="1:21" x14ac:dyDescent="0.25">
      <c r="A209" s="82">
        <v>3</v>
      </c>
      <c r="B209" s="82" t="s">
        <v>1496</v>
      </c>
      <c r="C209" s="75" t="s">
        <v>12003</v>
      </c>
      <c r="D209" s="82" t="s">
        <v>1496</v>
      </c>
      <c r="E209" s="82" t="s">
        <v>1497</v>
      </c>
      <c r="F209" s="82" t="str">
        <f>INDEX(Таблиця5[[#All],[HOBBY WORLD]],MATCH(Таблиця17[[#This Row],[Name]],Таблиця5[[#All],[Оригинал]],0),1)</f>
        <v>огненный шар</v>
      </c>
      <c r="G209" s="82" t="str">
        <f>Таблиця17[[#This Row],[HOBBY WORLD]]</f>
        <v>огненный шар</v>
      </c>
      <c r="H209" s="82" t="s">
        <v>4105</v>
      </c>
      <c r="I209" s="82" t="s">
        <v>12004</v>
      </c>
      <c r="J209" s="82" t="s">
        <v>561</v>
      </c>
      <c r="K209" s="82">
        <v>241</v>
      </c>
      <c r="L209" s="82" t="s">
        <v>12004</v>
      </c>
      <c r="M209" s="82" t="s">
        <v>12004</v>
      </c>
      <c r="N209" s="82" t="s">
        <v>12004</v>
      </c>
      <c r="O209" s="82" t="s">
        <v>12004</v>
      </c>
      <c r="P209" s="82" t="s">
        <v>12004</v>
      </c>
      <c r="Q209" s="82" t="s">
        <v>12005</v>
      </c>
      <c r="R209" s="82" t="s">
        <v>12004</v>
      </c>
      <c r="S209" s="82" t="s">
        <v>12005</v>
      </c>
      <c r="T209" s="147"/>
      <c r="U209" s="147"/>
    </row>
    <row r="210" spans="1:21" hidden="1" x14ac:dyDescent="0.25">
      <c r="A210" s="82">
        <v>3</v>
      </c>
      <c r="B210" s="82" t="s">
        <v>12157</v>
      </c>
      <c r="C210" s="76" t="s">
        <v>12009</v>
      </c>
      <c r="D210" s="82" t="s">
        <v>12157</v>
      </c>
      <c r="E210" s="82" t="s">
        <v>1499</v>
      </c>
      <c r="F210" s="82" t="str">
        <f>INDEX(Таблиця5[[#All],[HOBBY WORLD]],MATCH(Таблиця17[[#This Row],[Name]],Таблиця5[[#All],[Оригинал]],0),1)</f>
        <v>огненные стрелы</v>
      </c>
      <c r="G210" s="82"/>
      <c r="H210" s="82" t="s">
        <v>4111</v>
      </c>
      <c r="I210" s="82" t="s">
        <v>12004</v>
      </c>
      <c r="J210" s="82" t="s">
        <v>12010</v>
      </c>
      <c r="K210" s="82">
        <v>156</v>
      </c>
      <c r="L210" s="82" t="s">
        <v>12004</v>
      </c>
      <c r="M210" s="82" t="s">
        <v>12004</v>
      </c>
      <c r="N210" s="82" t="s">
        <v>12005</v>
      </c>
      <c r="O210" s="82" t="s">
        <v>12004</v>
      </c>
      <c r="P210" s="82" t="s">
        <v>12005</v>
      </c>
      <c r="Q210" s="82" t="s">
        <v>12005</v>
      </c>
      <c r="R210" s="82" t="s">
        <v>12004</v>
      </c>
      <c r="S210" s="82" t="s">
        <v>12005</v>
      </c>
      <c r="T210" s="147"/>
      <c r="U210" s="147"/>
    </row>
    <row r="211" spans="1:21" x14ac:dyDescent="0.25">
      <c r="A211" s="82">
        <v>3</v>
      </c>
      <c r="B211" s="82" t="s">
        <v>1508</v>
      </c>
      <c r="C211" s="75" t="s">
        <v>12003</v>
      </c>
      <c r="D211" s="82" t="s">
        <v>1508</v>
      </c>
      <c r="E211" s="82" t="s">
        <v>1509</v>
      </c>
      <c r="F211" s="82" t="str">
        <f>INDEX(Таблиця5[[#All],[HOBBY WORLD]],MATCH(Таблиця17[[#This Row],[Name]],Таблиця5[[#All],[Оригинал]],0),1)</f>
        <v>полет</v>
      </c>
      <c r="G211" s="82" t="str">
        <f>Таблиця17[[#This Row],[HOBBY WORLD]]</f>
        <v>полет</v>
      </c>
      <c r="H211" s="82" t="s">
        <v>4111</v>
      </c>
      <c r="I211" s="82" t="s">
        <v>12004</v>
      </c>
      <c r="J211" s="82" t="s">
        <v>561</v>
      </c>
      <c r="K211" s="82">
        <v>243</v>
      </c>
      <c r="L211" s="82" t="s">
        <v>12004</v>
      </c>
      <c r="M211" s="82" t="s">
        <v>12004</v>
      </c>
      <c r="N211" s="82" t="s">
        <v>12004</v>
      </c>
      <c r="O211" s="82" t="s">
        <v>12004</v>
      </c>
      <c r="P211" s="82" t="s">
        <v>12004</v>
      </c>
      <c r="Q211" s="82" t="s">
        <v>12005</v>
      </c>
      <c r="R211" s="82" t="s">
        <v>12005</v>
      </c>
      <c r="S211" s="82" t="s">
        <v>12005</v>
      </c>
      <c r="T211" s="147"/>
      <c r="U211" s="147"/>
    </row>
    <row r="212" spans="1:21" x14ac:dyDescent="0.25">
      <c r="A212" s="82">
        <v>3</v>
      </c>
      <c r="B212" s="82" t="s">
        <v>12158</v>
      </c>
      <c r="C212" s="75" t="s">
        <v>12003</v>
      </c>
      <c r="D212" s="82" t="s">
        <v>12158</v>
      </c>
      <c r="E212" s="82" t="s">
        <v>1525</v>
      </c>
      <c r="F212" s="82" t="str">
        <f>INDEX(Таблиця5[[#All],[HOBBY WORLD]],MATCH(Таблиця17[[#This Row],[Name]],Таблиця5[[#All],[Оригинал]],0),1)</f>
        <v>газообразность</v>
      </c>
      <c r="G212" s="82" t="str">
        <f>Таблиця17[[#This Row],[HOBBY WORLD]]</f>
        <v>газообразность</v>
      </c>
      <c r="H212" s="82" t="s">
        <v>4111</v>
      </c>
      <c r="I212" s="82" t="s">
        <v>12004</v>
      </c>
      <c r="J212" s="82" t="s">
        <v>561</v>
      </c>
      <c r="K212" s="82">
        <v>244</v>
      </c>
      <c r="L212" s="82" t="s">
        <v>12004</v>
      </c>
      <c r="M212" s="82" t="s">
        <v>12004</v>
      </c>
      <c r="N212" s="82" t="s">
        <v>12004</v>
      </c>
      <c r="O212" s="82" t="s">
        <v>12004</v>
      </c>
      <c r="P212" s="82" t="s">
        <v>12004</v>
      </c>
      <c r="Q212" s="82" t="s">
        <v>12005</v>
      </c>
      <c r="R212" s="82" t="s">
        <v>12005</v>
      </c>
      <c r="S212" s="82" t="s">
        <v>12005</v>
      </c>
      <c r="T212" s="147"/>
      <c r="U212" s="147"/>
    </row>
    <row r="213" spans="1:21" x14ac:dyDescent="0.25">
      <c r="A213" s="82">
        <v>3</v>
      </c>
      <c r="B213" s="82" t="s">
        <v>12159</v>
      </c>
      <c r="C213" s="75" t="s">
        <v>12003</v>
      </c>
      <c r="D213" s="82" t="s">
        <v>12159</v>
      </c>
      <c r="E213" s="82" t="s">
        <v>1539</v>
      </c>
      <c r="F213" s="82" t="str">
        <f>INDEX(Таблиця5[[#All],[HOBBY WORLD]],MATCH(Таблиця17[[#This Row],[Name]],Таблиця5[[#All],[Оригинал]],0),1)</f>
        <v>сторожевая печать</v>
      </c>
      <c r="G213" s="82" t="str">
        <f>Таблиця17[[#This Row],[HOBBY WORLD]]</f>
        <v>сторожевая печать</v>
      </c>
      <c r="H213" s="82" t="s">
        <v>4098</v>
      </c>
      <c r="I213" s="82" t="s">
        <v>12004</v>
      </c>
      <c r="J213" s="82" t="s">
        <v>561</v>
      </c>
      <c r="K213" s="82">
        <v>245</v>
      </c>
      <c r="L213" s="82" t="s">
        <v>12005</v>
      </c>
      <c r="M213" s="82" t="s">
        <v>12005</v>
      </c>
      <c r="N213" s="82" t="s">
        <v>12004</v>
      </c>
      <c r="O213" s="82" t="s">
        <v>12004</v>
      </c>
      <c r="P213" s="82" t="s">
        <v>12004</v>
      </c>
      <c r="Q213" s="82" t="s">
        <v>12004</v>
      </c>
      <c r="R213" s="82" t="s">
        <v>12004</v>
      </c>
      <c r="S213" s="82" t="s">
        <v>12005</v>
      </c>
      <c r="T213" s="147"/>
      <c r="U213" s="147"/>
    </row>
    <row r="214" spans="1:21" x14ac:dyDescent="0.25">
      <c r="A214" s="82">
        <v>3</v>
      </c>
      <c r="B214" s="82" t="s">
        <v>1572</v>
      </c>
      <c r="C214" s="75" t="s">
        <v>12003</v>
      </c>
      <c r="D214" s="82" t="s">
        <v>1572</v>
      </c>
      <c r="E214" s="82" t="s">
        <v>1573</v>
      </c>
      <c r="F214" s="82" t="str">
        <f>INDEX(Таблиця5[[#All],[HOBBY WORLD]],MATCH(Таблиця17[[#This Row],[Name]],Таблиця5[[#All],[Оригинал]],0),1)</f>
        <v>ускорение</v>
      </c>
      <c r="G214" s="82" t="str">
        <f>Таблиця17[[#This Row],[HOBBY WORLD]]</f>
        <v>ускорение</v>
      </c>
      <c r="H214" s="82" t="s">
        <v>4111</v>
      </c>
      <c r="I214" s="82" t="s">
        <v>12004</v>
      </c>
      <c r="J214" s="82" t="s">
        <v>561</v>
      </c>
      <c r="K214" s="82">
        <v>250</v>
      </c>
      <c r="L214" s="82" t="s">
        <v>12004</v>
      </c>
      <c r="M214" s="82" t="s">
        <v>12004</v>
      </c>
      <c r="N214" s="82" t="s">
        <v>12004</v>
      </c>
      <c r="O214" s="82" t="s">
        <v>12004</v>
      </c>
      <c r="P214" s="82" t="s">
        <v>12004</v>
      </c>
      <c r="Q214" s="82" t="s">
        <v>12005</v>
      </c>
      <c r="R214" s="82" t="s">
        <v>12004</v>
      </c>
      <c r="S214" s="82" t="s">
        <v>12005</v>
      </c>
      <c r="T214" s="147"/>
      <c r="U214" s="147"/>
    </row>
    <row r="215" spans="1:21" x14ac:dyDescent="0.25">
      <c r="A215" s="82">
        <v>3</v>
      </c>
      <c r="B215" s="82" t="s">
        <v>1594</v>
      </c>
      <c r="C215" s="75" t="s">
        <v>12003</v>
      </c>
      <c r="D215" s="82" t="s">
        <v>1594</v>
      </c>
      <c r="E215" s="82" t="s">
        <v>1595</v>
      </c>
      <c r="F215" s="82" t="str">
        <f>INDEX(Таблиця5[[#All],[HOBBY WORLD]],MATCH(Таблиця17[[#This Row],[Name]],Таблиця5[[#All],[Оригинал]],0),1)</f>
        <v>голод Хадара</v>
      </c>
      <c r="G215" s="82" t="str">
        <f>Таблиця17[[#This Row],[HOBBY WORLD]]</f>
        <v>голод Хадара</v>
      </c>
      <c r="H215" s="82" t="s">
        <v>4100</v>
      </c>
      <c r="I215" s="82" t="s">
        <v>12004</v>
      </c>
      <c r="J215" s="82" t="s">
        <v>561</v>
      </c>
      <c r="K215" s="82">
        <v>251</v>
      </c>
      <c r="L215" s="82" t="s">
        <v>12004</v>
      </c>
      <c r="M215" s="82" t="s">
        <v>12004</v>
      </c>
      <c r="N215" s="82" t="s">
        <v>12004</v>
      </c>
      <c r="O215" s="82" t="s">
        <v>12004</v>
      </c>
      <c r="P215" s="82" t="s">
        <v>12004</v>
      </c>
      <c r="Q215" s="82" t="s">
        <v>12004</v>
      </c>
      <c r="R215" s="82" t="s">
        <v>12005</v>
      </c>
      <c r="S215" s="82" t="s">
        <v>12004</v>
      </c>
      <c r="T215" s="147"/>
      <c r="U215" s="147"/>
    </row>
    <row r="216" spans="1:21" x14ac:dyDescent="0.25">
      <c r="A216" s="82">
        <v>3</v>
      </c>
      <c r="B216" s="82" t="s">
        <v>12160</v>
      </c>
      <c r="C216" s="75" t="s">
        <v>12003</v>
      </c>
      <c r="D216" s="82" t="s">
        <v>12160</v>
      </c>
      <c r="E216" s="82" t="s">
        <v>1599</v>
      </c>
      <c r="F216" s="82" t="str">
        <f>INDEX(Таблиця5[[#All],[HOBBY WORLD]],MATCH(Таблиця17[[#This Row],[Name]],Таблиця5[[#All],[Оригинал]],0),1)</f>
        <v>завораживающий узор</v>
      </c>
      <c r="G216" s="82" t="str">
        <f>Таблиця17[[#This Row],[HOBBY WORLD]]</f>
        <v>завораживающий узор</v>
      </c>
      <c r="H216" s="82" t="s">
        <v>4107</v>
      </c>
      <c r="I216" s="82" t="s">
        <v>12004</v>
      </c>
      <c r="J216" s="82" t="s">
        <v>561</v>
      </c>
      <c r="K216" s="82">
        <v>252</v>
      </c>
      <c r="L216" s="82" t="s">
        <v>12005</v>
      </c>
      <c r="M216" s="82" t="s">
        <v>12004</v>
      </c>
      <c r="N216" s="82" t="s">
        <v>12004</v>
      </c>
      <c r="O216" s="82" t="s">
        <v>12004</v>
      </c>
      <c r="P216" s="82" t="s">
        <v>12004</v>
      </c>
      <c r="Q216" s="82" t="s">
        <v>12005</v>
      </c>
      <c r="R216" s="82" t="s">
        <v>12005</v>
      </c>
      <c r="S216" s="82" t="s">
        <v>12005</v>
      </c>
      <c r="T216" s="147"/>
      <c r="U216" s="147"/>
    </row>
    <row r="217" spans="1:21" x14ac:dyDescent="0.25">
      <c r="A217" s="82">
        <v>3</v>
      </c>
      <c r="B217" s="82" t="s">
        <v>12161</v>
      </c>
      <c r="C217" s="75" t="s">
        <v>12003</v>
      </c>
      <c r="D217" s="76" t="s">
        <v>12162</v>
      </c>
      <c r="E217" s="76" t="s">
        <v>1637</v>
      </c>
      <c r="F217" s="76" t="str">
        <f>INDEX(Таблиця5[[#All],[HOBBY WORLD]],MATCH(Таблиця17[[#This Row],[Name]],Таблиця5[[#All],[Оригинал]],0),1)</f>
        <v>хижина Леомунда</v>
      </c>
      <c r="G217" s="82" t="str">
        <f>Таблиця17[[#This Row],[HOBBY WORLD]]</f>
        <v>хижина Леомунда</v>
      </c>
      <c r="H217" s="82" t="s">
        <v>4105</v>
      </c>
      <c r="I217" s="82" t="s">
        <v>12005</v>
      </c>
      <c r="J217" s="82" t="s">
        <v>561</v>
      </c>
      <c r="K217" s="82">
        <v>255</v>
      </c>
      <c r="L217" s="82" t="s">
        <v>12004</v>
      </c>
      <c r="M217" s="82" t="s">
        <v>12004</v>
      </c>
      <c r="N217" s="82" t="s">
        <v>12004</v>
      </c>
      <c r="O217" s="82" t="s">
        <v>12004</v>
      </c>
      <c r="P217" s="82" t="s">
        <v>12004</v>
      </c>
      <c r="Q217" s="82" t="s">
        <v>12004</v>
      </c>
      <c r="R217" s="82" t="s">
        <v>12004</v>
      </c>
      <c r="S217" s="82" t="s">
        <v>12005</v>
      </c>
      <c r="T217" s="147"/>
      <c r="U217" s="147"/>
    </row>
    <row r="218" spans="1:21" hidden="1" x14ac:dyDescent="0.25">
      <c r="A218" s="82">
        <v>3</v>
      </c>
      <c r="B218" s="82" t="s">
        <v>12163</v>
      </c>
      <c r="C218" s="76" t="s">
        <v>12009</v>
      </c>
      <c r="D218" s="82" t="s">
        <v>12163</v>
      </c>
      <c r="E218" s="82" t="e">
        <v>#N/A</v>
      </c>
      <c r="F218" s="82" t="str">
        <f>INDEX(Таблиця5[[#All],[HOBBY WORLD]],MATCH(Таблиця17[[#This Row],[Name]],Таблиця5[[#All],[Оригинал]],0),1)</f>
        <v>передача жизни</v>
      </c>
      <c r="G218" s="82"/>
      <c r="H218" s="82" t="s">
        <v>4109</v>
      </c>
      <c r="I218" s="82" t="s">
        <v>12004</v>
      </c>
      <c r="J218" s="82" t="s">
        <v>12010</v>
      </c>
      <c r="K218" s="82">
        <v>160</v>
      </c>
      <c r="L218" s="82" t="s">
        <v>12004</v>
      </c>
      <c r="M218" s="82" t="s">
        <v>12005</v>
      </c>
      <c r="N218" s="82" t="s">
        <v>12004</v>
      </c>
      <c r="O218" s="82" t="s">
        <v>12004</v>
      </c>
      <c r="P218" s="82" t="s">
        <v>12004</v>
      </c>
      <c r="Q218" s="82" t="s">
        <v>12004</v>
      </c>
      <c r="R218" s="82" t="s">
        <v>12004</v>
      </c>
      <c r="S218" s="82" t="s">
        <v>12005</v>
      </c>
      <c r="T218" s="147"/>
      <c r="U218" s="147"/>
    </row>
    <row r="219" spans="1:21" x14ac:dyDescent="0.25">
      <c r="A219" s="82">
        <v>3</v>
      </c>
      <c r="B219" s="82" t="s">
        <v>12164</v>
      </c>
      <c r="C219" s="75" t="s">
        <v>12003</v>
      </c>
      <c r="D219" s="82" t="s">
        <v>12164</v>
      </c>
      <c r="E219" s="82" t="s">
        <v>1645</v>
      </c>
      <c r="F219" s="82" t="str">
        <f>INDEX(Таблиця5[[#All],[HOBBY WORLD]],MATCH(Таблиця17[[#This Row],[Name]],Таблиця5[[#All],[Оригинал]],0),1)</f>
        <v>стрела-молния</v>
      </c>
      <c r="G219" s="82" t="str">
        <f>Таблиця17[[#This Row],[HOBBY WORLD]]</f>
        <v>стрела-молния</v>
      </c>
      <c r="H219" s="82" t="s">
        <v>4111</v>
      </c>
      <c r="I219" s="82" t="s">
        <v>12004</v>
      </c>
      <c r="J219" s="82" t="s">
        <v>561</v>
      </c>
      <c r="K219" s="82">
        <v>255</v>
      </c>
      <c r="L219" s="82" t="s">
        <v>12004</v>
      </c>
      <c r="M219" s="82" t="s">
        <v>12004</v>
      </c>
      <c r="N219" s="82" t="s">
        <v>12004</v>
      </c>
      <c r="O219" s="82" t="s">
        <v>12004</v>
      </c>
      <c r="P219" s="82" t="s">
        <v>12005</v>
      </c>
      <c r="Q219" s="82" t="s">
        <v>12004</v>
      </c>
      <c r="R219" s="82" t="s">
        <v>12004</v>
      </c>
      <c r="S219" s="82" t="s">
        <v>12004</v>
      </c>
      <c r="T219" s="147"/>
      <c r="U219" s="147"/>
    </row>
    <row r="220" spans="1:21" x14ac:dyDescent="0.25">
      <c r="A220" s="82">
        <v>3</v>
      </c>
      <c r="B220" s="82" t="s">
        <v>12165</v>
      </c>
      <c r="C220" s="75" t="s">
        <v>12003</v>
      </c>
      <c r="D220" s="82" t="s">
        <v>12165</v>
      </c>
      <c r="E220" s="82" t="s">
        <v>1647</v>
      </c>
      <c r="F220" s="82" t="str">
        <f>INDEX(Таблиця5[[#All],[HOBBY WORLD]],MATCH(Таблиця17[[#This Row],[Name]],Таблиця5[[#All],[Оригинал]],0),1)</f>
        <v>удар молнии</v>
      </c>
      <c r="G220" s="82" t="str">
        <f>Таблиця17[[#This Row],[HOBBY WORLD]]</f>
        <v>удар молнии</v>
      </c>
      <c r="H220" s="82" t="s">
        <v>4105</v>
      </c>
      <c r="I220" s="82" t="s">
        <v>12004</v>
      </c>
      <c r="J220" s="82" t="s">
        <v>561</v>
      </c>
      <c r="K220" s="82">
        <v>255</v>
      </c>
      <c r="L220" s="82" t="s">
        <v>12004</v>
      </c>
      <c r="M220" s="82" t="s">
        <v>12004</v>
      </c>
      <c r="N220" s="82" t="s">
        <v>12004</v>
      </c>
      <c r="O220" s="82" t="s">
        <v>12004</v>
      </c>
      <c r="P220" s="82" t="s">
        <v>12004</v>
      </c>
      <c r="Q220" s="82" t="s">
        <v>12005</v>
      </c>
      <c r="R220" s="82" t="s">
        <v>12004</v>
      </c>
      <c r="S220" s="82" t="s">
        <v>12005</v>
      </c>
      <c r="T220" s="147"/>
      <c r="U220" s="147"/>
    </row>
    <row r="221" spans="1:21" x14ac:dyDescent="0.25">
      <c r="A221" s="82">
        <v>3</v>
      </c>
      <c r="B221" s="82" t="s">
        <v>12166</v>
      </c>
      <c r="C221" s="75" t="s">
        <v>12003</v>
      </c>
      <c r="D221" s="82" t="s">
        <v>12166</v>
      </c>
      <c r="E221" s="82" t="s">
        <v>1665</v>
      </c>
      <c r="F221" s="82" t="str">
        <f>INDEX(Таблиця5[[#All],[HOBBY WORLD]],MATCH(Таблиця17[[#This Row],[Name]],Таблиця5[[#All],[Оригинал]],0),1)</f>
        <v>магический круг</v>
      </c>
      <c r="G221" s="82" t="str">
        <f>Таблиця17[[#This Row],[HOBBY WORLD]]</f>
        <v>магический круг</v>
      </c>
      <c r="H221" s="82" t="s">
        <v>4098</v>
      </c>
      <c r="I221" s="82" t="s">
        <v>12004</v>
      </c>
      <c r="J221" s="82" t="s">
        <v>561</v>
      </c>
      <c r="K221" s="82">
        <v>256</v>
      </c>
      <c r="L221" s="82" t="s">
        <v>12004</v>
      </c>
      <c r="M221" s="82" t="s">
        <v>12005</v>
      </c>
      <c r="N221" s="82" t="s">
        <v>12004</v>
      </c>
      <c r="O221" s="82" t="s">
        <v>12005</v>
      </c>
      <c r="P221" s="82" t="s">
        <v>12004</v>
      </c>
      <c r="Q221" s="82" t="s">
        <v>12004</v>
      </c>
      <c r="R221" s="82" t="s">
        <v>12005</v>
      </c>
      <c r="S221" s="82" t="s">
        <v>12005</v>
      </c>
      <c r="T221" s="147"/>
      <c r="U221" s="147"/>
    </row>
    <row r="222" spans="1:21" x14ac:dyDescent="0.25">
      <c r="A222" s="82">
        <v>3</v>
      </c>
      <c r="B222" s="82" t="s">
        <v>12167</v>
      </c>
      <c r="C222" s="75" t="s">
        <v>12003</v>
      </c>
      <c r="D222" s="82" t="s">
        <v>12167</v>
      </c>
      <c r="E222" s="82" t="s">
        <v>1677</v>
      </c>
      <c r="F222" s="82" t="str">
        <f>INDEX(Таблиця5[[#All],[HOBBY WORLD]],MATCH(Таблиця17[[#This Row],[Name]],Таблиця5[[#All],[Оригинал]],0),1)</f>
        <v>полноценный образ</v>
      </c>
      <c r="G222" s="82" t="str">
        <f>Таблиця17[[#This Row],[HOBBY WORLD]]</f>
        <v>полноценный образ</v>
      </c>
      <c r="H222" s="82" t="s">
        <v>4107</v>
      </c>
      <c r="I222" s="82" t="s">
        <v>12004</v>
      </c>
      <c r="J222" s="82" t="s">
        <v>561</v>
      </c>
      <c r="K222" s="82">
        <v>258</v>
      </c>
      <c r="L222" s="82" t="s">
        <v>12005</v>
      </c>
      <c r="M222" s="82" t="s">
        <v>12004</v>
      </c>
      <c r="N222" s="82" t="s">
        <v>12004</v>
      </c>
      <c r="O222" s="82" t="s">
        <v>12004</v>
      </c>
      <c r="P222" s="82" t="s">
        <v>12004</v>
      </c>
      <c r="Q222" s="82" t="s">
        <v>12005</v>
      </c>
      <c r="R222" s="82" t="s">
        <v>12004</v>
      </c>
      <c r="S222" s="82" t="s">
        <v>12005</v>
      </c>
      <c r="T222" s="147"/>
      <c r="U222" s="147"/>
    </row>
    <row r="223" spans="1:21" x14ac:dyDescent="0.25">
      <c r="A223" s="82">
        <v>3</v>
      </c>
      <c r="B223" s="82" t="s">
        <v>12168</v>
      </c>
      <c r="C223" s="75" t="s">
        <v>12003</v>
      </c>
      <c r="D223" s="82" t="s">
        <v>12168</v>
      </c>
      <c r="E223" s="82" t="s">
        <v>1683</v>
      </c>
      <c r="F223" s="82" t="str">
        <f>INDEX(Таблиця5[[#All],[HOBBY WORLD]],MATCH(Таблиця17[[#This Row],[Name]],Таблиця5[[#All],[Оригинал]],0),1)</f>
        <v>массовое исцеляющее слово</v>
      </c>
      <c r="G223" s="82" t="str">
        <f>Таблиця17[[#This Row],[HOBBY WORLD]]</f>
        <v>массовое исцеляющее слово</v>
      </c>
      <c r="H223" s="82" t="s">
        <v>4105</v>
      </c>
      <c r="I223" s="82" t="s">
        <v>12004</v>
      </c>
      <c r="J223" s="82" t="s">
        <v>561</v>
      </c>
      <c r="K223" s="82">
        <v>258</v>
      </c>
      <c r="L223" s="82" t="s">
        <v>12004</v>
      </c>
      <c r="M223" s="82" t="s">
        <v>12005</v>
      </c>
      <c r="N223" s="82" t="s">
        <v>12004</v>
      </c>
      <c r="O223" s="82" t="s">
        <v>12004</v>
      </c>
      <c r="P223" s="82" t="s">
        <v>12004</v>
      </c>
      <c r="Q223" s="82" t="s">
        <v>12004</v>
      </c>
      <c r="R223" s="82" t="s">
        <v>12004</v>
      </c>
      <c r="S223" s="82" t="s">
        <v>12004</v>
      </c>
      <c r="T223" s="147"/>
      <c r="U223" s="147"/>
    </row>
    <row r="224" spans="1:21" x14ac:dyDescent="0.25">
      <c r="A224" s="82">
        <v>3</v>
      </c>
      <c r="B224" s="82" t="s">
        <v>12169</v>
      </c>
      <c r="C224" s="75" t="s">
        <v>12003</v>
      </c>
      <c r="D224" s="82" t="s">
        <v>12169</v>
      </c>
      <c r="E224" s="82" t="s">
        <v>1691</v>
      </c>
      <c r="F224" s="82" t="str">
        <f>INDEX(Таблиця5[[#All],[HOBBY WORLD]],MATCH(Таблиця17[[#This Row],[Name]],Таблиця5[[#All],[Оригинал]],0),1)</f>
        <v>слияние с камнем</v>
      </c>
      <c r="G224" s="82" t="str">
        <f>Таблиця17[[#This Row],[HOBBY WORLD]]</f>
        <v>слияние с камнем</v>
      </c>
      <c r="H224" s="82" t="s">
        <v>4111</v>
      </c>
      <c r="I224" s="82" t="s">
        <v>12005</v>
      </c>
      <c r="J224" s="82" t="s">
        <v>561</v>
      </c>
      <c r="K224" s="82">
        <v>259</v>
      </c>
      <c r="L224" s="82" t="s">
        <v>12004</v>
      </c>
      <c r="M224" s="82" t="s">
        <v>12005</v>
      </c>
      <c r="N224" s="82" t="s">
        <v>12005</v>
      </c>
      <c r="O224" s="82" t="s">
        <v>12004</v>
      </c>
      <c r="P224" s="82" t="s">
        <v>12004</v>
      </c>
      <c r="Q224" s="82" t="s">
        <v>12004</v>
      </c>
      <c r="R224" s="82" t="s">
        <v>12004</v>
      </c>
      <c r="S224" s="82" t="s">
        <v>12004</v>
      </c>
      <c r="T224" s="147"/>
      <c r="U224" s="147"/>
    </row>
    <row r="225" spans="1:21" hidden="1" x14ac:dyDescent="0.25">
      <c r="A225" s="82">
        <v>3</v>
      </c>
      <c r="B225" s="82" t="s">
        <v>12170</v>
      </c>
      <c r="C225" s="76" t="s">
        <v>12009</v>
      </c>
      <c r="D225" s="82" t="s">
        <v>12170</v>
      </c>
      <c r="E225" s="82" t="e">
        <v>#N/A</v>
      </c>
      <c r="F225" s="82" t="e">
        <f>INDEX(Таблиця5[[#All],[HOBBY WORLD]],MATCH(Таблиця17[[#This Row],[Name]],Таблиця5[[#All],[Оригинал]],0),1)</f>
        <v>#N/A</v>
      </c>
      <c r="G225" s="82"/>
      <c r="H225" s="82" t="s">
        <v>4105</v>
      </c>
      <c r="I225" s="82" t="s">
        <v>12004</v>
      </c>
      <c r="J225" s="82" t="s">
        <v>12010</v>
      </c>
      <c r="K225" s="82">
        <v>161</v>
      </c>
      <c r="L225" s="82" t="s">
        <v>12004</v>
      </c>
      <c r="M225" s="82" t="s">
        <v>12004</v>
      </c>
      <c r="N225" s="82" t="s">
        <v>12004</v>
      </c>
      <c r="O225" s="82" t="s">
        <v>12004</v>
      </c>
      <c r="P225" s="82" t="s">
        <v>12004</v>
      </c>
      <c r="Q225" s="82" t="s">
        <v>12005</v>
      </c>
      <c r="R225" s="82" t="s">
        <v>12004</v>
      </c>
      <c r="S225" s="82" t="s">
        <v>12005</v>
      </c>
      <c r="T225" s="147"/>
      <c r="U225" s="147"/>
    </row>
    <row r="226" spans="1:21" x14ac:dyDescent="0.25">
      <c r="A226" s="82">
        <v>3</v>
      </c>
      <c r="B226" s="82" t="s">
        <v>1730</v>
      </c>
      <c r="C226" s="75" t="s">
        <v>12003</v>
      </c>
      <c r="D226" s="82" t="s">
        <v>1730</v>
      </c>
      <c r="E226" s="82" t="s">
        <v>1731</v>
      </c>
      <c r="F226" s="82" t="str">
        <f>INDEX(Таблиця5[[#All],[HOBBY WORLD]],MATCH(Таблиця17[[#This Row],[Name]],Таблиця5[[#All],[Оригинал]],0),1)</f>
        <v>необнаружимость</v>
      </c>
      <c r="G226" s="82" t="str">
        <f>Таблиця17[[#This Row],[HOBBY WORLD]]</f>
        <v>необнаружимость</v>
      </c>
      <c r="H226" s="82" t="s">
        <v>4098</v>
      </c>
      <c r="I226" s="82" t="s">
        <v>12004</v>
      </c>
      <c r="J226" s="82" t="s">
        <v>561</v>
      </c>
      <c r="K226" s="82">
        <v>263</v>
      </c>
      <c r="L226" s="82" t="s">
        <v>12005</v>
      </c>
      <c r="M226" s="82" t="s">
        <v>12004</v>
      </c>
      <c r="N226" s="82" t="s">
        <v>12004</v>
      </c>
      <c r="O226" s="82" t="s">
        <v>12004</v>
      </c>
      <c r="P226" s="82" t="s">
        <v>12004</v>
      </c>
      <c r="Q226" s="82" t="s">
        <v>12004</v>
      </c>
      <c r="R226" s="82" t="s">
        <v>12004</v>
      </c>
      <c r="S226" s="82" t="s">
        <v>12005</v>
      </c>
      <c r="T226" s="147"/>
      <c r="U226" s="147"/>
    </row>
    <row r="227" spans="1:21" x14ac:dyDescent="0.25">
      <c r="A227" s="82">
        <v>3</v>
      </c>
      <c r="B227" s="82" t="s">
        <v>12171</v>
      </c>
      <c r="C227" s="75" t="s">
        <v>12003</v>
      </c>
      <c r="D227" s="82" t="s">
        <v>12171</v>
      </c>
      <c r="E227" s="82" t="s">
        <v>1749</v>
      </c>
      <c r="F227" s="82" t="str">
        <f>INDEX(Таблиця5[[#All],[HOBBY WORLD]],MATCH(Таблиця17[[#This Row],[Name]],Таблиця5[[#All],[Оригинал]],0),1)</f>
        <v>фантомный скакун</v>
      </c>
      <c r="G227" s="82" t="str">
        <f>Таблиця17[[#This Row],[HOBBY WORLD]]</f>
        <v>фантомный скакун</v>
      </c>
      <c r="H227" s="82" t="s">
        <v>4107</v>
      </c>
      <c r="I227" s="82" t="s">
        <v>12005</v>
      </c>
      <c r="J227" s="82" t="s">
        <v>561</v>
      </c>
      <c r="K227" s="82">
        <v>265</v>
      </c>
      <c r="L227" s="82" t="s">
        <v>12004</v>
      </c>
      <c r="M227" s="82" t="s">
        <v>12004</v>
      </c>
      <c r="N227" s="82" t="s">
        <v>12004</v>
      </c>
      <c r="O227" s="82" t="s">
        <v>12004</v>
      </c>
      <c r="P227" s="82" t="s">
        <v>12004</v>
      </c>
      <c r="Q227" s="82" t="s">
        <v>12004</v>
      </c>
      <c r="R227" s="82" t="s">
        <v>12004</v>
      </c>
      <c r="S227" s="82" t="s">
        <v>12005</v>
      </c>
      <c r="T227" s="147"/>
      <c r="U227" s="147"/>
    </row>
    <row r="228" spans="1:21" x14ac:dyDescent="0.25">
      <c r="A228" s="82">
        <v>3</v>
      </c>
      <c r="B228" s="82" t="s">
        <v>12172</v>
      </c>
      <c r="C228" s="75" t="s">
        <v>12003</v>
      </c>
      <c r="D228" s="82" t="s">
        <v>12172</v>
      </c>
      <c r="E228" s="82" t="s">
        <v>1757</v>
      </c>
      <c r="F228" s="82" t="str">
        <f>INDEX(Таблиця5[[#All],[HOBBY WORLD]],MATCH(Таблиця17[[#This Row],[Name]],Таблиця5[[#All],[Оригинал]],0),1)</f>
        <v>рост растений</v>
      </c>
      <c r="G228" s="82" t="str">
        <f>Таблиця17[[#This Row],[HOBBY WORLD]]</f>
        <v>рост растений</v>
      </c>
      <c r="H228" s="82" t="s">
        <v>4111</v>
      </c>
      <c r="I228" s="82" t="s">
        <v>12004</v>
      </c>
      <c r="J228" s="82" t="s">
        <v>561</v>
      </c>
      <c r="K228" s="82">
        <v>266</v>
      </c>
      <c r="L228" s="82" t="s">
        <v>12005</v>
      </c>
      <c r="M228" s="82" t="s">
        <v>12004</v>
      </c>
      <c r="N228" s="82" t="s">
        <v>12005</v>
      </c>
      <c r="O228" s="82" t="s">
        <v>12004</v>
      </c>
      <c r="P228" s="82" t="s">
        <v>12005</v>
      </c>
      <c r="Q228" s="82" t="s">
        <v>12004</v>
      </c>
      <c r="R228" s="82" t="s">
        <v>12004</v>
      </c>
      <c r="S228" s="82" t="s">
        <v>12004</v>
      </c>
      <c r="T228" s="147"/>
      <c r="U228" s="147"/>
    </row>
    <row r="229" spans="1:21" x14ac:dyDescent="0.25">
      <c r="A229" s="82">
        <v>3</v>
      </c>
      <c r="B229" s="82" t="s">
        <v>12173</v>
      </c>
      <c r="C229" s="75" t="s">
        <v>12003</v>
      </c>
      <c r="D229" s="82" t="s">
        <v>12173</v>
      </c>
      <c r="E229" s="82" t="s">
        <v>1785</v>
      </c>
      <c r="F229" s="82" t="str">
        <f>INDEX(Таблиця5[[#All],[HOBBY WORLD]],MATCH(Таблиця17[[#This Row],[Name]],Таблиця5[[#All],[Оригинал]],0),1)</f>
        <v>защита от энергии</v>
      </c>
      <c r="G229" s="82" t="str">
        <f>Таблиця17[[#This Row],[HOBBY WORLD]]</f>
        <v>защита от энергии</v>
      </c>
      <c r="H229" s="82" t="s">
        <v>4098</v>
      </c>
      <c r="I229" s="82" t="s">
        <v>12004</v>
      </c>
      <c r="J229" s="82" t="s">
        <v>561</v>
      </c>
      <c r="K229" s="82">
        <v>270</v>
      </c>
      <c r="L229" s="82" t="s">
        <v>12004</v>
      </c>
      <c r="M229" s="82" t="s">
        <v>12004</v>
      </c>
      <c r="N229" s="82" t="s">
        <v>12005</v>
      </c>
      <c r="O229" s="82" t="s">
        <v>12004</v>
      </c>
      <c r="P229" s="82" t="s">
        <v>12005</v>
      </c>
      <c r="Q229" s="82" t="s">
        <v>12005</v>
      </c>
      <c r="R229" s="82" t="s">
        <v>12004</v>
      </c>
      <c r="S229" s="82" t="s">
        <v>12005</v>
      </c>
      <c r="T229" s="147"/>
      <c r="U229" s="147"/>
    </row>
    <row r="230" spans="1:21" x14ac:dyDescent="0.25">
      <c r="A230" s="82">
        <v>3</v>
      </c>
      <c r="B230" s="82" t="s">
        <v>12174</v>
      </c>
      <c r="C230" s="75" t="s">
        <v>12003</v>
      </c>
      <c r="D230" s="82" t="s">
        <v>12174</v>
      </c>
      <c r="E230" s="82" t="s">
        <v>1809</v>
      </c>
      <c r="F230" s="82" t="str">
        <f>INDEX(Таблиця5[[#All],[HOBBY WORLD]],MATCH(Таблиця17[[#This Row],[Name]],Таблиця5[[#All],[Оригинал]],0),1)</f>
        <v>снятие проклятия</v>
      </c>
      <c r="G230" s="82" t="str">
        <f>Таблиця17[[#This Row],[HOBBY WORLD]]</f>
        <v>снятие проклятия</v>
      </c>
      <c r="H230" s="82" t="s">
        <v>4098</v>
      </c>
      <c r="I230" s="82" t="s">
        <v>12004</v>
      </c>
      <c r="J230" s="82" t="s">
        <v>561</v>
      </c>
      <c r="K230" s="82">
        <v>271</v>
      </c>
      <c r="L230" s="82" t="s">
        <v>12004</v>
      </c>
      <c r="M230" s="82" t="s">
        <v>12005</v>
      </c>
      <c r="N230" s="82" t="s">
        <v>12004</v>
      </c>
      <c r="O230" s="82" t="s">
        <v>12005</v>
      </c>
      <c r="P230" s="82" t="s">
        <v>12004</v>
      </c>
      <c r="Q230" s="82" t="s">
        <v>12004</v>
      </c>
      <c r="R230" s="82" t="s">
        <v>12004</v>
      </c>
      <c r="S230" s="82" t="s">
        <v>12005</v>
      </c>
      <c r="T230" s="147"/>
      <c r="U230" s="147"/>
    </row>
    <row r="231" spans="1:21" x14ac:dyDescent="0.25">
      <c r="A231" s="82">
        <v>3</v>
      </c>
      <c r="B231" s="82" t="s">
        <v>1816</v>
      </c>
      <c r="C231" s="75" t="s">
        <v>12003</v>
      </c>
      <c r="D231" s="82" t="s">
        <v>1816</v>
      </c>
      <c r="E231" s="82" t="s">
        <v>1817</v>
      </c>
      <c r="F231" s="82" t="str">
        <f>INDEX(Таблиця5[[#All],[HOBBY WORLD]],MATCH(Таблиця17[[#This Row],[Name]],Таблиця5[[#All],[Оригинал]],0),1)</f>
        <v>возрождение</v>
      </c>
      <c r="G231" s="82" t="str">
        <f>Таблиця17[[#This Row],[HOBBY WORLD]]</f>
        <v>возрождение</v>
      </c>
      <c r="H231" s="82" t="s">
        <v>4109</v>
      </c>
      <c r="I231" s="82" t="s">
        <v>12004</v>
      </c>
      <c r="J231" s="82" t="s">
        <v>561</v>
      </c>
      <c r="K231" s="82">
        <v>272</v>
      </c>
      <c r="L231" s="82" t="s">
        <v>12004</v>
      </c>
      <c r="M231" s="82" t="s">
        <v>12005</v>
      </c>
      <c r="N231" s="82" t="s">
        <v>12004</v>
      </c>
      <c r="O231" s="82" t="s">
        <v>12005</v>
      </c>
      <c r="P231" s="82" t="s">
        <v>12004</v>
      </c>
      <c r="Q231" s="82" t="s">
        <v>12004</v>
      </c>
      <c r="R231" s="82" t="s">
        <v>12004</v>
      </c>
      <c r="S231" s="82" t="s">
        <v>12004</v>
      </c>
      <c r="T231" s="147"/>
      <c r="U231" s="147"/>
    </row>
    <row r="232" spans="1:21" x14ac:dyDescent="0.25">
      <c r="A232" s="82">
        <v>3</v>
      </c>
      <c r="B232" s="82" t="s">
        <v>1834</v>
      </c>
      <c r="C232" s="75" t="s">
        <v>12003</v>
      </c>
      <c r="D232" s="82" t="s">
        <v>1834</v>
      </c>
      <c r="E232" s="82" t="s">
        <v>1835</v>
      </c>
      <c r="F232" s="82" t="str">
        <f>INDEX(Таблиця5[[#All],[HOBBY WORLD]],MATCH(Таблиця17[[#This Row],[Name]],Таблиця5[[#All],[Оригинал]],0),1)</f>
        <v>послание</v>
      </c>
      <c r="G232" s="82" t="str">
        <f>Таблиця17[[#This Row],[HOBBY WORLD]]</f>
        <v>послание</v>
      </c>
      <c r="H232" s="82" t="s">
        <v>4105</v>
      </c>
      <c r="I232" s="82" t="s">
        <v>12004</v>
      </c>
      <c r="J232" s="82" t="s">
        <v>561</v>
      </c>
      <c r="K232" s="82">
        <v>274</v>
      </c>
      <c r="L232" s="82" t="s">
        <v>12005</v>
      </c>
      <c r="M232" s="82" t="s">
        <v>12005</v>
      </c>
      <c r="N232" s="82" t="s">
        <v>12004</v>
      </c>
      <c r="O232" s="82" t="s">
        <v>12004</v>
      </c>
      <c r="P232" s="82" t="s">
        <v>12004</v>
      </c>
      <c r="Q232" s="82" t="s">
        <v>12004</v>
      </c>
      <c r="R232" s="82" t="s">
        <v>12004</v>
      </c>
      <c r="S232" s="82" t="s">
        <v>12005</v>
      </c>
      <c r="T232" s="147"/>
      <c r="U232" s="147"/>
    </row>
    <row r="233" spans="1:21" x14ac:dyDescent="0.25">
      <c r="A233" s="82">
        <v>3</v>
      </c>
      <c r="B233" s="82" t="s">
        <v>12175</v>
      </c>
      <c r="C233" s="75" t="s">
        <v>12003</v>
      </c>
      <c r="D233" s="82" t="s">
        <v>12175</v>
      </c>
      <c r="E233" s="82" t="s">
        <v>1860</v>
      </c>
      <c r="F233" s="82" t="str">
        <f>INDEX(Таблиця5[[#All],[HOBBY WORLD]],MATCH(Таблиця17[[#This Row],[Name]],Таблиця5[[#All],[Оригинал]],0),1)</f>
        <v>пурга</v>
      </c>
      <c r="G233" s="82" t="str">
        <f>Таблиця17[[#This Row],[HOBBY WORLD]]</f>
        <v>пурга</v>
      </c>
      <c r="H233" s="82" t="s">
        <v>4100</v>
      </c>
      <c r="I233" s="82" t="s">
        <v>12004</v>
      </c>
      <c r="J233" s="82" t="s">
        <v>561</v>
      </c>
      <c r="K233" s="82">
        <v>276</v>
      </c>
      <c r="L233" s="82" t="s">
        <v>12004</v>
      </c>
      <c r="M233" s="82" t="s">
        <v>12004</v>
      </c>
      <c r="N233" s="82" t="s">
        <v>12005</v>
      </c>
      <c r="O233" s="82" t="s">
        <v>12004</v>
      </c>
      <c r="P233" s="82" t="s">
        <v>12004</v>
      </c>
      <c r="Q233" s="82" t="s">
        <v>12005</v>
      </c>
      <c r="R233" s="82" t="s">
        <v>12004</v>
      </c>
      <c r="S233" s="82" t="s">
        <v>12005</v>
      </c>
      <c r="T233" s="147"/>
      <c r="U233" s="147"/>
    </row>
    <row r="234" spans="1:21" x14ac:dyDescent="0.25">
      <c r="A234" s="82">
        <v>3</v>
      </c>
      <c r="B234" s="82" t="s">
        <v>1861</v>
      </c>
      <c r="C234" s="75" t="s">
        <v>12003</v>
      </c>
      <c r="D234" s="82" t="s">
        <v>1861</v>
      </c>
      <c r="E234" s="82" t="s">
        <v>1862</v>
      </c>
      <c r="F234" s="82" t="str">
        <f>INDEX(Таблиця5[[#All],[HOBBY WORLD]],MATCH(Таблиця17[[#This Row],[Name]],Таблиця5[[#All],[Оригинал]],0),1)</f>
        <v>замедление</v>
      </c>
      <c r="G234" s="82" t="str">
        <f>Таблиця17[[#This Row],[HOBBY WORLD]]</f>
        <v>замедление</v>
      </c>
      <c r="H234" s="82" t="s">
        <v>4111</v>
      </c>
      <c r="I234" s="82" t="s">
        <v>12004</v>
      </c>
      <c r="J234" s="82" t="s">
        <v>561</v>
      </c>
      <c r="K234" s="82">
        <v>277</v>
      </c>
      <c r="L234" s="82" t="s">
        <v>12004</v>
      </c>
      <c r="M234" s="82" t="s">
        <v>12004</v>
      </c>
      <c r="N234" s="82" t="s">
        <v>12004</v>
      </c>
      <c r="O234" s="82" t="s">
        <v>12004</v>
      </c>
      <c r="P234" s="82" t="s">
        <v>12004</v>
      </c>
      <c r="Q234" s="82" t="s">
        <v>12005</v>
      </c>
      <c r="R234" s="82" t="s">
        <v>12004</v>
      </c>
      <c r="S234" s="82" t="s">
        <v>12005</v>
      </c>
      <c r="T234" s="147"/>
      <c r="U234" s="147"/>
    </row>
    <row r="235" spans="1:21" x14ac:dyDescent="0.25">
      <c r="A235" s="82">
        <v>3</v>
      </c>
      <c r="B235" s="82" t="s">
        <v>11872</v>
      </c>
      <c r="C235" s="75" t="s">
        <v>12003</v>
      </c>
      <c r="D235" s="82" t="s">
        <v>11872</v>
      </c>
      <c r="E235" s="82" t="s">
        <v>1870</v>
      </c>
      <c r="F235" s="82" t="str">
        <f>INDEX(Таблиця5[[#All],[HOBBY WORLD]],MATCH(Таблиця17[[#This Row],[Name]],Таблиця5[[#All],[Оригинал]],0),1)</f>
        <v>разговор с мертвым</v>
      </c>
      <c r="G235" s="82" t="str">
        <f>Таблиця17[[#This Row],[HOBBY WORLD]]</f>
        <v>разговор с мертвым</v>
      </c>
      <c r="H235" s="82" t="s">
        <v>4109</v>
      </c>
      <c r="I235" s="82" t="s">
        <v>12004</v>
      </c>
      <c r="J235" s="82" t="s">
        <v>561</v>
      </c>
      <c r="K235" s="82">
        <v>277</v>
      </c>
      <c r="L235" s="82" t="s">
        <v>12005</v>
      </c>
      <c r="M235" s="82" t="s">
        <v>12005</v>
      </c>
      <c r="N235" s="82" t="s">
        <v>12004</v>
      </c>
      <c r="O235" s="82" t="s">
        <v>12004</v>
      </c>
      <c r="P235" s="82" t="s">
        <v>12004</v>
      </c>
      <c r="Q235" s="82" t="s">
        <v>12004</v>
      </c>
      <c r="R235" s="82" t="s">
        <v>12004</v>
      </c>
      <c r="S235" s="82" t="s">
        <v>12004</v>
      </c>
      <c r="T235" s="147"/>
      <c r="U235" s="147"/>
    </row>
    <row r="236" spans="1:21" x14ac:dyDescent="0.25">
      <c r="A236" s="82">
        <v>3</v>
      </c>
      <c r="B236" s="82" t="s">
        <v>11875</v>
      </c>
      <c r="C236" s="75" t="s">
        <v>12003</v>
      </c>
      <c r="D236" s="82" t="s">
        <v>11875</v>
      </c>
      <c r="E236" s="82" t="s">
        <v>1872</v>
      </c>
      <c r="F236" s="82" t="str">
        <f>INDEX(Таблиця5[[#All],[HOBBY WORLD]],MATCH(Таблиця17[[#This Row],[Name]],Таблиця5[[#All],[Оригинал]],0),1)</f>
        <v>разговор с растениями</v>
      </c>
      <c r="G236" s="82" t="str">
        <f>Таблиця17[[#This Row],[HOBBY WORLD]]</f>
        <v>разговор с растениями</v>
      </c>
      <c r="H236" s="82" t="s">
        <v>4111</v>
      </c>
      <c r="I236" s="82" t="s">
        <v>12004</v>
      </c>
      <c r="J236" s="82" t="s">
        <v>561</v>
      </c>
      <c r="K236" s="82">
        <v>277</v>
      </c>
      <c r="L236" s="82" t="s">
        <v>12005</v>
      </c>
      <c r="M236" s="82" t="s">
        <v>12004</v>
      </c>
      <c r="N236" s="82" t="s">
        <v>12005</v>
      </c>
      <c r="O236" s="82" t="s">
        <v>12004</v>
      </c>
      <c r="P236" s="82" t="s">
        <v>12005</v>
      </c>
      <c r="Q236" s="82" t="s">
        <v>12004</v>
      </c>
      <c r="R236" s="82" t="s">
        <v>12004</v>
      </c>
      <c r="S236" s="82" t="s">
        <v>12004</v>
      </c>
      <c r="T236" s="147"/>
      <c r="U236" s="147"/>
    </row>
    <row r="237" spans="1:21" x14ac:dyDescent="0.25">
      <c r="A237" s="82">
        <v>3</v>
      </c>
      <c r="B237" s="82" t="s">
        <v>12176</v>
      </c>
      <c r="C237" s="75" t="s">
        <v>12003</v>
      </c>
      <c r="D237" s="82" t="s">
        <v>12176</v>
      </c>
      <c r="E237" s="82" t="s">
        <v>1878</v>
      </c>
      <c r="F237" s="82" t="str">
        <f>INDEX(Таблиця5[[#All],[HOBBY WORLD]],MATCH(Таблиця17[[#This Row],[Name]],Таблиця5[[#All],[Оригинал]],0),1)</f>
        <v>призрачные стражи</v>
      </c>
      <c r="G237" s="82" t="str">
        <f>Таблиця17[[#This Row],[HOBBY WORLD]]</f>
        <v>призрачные стражи</v>
      </c>
      <c r="H237" s="82" t="s">
        <v>4100</v>
      </c>
      <c r="I237" s="82" t="s">
        <v>12004</v>
      </c>
      <c r="J237" s="82" t="s">
        <v>561</v>
      </c>
      <c r="K237" s="82">
        <v>278</v>
      </c>
      <c r="L237" s="82" t="s">
        <v>12004</v>
      </c>
      <c r="M237" s="82" t="s">
        <v>12005</v>
      </c>
      <c r="N237" s="82" t="s">
        <v>12004</v>
      </c>
      <c r="O237" s="82" t="s">
        <v>12004</v>
      </c>
      <c r="P237" s="82" t="s">
        <v>12004</v>
      </c>
      <c r="Q237" s="82" t="s">
        <v>12004</v>
      </c>
      <c r="R237" s="82" t="s">
        <v>12004</v>
      </c>
      <c r="S237" s="82" t="s">
        <v>12004</v>
      </c>
      <c r="T237" s="147"/>
      <c r="U237" s="147"/>
    </row>
    <row r="238" spans="1:21" x14ac:dyDescent="0.25">
      <c r="A238" s="82">
        <v>3</v>
      </c>
      <c r="B238" s="82" t="s">
        <v>12177</v>
      </c>
      <c r="C238" s="75" t="s">
        <v>12003</v>
      </c>
      <c r="D238" s="82" t="s">
        <v>12177</v>
      </c>
      <c r="E238" s="82" t="s">
        <v>1884</v>
      </c>
      <c r="F238" s="82" t="s">
        <v>1884</v>
      </c>
      <c r="G238" s="82" t="str">
        <f>Таблиця17[[#This Row],[HOBBY WORLD]]</f>
        <v>Зловонное облако</v>
      </c>
      <c r="H238" s="82" t="s">
        <v>4100</v>
      </c>
      <c r="I238" s="82" t="s">
        <v>12004</v>
      </c>
      <c r="J238" s="82" t="s">
        <v>561</v>
      </c>
      <c r="K238" s="82">
        <v>278</v>
      </c>
      <c r="L238" s="82" t="s">
        <v>12005</v>
      </c>
      <c r="M238" s="82" t="s">
        <v>12004</v>
      </c>
      <c r="N238" s="82" t="s">
        <v>12004</v>
      </c>
      <c r="O238" s="82" t="s">
        <v>12004</v>
      </c>
      <c r="P238" s="82" t="s">
        <v>12004</v>
      </c>
      <c r="Q238" s="82" t="s">
        <v>12005</v>
      </c>
      <c r="R238" s="82" t="s">
        <v>12004</v>
      </c>
      <c r="S238" s="82" t="s">
        <v>12005</v>
      </c>
      <c r="T238" s="147"/>
      <c r="U238" s="147"/>
    </row>
    <row r="239" spans="1:21" hidden="1" x14ac:dyDescent="0.25">
      <c r="A239" s="82">
        <v>3</v>
      </c>
      <c r="B239" s="82" t="s">
        <v>12178</v>
      </c>
      <c r="C239" s="76" t="s">
        <v>12009</v>
      </c>
      <c r="D239" s="82" t="s">
        <v>12178</v>
      </c>
      <c r="E239" s="82" t="e">
        <v>#N/A</v>
      </c>
      <c r="F239" s="82" t="str">
        <f>INDEX(Таблиця5[[#All],[HOBBY WORLD]],MATCH(Таблиця17[[#This Row],[Name]],Таблиця5[[#All],[Оригинал]],0),1)</f>
        <v>призыв низших демонов</v>
      </c>
      <c r="G239" s="82"/>
      <c r="H239" s="82" t="s">
        <v>4100</v>
      </c>
      <c r="I239" s="82" t="s">
        <v>12004</v>
      </c>
      <c r="J239" s="82" t="s">
        <v>12010</v>
      </c>
      <c r="K239" s="82">
        <v>167</v>
      </c>
      <c r="L239" s="82" t="s">
        <v>12004</v>
      </c>
      <c r="M239" s="82" t="s">
        <v>12004</v>
      </c>
      <c r="N239" s="82" t="s">
        <v>12004</v>
      </c>
      <c r="O239" s="82" t="s">
        <v>12004</v>
      </c>
      <c r="P239" s="82" t="s">
        <v>12004</v>
      </c>
      <c r="Q239" s="82" t="s">
        <v>12004</v>
      </c>
      <c r="R239" s="82" t="s">
        <v>12005</v>
      </c>
      <c r="S239" s="82" t="s">
        <v>12005</v>
      </c>
      <c r="T239" s="147"/>
      <c r="U239" s="147"/>
    </row>
    <row r="240" spans="1:21" hidden="1" x14ac:dyDescent="0.25">
      <c r="A240" s="82">
        <v>3</v>
      </c>
      <c r="B240" s="82" t="s">
        <v>12179</v>
      </c>
      <c r="C240" s="76" t="s">
        <v>12009</v>
      </c>
      <c r="D240" s="82" t="s">
        <v>12179</v>
      </c>
      <c r="E240" s="82" t="e">
        <v>#N/A</v>
      </c>
      <c r="F240" s="82" t="str">
        <f>INDEX(Таблиця5[[#All],[HOBBY WORLD]],MATCH(Таблиця17[[#This Row],[Name]],Таблиця5[[#All],[Оригинал]],0),1)</f>
        <v>громовой шаг</v>
      </c>
      <c r="G240" s="82"/>
      <c r="H240" s="82" t="s">
        <v>4100</v>
      </c>
      <c r="I240" s="82" t="s">
        <v>12004</v>
      </c>
      <c r="J240" s="82" t="s">
        <v>12010</v>
      </c>
      <c r="K240" s="82">
        <v>168</v>
      </c>
      <c r="L240" s="82" t="s">
        <v>12004</v>
      </c>
      <c r="M240" s="82" t="s">
        <v>12004</v>
      </c>
      <c r="N240" s="82" t="s">
        <v>12004</v>
      </c>
      <c r="O240" s="82" t="s">
        <v>12004</v>
      </c>
      <c r="P240" s="82" t="s">
        <v>12004</v>
      </c>
      <c r="Q240" s="82" t="s">
        <v>12005</v>
      </c>
      <c r="R240" s="82" t="s">
        <v>12005</v>
      </c>
      <c r="S240" s="82" t="s">
        <v>12005</v>
      </c>
      <c r="T240" s="147"/>
      <c r="U240" s="147"/>
    </row>
    <row r="241" spans="1:21" hidden="1" x14ac:dyDescent="0.25">
      <c r="A241" s="82">
        <v>3</v>
      </c>
      <c r="B241" s="82" t="s">
        <v>12180</v>
      </c>
      <c r="C241" s="76" t="s">
        <v>12009</v>
      </c>
      <c r="D241" s="82" t="s">
        <v>12180</v>
      </c>
      <c r="E241" s="82" t="s">
        <v>1928</v>
      </c>
      <c r="F241" s="82" t="str">
        <f>INDEX(Таблиця5[[#All],[HOBBY WORLD]],MATCH(Таблиця17[[#This Row],[Name]],Таблиця5[[#All],[Оригинал]],0),1)</f>
        <v>приливная волна</v>
      </c>
      <c r="G241" s="82"/>
      <c r="H241" s="82" t="s">
        <v>4100</v>
      </c>
      <c r="I241" s="82" t="s">
        <v>12004</v>
      </c>
      <c r="J241" s="82" t="s">
        <v>12010</v>
      </c>
      <c r="K241" s="82">
        <v>168</v>
      </c>
      <c r="L241" s="82" t="s">
        <v>12004</v>
      </c>
      <c r="M241" s="82" t="s">
        <v>12004</v>
      </c>
      <c r="N241" s="82" t="s">
        <v>12005</v>
      </c>
      <c r="O241" s="82" t="s">
        <v>12004</v>
      </c>
      <c r="P241" s="82" t="s">
        <v>12004</v>
      </c>
      <c r="Q241" s="82" t="s">
        <v>12005</v>
      </c>
      <c r="R241" s="82" t="s">
        <v>12004</v>
      </c>
      <c r="S241" s="82" t="s">
        <v>12005</v>
      </c>
      <c r="T241" s="147"/>
      <c r="U241" s="147"/>
    </row>
    <row r="242" spans="1:21" hidden="1" x14ac:dyDescent="0.25">
      <c r="A242" s="82">
        <v>3</v>
      </c>
      <c r="B242" s="82" t="s">
        <v>12181</v>
      </c>
      <c r="C242" s="76" t="s">
        <v>12009</v>
      </c>
      <c r="D242" s="82" t="s">
        <v>12181</v>
      </c>
      <c r="E242" s="82" t="e">
        <v>#N/A</v>
      </c>
      <c r="F242" s="82" t="str">
        <f>INDEX(Таблиця5[[#All],[HOBBY WORLD]],MATCH(Таблиця17[[#This Row],[Name]],Таблиця5[[#All],[Оригинал]],0),1)</f>
        <v>маленький слуга</v>
      </c>
      <c r="G242" s="82"/>
      <c r="H242" s="82" t="s">
        <v>4100</v>
      </c>
      <c r="I242" s="82" t="s">
        <v>12004</v>
      </c>
      <c r="J242" s="82" t="s">
        <v>12010</v>
      </c>
      <c r="K242" s="82">
        <v>168</v>
      </c>
      <c r="L242" s="82" t="s">
        <v>12004</v>
      </c>
      <c r="M242" s="82" t="s">
        <v>12004</v>
      </c>
      <c r="N242" s="82" t="s">
        <v>12004</v>
      </c>
      <c r="O242" s="82" t="s">
        <v>12004</v>
      </c>
      <c r="P242" s="82" t="s">
        <v>12004</v>
      </c>
      <c r="Q242" s="82" t="s">
        <v>12004</v>
      </c>
      <c r="R242" s="82" t="s">
        <v>12004</v>
      </c>
      <c r="S242" s="82" t="s">
        <v>12005</v>
      </c>
      <c r="T242" s="147"/>
      <c r="U242" s="147"/>
    </row>
    <row r="243" spans="1:21" x14ac:dyDescent="0.25">
      <c r="A243" s="82">
        <v>3</v>
      </c>
      <c r="B243" s="82" t="s">
        <v>1931</v>
      </c>
      <c r="C243" s="75" t="s">
        <v>12003</v>
      </c>
      <c r="D243" s="82" t="s">
        <v>1931</v>
      </c>
      <c r="E243" s="82" t="s">
        <v>1932</v>
      </c>
      <c r="F243" s="82" t="str">
        <f>INDEX(Таблиця5[[#All],[HOBBY WORLD]],MATCH(Таблиця17[[#This Row],[Name]],Таблиця5[[#All],[Оригинал]],0),1)</f>
        <v>полиглот</v>
      </c>
      <c r="G243" s="82" t="str">
        <f>Таблиця17[[#This Row],[HOBBY WORLD]]</f>
        <v>полиглот</v>
      </c>
      <c r="H243" s="82" t="s">
        <v>1414</v>
      </c>
      <c r="I243" s="82" t="s">
        <v>12004</v>
      </c>
      <c r="J243" s="82" t="s">
        <v>561</v>
      </c>
      <c r="K243" s="82">
        <v>283</v>
      </c>
      <c r="L243" s="82" t="s">
        <v>12005</v>
      </c>
      <c r="M243" s="82" t="s">
        <v>12005</v>
      </c>
      <c r="N243" s="82" t="s">
        <v>12004</v>
      </c>
      <c r="O243" s="82" t="s">
        <v>12004</v>
      </c>
      <c r="P243" s="82" t="s">
        <v>12004</v>
      </c>
      <c r="Q243" s="82" t="s">
        <v>12005</v>
      </c>
      <c r="R243" s="82" t="s">
        <v>12005</v>
      </c>
      <c r="S243" s="82" t="s">
        <v>12005</v>
      </c>
      <c r="T243" s="147"/>
      <c r="U243" s="147"/>
    </row>
    <row r="244" spans="1:21" x14ac:dyDescent="0.25">
      <c r="A244" s="82">
        <v>3</v>
      </c>
      <c r="B244" s="82" t="s">
        <v>12182</v>
      </c>
      <c r="C244" s="75" t="s">
        <v>12003</v>
      </c>
      <c r="D244" s="82" t="s">
        <v>12182</v>
      </c>
      <c r="E244" s="82" t="s">
        <v>1952</v>
      </c>
      <c r="F244" s="82" t="str">
        <f>INDEX(Таблиця5[[#All],[HOBBY WORLD]],MATCH(Таблиця17[[#This Row],[Name]],Таблиця5[[#All],[Оригинал]],0),1)</f>
        <v>касание вампира</v>
      </c>
      <c r="G244" s="82" t="str">
        <f>Таблиця17[[#This Row],[HOBBY WORLD]]</f>
        <v>касание вампира</v>
      </c>
      <c r="H244" s="82" t="s">
        <v>4109</v>
      </c>
      <c r="I244" s="82" t="s">
        <v>12004</v>
      </c>
      <c r="J244" s="82" t="s">
        <v>561</v>
      </c>
      <c r="K244" s="82">
        <v>285</v>
      </c>
      <c r="L244" s="82" t="s">
        <v>12004</v>
      </c>
      <c r="M244" s="82" t="s">
        <v>12004</v>
      </c>
      <c r="N244" s="82" t="s">
        <v>12004</v>
      </c>
      <c r="O244" s="82" t="s">
        <v>12004</v>
      </c>
      <c r="P244" s="82" t="s">
        <v>12004</v>
      </c>
      <c r="Q244" s="82" t="s">
        <v>12004</v>
      </c>
      <c r="R244" s="82" t="s">
        <v>12005</v>
      </c>
      <c r="S244" s="82" t="s">
        <v>12005</v>
      </c>
      <c r="T244" s="147"/>
      <c r="U244" s="147"/>
    </row>
    <row r="245" spans="1:21" hidden="1" x14ac:dyDescent="0.25">
      <c r="A245" s="82">
        <v>3</v>
      </c>
      <c r="B245" s="82" t="s">
        <v>12183</v>
      </c>
      <c r="C245" s="76" t="s">
        <v>12009</v>
      </c>
      <c r="D245" s="82" t="s">
        <v>12183</v>
      </c>
      <c r="E245" s="82" t="s">
        <v>1964</v>
      </c>
      <c r="F245" s="82" t="str">
        <f>INDEX(Таблиця5[[#All],[HOBBY WORLD]],MATCH(Таблиця17[[#This Row],[Name]],Таблиця5[[#All],[Оригинал]],0),1)</f>
        <v>стена песка</v>
      </c>
      <c r="G245" s="82"/>
      <c r="H245" s="82" t="s">
        <v>4105</v>
      </c>
      <c r="I245" s="82" t="s">
        <v>12004</v>
      </c>
      <c r="J245" s="82" t="s">
        <v>12010</v>
      </c>
      <c r="K245" s="82">
        <v>170</v>
      </c>
      <c r="L245" s="82" t="s">
        <v>12004</v>
      </c>
      <c r="M245" s="82" t="s">
        <v>12004</v>
      </c>
      <c r="N245" s="82" t="s">
        <v>12004</v>
      </c>
      <c r="O245" s="82" t="s">
        <v>12004</v>
      </c>
      <c r="P245" s="82" t="s">
        <v>12004</v>
      </c>
      <c r="Q245" s="82" t="s">
        <v>12004</v>
      </c>
      <c r="R245" s="82" t="s">
        <v>12004</v>
      </c>
      <c r="S245" s="82" t="s">
        <v>12005</v>
      </c>
      <c r="T245" s="147"/>
      <c r="U245" s="147"/>
    </row>
    <row r="246" spans="1:21" hidden="1" x14ac:dyDescent="0.25">
      <c r="A246" s="82">
        <v>3</v>
      </c>
      <c r="B246" s="82" t="s">
        <v>12184</v>
      </c>
      <c r="C246" s="76" t="s">
        <v>12009</v>
      </c>
      <c r="D246" s="82" t="s">
        <v>12184</v>
      </c>
      <c r="E246" s="82" t="s">
        <v>1970</v>
      </c>
      <c r="F246" s="82" t="str">
        <f>INDEX(Таблиця5[[#All],[HOBBY WORLD]],MATCH(Таблиця17[[#This Row],[Name]],Таблиця5[[#All],[Оригинал]],0),1)</f>
        <v>стена воды</v>
      </c>
      <c r="G246" s="82"/>
      <c r="H246" s="82" t="s">
        <v>4105</v>
      </c>
      <c r="I246" s="82" t="s">
        <v>12004</v>
      </c>
      <c r="J246" s="82" t="s">
        <v>12010</v>
      </c>
      <c r="K246" s="82">
        <v>170</v>
      </c>
      <c r="L246" s="82" t="s">
        <v>12004</v>
      </c>
      <c r="M246" s="82" t="s">
        <v>12004</v>
      </c>
      <c r="N246" s="82" t="s">
        <v>12005</v>
      </c>
      <c r="O246" s="82" t="s">
        <v>12004</v>
      </c>
      <c r="P246" s="82" t="s">
        <v>12004</v>
      </c>
      <c r="Q246" s="82" t="s">
        <v>12005</v>
      </c>
      <c r="R246" s="82" t="s">
        <v>12004</v>
      </c>
      <c r="S246" s="82" t="s">
        <v>12005</v>
      </c>
      <c r="T246" s="147"/>
      <c r="U246" s="147"/>
    </row>
    <row r="247" spans="1:21" x14ac:dyDescent="0.25">
      <c r="A247" s="82">
        <v>3</v>
      </c>
      <c r="B247" s="82" t="s">
        <v>4011</v>
      </c>
      <c r="C247" s="75" t="s">
        <v>12003</v>
      </c>
      <c r="D247" s="82" t="s">
        <v>4011</v>
      </c>
      <c r="E247" s="82" t="s">
        <v>1976</v>
      </c>
      <c r="F247" s="82" t="str">
        <f>INDEX(Таблиця5[[#All],[HOBBY WORLD]],MATCH(Таблиця17[[#This Row],[Name]],Таблиця5[[#All],[Оригинал]],0),1)</f>
        <v>дыхание под водой</v>
      </c>
      <c r="G247" s="82" t="str">
        <f>Таблиця17[[#This Row],[HOBBY WORLD]]</f>
        <v>дыхание под водой</v>
      </c>
      <c r="H247" s="82" t="s">
        <v>4111</v>
      </c>
      <c r="I247" s="82" t="s">
        <v>12005</v>
      </c>
      <c r="J247" s="82" t="s">
        <v>561</v>
      </c>
      <c r="K247" s="82">
        <v>287</v>
      </c>
      <c r="L247" s="82" t="s">
        <v>12004</v>
      </c>
      <c r="M247" s="82" t="s">
        <v>12004</v>
      </c>
      <c r="N247" s="82" t="s">
        <v>12005</v>
      </c>
      <c r="O247" s="82" t="s">
        <v>12004</v>
      </c>
      <c r="P247" s="82" t="s">
        <v>12005</v>
      </c>
      <c r="Q247" s="82" t="s">
        <v>12005</v>
      </c>
      <c r="R247" s="82" t="s">
        <v>12004</v>
      </c>
      <c r="S247" s="82" t="s">
        <v>12005</v>
      </c>
      <c r="T247" s="147"/>
      <c r="U247" s="147"/>
    </row>
    <row r="248" spans="1:21" x14ac:dyDescent="0.25">
      <c r="A248" s="82">
        <v>3</v>
      </c>
      <c r="B248" s="82" t="s">
        <v>12185</v>
      </c>
      <c r="C248" s="75" t="s">
        <v>12003</v>
      </c>
      <c r="D248" s="82" t="s">
        <v>12185</v>
      </c>
      <c r="E248" s="82" t="s">
        <v>1978</v>
      </c>
      <c r="F248" s="82" t="str">
        <f>INDEX(Таблиця5[[#All],[HOBBY WORLD]],MATCH(Таблиця17[[#This Row],[Name]],Таблиця5[[#All],[Оригинал]],0),1)</f>
        <v>хождение по воде</v>
      </c>
      <c r="G248" s="82" t="str">
        <f>Таблиця17[[#This Row],[HOBBY WORLD]]</f>
        <v>хождение по воде</v>
      </c>
      <c r="H248" s="82" t="s">
        <v>4111</v>
      </c>
      <c r="I248" s="82" t="s">
        <v>12005</v>
      </c>
      <c r="J248" s="82" t="s">
        <v>561</v>
      </c>
      <c r="K248" s="82">
        <v>287</v>
      </c>
      <c r="L248" s="82" t="s">
        <v>12004</v>
      </c>
      <c r="M248" s="82" t="s">
        <v>12005</v>
      </c>
      <c r="N248" s="82" t="s">
        <v>12005</v>
      </c>
      <c r="O248" s="82" t="s">
        <v>12004</v>
      </c>
      <c r="P248" s="82" t="s">
        <v>12005</v>
      </c>
      <c r="Q248" s="82" t="s">
        <v>12005</v>
      </c>
      <c r="R248" s="82" t="s">
        <v>12004</v>
      </c>
      <c r="S248" s="82" t="s">
        <v>12004</v>
      </c>
      <c r="T248" s="147"/>
      <c r="U248" s="147"/>
    </row>
    <row r="249" spans="1:21" x14ac:dyDescent="0.25">
      <c r="A249" s="82">
        <v>3</v>
      </c>
      <c r="B249" s="82" t="s">
        <v>12186</v>
      </c>
      <c r="C249" s="75" t="s">
        <v>12003</v>
      </c>
      <c r="D249" s="82" t="s">
        <v>12186</v>
      </c>
      <c r="E249" s="82" t="s">
        <v>1990</v>
      </c>
      <c r="F249" s="82" t="str">
        <f>INDEX(Таблиця5[[#All],[HOBBY WORLD]],MATCH(Таблиця17[[#This Row],[Name]],Таблиця5[[#All],[Оригинал]],0),1)</f>
        <v>стена ветра</v>
      </c>
      <c r="G249" s="82" t="str">
        <f>Таблиця17[[#This Row],[HOBBY WORLD]]</f>
        <v>стена ветра</v>
      </c>
      <c r="H249" s="82" t="s">
        <v>4105</v>
      </c>
      <c r="I249" s="82" t="s">
        <v>12004</v>
      </c>
      <c r="J249" s="82" t="s">
        <v>561</v>
      </c>
      <c r="K249" s="82">
        <v>288</v>
      </c>
      <c r="L249" s="82" t="s">
        <v>12004</v>
      </c>
      <c r="M249" s="82" t="s">
        <v>12004</v>
      </c>
      <c r="N249" s="82" t="s">
        <v>12005</v>
      </c>
      <c r="O249" s="82" t="s">
        <v>12004</v>
      </c>
      <c r="P249" s="82" t="s">
        <v>12005</v>
      </c>
      <c r="Q249" s="82" t="s">
        <v>12004</v>
      </c>
      <c r="R249" s="82" t="s">
        <v>12004</v>
      </c>
      <c r="S249" s="82" t="s">
        <v>12004</v>
      </c>
      <c r="T249" s="147"/>
      <c r="U249" s="147"/>
    </row>
    <row r="250" spans="1:21" x14ac:dyDescent="0.25">
      <c r="A250" s="82">
        <v>4</v>
      </c>
      <c r="B250" s="82" t="s">
        <v>12187</v>
      </c>
      <c r="C250" s="75" t="s">
        <v>12003</v>
      </c>
      <c r="D250" s="82" t="s">
        <v>12187</v>
      </c>
      <c r="E250" s="82" t="s">
        <v>1217</v>
      </c>
      <c r="F250" s="82" t="str">
        <f>INDEX(Таблиця5[[#All],[HOBBY WORLD]],MATCH(Таблиця17[[#This Row],[Name]],Таблиця5[[#All],[Оригинал]],0),1)</f>
        <v>волшебный глаз</v>
      </c>
      <c r="G250" s="82" t="str">
        <f>Таблиця17[[#This Row],[HOBBY WORLD]]</f>
        <v>волшебный глаз</v>
      </c>
      <c r="H250" s="82" t="s">
        <v>1414</v>
      </c>
      <c r="I250" s="82" t="s">
        <v>12004</v>
      </c>
      <c r="J250" s="82" t="s">
        <v>561</v>
      </c>
      <c r="K250" s="82">
        <v>214</v>
      </c>
      <c r="L250" s="82" t="s">
        <v>12004</v>
      </c>
      <c r="M250" s="82" t="s">
        <v>12004</v>
      </c>
      <c r="N250" s="82" t="s">
        <v>12004</v>
      </c>
      <c r="O250" s="82" t="s">
        <v>12004</v>
      </c>
      <c r="P250" s="82" t="s">
        <v>12004</v>
      </c>
      <c r="Q250" s="82" t="s">
        <v>12004</v>
      </c>
      <c r="R250" s="82" t="s">
        <v>12004</v>
      </c>
      <c r="S250" s="82" t="s">
        <v>12005</v>
      </c>
      <c r="T250" s="147"/>
      <c r="U250" s="147"/>
    </row>
    <row r="251" spans="1:21" x14ac:dyDescent="0.25">
      <c r="A251" s="82">
        <v>4</v>
      </c>
      <c r="B251" s="82" t="s">
        <v>12188</v>
      </c>
      <c r="C251" s="75" t="s">
        <v>12003</v>
      </c>
      <c r="D251" s="82" t="s">
        <v>12188</v>
      </c>
      <c r="E251" s="82" t="s">
        <v>1231</v>
      </c>
      <c r="F251" s="82" t="str">
        <f>INDEX(Таблиця5[[#All],[HOBBY WORLD]],MATCH(Таблиця17[[#This Row],[Name]],Таблиця5[[#All],[Оригинал]],0),1)</f>
        <v>аура жизни</v>
      </c>
      <c r="G251" s="82" t="str">
        <f>Таблиця17[[#This Row],[HOBBY WORLD]]</f>
        <v>аура жизни</v>
      </c>
      <c r="H251" s="82" t="s">
        <v>4098</v>
      </c>
      <c r="I251" s="82" t="s">
        <v>12004</v>
      </c>
      <c r="J251" s="82" t="s">
        <v>561</v>
      </c>
      <c r="K251" s="82">
        <v>216</v>
      </c>
      <c r="L251" s="82" t="s">
        <v>12004</v>
      </c>
      <c r="M251" s="82" t="s">
        <v>12004</v>
      </c>
      <c r="N251" s="82" t="s">
        <v>12004</v>
      </c>
      <c r="O251" s="82" t="s">
        <v>12005</v>
      </c>
      <c r="P251" s="82" t="s">
        <v>12004</v>
      </c>
      <c r="Q251" s="82" t="s">
        <v>12004</v>
      </c>
      <c r="R251" s="82" t="s">
        <v>12004</v>
      </c>
      <c r="S251" s="82" t="s">
        <v>12004</v>
      </c>
      <c r="T251" s="147"/>
      <c r="U251" s="147"/>
    </row>
    <row r="252" spans="1:21" x14ac:dyDescent="0.25">
      <c r="A252" s="82">
        <v>4</v>
      </c>
      <c r="B252" s="82" t="s">
        <v>12189</v>
      </c>
      <c r="C252" s="75" t="s">
        <v>12003</v>
      </c>
      <c r="D252" s="82" t="s">
        <v>12189</v>
      </c>
      <c r="E252" s="82" t="s">
        <v>1233</v>
      </c>
      <c r="F252" s="82" t="str">
        <f>INDEX(Таблиця5[[#All],[HOBBY WORLD]],MATCH(Таблиця17[[#This Row],[Name]],Таблиця5[[#All],[Оригинал]],0),1)</f>
        <v>аура чистоты</v>
      </c>
      <c r="G252" s="82" t="str">
        <f>Таблиця17[[#This Row],[HOBBY WORLD]]</f>
        <v>аура чистоты</v>
      </c>
      <c r="H252" s="82" t="s">
        <v>4098</v>
      </c>
      <c r="I252" s="82" t="s">
        <v>12004</v>
      </c>
      <c r="J252" s="82" t="s">
        <v>561</v>
      </c>
      <c r="K252" s="82">
        <v>216</v>
      </c>
      <c r="L252" s="82" t="s">
        <v>12004</v>
      </c>
      <c r="M252" s="82" t="s">
        <v>12004</v>
      </c>
      <c r="N252" s="82" t="s">
        <v>12004</v>
      </c>
      <c r="O252" s="82" t="s">
        <v>12005</v>
      </c>
      <c r="P252" s="82" t="s">
        <v>12004</v>
      </c>
      <c r="Q252" s="82" t="s">
        <v>12004</v>
      </c>
      <c r="R252" s="82" t="s">
        <v>12004</v>
      </c>
      <c r="S252" s="82" t="s">
        <v>12004</v>
      </c>
      <c r="T252" s="147"/>
      <c r="U252" s="147"/>
    </row>
    <row r="253" spans="1:21" x14ac:dyDescent="0.25">
      <c r="A253" s="82">
        <v>4</v>
      </c>
      <c r="B253" s="82" t="s">
        <v>1242</v>
      </c>
      <c r="C253" s="75" t="s">
        <v>12003</v>
      </c>
      <c r="D253" s="82" t="s">
        <v>1242</v>
      </c>
      <c r="E253" s="82" t="s">
        <v>1243</v>
      </c>
      <c r="F253" s="82" t="str">
        <f>INDEX(Таблиця5[[#All],[HOBBY WORLD]],MATCH(Таблиця17[[#This Row],[Name]],Таблиця5[[#All],[Оригинал]],0),1)</f>
        <v>изгнание</v>
      </c>
      <c r="G253" s="82" t="str">
        <f>Таблиця17[[#This Row],[HOBBY WORLD]]</f>
        <v>изгнание</v>
      </c>
      <c r="H253" s="82" t="s">
        <v>4098</v>
      </c>
      <c r="I253" s="82" t="s">
        <v>12004</v>
      </c>
      <c r="J253" s="82" t="s">
        <v>561</v>
      </c>
      <c r="K253" s="82">
        <v>217</v>
      </c>
      <c r="L253" s="82" t="s">
        <v>12004</v>
      </c>
      <c r="M253" s="82" t="s">
        <v>12005</v>
      </c>
      <c r="N253" s="82" t="s">
        <v>12004</v>
      </c>
      <c r="O253" s="82" t="s">
        <v>12005</v>
      </c>
      <c r="P253" s="82" t="s">
        <v>12004</v>
      </c>
      <c r="Q253" s="82" t="s">
        <v>12005</v>
      </c>
      <c r="R253" s="82" t="s">
        <v>12005</v>
      </c>
      <c r="S253" s="82" t="s">
        <v>12005</v>
      </c>
      <c r="T253" s="147"/>
      <c r="U253" s="147"/>
    </row>
    <row r="254" spans="1:21" x14ac:dyDescent="0.25">
      <c r="A254" s="82">
        <v>4</v>
      </c>
      <c r="B254" s="82" t="s">
        <v>1262</v>
      </c>
      <c r="C254" s="75" t="s">
        <v>12003</v>
      </c>
      <c r="D254" s="82" t="s">
        <v>1262</v>
      </c>
      <c r="E254" s="82" t="s">
        <v>1263</v>
      </c>
      <c r="F254" s="82" t="str">
        <f>INDEX(Таблиця5[[#All],[HOBBY WORLD]],MATCH(Таблиця17[[#This Row],[Name]],Таблиця5[[#All],[Оригинал]],0),1)</f>
        <v>увядание</v>
      </c>
      <c r="G254" s="82" t="str">
        <f>Таблиця17[[#This Row],[HOBBY WORLD]]</f>
        <v>увядание</v>
      </c>
      <c r="H254" s="82" t="s">
        <v>4109</v>
      </c>
      <c r="I254" s="82" t="s">
        <v>12004</v>
      </c>
      <c r="J254" s="82" t="s">
        <v>561</v>
      </c>
      <c r="K254" s="82">
        <v>219</v>
      </c>
      <c r="L254" s="82" t="s">
        <v>12004</v>
      </c>
      <c r="M254" s="82" t="s">
        <v>12004</v>
      </c>
      <c r="N254" s="82" t="s">
        <v>12005</v>
      </c>
      <c r="O254" s="82" t="s">
        <v>12004</v>
      </c>
      <c r="P254" s="82" t="s">
        <v>12004</v>
      </c>
      <c r="Q254" s="82" t="s">
        <v>12004</v>
      </c>
      <c r="R254" s="82" t="s">
        <v>12005</v>
      </c>
      <c r="S254" s="82" t="s">
        <v>12005</v>
      </c>
      <c r="T254" s="147"/>
      <c r="U254" s="147"/>
    </row>
    <row r="255" spans="1:21" hidden="1" x14ac:dyDescent="0.25">
      <c r="A255" s="82">
        <v>4</v>
      </c>
      <c r="B255" s="82" t="s">
        <v>12190</v>
      </c>
      <c r="C255" s="76" t="s">
        <v>12009</v>
      </c>
      <c r="D255" s="82" t="s">
        <v>12190</v>
      </c>
      <c r="E255" s="82" t="e">
        <v>#N/A</v>
      </c>
      <c r="F255" s="82" t="str">
        <f>INDEX(Таблиця5[[#All],[HOBBY WORLD]],MATCH(Таблиця17[[#This Row],[Name]],Таблиця5[[#All],[Оригинал]],0),1)</f>
        <v>приворот чудовища</v>
      </c>
      <c r="G255" s="82"/>
      <c r="H255" s="82" t="s">
        <v>4103</v>
      </c>
      <c r="I255" s="82" t="s">
        <v>12004</v>
      </c>
      <c r="J255" s="82" t="s">
        <v>12010</v>
      </c>
      <c r="K255" s="82">
        <v>151</v>
      </c>
      <c r="L255" s="82" t="s">
        <v>12005</v>
      </c>
      <c r="M255" s="82" t="s">
        <v>12004</v>
      </c>
      <c r="N255" s="82" t="s">
        <v>12005</v>
      </c>
      <c r="O255" s="82" t="s">
        <v>12004</v>
      </c>
      <c r="P255" s="82" t="s">
        <v>12004</v>
      </c>
      <c r="Q255" s="82" t="s">
        <v>12005</v>
      </c>
      <c r="R255" s="82" t="s">
        <v>12005</v>
      </c>
      <c r="S255" s="82" t="s">
        <v>12005</v>
      </c>
      <c r="T255" s="147"/>
      <c r="U255" s="147"/>
    </row>
    <row r="256" spans="1:21" x14ac:dyDescent="0.25">
      <c r="A256" s="82">
        <v>4</v>
      </c>
      <c r="B256" s="82" t="s">
        <v>1320</v>
      </c>
      <c r="C256" s="75" t="s">
        <v>12003</v>
      </c>
      <c r="D256" s="82" t="s">
        <v>1320</v>
      </c>
      <c r="E256" s="82" t="s">
        <v>1321</v>
      </c>
      <c r="F256" s="82" t="str">
        <f>INDEX(Таблиця5[[#All],[HOBBY WORLD]],MATCH(Таблиця17[[#This Row],[Name]],Таблиця5[[#All],[Оригинал]],0),1)</f>
        <v>принуждение</v>
      </c>
      <c r="G256" s="82" t="str">
        <f>Таблиця17[[#This Row],[HOBBY WORLD]]</f>
        <v>принуждение</v>
      </c>
      <c r="H256" s="82" t="s">
        <v>4103</v>
      </c>
      <c r="I256" s="82" t="s">
        <v>12004</v>
      </c>
      <c r="J256" s="82" t="s">
        <v>561</v>
      </c>
      <c r="K256" s="82">
        <v>224</v>
      </c>
      <c r="L256" s="82" t="s">
        <v>12005</v>
      </c>
      <c r="M256" s="82" t="s">
        <v>12004</v>
      </c>
      <c r="N256" s="82" t="s">
        <v>12004</v>
      </c>
      <c r="O256" s="82" t="s">
        <v>12004</v>
      </c>
      <c r="P256" s="82" t="s">
        <v>12004</v>
      </c>
      <c r="Q256" s="82" t="s">
        <v>12004</v>
      </c>
      <c r="R256" s="82" t="s">
        <v>12004</v>
      </c>
      <c r="S256" s="82" t="s">
        <v>12004</v>
      </c>
      <c r="T256" s="147"/>
      <c r="U256" s="147"/>
    </row>
    <row r="257" spans="1:21" x14ac:dyDescent="0.25">
      <c r="A257" s="82">
        <v>4</v>
      </c>
      <c r="B257" s="82" t="s">
        <v>1324</v>
      </c>
      <c r="C257" s="75" t="s">
        <v>12003</v>
      </c>
      <c r="D257" s="82" t="s">
        <v>1324</v>
      </c>
      <c r="E257" s="82" t="s">
        <v>1325</v>
      </c>
      <c r="F257" s="82" t="str">
        <f>INDEX(Таблиця5[[#All],[HOBBY WORLD]],MATCH(Таблиця17[[#This Row],[Name]],Таблиця5[[#All],[Оригинал]],0),1)</f>
        <v>замешательство</v>
      </c>
      <c r="G257" s="82" t="str">
        <f>Таблиця17[[#This Row],[HOBBY WORLD]]</f>
        <v>замешательство</v>
      </c>
      <c r="H257" s="82" t="s">
        <v>4103</v>
      </c>
      <c r="I257" s="82" t="s">
        <v>12004</v>
      </c>
      <c r="J257" s="82" t="s">
        <v>561</v>
      </c>
      <c r="K257" s="82">
        <v>224</v>
      </c>
      <c r="L257" s="82" t="s">
        <v>12005</v>
      </c>
      <c r="M257" s="82" t="s">
        <v>12004</v>
      </c>
      <c r="N257" s="82" t="s">
        <v>12004</v>
      </c>
      <c r="O257" s="82" t="s">
        <v>12004</v>
      </c>
      <c r="P257" s="82" t="s">
        <v>12004</v>
      </c>
      <c r="Q257" s="82" t="s">
        <v>12005</v>
      </c>
      <c r="R257" s="82" t="s">
        <v>12004</v>
      </c>
      <c r="S257" s="82" t="s">
        <v>12005</v>
      </c>
      <c r="T257" s="147"/>
      <c r="U257" s="147"/>
    </row>
    <row r="258" spans="1:21" x14ac:dyDescent="0.25">
      <c r="A258" s="82">
        <v>4</v>
      </c>
      <c r="B258" s="82" t="s">
        <v>12191</v>
      </c>
      <c r="C258" s="75" t="s">
        <v>12003</v>
      </c>
      <c r="D258" s="82" t="s">
        <v>12191</v>
      </c>
      <c r="E258" s="82" t="s">
        <v>1337</v>
      </c>
      <c r="F258" s="82" t="str">
        <f>INDEX(Таблиця5[[#All],[HOBBY WORLD]],MATCH(Таблиця17[[#This Row],[Name]],Таблиця5[[#All],[Оригинал]],0),1)</f>
        <v>призыв малых элементалей</v>
      </c>
      <c r="G258" s="82" t="str">
        <f>Таблиця17[[#This Row],[HOBBY WORLD]]</f>
        <v>призыв малых элементалей</v>
      </c>
      <c r="H258" s="82" t="s">
        <v>4100</v>
      </c>
      <c r="I258" s="82" t="s">
        <v>12004</v>
      </c>
      <c r="J258" s="82" t="s">
        <v>561</v>
      </c>
      <c r="K258" s="82">
        <v>226</v>
      </c>
      <c r="L258" s="82" t="s">
        <v>12004</v>
      </c>
      <c r="M258" s="82" t="s">
        <v>12004</v>
      </c>
      <c r="N258" s="82" t="s">
        <v>12005</v>
      </c>
      <c r="O258" s="82" t="s">
        <v>12004</v>
      </c>
      <c r="P258" s="82" t="s">
        <v>12004</v>
      </c>
      <c r="Q258" s="82" t="s">
        <v>12004</v>
      </c>
      <c r="R258" s="82" t="s">
        <v>12004</v>
      </c>
      <c r="S258" s="82" t="s">
        <v>12005</v>
      </c>
      <c r="T258" s="147"/>
      <c r="U258" s="147"/>
    </row>
    <row r="259" spans="1:21" x14ac:dyDescent="0.25">
      <c r="A259" s="82">
        <v>4</v>
      </c>
      <c r="B259" s="82" t="s">
        <v>12192</v>
      </c>
      <c r="C259" s="75" t="s">
        <v>12003</v>
      </c>
      <c r="D259" s="82" t="s">
        <v>12192</v>
      </c>
      <c r="E259" s="82" t="s">
        <v>1341</v>
      </c>
      <c r="F259" s="82" t="str">
        <f>INDEX(Таблиця5[[#All],[HOBBY WORLD]],MATCH(Таблиця17[[#This Row],[Name]],Таблиця5[[#All],[Оригинал]],0),1)</f>
        <v>призыв лесных созданий</v>
      </c>
      <c r="G259" s="82" t="str">
        <f>Таблиця17[[#This Row],[HOBBY WORLD]]</f>
        <v>призыв лесных созданий</v>
      </c>
      <c r="H259" s="82" t="s">
        <v>4100</v>
      </c>
      <c r="I259" s="82" t="s">
        <v>12004</v>
      </c>
      <c r="J259" s="82" t="s">
        <v>561</v>
      </c>
      <c r="K259" s="82">
        <v>226</v>
      </c>
      <c r="L259" s="82" t="s">
        <v>12004</v>
      </c>
      <c r="M259" s="82" t="s">
        <v>12004</v>
      </c>
      <c r="N259" s="82" t="s">
        <v>12005</v>
      </c>
      <c r="O259" s="82" t="s">
        <v>12004</v>
      </c>
      <c r="P259" s="82" t="s">
        <v>12005</v>
      </c>
      <c r="Q259" s="82" t="s">
        <v>12004</v>
      </c>
      <c r="R259" s="82" t="s">
        <v>12004</v>
      </c>
      <c r="S259" s="82" t="s">
        <v>12004</v>
      </c>
      <c r="T259" s="147"/>
      <c r="U259" s="147"/>
    </row>
    <row r="260" spans="1:21" x14ac:dyDescent="0.25">
      <c r="A260" s="82">
        <v>4</v>
      </c>
      <c r="B260" s="82" t="s">
        <v>12193</v>
      </c>
      <c r="C260" s="75" t="s">
        <v>12003</v>
      </c>
      <c r="D260" s="82" t="s">
        <v>12193</v>
      </c>
      <c r="E260" s="82" t="s">
        <v>1353</v>
      </c>
      <c r="F260" s="82" t="str">
        <f>INDEX(Таблиця5[[#All],[HOBBY WORLD]],MATCH(Таблиця17[[#This Row],[Name]],Таблиця5[[#All],[Оригинал]],0),1)</f>
        <v>управление водой</v>
      </c>
      <c r="G260" s="82" t="str">
        <f>Таблиця17[[#This Row],[HOBBY WORLD]]</f>
        <v>управление водой</v>
      </c>
      <c r="H260" s="82" t="s">
        <v>4111</v>
      </c>
      <c r="I260" s="82" t="s">
        <v>12004</v>
      </c>
      <c r="J260" s="82" t="s">
        <v>561</v>
      </c>
      <c r="K260" s="82">
        <v>227</v>
      </c>
      <c r="L260" s="82" t="s">
        <v>12004</v>
      </c>
      <c r="M260" s="82" t="s">
        <v>12005</v>
      </c>
      <c r="N260" s="82" t="s">
        <v>12005</v>
      </c>
      <c r="O260" s="82" t="s">
        <v>12004</v>
      </c>
      <c r="P260" s="82" t="s">
        <v>12004</v>
      </c>
      <c r="Q260" s="82" t="s">
        <v>12004</v>
      </c>
      <c r="R260" s="82" t="s">
        <v>12004</v>
      </c>
      <c r="S260" s="82" t="s">
        <v>12005</v>
      </c>
      <c r="T260" s="147"/>
      <c r="U260" s="147"/>
    </row>
    <row r="261" spans="1:21" x14ac:dyDescent="0.25">
      <c r="A261" s="82">
        <v>4</v>
      </c>
      <c r="B261" s="82" t="s">
        <v>12194</v>
      </c>
      <c r="C261" s="75" t="s">
        <v>12003</v>
      </c>
      <c r="D261" s="82" t="s">
        <v>12194</v>
      </c>
      <c r="E261" s="82" t="s">
        <v>1387</v>
      </c>
      <c r="F261" s="82" t="str">
        <f>INDEX(Таблиця5[[#All],[HOBBY WORLD]],MATCH(Таблиця17[[#This Row],[Name]],Таблиця5[[#All],[Оригинал]],0),1)</f>
        <v>защита от смерти</v>
      </c>
      <c r="G261" s="82" t="str">
        <f>Таблиця17[[#This Row],[HOBBY WORLD]]</f>
        <v>защита от смерти</v>
      </c>
      <c r="H261" s="82" t="s">
        <v>4098</v>
      </c>
      <c r="I261" s="82" t="s">
        <v>12004</v>
      </c>
      <c r="J261" s="82" t="s">
        <v>561</v>
      </c>
      <c r="K261" s="82">
        <v>230</v>
      </c>
      <c r="L261" s="82" t="s">
        <v>12004</v>
      </c>
      <c r="M261" s="82" t="s">
        <v>12005</v>
      </c>
      <c r="N261" s="82" t="s">
        <v>12004</v>
      </c>
      <c r="O261" s="82" t="s">
        <v>12005</v>
      </c>
      <c r="P261" s="82" t="s">
        <v>12004</v>
      </c>
      <c r="Q261" s="82" t="s">
        <v>12004</v>
      </c>
      <c r="R261" s="82" t="s">
        <v>12004</v>
      </c>
      <c r="S261" s="82" t="s">
        <v>12004</v>
      </c>
      <c r="T261" s="147"/>
      <c r="U261" s="147"/>
    </row>
    <row r="262" spans="1:21" x14ac:dyDescent="0.25">
      <c r="A262" s="82">
        <v>4</v>
      </c>
      <c r="B262" s="82" t="s">
        <v>12195</v>
      </c>
      <c r="C262" s="75" t="s">
        <v>12003</v>
      </c>
      <c r="D262" s="82" t="s">
        <v>12195</v>
      </c>
      <c r="E262" s="82" t="s">
        <v>1403</v>
      </c>
      <c r="F262" s="82" t="str">
        <f>INDEX(Таблиця5[[#All],[HOBBY WORLD]],MATCH(Таблиця17[[#This Row],[Name]],Таблиця5[[#All],[Оригинал]],0),1)</f>
        <v>дверь в пространстве</v>
      </c>
      <c r="G262" s="82" t="str">
        <f>Таблиця17[[#This Row],[HOBBY WORLD]]</f>
        <v>дверь в пространстве</v>
      </c>
      <c r="H262" s="82" t="s">
        <v>4100</v>
      </c>
      <c r="I262" s="82" t="s">
        <v>12004</v>
      </c>
      <c r="J262" s="82" t="s">
        <v>561</v>
      </c>
      <c r="K262" s="82">
        <v>233</v>
      </c>
      <c r="L262" s="82" t="s">
        <v>12005</v>
      </c>
      <c r="M262" s="82" t="s">
        <v>12004</v>
      </c>
      <c r="N262" s="82" t="s">
        <v>12004</v>
      </c>
      <c r="O262" s="82" t="s">
        <v>12004</v>
      </c>
      <c r="P262" s="82" t="s">
        <v>12004</v>
      </c>
      <c r="Q262" s="82" t="s">
        <v>12005</v>
      </c>
      <c r="R262" s="82" t="s">
        <v>12005</v>
      </c>
      <c r="S262" s="82" t="s">
        <v>12005</v>
      </c>
      <c r="T262" s="147"/>
      <c r="U262" s="147"/>
    </row>
    <row r="263" spans="1:21" x14ac:dyDescent="0.25">
      <c r="A263" s="82">
        <v>4</v>
      </c>
      <c r="B263" s="82" t="s">
        <v>1414</v>
      </c>
      <c r="C263" s="75" t="s">
        <v>12003</v>
      </c>
      <c r="D263" s="82" t="s">
        <v>1414</v>
      </c>
      <c r="E263" s="82" t="s">
        <v>1415</v>
      </c>
      <c r="F263" s="82" t="str">
        <f>INDEX(Таблиця5[[#All],[HOBBY WORLD]],MATCH(Таблиця17[[#This Row],[Name]],Таблиця5[[#All],[Оригинал]],0),1)</f>
        <v>прорицание</v>
      </c>
      <c r="G263" s="82" t="str">
        <f>Таблиця17[[#This Row],[HOBBY WORLD]]</f>
        <v>прорицание</v>
      </c>
      <c r="H263" s="82" t="s">
        <v>1414</v>
      </c>
      <c r="I263" s="82" t="s">
        <v>12005</v>
      </c>
      <c r="J263" s="82" t="s">
        <v>561</v>
      </c>
      <c r="K263" s="82">
        <v>234</v>
      </c>
      <c r="L263" s="82" t="s">
        <v>12004</v>
      </c>
      <c r="M263" s="82" t="s">
        <v>12005</v>
      </c>
      <c r="N263" s="82" t="s">
        <v>12004</v>
      </c>
      <c r="O263" s="82" t="s">
        <v>12004</v>
      </c>
      <c r="P263" s="82" t="s">
        <v>12004</v>
      </c>
      <c r="Q263" s="82" t="s">
        <v>12004</v>
      </c>
      <c r="R263" s="82" t="s">
        <v>12004</v>
      </c>
      <c r="S263" s="82" t="s">
        <v>12004</v>
      </c>
      <c r="T263" s="147"/>
      <c r="U263" s="147"/>
    </row>
    <row r="264" spans="1:21" x14ac:dyDescent="0.25">
      <c r="A264" s="82">
        <v>4</v>
      </c>
      <c r="B264" s="82" t="s">
        <v>12196</v>
      </c>
      <c r="C264" s="75" t="s">
        <v>12003</v>
      </c>
      <c r="D264" s="82" t="s">
        <v>12196</v>
      </c>
      <c r="E264" s="82" t="s">
        <v>1421</v>
      </c>
      <c r="F264" s="82" t="str">
        <f>INDEX(Таблиця5[[#All],[HOBBY WORLD]],MATCH(Таблиця17[[#This Row],[Name]],Таблиця5[[#All],[Оригинал]],0),1)</f>
        <v>подчинение животного</v>
      </c>
      <c r="G264" s="82" t="str">
        <f>Таблиця17[[#This Row],[HOBBY WORLD]]</f>
        <v>подчинение животного</v>
      </c>
      <c r="H264" s="82" t="s">
        <v>4103</v>
      </c>
      <c r="I264" s="82" t="s">
        <v>12004</v>
      </c>
      <c r="J264" s="82" t="s">
        <v>561</v>
      </c>
      <c r="K264" s="82">
        <v>234</v>
      </c>
      <c r="L264" s="82" t="s">
        <v>12004</v>
      </c>
      <c r="M264" s="82" t="s">
        <v>12004</v>
      </c>
      <c r="N264" s="82" t="s">
        <v>12005</v>
      </c>
      <c r="O264" s="82" t="s">
        <v>12004</v>
      </c>
      <c r="P264" s="82" t="s">
        <v>12004</v>
      </c>
      <c r="Q264" s="82" t="s">
        <v>12005</v>
      </c>
      <c r="R264" s="82" t="s">
        <v>12004</v>
      </c>
      <c r="S264" s="82" t="s">
        <v>12004</v>
      </c>
      <c r="T264" s="147"/>
      <c r="U264" s="147"/>
    </row>
    <row r="265" spans="1:21" hidden="1" x14ac:dyDescent="0.25">
      <c r="A265" s="82">
        <v>4</v>
      </c>
      <c r="B265" s="82" t="s">
        <v>12197</v>
      </c>
      <c r="C265" s="76" t="s">
        <v>12009</v>
      </c>
      <c r="D265" s="82" t="s">
        <v>12197</v>
      </c>
      <c r="E265" s="82" t="s">
        <v>1443</v>
      </c>
      <c r="F265" s="82" t="str">
        <f>INDEX(Таблиця5[[#All],[HOBBY WORLD]],MATCH(Таблиця17[[#This Row],[Name]],Таблиця5[[#All],[Оригинал]],0),1)</f>
        <v>стихийная порча</v>
      </c>
      <c r="G265" s="82"/>
      <c r="H265" s="82" t="s">
        <v>4111</v>
      </c>
      <c r="I265" s="82" t="s">
        <v>12004</v>
      </c>
      <c r="J265" s="82" t="s">
        <v>12010</v>
      </c>
      <c r="K265" s="82">
        <v>155</v>
      </c>
      <c r="L265" s="82" t="s">
        <v>12004</v>
      </c>
      <c r="M265" s="82" t="s">
        <v>12004</v>
      </c>
      <c r="N265" s="82" t="s">
        <v>12005</v>
      </c>
      <c r="O265" s="82" t="s">
        <v>12004</v>
      </c>
      <c r="P265" s="82" t="s">
        <v>12004</v>
      </c>
      <c r="Q265" s="82" t="s">
        <v>12004</v>
      </c>
      <c r="R265" s="82" t="s">
        <v>12005</v>
      </c>
      <c r="S265" s="82" t="s">
        <v>12005</v>
      </c>
      <c r="T265" s="147"/>
      <c r="U265" s="147"/>
    </row>
    <row r="266" spans="1:21" x14ac:dyDescent="0.25">
      <c r="A266" s="82">
        <v>4</v>
      </c>
      <c r="B266" s="82" t="s">
        <v>12198</v>
      </c>
      <c r="C266" s="75" t="s">
        <v>12003</v>
      </c>
      <c r="D266" s="76" t="s">
        <v>12199</v>
      </c>
      <c r="E266" s="76" t="e">
        <v>#N/A</v>
      </c>
      <c r="F266" s="76" t="str">
        <f>INDEX(Таблиця5[[#All],[HOBBY WORLD]],MATCH(Таблиця17[[#This Row],[Name]],Таблиця5[[#All],[Оригинал]],0),1)</f>
        <v>чёрные щупальца Эварда</v>
      </c>
      <c r="G266" s="82" t="str">
        <f>Таблиця17[[#This Row],[HOBBY WORLD]]</f>
        <v>чёрные щупальца Эварда</v>
      </c>
      <c r="H266" s="82" t="s">
        <v>4100</v>
      </c>
      <c r="I266" s="82" t="s">
        <v>12004</v>
      </c>
      <c r="J266" s="82" t="s">
        <v>561</v>
      </c>
      <c r="K266" s="82">
        <v>238</v>
      </c>
      <c r="L266" s="82" t="s">
        <v>12004</v>
      </c>
      <c r="M266" s="82" t="s">
        <v>12004</v>
      </c>
      <c r="N266" s="82" t="s">
        <v>12004</v>
      </c>
      <c r="O266" s="82" t="s">
        <v>12004</v>
      </c>
      <c r="P266" s="82" t="s">
        <v>12004</v>
      </c>
      <c r="Q266" s="82" t="s">
        <v>12004</v>
      </c>
      <c r="R266" s="82" t="s">
        <v>12004</v>
      </c>
      <c r="S266" s="82" t="s">
        <v>12005</v>
      </c>
      <c r="T266" s="147"/>
      <c r="U266" s="147"/>
    </row>
    <row r="267" spans="1:21" x14ac:dyDescent="0.25">
      <c r="A267" s="82">
        <v>4</v>
      </c>
      <c r="B267" s="82" t="s">
        <v>1466</v>
      </c>
      <c r="C267" s="75" t="s">
        <v>12003</v>
      </c>
      <c r="D267" s="82" t="s">
        <v>1466</v>
      </c>
      <c r="E267" s="82" t="s">
        <v>1467</v>
      </c>
      <c r="F267" s="82" t="str">
        <f>INDEX(Таблиця5[[#All],[HOBBY WORLD]],MATCH(Таблиця17[[#This Row],[Name]],Таблиця5[[#All],[Оригинал]],0),1)</f>
        <v>изготовление</v>
      </c>
      <c r="G267" s="82" t="str">
        <f>Таблиця17[[#This Row],[HOBBY WORLD]]</f>
        <v>изготовление</v>
      </c>
      <c r="H267" s="82" t="s">
        <v>4111</v>
      </c>
      <c r="I267" s="82" t="s">
        <v>12004</v>
      </c>
      <c r="J267" s="82" t="s">
        <v>561</v>
      </c>
      <c r="K267" s="82">
        <v>239</v>
      </c>
      <c r="L267" s="82" t="s">
        <v>12004</v>
      </c>
      <c r="M267" s="82" t="s">
        <v>12004</v>
      </c>
      <c r="N267" s="82" t="s">
        <v>12004</v>
      </c>
      <c r="O267" s="82" t="s">
        <v>12004</v>
      </c>
      <c r="P267" s="82" t="s">
        <v>12004</v>
      </c>
      <c r="Q267" s="82" t="s">
        <v>12004</v>
      </c>
      <c r="R267" s="82" t="s">
        <v>12004</v>
      </c>
      <c r="S267" s="82" t="s">
        <v>12005</v>
      </c>
      <c r="T267" s="147"/>
      <c r="U267" s="147"/>
    </row>
    <row r="268" spans="1:21" hidden="1" x14ac:dyDescent="0.25">
      <c r="A268" s="82">
        <v>4</v>
      </c>
      <c r="B268" s="82" t="s">
        <v>12200</v>
      </c>
      <c r="C268" s="76" t="s">
        <v>12009</v>
      </c>
      <c r="D268" s="82" t="s">
        <v>12200</v>
      </c>
      <c r="E268" s="82" t="e">
        <v>#N/A</v>
      </c>
      <c r="F268" s="82" t="str">
        <f>INDEX(Таблиця5[[#All],[HOBBY WORLD]],MATCH(Таблиця17[[#This Row],[Name]],Таблиця5[[#All],[Оригинал]],0),1)</f>
        <v>призыв высшего скакуна</v>
      </c>
      <c r="G268" s="82"/>
      <c r="H268" s="82" t="s">
        <v>4100</v>
      </c>
      <c r="I268" s="82" t="s">
        <v>12004</v>
      </c>
      <c r="J268" s="82" t="s">
        <v>12010</v>
      </c>
      <c r="K268" s="82">
        <v>156</v>
      </c>
      <c r="L268" s="82" t="s">
        <v>12004</v>
      </c>
      <c r="M268" s="82" t="s">
        <v>12004</v>
      </c>
      <c r="N268" s="82" t="s">
        <v>12004</v>
      </c>
      <c r="O268" s="82" t="s">
        <v>12005</v>
      </c>
      <c r="P268" s="82" t="s">
        <v>12004</v>
      </c>
      <c r="Q268" s="82" t="s">
        <v>12004</v>
      </c>
      <c r="R268" s="82" t="s">
        <v>12004</v>
      </c>
      <c r="S268" s="82" t="s">
        <v>12004</v>
      </c>
      <c r="T268" s="147"/>
      <c r="U268" s="147"/>
    </row>
    <row r="269" spans="1:21" x14ac:dyDescent="0.25">
      <c r="A269" s="82">
        <v>4</v>
      </c>
      <c r="B269" s="82" t="s">
        <v>12201</v>
      </c>
      <c r="C269" s="75" t="s">
        <v>12003</v>
      </c>
      <c r="D269" s="82" t="s">
        <v>12201</v>
      </c>
      <c r="E269" s="82" t="s">
        <v>1493</v>
      </c>
      <c r="F269" s="82" t="str">
        <f>INDEX(Таблиця5[[#All],[HOBBY WORLD]],MATCH(Таблиця17[[#This Row],[Name]],Таблиця5[[#All],[Оригинал]],0),1)</f>
        <v>огненный щит</v>
      </c>
      <c r="G269" s="82" t="str">
        <f>Таблиця17[[#This Row],[HOBBY WORLD]]</f>
        <v>огненный щит</v>
      </c>
      <c r="H269" s="82" t="s">
        <v>4105</v>
      </c>
      <c r="I269" s="82" t="s">
        <v>12004</v>
      </c>
      <c r="J269" s="82" t="s">
        <v>561</v>
      </c>
      <c r="K269" s="82">
        <v>242</v>
      </c>
      <c r="L269" s="82" t="s">
        <v>12004</v>
      </c>
      <c r="M269" s="82" t="s">
        <v>12004</v>
      </c>
      <c r="N269" s="82" t="s">
        <v>12004</v>
      </c>
      <c r="O269" s="82" t="s">
        <v>12004</v>
      </c>
      <c r="P269" s="82" t="s">
        <v>12004</v>
      </c>
      <c r="Q269" s="82" t="s">
        <v>12004</v>
      </c>
      <c r="R269" s="82" t="s">
        <v>12004</v>
      </c>
      <c r="S269" s="82" t="s">
        <v>12005</v>
      </c>
      <c r="T269" s="147"/>
      <c r="U269" s="147"/>
    </row>
    <row r="270" spans="1:21" x14ac:dyDescent="0.25">
      <c r="A270" s="82">
        <v>4</v>
      </c>
      <c r="B270" s="82" t="s">
        <v>12202</v>
      </c>
      <c r="C270" s="75" t="s">
        <v>12003</v>
      </c>
      <c r="D270" s="82" t="s">
        <v>12202</v>
      </c>
      <c r="E270" s="82" t="s">
        <v>1519</v>
      </c>
      <c r="F270" s="82" t="str">
        <f>INDEX(Таблиця5[[#All],[HOBBY WORLD]],MATCH(Таблиця17[[#This Row],[Name]],Таблиця5[[#All],[Оригинал]],0),1)</f>
        <v>свобода движений</v>
      </c>
      <c r="G270" s="82" t="str">
        <f>Таблиця17[[#This Row],[HOBBY WORLD]]</f>
        <v>свобода движений</v>
      </c>
      <c r="H270" s="82" t="s">
        <v>4098</v>
      </c>
      <c r="I270" s="82" t="s">
        <v>12004</v>
      </c>
      <c r="J270" s="82" t="s">
        <v>561</v>
      </c>
      <c r="K270" s="82">
        <v>244</v>
      </c>
      <c r="L270" s="82" t="s">
        <v>12005</v>
      </c>
      <c r="M270" s="82" t="s">
        <v>12005</v>
      </c>
      <c r="N270" s="82" t="s">
        <v>12005</v>
      </c>
      <c r="O270" s="82" t="s">
        <v>12004</v>
      </c>
      <c r="P270" s="82" t="s">
        <v>12005</v>
      </c>
      <c r="Q270" s="82" t="s">
        <v>12004</v>
      </c>
      <c r="R270" s="82" t="s">
        <v>12004</v>
      </c>
      <c r="S270" s="82" t="s">
        <v>12004</v>
      </c>
      <c r="T270" s="147"/>
      <c r="U270" s="147"/>
    </row>
    <row r="271" spans="1:21" x14ac:dyDescent="0.25">
      <c r="A271" s="82">
        <v>4</v>
      </c>
      <c r="B271" s="82" t="s">
        <v>12203</v>
      </c>
      <c r="C271" s="75" t="s">
        <v>12003</v>
      </c>
      <c r="D271" s="82" t="s">
        <v>12203</v>
      </c>
      <c r="E271" s="82" t="s">
        <v>1533</v>
      </c>
      <c r="F271" s="82" t="str">
        <f>INDEX(Таблиця5[[#All],[HOBBY WORLD]],MATCH(Таблиця17[[#This Row],[Name]],Таблиця5[[#All],[Оригинал]],0),1)</f>
        <v>гигантское насекомое</v>
      </c>
      <c r="G271" s="82" t="str">
        <f>Таблиця17[[#This Row],[HOBBY WORLD]]</f>
        <v>гигантское насекомое</v>
      </c>
      <c r="H271" s="82" t="s">
        <v>4111</v>
      </c>
      <c r="I271" s="82" t="s">
        <v>12004</v>
      </c>
      <c r="J271" s="82" t="s">
        <v>561</v>
      </c>
      <c r="K271" s="82">
        <v>245</v>
      </c>
      <c r="L271" s="82" t="s">
        <v>12004</v>
      </c>
      <c r="M271" s="82" t="s">
        <v>12004</v>
      </c>
      <c r="N271" s="82" t="s">
        <v>12005</v>
      </c>
      <c r="O271" s="82" t="s">
        <v>12004</v>
      </c>
      <c r="P271" s="82" t="s">
        <v>12004</v>
      </c>
      <c r="Q271" s="82" t="s">
        <v>12004</v>
      </c>
      <c r="R271" s="82" t="s">
        <v>12004</v>
      </c>
      <c r="S271" s="82" t="s">
        <v>12004</v>
      </c>
      <c r="T271" s="147"/>
      <c r="U271" s="147"/>
    </row>
    <row r="272" spans="1:21" x14ac:dyDescent="0.25">
      <c r="A272" s="82">
        <v>4</v>
      </c>
      <c r="B272" s="82" t="s">
        <v>12204</v>
      </c>
      <c r="C272" s="75" t="s">
        <v>12003</v>
      </c>
      <c r="D272" s="82" t="s">
        <v>12204</v>
      </c>
      <c r="E272" s="82" t="s">
        <v>1543</v>
      </c>
      <c r="F272" s="82" t="str">
        <f>INDEX(Таблиця5[[#All],[HOBBY WORLD]],MATCH(Таблиця17[[#This Row],[Name]],Таблиця5[[#All],[Оригинал]],0),1)</f>
        <v>цепкая лиана</v>
      </c>
      <c r="G272" s="82" t="str">
        <f>Таблиця17[[#This Row],[HOBBY WORLD]]</f>
        <v>цепкая лиана</v>
      </c>
      <c r="H272" s="82" t="s">
        <v>4100</v>
      </c>
      <c r="I272" s="82" t="s">
        <v>12004</v>
      </c>
      <c r="J272" s="82" t="s">
        <v>561</v>
      </c>
      <c r="K272" s="82">
        <v>246</v>
      </c>
      <c r="L272" s="82" t="s">
        <v>12004</v>
      </c>
      <c r="M272" s="82" t="s">
        <v>12004</v>
      </c>
      <c r="N272" s="82" t="s">
        <v>12005</v>
      </c>
      <c r="O272" s="82" t="s">
        <v>12004</v>
      </c>
      <c r="P272" s="82" t="s">
        <v>12005</v>
      </c>
      <c r="Q272" s="82" t="s">
        <v>12004</v>
      </c>
      <c r="R272" s="82" t="s">
        <v>12004</v>
      </c>
      <c r="S272" s="82" t="s">
        <v>12004</v>
      </c>
      <c r="T272" s="147"/>
      <c r="U272" s="147"/>
    </row>
    <row r="273" spans="1:21" x14ac:dyDescent="0.25">
      <c r="A273" s="82">
        <v>4</v>
      </c>
      <c r="B273" s="82" t="s">
        <v>11877</v>
      </c>
      <c r="C273" s="75" t="s">
        <v>12003</v>
      </c>
      <c r="D273" s="82" t="s">
        <v>11877</v>
      </c>
      <c r="E273" s="82" t="s">
        <v>1547</v>
      </c>
      <c r="F273" s="82" t="str">
        <f>INDEX(Таблиця5[[#All],[HOBBY WORLD]],MATCH(Таблиця17[[#This Row],[Name]],Таблиця5[[#All],[Оригинал]],0),1)</f>
        <v>высшая невидимость</v>
      </c>
      <c r="G273" s="82" t="str">
        <f>Таблиця17[[#This Row],[HOBBY WORLD]]</f>
        <v>высшая невидимость</v>
      </c>
      <c r="H273" s="82" t="s">
        <v>4107</v>
      </c>
      <c r="I273" s="82" t="s">
        <v>12004</v>
      </c>
      <c r="J273" s="82" t="s">
        <v>561</v>
      </c>
      <c r="K273" s="82">
        <v>246</v>
      </c>
      <c r="L273" s="82" t="s">
        <v>12005</v>
      </c>
      <c r="M273" s="82" t="s">
        <v>12004</v>
      </c>
      <c r="N273" s="82" t="s">
        <v>12004</v>
      </c>
      <c r="O273" s="82" t="s">
        <v>12004</v>
      </c>
      <c r="P273" s="82" t="s">
        <v>12004</v>
      </c>
      <c r="Q273" s="82" t="s">
        <v>12005</v>
      </c>
      <c r="R273" s="82" t="s">
        <v>12004</v>
      </c>
      <c r="S273" s="82" t="s">
        <v>12005</v>
      </c>
      <c r="T273" s="147"/>
      <c r="U273" s="147"/>
    </row>
    <row r="274" spans="1:21" x14ac:dyDescent="0.25">
      <c r="A274" s="82">
        <v>4</v>
      </c>
      <c r="B274" s="82" t="s">
        <v>12205</v>
      </c>
      <c r="C274" s="75" t="s">
        <v>12003</v>
      </c>
      <c r="D274" s="82" t="s">
        <v>12205</v>
      </c>
      <c r="E274" s="82" t="s">
        <v>1553</v>
      </c>
      <c r="F274" s="82" t="str">
        <f>INDEX(Таблиця5[[#All],[HOBBY WORLD]],MATCH(Таблиця17[[#This Row],[Name]],Таблиця5[[#All],[Оригинал]],0),1)</f>
        <v>страж веры</v>
      </c>
      <c r="G274" s="82" t="str">
        <f>Таблиця17[[#This Row],[HOBBY WORLD]]</f>
        <v>страж веры</v>
      </c>
      <c r="H274" s="82" t="s">
        <v>4100</v>
      </c>
      <c r="I274" s="82" t="s">
        <v>12004</v>
      </c>
      <c r="J274" s="82" t="s">
        <v>561</v>
      </c>
      <c r="K274" s="82">
        <v>246</v>
      </c>
      <c r="L274" s="82" t="s">
        <v>12004</v>
      </c>
      <c r="M274" s="82" t="s">
        <v>12005</v>
      </c>
      <c r="N274" s="82" t="s">
        <v>12004</v>
      </c>
      <c r="O274" s="82" t="s">
        <v>12004</v>
      </c>
      <c r="P274" s="82" t="s">
        <v>12004</v>
      </c>
      <c r="Q274" s="82" t="s">
        <v>12004</v>
      </c>
      <c r="R274" s="82" t="s">
        <v>12004</v>
      </c>
      <c r="S274" s="82" t="s">
        <v>12004</v>
      </c>
      <c r="T274" s="147"/>
      <c r="U274" s="147"/>
    </row>
    <row r="275" spans="1:21" hidden="1" x14ac:dyDescent="0.25">
      <c r="A275" s="82">
        <v>4</v>
      </c>
      <c r="B275" s="82" t="s">
        <v>12206</v>
      </c>
      <c r="C275" s="76" t="s">
        <v>12009</v>
      </c>
      <c r="D275" s="82" t="s">
        <v>12206</v>
      </c>
      <c r="E275" s="82" t="e">
        <v>#N/A</v>
      </c>
      <c r="F275" s="82" t="str">
        <f>INDEX(Таблиця5[[#All],[HOBBY WORLD]],MATCH(Таблиця17[[#This Row],[Name]],Таблиця5[[#All],[Оригинал]],0),1)</f>
        <v>страж природы</v>
      </c>
      <c r="G275" s="82"/>
      <c r="H275" s="82" t="s">
        <v>4111</v>
      </c>
      <c r="I275" s="82" t="s">
        <v>12004</v>
      </c>
      <c r="J275" s="82" t="s">
        <v>12010</v>
      </c>
      <c r="K275" s="82">
        <v>157</v>
      </c>
      <c r="L275" s="82" t="s">
        <v>12004</v>
      </c>
      <c r="M275" s="82" t="s">
        <v>12004</v>
      </c>
      <c r="N275" s="82" t="s">
        <v>12005</v>
      </c>
      <c r="O275" s="82" t="s">
        <v>12004</v>
      </c>
      <c r="P275" s="82" t="s">
        <v>12005</v>
      </c>
      <c r="Q275" s="82" t="s">
        <v>12004</v>
      </c>
      <c r="R275" s="82" t="s">
        <v>12004</v>
      </c>
      <c r="S275" s="82" t="s">
        <v>12004</v>
      </c>
      <c r="T275" s="147"/>
      <c r="U275" s="147"/>
    </row>
    <row r="276" spans="1:21" x14ac:dyDescent="0.25">
      <c r="A276" s="82">
        <v>4</v>
      </c>
      <c r="B276" s="82" t="s">
        <v>12207</v>
      </c>
      <c r="C276" s="75" t="s">
        <v>12003</v>
      </c>
      <c r="D276" s="82" t="s">
        <v>12207</v>
      </c>
      <c r="E276" s="82" t="s">
        <v>1569</v>
      </c>
      <c r="F276" s="82" t="str">
        <f>INDEX(Таблиця5[[#All],[HOBBY WORLD]],MATCH(Таблиця17[[#This Row],[Name]],Таблиця5[[#All],[Оригинал]],0),1)</f>
        <v>иллюзорная местность</v>
      </c>
      <c r="G276" s="82" t="str">
        <f>Таблиця17[[#This Row],[HOBBY WORLD]]</f>
        <v>иллюзорная местность</v>
      </c>
      <c r="H276" s="82" t="s">
        <v>4107</v>
      </c>
      <c r="I276" s="82" t="s">
        <v>12004</v>
      </c>
      <c r="J276" s="82" t="s">
        <v>561</v>
      </c>
      <c r="K276" s="82">
        <v>249</v>
      </c>
      <c r="L276" s="82" t="s">
        <v>12005</v>
      </c>
      <c r="M276" s="82" t="s">
        <v>12004</v>
      </c>
      <c r="N276" s="82" t="s">
        <v>12005</v>
      </c>
      <c r="O276" s="82" t="s">
        <v>12004</v>
      </c>
      <c r="P276" s="82" t="s">
        <v>12004</v>
      </c>
      <c r="Q276" s="82" t="s">
        <v>12004</v>
      </c>
      <c r="R276" s="82" t="s">
        <v>12005</v>
      </c>
      <c r="S276" s="82" t="s">
        <v>12005</v>
      </c>
      <c r="T276" s="147"/>
      <c r="U276" s="147"/>
    </row>
    <row r="277" spans="1:21" x14ac:dyDescent="0.25">
      <c r="A277" s="82">
        <v>4</v>
      </c>
      <c r="B277" s="82" t="s">
        <v>12208</v>
      </c>
      <c r="C277" s="75" t="s">
        <v>12003</v>
      </c>
      <c r="D277" s="82" t="s">
        <v>12208</v>
      </c>
      <c r="E277" s="82" t="s">
        <v>1603</v>
      </c>
      <c r="F277" s="82" t="str">
        <f>INDEX(Таблиця5[[#All],[HOBBY WORLD]],MATCH(Таблиця17[[#This Row],[Name]],Таблиця5[[#All],[Оригинал]],0),1)</f>
        <v>ледяная буря</v>
      </c>
      <c r="G277" s="82" t="str">
        <f>Таблиця17[[#This Row],[HOBBY WORLD]]</f>
        <v>ледяная буря</v>
      </c>
      <c r="H277" s="82" t="s">
        <v>4105</v>
      </c>
      <c r="I277" s="82" t="s">
        <v>12004</v>
      </c>
      <c r="J277" s="82" t="s">
        <v>561</v>
      </c>
      <c r="K277" s="82">
        <v>252</v>
      </c>
      <c r="L277" s="82" t="s">
        <v>12004</v>
      </c>
      <c r="M277" s="82" t="s">
        <v>12004</v>
      </c>
      <c r="N277" s="82" t="s">
        <v>12005</v>
      </c>
      <c r="O277" s="82" t="s">
        <v>12004</v>
      </c>
      <c r="P277" s="82" t="s">
        <v>12004</v>
      </c>
      <c r="Q277" s="82" t="s">
        <v>12005</v>
      </c>
      <c r="R277" s="82" t="s">
        <v>12004</v>
      </c>
      <c r="S277" s="82" t="s">
        <v>12005</v>
      </c>
      <c r="T277" s="147"/>
      <c r="U277" s="147"/>
    </row>
    <row r="278" spans="1:21" x14ac:dyDescent="0.25">
      <c r="A278" s="82">
        <v>4</v>
      </c>
      <c r="B278" s="82" t="s">
        <v>12209</v>
      </c>
      <c r="C278" s="75" t="s">
        <v>12003</v>
      </c>
      <c r="D278" s="82" t="s">
        <v>12209</v>
      </c>
      <c r="E278" s="82" t="s">
        <v>1635</v>
      </c>
      <c r="F278" s="82" t="str">
        <f>INDEX(Таблиця5[[#All],[HOBBY WORLD]],MATCH(Таблиця17[[#This Row],[Name]],Таблиця5[[#All],[Оригинал]],0),1)</f>
        <v>тайный сундук Леомунда</v>
      </c>
      <c r="G278" s="82" t="str">
        <f>Таблиця17[[#This Row],[HOBBY WORLD]]</f>
        <v>тайный сундук Леомунда</v>
      </c>
      <c r="H278" s="82" t="s">
        <v>4100</v>
      </c>
      <c r="I278" s="82" t="s">
        <v>12004</v>
      </c>
      <c r="J278" s="82" t="s">
        <v>561</v>
      </c>
      <c r="K278" s="82">
        <v>254</v>
      </c>
      <c r="L278" s="82" t="s">
        <v>12004</v>
      </c>
      <c r="M278" s="82" t="s">
        <v>12004</v>
      </c>
      <c r="N278" s="82" t="s">
        <v>12004</v>
      </c>
      <c r="O278" s="82" t="s">
        <v>12004</v>
      </c>
      <c r="P278" s="82" t="s">
        <v>12004</v>
      </c>
      <c r="Q278" s="82" t="s">
        <v>12004</v>
      </c>
      <c r="R278" s="82" t="s">
        <v>12004</v>
      </c>
      <c r="S278" s="82" t="s">
        <v>12005</v>
      </c>
      <c r="T278" s="147"/>
      <c r="U278" s="147"/>
    </row>
    <row r="279" spans="1:21" x14ac:dyDescent="0.25">
      <c r="A279" s="82">
        <v>4</v>
      </c>
      <c r="B279" s="82" t="s">
        <v>12210</v>
      </c>
      <c r="C279" s="75" t="s">
        <v>12003</v>
      </c>
      <c r="D279" s="82" t="s">
        <v>12210</v>
      </c>
      <c r="E279" s="82" t="s">
        <v>1653</v>
      </c>
      <c r="F279" s="82" t="str">
        <f>INDEX(Таблиця5[[#All],[HOBBY WORLD]],MATCH(Таблиця17[[#This Row],[Name]],Таблиця5[[#All],[Оригинал]],0),1)</f>
        <v>поиск существа</v>
      </c>
      <c r="G279" s="82" t="str">
        <f>Таблиця17[[#This Row],[HOBBY WORLD]]</f>
        <v>поиск существа</v>
      </c>
      <c r="H279" s="82" t="s">
        <v>1414</v>
      </c>
      <c r="I279" s="82" t="s">
        <v>12004</v>
      </c>
      <c r="J279" s="82" t="s">
        <v>561</v>
      </c>
      <c r="K279" s="82">
        <v>256</v>
      </c>
      <c r="L279" s="82" t="s">
        <v>12005</v>
      </c>
      <c r="M279" s="82" t="s">
        <v>12005</v>
      </c>
      <c r="N279" s="82" t="s">
        <v>12005</v>
      </c>
      <c r="O279" s="82" t="s">
        <v>12004</v>
      </c>
      <c r="P279" s="82" t="s">
        <v>12005</v>
      </c>
      <c r="Q279" s="82" t="s">
        <v>12004</v>
      </c>
      <c r="R279" s="82" t="s">
        <v>12004</v>
      </c>
      <c r="S279" s="82" t="s">
        <v>12005</v>
      </c>
      <c r="T279" s="147"/>
      <c r="U279" s="147"/>
    </row>
    <row r="280" spans="1:21" x14ac:dyDescent="0.25">
      <c r="A280" s="82">
        <v>4</v>
      </c>
      <c r="B280" s="82" t="s">
        <v>12211</v>
      </c>
      <c r="C280" s="75" t="s">
        <v>12003</v>
      </c>
      <c r="D280" s="76" t="s">
        <v>12212</v>
      </c>
      <c r="E280" s="76" t="s">
        <v>1721</v>
      </c>
      <c r="F280" s="76" t="str">
        <f>INDEX(Таблиця5[[#All],[HOBBY WORLD]],MATCH(Таблиця17[[#This Row],[Name]],Таблиця5[[#All],[Оригинал]],0),1)</f>
        <v>верная собака Морденкайнена</v>
      </c>
      <c r="G280" s="82" t="str">
        <f>Таблиця17[[#This Row],[HOBBY WORLD]]</f>
        <v>верная собака Морденкайнена</v>
      </c>
      <c r="H280" s="82" t="s">
        <v>4100</v>
      </c>
      <c r="I280" s="82" t="s">
        <v>12004</v>
      </c>
      <c r="J280" s="82" t="s">
        <v>561</v>
      </c>
      <c r="K280" s="82">
        <v>261</v>
      </c>
      <c r="L280" s="82" t="s">
        <v>12004</v>
      </c>
      <c r="M280" s="82" t="s">
        <v>12004</v>
      </c>
      <c r="N280" s="82" t="s">
        <v>12004</v>
      </c>
      <c r="O280" s="82" t="s">
        <v>12004</v>
      </c>
      <c r="P280" s="82" t="s">
        <v>12004</v>
      </c>
      <c r="Q280" s="82" t="s">
        <v>12004</v>
      </c>
      <c r="R280" s="82" t="s">
        <v>12004</v>
      </c>
      <c r="S280" s="82" t="s">
        <v>12005</v>
      </c>
      <c r="T280" s="147"/>
      <c r="U280" s="147"/>
    </row>
    <row r="281" spans="1:21" x14ac:dyDescent="0.25">
      <c r="A281" s="82">
        <v>4</v>
      </c>
      <c r="B281" s="82" t="s">
        <v>12213</v>
      </c>
      <c r="C281" s="75" t="s">
        <v>12003</v>
      </c>
      <c r="D281" s="76" t="s">
        <v>12214</v>
      </c>
      <c r="E281" s="76" t="s">
        <v>1725</v>
      </c>
      <c r="F281" s="76" t="str">
        <f>INDEX(Таблиця5[[#All],[HOBBY WORLD]],MATCH(Таблиця17[[#This Row],[Name]],Таблиця5[[#All],[Оригинал]],0),1)</f>
        <v>личное убежище Морденкайнена</v>
      </c>
      <c r="G281" s="82" t="str">
        <f>Таблиця17[[#This Row],[HOBBY WORLD]]</f>
        <v>личное убежище Морденкайнена</v>
      </c>
      <c r="H281" s="82" t="s">
        <v>4100</v>
      </c>
      <c r="I281" s="82" t="s">
        <v>12004</v>
      </c>
      <c r="J281" s="82" t="s">
        <v>561</v>
      </c>
      <c r="K281" s="82">
        <v>262</v>
      </c>
      <c r="L281" s="82" t="s">
        <v>12004</v>
      </c>
      <c r="M281" s="82" t="s">
        <v>12004</v>
      </c>
      <c r="N281" s="82" t="s">
        <v>12004</v>
      </c>
      <c r="O281" s="82" t="s">
        <v>12004</v>
      </c>
      <c r="P281" s="82" t="s">
        <v>12004</v>
      </c>
      <c r="Q281" s="82" t="s">
        <v>12004</v>
      </c>
      <c r="R281" s="82" t="s">
        <v>12004</v>
      </c>
      <c r="S281" s="82" t="s">
        <v>12005</v>
      </c>
      <c r="T281" s="147"/>
      <c r="U281" s="147"/>
    </row>
    <row r="282" spans="1:21" x14ac:dyDescent="0.25">
      <c r="A282" s="82">
        <v>4</v>
      </c>
      <c r="B282" s="82" t="s">
        <v>12215</v>
      </c>
      <c r="C282" s="75" t="s">
        <v>12003</v>
      </c>
      <c r="D282" s="76" t="s">
        <v>12216</v>
      </c>
      <c r="E282" s="76" t="e">
        <v>#N/A</v>
      </c>
      <c r="F282" s="76" t="str">
        <f>INDEX(Таблиця5[[#All],[HOBBY WORLD]],MATCH(Таблиця17[[#This Row],[Name]],Таблиця5[[#All],[Оригинал]],0),1)</f>
        <v>силовая сфера Отилюка</v>
      </c>
      <c r="G282" s="82" t="str">
        <f>Таблиця17[[#This Row],[HOBBY WORLD]]</f>
        <v>силовая сфера Отилюка</v>
      </c>
      <c r="H282" s="82" t="s">
        <v>4105</v>
      </c>
      <c r="I282" s="82" t="s">
        <v>12004</v>
      </c>
      <c r="J282" s="82" t="s">
        <v>561</v>
      </c>
      <c r="K282" s="82">
        <v>264</v>
      </c>
      <c r="L282" s="82" t="s">
        <v>12004</v>
      </c>
      <c r="M282" s="82" t="s">
        <v>12004</v>
      </c>
      <c r="N282" s="82" t="s">
        <v>12004</v>
      </c>
      <c r="O282" s="82" t="s">
        <v>12004</v>
      </c>
      <c r="P282" s="82" t="s">
        <v>12004</v>
      </c>
      <c r="Q282" s="82" t="s">
        <v>12004</v>
      </c>
      <c r="R282" s="82" t="s">
        <v>12004</v>
      </c>
      <c r="S282" s="82" t="s">
        <v>12005</v>
      </c>
      <c r="T282" s="147"/>
      <c r="U282" s="147"/>
    </row>
    <row r="283" spans="1:21" x14ac:dyDescent="0.25">
      <c r="A283" s="82">
        <v>4</v>
      </c>
      <c r="B283" s="82" t="s">
        <v>12217</v>
      </c>
      <c r="C283" s="75" t="s">
        <v>12003</v>
      </c>
      <c r="D283" s="82" t="s">
        <v>12217</v>
      </c>
      <c r="E283" s="82" t="s">
        <v>1747</v>
      </c>
      <c r="F283" s="82" t="str">
        <f>INDEX(Таблиця5[[#All],[HOBBY WORLD]],MATCH(Таблиця17[[#This Row],[Name]],Таблиця5[[#All],[Оригинал]],0),1)</f>
        <v>убийственный фантазм</v>
      </c>
      <c r="G283" s="82" t="str">
        <f>Таблиця17[[#This Row],[HOBBY WORLD]]</f>
        <v>убийственный фантазм</v>
      </c>
      <c r="H283" s="82" t="s">
        <v>4107</v>
      </c>
      <c r="I283" s="82" t="s">
        <v>12004</v>
      </c>
      <c r="J283" s="82" t="s">
        <v>561</v>
      </c>
      <c r="K283" s="82">
        <v>265</v>
      </c>
      <c r="L283" s="82" t="s">
        <v>12004</v>
      </c>
      <c r="M283" s="82" t="s">
        <v>12004</v>
      </c>
      <c r="N283" s="82" t="s">
        <v>12004</v>
      </c>
      <c r="O283" s="82" t="s">
        <v>12004</v>
      </c>
      <c r="P283" s="82" t="s">
        <v>12004</v>
      </c>
      <c r="Q283" s="82" t="s">
        <v>12004</v>
      </c>
      <c r="R283" s="82" t="s">
        <v>12004</v>
      </c>
      <c r="S283" s="82" t="s">
        <v>12005</v>
      </c>
      <c r="T283" s="147"/>
      <c r="U283" s="147"/>
    </row>
    <row r="284" spans="1:21" x14ac:dyDescent="0.25">
      <c r="A284" s="82">
        <v>4</v>
      </c>
      <c r="B284" s="82" t="s">
        <v>1760</v>
      </c>
      <c r="C284" s="75" t="s">
        <v>12003</v>
      </c>
      <c r="D284" s="82" t="s">
        <v>1760</v>
      </c>
      <c r="E284" s="82" t="s">
        <v>1761</v>
      </c>
      <c r="F284" s="82" t="str">
        <f>INDEX(Таблиця5[[#All],[HOBBY WORLD]],MATCH(Таблиця17[[#This Row],[Name]],Таблиця5[[#All],[Оригинал]],0),1)</f>
        <v>полиморф</v>
      </c>
      <c r="G284" s="82" t="str">
        <f>Таблиця17[[#This Row],[HOBBY WORLD]]</f>
        <v>полиморф</v>
      </c>
      <c r="H284" s="82" t="s">
        <v>4111</v>
      </c>
      <c r="I284" s="82" t="s">
        <v>12004</v>
      </c>
      <c r="J284" s="82" t="s">
        <v>561</v>
      </c>
      <c r="K284" s="82">
        <v>266</v>
      </c>
      <c r="L284" s="82" t="s">
        <v>12005</v>
      </c>
      <c r="M284" s="82" t="s">
        <v>12004</v>
      </c>
      <c r="N284" s="82" t="s">
        <v>12004</v>
      </c>
      <c r="O284" s="82" t="s">
        <v>12005</v>
      </c>
      <c r="P284" s="82" t="s">
        <v>12004</v>
      </c>
      <c r="Q284" s="82" t="s">
        <v>12005</v>
      </c>
      <c r="R284" s="82" t="s">
        <v>12004</v>
      </c>
      <c r="S284" s="82" t="s">
        <v>12005</v>
      </c>
      <c r="T284" s="147"/>
      <c r="U284" s="147"/>
    </row>
    <row r="285" spans="1:21" hidden="1" x14ac:dyDescent="0.25">
      <c r="A285" s="82">
        <v>4</v>
      </c>
      <c r="B285" s="82" t="s">
        <v>12218</v>
      </c>
      <c r="C285" s="76" t="s">
        <v>12009</v>
      </c>
      <c r="D285" s="82" t="s">
        <v>12218</v>
      </c>
      <c r="E285" s="82" t="e">
        <v>#N/A</v>
      </c>
      <c r="F285" s="82" t="str">
        <f>INDEX(Таблиця5[[#All],[HOBBY WORLD]],MATCH(Таблиця17[[#This Row],[Name]],Таблиця5[[#All],[Оригинал]],0),1)</f>
        <v>тень Мойла</v>
      </c>
      <c r="G285" s="82"/>
      <c r="H285" s="82" t="s">
        <v>4109</v>
      </c>
      <c r="I285" s="82" t="s">
        <v>12004</v>
      </c>
      <c r="J285" s="82" t="s">
        <v>12010</v>
      </c>
      <c r="K285" s="82">
        <v>164</v>
      </c>
      <c r="L285" s="82" t="s">
        <v>12004</v>
      </c>
      <c r="M285" s="82" t="s">
        <v>12004</v>
      </c>
      <c r="N285" s="82" t="s">
        <v>12004</v>
      </c>
      <c r="O285" s="82" t="s">
        <v>12004</v>
      </c>
      <c r="P285" s="82" t="s">
        <v>12004</v>
      </c>
      <c r="Q285" s="82" t="s">
        <v>12004</v>
      </c>
      <c r="R285" s="82" t="s">
        <v>12005</v>
      </c>
      <c r="S285" s="82" t="s">
        <v>12004</v>
      </c>
      <c r="T285" s="147"/>
      <c r="U285" s="147"/>
    </row>
    <row r="286" spans="1:21" hidden="1" x14ac:dyDescent="0.25">
      <c r="A286" s="82">
        <v>4</v>
      </c>
      <c r="B286" s="82" t="s">
        <v>12219</v>
      </c>
      <c r="C286" s="76" t="s">
        <v>12009</v>
      </c>
      <c r="D286" s="82" t="s">
        <v>12219</v>
      </c>
      <c r="E286" s="82" t="e">
        <v>#N/A</v>
      </c>
      <c r="F286" s="82" t="str">
        <f>INDEX(Таблиця5[[#All],[HOBBY WORLD]],MATCH(Таблиця17[[#This Row],[Name]],Таблиця5[[#All],[Оригинал]],0),1)</f>
        <v>болезненное излучение</v>
      </c>
      <c r="G286" s="82"/>
      <c r="H286" s="82" t="s">
        <v>4105</v>
      </c>
      <c r="I286" s="82" t="s">
        <v>12004</v>
      </c>
      <c r="J286" s="82" t="s">
        <v>12010</v>
      </c>
      <c r="K286" s="82">
        <v>164</v>
      </c>
      <c r="L286" s="82" t="s">
        <v>12004</v>
      </c>
      <c r="M286" s="82" t="s">
        <v>12004</v>
      </c>
      <c r="N286" s="82" t="s">
        <v>12004</v>
      </c>
      <c r="O286" s="82" t="s">
        <v>12004</v>
      </c>
      <c r="P286" s="82" t="s">
        <v>12004</v>
      </c>
      <c r="Q286" s="82" t="s">
        <v>12005</v>
      </c>
      <c r="R286" s="82" t="s">
        <v>12005</v>
      </c>
      <c r="S286" s="82" t="s">
        <v>12005</v>
      </c>
      <c r="T286" s="147"/>
      <c r="U286" s="147"/>
    </row>
    <row r="287" spans="1:21" hidden="1" x14ac:dyDescent="0.25">
      <c r="A287" s="82">
        <v>4</v>
      </c>
      <c r="B287" s="82" t="s">
        <v>12220</v>
      </c>
      <c r="C287" s="75" t="s">
        <v>12009</v>
      </c>
      <c r="D287" s="82"/>
      <c r="E287" s="82" t="s">
        <v>1882</v>
      </c>
      <c r="F287" s="82" t="str">
        <f>INDEX(Таблиця5[[#All],[HOBBY WORLD]],MATCH(Таблиця17[[#This Row],[Name]],Таблиця5[[#All],[Оригинал]],0),1)</f>
        <v>ошеломляющая кара</v>
      </c>
      <c r="G287" s="82"/>
      <c r="H287" s="82" t="s">
        <v>4105</v>
      </c>
      <c r="I287" s="82" t="s">
        <v>12004</v>
      </c>
      <c r="J287" s="82" t="s">
        <v>561</v>
      </c>
      <c r="K287" s="82">
        <v>278</v>
      </c>
      <c r="L287" s="82" t="s">
        <v>12004</v>
      </c>
      <c r="M287" s="82" t="s">
        <v>12004</v>
      </c>
      <c r="N287" s="82" t="s">
        <v>12004</v>
      </c>
      <c r="O287" s="82" t="s">
        <v>12005</v>
      </c>
      <c r="P287" s="82" t="s">
        <v>12004</v>
      </c>
      <c r="Q287" s="82" t="s">
        <v>12004</v>
      </c>
      <c r="R287" s="82" t="s">
        <v>12004</v>
      </c>
      <c r="S287" s="82" t="s">
        <v>12004</v>
      </c>
      <c r="T287" s="147"/>
      <c r="U287" s="147"/>
    </row>
    <row r="288" spans="1:21" x14ac:dyDescent="0.25">
      <c r="A288" s="82">
        <v>4</v>
      </c>
      <c r="B288" s="82" t="s">
        <v>12221</v>
      </c>
      <c r="C288" s="75" t="s">
        <v>12003</v>
      </c>
      <c r="D288" s="82" t="s">
        <v>12221</v>
      </c>
      <c r="E288" s="82" t="s">
        <v>1886</v>
      </c>
      <c r="F288" s="82" t="str">
        <f>INDEX(Таблиця5[[#All],[HOBBY WORLD]],MATCH(Таблиця17[[#This Row],[Name]],Таблиця5[[#All],[Оригинал]],0),1)</f>
        <v>преображение камня</v>
      </c>
      <c r="G288" s="82" t="str">
        <f>Таблиця17[[#This Row],[HOBBY WORLD]]</f>
        <v>преображение камня</v>
      </c>
      <c r="H288" s="82" t="s">
        <v>4111</v>
      </c>
      <c r="I288" s="82" t="s">
        <v>12004</v>
      </c>
      <c r="J288" s="82" t="s">
        <v>561</v>
      </c>
      <c r="K288" s="82">
        <v>278</v>
      </c>
      <c r="L288" s="82" t="s">
        <v>12004</v>
      </c>
      <c r="M288" s="82" t="s">
        <v>12005</v>
      </c>
      <c r="N288" s="82" t="s">
        <v>12005</v>
      </c>
      <c r="O288" s="82" t="s">
        <v>12004</v>
      </c>
      <c r="P288" s="82" t="s">
        <v>12004</v>
      </c>
      <c r="Q288" s="82" t="s">
        <v>12005</v>
      </c>
      <c r="R288" s="82" t="s">
        <v>12004</v>
      </c>
      <c r="S288" s="82" t="s">
        <v>12005</v>
      </c>
      <c r="T288" s="147"/>
      <c r="U288" s="147"/>
    </row>
    <row r="289" spans="1:21" x14ac:dyDescent="0.25">
      <c r="A289" s="82">
        <v>4</v>
      </c>
      <c r="B289" s="82" t="s">
        <v>1887</v>
      </c>
      <c r="C289" s="75" t="s">
        <v>12003</v>
      </c>
      <c r="D289" s="82" t="s">
        <v>1887</v>
      </c>
      <c r="E289" s="82" t="s">
        <v>1888</v>
      </c>
      <c r="F289" s="82" t="str">
        <f>INDEX(Таблиця5[[#All],[HOBBY WORLD]],MATCH(Таблиця17[[#This Row],[Name]],Таблиця5[[#All],[Оригинал]],0),1)</f>
        <v>каменная кожа</v>
      </c>
      <c r="G289" s="82" t="str">
        <f>Таблиця17[[#This Row],[HOBBY WORLD]]</f>
        <v>каменная кожа</v>
      </c>
      <c r="H289" s="82" t="s">
        <v>4098</v>
      </c>
      <c r="I289" s="82" t="s">
        <v>12004</v>
      </c>
      <c r="J289" s="82" t="s">
        <v>561</v>
      </c>
      <c r="K289" s="82">
        <v>278</v>
      </c>
      <c r="L289" s="82" t="s">
        <v>12004</v>
      </c>
      <c r="M289" s="82" t="s">
        <v>12004</v>
      </c>
      <c r="N289" s="82" t="s">
        <v>12005</v>
      </c>
      <c r="O289" s="82" t="s">
        <v>12004</v>
      </c>
      <c r="P289" s="82" t="s">
        <v>12005</v>
      </c>
      <c r="Q289" s="82" t="s">
        <v>12005</v>
      </c>
      <c r="R289" s="82" t="s">
        <v>12004</v>
      </c>
      <c r="S289" s="82" t="s">
        <v>12005</v>
      </c>
      <c r="T289" s="147"/>
      <c r="U289" s="147"/>
    </row>
    <row r="290" spans="1:21" hidden="1" x14ac:dyDescent="0.25">
      <c r="A290" s="82">
        <v>4</v>
      </c>
      <c r="B290" s="82" t="s">
        <v>12222</v>
      </c>
      <c r="C290" s="76" t="s">
        <v>12009</v>
      </c>
      <c r="D290" s="82" t="s">
        <v>12222</v>
      </c>
      <c r="E290" s="82" t="s">
        <v>1892</v>
      </c>
      <c r="F290" s="82" t="str">
        <f>INDEX(Таблиця5[[#All],[HOBBY WORLD]],MATCH(Таблиця17[[#This Row],[Name]],Таблиця5[[#All],[Оригинал]],0),1)</f>
        <v>сфера бури</v>
      </c>
      <c r="G290" s="82"/>
      <c r="H290" s="82" t="s">
        <v>4105</v>
      </c>
      <c r="I290" s="82" t="s">
        <v>12004</v>
      </c>
      <c r="J290" s="82" t="s">
        <v>12010</v>
      </c>
      <c r="K290" s="82">
        <v>166</v>
      </c>
      <c r="L290" s="82" t="s">
        <v>12004</v>
      </c>
      <c r="M290" s="82" t="s">
        <v>12004</v>
      </c>
      <c r="N290" s="82" t="s">
        <v>12004</v>
      </c>
      <c r="O290" s="82" t="s">
        <v>12004</v>
      </c>
      <c r="P290" s="82" t="s">
        <v>12004</v>
      </c>
      <c r="Q290" s="82" t="s">
        <v>12005</v>
      </c>
      <c r="R290" s="82" t="s">
        <v>12004</v>
      </c>
      <c r="S290" s="82" t="s">
        <v>12004</v>
      </c>
      <c r="T290" s="147"/>
      <c r="U290" s="147"/>
    </row>
    <row r="291" spans="1:21" hidden="1" x14ac:dyDescent="0.25">
      <c r="A291" s="82">
        <v>4</v>
      </c>
      <c r="B291" s="82" t="s">
        <v>12223</v>
      </c>
      <c r="C291" s="76" t="s">
        <v>12009</v>
      </c>
      <c r="D291" s="82" t="s">
        <v>12223</v>
      </c>
      <c r="E291" s="82" t="e">
        <v>#N/A</v>
      </c>
      <c r="F291" s="82" t="str">
        <f>INDEX(Таблиця5[[#All],[HOBBY WORLD]],MATCH(Таблиця17[[#This Row],[Name]],Таблиця5[[#All],[Оригинал]],0),1)</f>
        <v>призыв высшего демона</v>
      </c>
      <c r="G291" s="82"/>
      <c r="H291" s="82" t="s">
        <v>4100</v>
      </c>
      <c r="I291" s="82" t="s">
        <v>12004</v>
      </c>
      <c r="J291" s="82" t="s">
        <v>12010</v>
      </c>
      <c r="K291" s="82">
        <v>166</v>
      </c>
      <c r="L291" s="82" t="s">
        <v>12004</v>
      </c>
      <c r="M291" s="82" t="s">
        <v>12004</v>
      </c>
      <c r="N291" s="82" t="s">
        <v>12004</v>
      </c>
      <c r="O291" s="82" t="s">
        <v>12004</v>
      </c>
      <c r="P291" s="82" t="s">
        <v>12004</v>
      </c>
      <c r="Q291" s="82" t="s">
        <v>12004</v>
      </c>
      <c r="R291" s="82" t="s">
        <v>12005</v>
      </c>
      <c r="S291" s="82" t="s">
        <v>12005</v>
      </c>
      <c r="T291" s="147"/>
      <c r="U291" s="147"/>
    </row>
    <row r="292" spans="1:21" hidden="1" x14ac:dyDescent="0.25">
      <c r="A292" s="82">
        <v>4</v>
      </c>
      <c r="B292" s="82" t="s">
        <v>12224</v>
      </c>
      <c r="C292" s="76" t="s">
        <v>12009</v>
      </c>
      <c r="D292" s="82" t="s">
        <v>12224</v>
      </c>
      <c r="E292" s="82" t="s">
        <v>1956</v>
      </c>
      <c r="F292" s="82" t="str">
        <f>INDEX(Таблиця5[[#All],[HOBBY WORLD]],MATCH(Таблиця17[[#This Row],[Name]],Таблиця5[[#All],[Оригинал]],0),1)</f>
        <v>едкая сфера</v>
      </c>
      <c r="G292" s="82"/>
      <c r="H292" s="82" t="s">
        <v>4105</v>
      </c>
      <c r="I292" s="82" t="s">
        <v>12004</v>
      </c>
      <c r="J292" s="82" t="s">
        <v>12010</v>
      </c>
      <c r="K292" s="82">
        <v>170</v>
      </c>
      <c r="L292" s="82" t="s">
        <v>12004</v>
      </c>
      <c r="M292" s="82" t="s">
        <v>12004</v>
      </c>
      <c r="N292" s="82" t="s">
        <v>12004</v>
      </c>
      <c r="O292" s="82" t="s">
        <v>12004</v>
      </c>
      <c r="P292" s="82" t="s">
        <v>12004</v>
      </c>
      <c r="Q292" s="82" t="s">
        <v>12005</v>
      </c>
      <c r="R292" s="82" t="s">
        <v>12004</v>
      </c>
      <c r="S292" s="82" t="s">
        <v>12005</v>
      </c>
      <c r="T292" s="147"/>
      <c r="U292" s="147"/>
    </row>
    <row r="293" spans="1:21" x14ac:dyDescent="0.25">
      <c r="A293" s="82">
        <v>4</v>
      </c>
      <c r="B293" s="82" t="s">
        <v>12225</v>
      </c>
      <c r="C293" s="75" t="s">
        <v>12003</v>
      </c>
      <c r="D293" s="82" t="s">
        <v>12225</v>
      </c>
      <c r="E293" s="82" t="s">
        <v>1958</v>
      </c>
      <c r="F293" s="82" t="str">
        <f>INDEX(Таблиця5[[#All],[HOBBY WORLD]],MATCH(Таблиця17[[#This Row],[Name]],Таблиця5[[#All],[Оригинал]],0),1)</f>
        <v>огненная стена</v>
      </c>
      <c r="G293" s="82" t="str">
        <f>Таблиця17[[#This Row],[HOBBY WORLD]]</f>
        <v>огненная стена</v>
      </c>
      <c r="H293" s="82" t="s">
        <v>4105</v>
      </c>
      <c r="I293" s="82" t="s">
        <v>12004</v>
      </c>
      <c r="J293" s="82" t="s">
        <v>561</v>
      </c>
      <c r="K293" s="82">
        <v>285</v>
      </c>
      <c r="L293" s="82" t="s">
        <v>12004</v>
      </c>
      <c r="M293" s="82" t="s">
        <v>12004</v>
      </c>
      <c r="N293" s="82" t="s">
        <v>12005</v>
      </c>
      <c r="O293" s="82" t="s">
        <v>12004</v>
      </c>
      <c r="P293" s="82" t="s">
        <v>12004</v>
      </c>
      <c r="Q293" s="82" t="s">
        <v>12005</v>
      </c>
      <c r="R293" s="82" t="s">
        <v>12004</v>
      </c>
      <c r="S293" s="82" t="s">
        <v>12005</v>
      </c>
      <c r="T293" s="147"/>
      <c r="U293" s="147"/>
    </row>
    <row r="294" spans="1:21" hidden="1" x14ac:dyDescent="0.25">
      <c r="A294" s="82">
        <v>4</v>
      </c>
      <c r="B294" s="82" t="s">
        <v>12226</v>
      </c>
      <c r="C294" s="76" t="s">
        <v>12009</v>
      </c>
      <c r="D294" s="82" t="s">
        <v>12226</v>
      </c>
      <c r="E294" s="82" t="s">
        <v>1980</v>
      </c>
      <c r="F294" s="82" t="str">
        <f>INDEX(Таблиця5[[#All],[HOBBY WORLD]],MATCH(Таблиця17[[#This Row],[Name]],Таблиця5[[#All],[Оригинал]],0),1)</f>
        <v>сфера воды</v>
      </c>
      <c r="G294" s="82"/>
      <c r="H294" s="82" t="s">
        <v>4100</v>
      </c>
      <c r="I294" s="82" t="s">
        <v>12004</v>
      </c>
      <c r="J294" s="82" t="s">
        <v>12010</v>
      </c>
      <c r="K294" s="82">
        <v>170</v>
      </c>
      <c r="L294" s="82" t="s">
        <v>12004</v>
      </c>
      <c r="M294" s="82" t="s">
        <v>12004</v>
      </c>
      <c r="N294" s="82" t="s">
        <v>12005</v>
      </c>
      <c r="O294" s="82" t="s">
        <v>12004</v>
      </c>
      <c r="P294" s="82" t="s">
        <v>12004</v>
      </c>
      <c r="Q294" s="82" t="s">
        <v>12005</v>
      </c>
      <c r="R294" s="82" t="s">
        <v>12004</v>
      </c>
      <c r="S294" s="82" t="s">
        <v>12005</v>
      </c>
      <c r="T294" s="147"/>
      <c r="U294" s="147"/>
    </row>
    <row r="295" spans="1:21" x14ac:dyDescent="0.25">
      <c r="A295" s="82">
        <v>5</v>
      </c>
      <c r="B295" s="82" t="s">
        <v>12227</v>
      </c>
      <c r="C295" s="75" t="s">
        <v>12003</v>
      </c>
      <c r="D295" s="82" t="s">
        <v>12227</v>
      </c>
      <c r="E295" s="82" t="s">
        <v>1209</v>
      </c>
      <c r="F295" s="82" t="str">
        <f>INDEX(Таблиця5[[#All],[HOBBY WORLD]],MATCH(Таблиця17[[#This Row],[Name]],Таблиця5[[#All],[Оригинал]],0),1)</f>
        <v>оживление предметов</v>
      </c>
      <c r="G295" s="82" t="str">
        <f>Таблиця17[[#This Row],[HOBBY WORLD]]</f>
        <v>оживление предметов</v>
      </c>
      <c r="H295" s="82" t="s">
        <v>4111</v>
      </c>
      <c r="I295" s="82" t="s">
        <v>12004</v>
      </c>
      <c r="J295" s="82" t="s">
        <v>561</v>
      </c>
      <c r="K295" s="82">
        <v>213</v>
      </c>
      <c r="L295" s="82" t="s">
        <v>12005</v>
      </c>
      <c r="M295" s="82" t="s">
        <v>12004</v>
      </c>
      <c r="N295" s="82" t="s">
        <v>12004</v>
      </c>
      <c r="O295" s="82" t="s">
        <v>12004</v>
      </c>
      <c r="P295" s="82" t="s">
        <v>12004</v>
      </c>
      <c r="Q295" s="82" t="s">
        <v>12005</v>
      </c>
      <c r="R295" s="82" t="s">
        <v>12004</v>
      </c>
      <c r="S295" s="82" t="s">
        <v>12005</v>
      </c>
      <c r="T295" s="147"/>
      <c r="U295" s="147"/>
    </row>
    <row r="296" spans="1:21" x14ac:dyDescent="0.25">
      <c r="A296" s="82">
        <v>5</v>
      </c>
      <c r="B296" s="82" t="s">
        <v>12228</v>
      </c>
      <c r="C296" s="75" t="s">
        <v>12003</v>
      </c>
      <c r="D296" s="82" t="s">
        <v>12228</v>
      </c>
      <c r="E296" s="82" t="s">
        <v>1211</v>
      </c>
      <c r="F296" s="82" t="str">
        <f>INDEX(Таблиця5[[#All],[HOBBY WORLD]],MATCH(Таблиця17[[#This Row],[Name]],Таблиця5[[#All],[Оригинал]],0),1)</f>
        <v>барьер для жизни</v>
      </c>
      <c r="G296" s="82" t="str">
        <f>Таблиця17[[#This Row],[HOBBY WORLD]]</f>
        <v>барьер для жизни</v>
      </c>
      <c r="H296" s="82" t="s">
        <v>4098</v>
      </c>
      <c r="I296" s="82" t="s">
        <v>12004</v>
      </c>
      <c r="J296" s="82" t="s">
        <v>561</v>
      </c>
      <c r="K296" s="82">
        <v>213</v>
      </c>
      <c r="L296" s="82" t="s">
        <v>12004</v>
      </c>
      <c r="M296" s="82" t="s">
        <v>12004</v>
      </c>
      <c r="N296" s="82" t="s">
        <v>12005</v>
      </c>
      <c r="O296" s="82" t="s">
        <v>12004</v>
      </c>
      <c r="P296" s="82" t="s">
        <v>12004</v>
      </c>
      <c r="Q296" s="82" t="s">
        <v>12004</v>
      </c>
      <c r="R296" s="82" t="s">
        <v>12004</v>
      </c>
      <c r="S296" s="82" t="s">
        <v>12004</v>
      </c>
      <c r="T296" s="147"/>
      <c r="U296" s="147"/>
    </row>
    <row r="297" spans="1:21" x14ac:dyDescent="0.25">
      <c r="A297" s="82">
        <v>5</v>
      </c>
      <c r="B297" s="82" t="s">
        <v>1236</v>
      </c>
      <c r="C297" s="75" t="s">
        <v>12003</v>
      </c>
      <c r="D297" s="82" t="s">
        <v>1236</v>
      </c>
      <c r="E297" s="82" t="s">
        <v>1237</v>
      </c>
      <c r="F297" s="82" t="str">
        <f>INDEX(Таблиця5[[#All],[HOBBY WORLD]],MATCH(Таблиця17[[#This Row],[Name]],Таблиця5[[#All],[Оригинал]],0),1)</f>
        <v>пробуждение</v>
      </c>
      <c r="G297" s="82" t="str">
        <f>Таблиця17[[#This Row],[HOBBY WORLD]]</f>
        <v>пробуждение</v>
      </c>
      <c r="H297" s="82" t="s">
        <v>4111</v>
      </c>
      <c r="I297" s="82" t="s">
        <v>12004</v>
      </c>
      <c r="J297" s="82" t="s">
        <v>561</v>
      </c>
      <c r="K297" s="82">
        <v>216</v>
      </c>
      <c r="L297" s="82" t="s">
        <v>12005</v>
      </c>
      <c r="M297" s="82" t="s">
        <v>12004</v>
      </c>
      <c r="N297" s="82" t="s">
        <v>12005</v>
      </c>
      <c r="O297" s="82" t="s">
        <v>12004</v>
      </c>
      <c r="P297" s="82" t="s">
        <v>12004</v>
      </c>
      <c r="Q297" s="82" t="s">
        <v>12004</v>
      </c>
      <c r="R297" s="82" t="s">
        <v>12004</v>
      </c>
      <c r="S297" s="82" t="s">
        <v>12004</v>
      </c>
      <c r="T297" s="147"/>
      <c r="U297" s="147"/>
    </row>
    <row r="298" spans="1:21" x14ac:dyDescent="0.25">
      <c r="A298" s="82">
        <v>5</v>
      </c>
      <c r="B298" s="82" t="s">
        <v>12229</v>
      </c>
      <c r="C298" s="75" t="s">
        <v>12003</v>
      </c>
      <c r="D298" s="75" t="s">
        <v>12230</v>
      </c>
      <c r="E298" s="75" t="s">
        <v>1255</v>
      </c>
      <c r="F298" s="75" t="str">
        <f>INDEX(Таблиця5[[#All],[HOBBY WORLD]],MATCH(Таблиця17[[#This Row],[Name]],Таблиця5[[#All],[Оригинал]],0),1)</f>
        <v>рука Бигби</v>
      </c>
      <c r="G298" s="82" t="str">
        <f>Таблиця17[[#This Row],[HOBBY WORLD]]</f>
        <v>рука Бигби</v>
      </c>
      <c r="H298" s="82" t="s">
        <v>4105</v>
      </c>
      <c r="I298" s="82" t="s">
        <v>12004</v>
      </c>
      <c r="J298" s="82" t="s">
        <v>561</v>
      </c>
      <c r="K298" s="82">
        <v>218</v>
      </c>
      <c r="L298" s="82" t="s">
        <v>12004</v>
      </c>
      <c r="M298" s="82" t="s">
        <v>12004</v>
      </c>
      <c r="N298" s="82" t="s">
        <v>12004</v>
      </c>
      <c r="O298" s="82" t="s">
        <v>12004</v>
      </c>
      <c r="P298" s="82" t="s">
        <v>12004</v>
      </c>
      <c r="Q298" s="82" t="s">
        <v>12004</v>
      </c>
      <c r="R298" s="82" t="s">
        <v>12004</v>
      </c>
      <c r="S298" s="82" t="s">
        <v>12005</v>
      </c>
      <c r="T298" s="147"/>
      <c r="U298" s="147"/>
    </row>
    <row r="299" spans="1:21" x14ac:dyDescent="0.25">
      <c r="A299" s="82">
        <v>5</v>
      </c>
      <c r="B299" s="82" t="s">
        <v>12231</v>
      </c>
      <c r="C299" s="75" t="s">
        <v>12003</v>
      </c>
      <c r="D299" s="82" t="s">
        <v>12231</v>
      </c>
      <c r="E299" s="82" t="s">
        <v>1299</v>
      </c>
      <c r="F299" s="82" t="str">
        <f>INDEX(Таблиця5[[#All],[HOBBY WORLD]],MATCH(Таблиця17[[#This Row],[Name]],Таблиця5[[#All],[Оригинал]],0),1)</f>
        <v>круг мощи</v>
      </c>
      <c r="G299" s="82" t="str">
        <f>Таблиця17[[#This Row],[HOBBY WORLD]]</f>
        <v>круг мощи</v>
      </c>
      <c r="H299" s="82" t="s">
        <v>4098</v>
      </c>
      <c r="I299" s="82" t="s">
        <v>12004</v>
      </c>
      <c r="J299" s="82" t="s">
        <v>561</v>
      </c>
      <c r="K299" s="82">
        <v>221</v>
      </c>
      <c r="L299" s="82" t="s">
        <v>12004</v>
      </c>
      <c r="M299" s="82" t="s">
        <v>12004</v>
      </c>
      <c r="N299" s="82" t="s">
        <v>12004</v>
      </c>
      <c r="O299" s="82" t="s">
        <v>12005</v>
      </c>
      <c r="P299" s="82" t="s">
        <v>12004</v>
      </c>
      <c r="Q299" s="82" t="s">
        <v>12004</v>
      </c>
      <c r="R299" s="82" t="s">
        <v>12004</v>
      </c>
      <c r="S299" s="82" t="s">
        <v>12004</v>
      </c>
      <c r="T299" s="147"/>
      <c r="U299" s="147"/>
    </row>
    <row r="300" spans="1:21" x14ac:dyDescent="0.25">
      <c r="A300" s="82">
        <v>5</v>
      </c>
      <c r="B300" s="82" t="s">
        <v>1306</v>
      </c>
      <c r="C300" s="75" t="s">
        <v>12003</v>
      </c>
      <c r="D300" s="82" t="s">
        <v>1306</v>
      </c>
      <c r="E300" s="82" t="s">
        <v>1307</v>
      </c>
      <c r="F300" s="82" t="str">
        <f>INDEX(Таблиця5[[#All],[HOBBY WORLD]],MATCH(Таблиця17[[#This Row],[Name]],Таблиця5[[#All],[Оригинал]],0),1)</f>
        <v>смертельное облако</v>
      </c>
      <c r="G300" s="82" t="str">
        <f>Таблиця17[[#This Row],[HOBBY WORLD]]</f>
        <v>смертельное облако</v>
      </c>
      <c r="H300" s="82" t="s">
        <v>4100</v>
      </c>
      <c r="I300" s="82" t="s">
        <v>12004</v>
      </c>
      <c r="J300" s="82" t="s">
        <v>561</v>
      </c>
      <c r="K300" s="82">
        <v>222</v>
      </c>
      <c r="L300" s="82" t="s">
        <v>12004</v>
      </c>
      <c r="M300" s="82" t="s">
        <v>12004</v>
      </c>
      <c r="N300" s="82" t="s">
        <v>12004</v>
      </c>
      <c r="O300" s="82" t="s">
        <v>12004</v>
      </c>
      <c r="P300" s="82" t="s">
        <v>12004</v>
      </c>
      <c r="Q300" s="82" t="s">
        <v>12004</v>
      </c>
      <c r="R300" s="82" t="s">
        <v>12004</v>
      </c>
      <c r="S300" s="82" t="s">
        <v>12005</v>
      </c>
      <c r="T300" s="147"/>
      <c r="U300" s="147"/>
    </row>
    <row r="301" spans="1:21" x14ac:dyDescent="0.25">
      <c r="A301" s="82">
        <v>5</v>
      </c>
      <c r="B301" s="82" t="s">
        <v>1312</v>
      </c>
      <c r="C301" s="75" t="s">
        <v>12003</v>
      </c>
      <c r="D301" s="82" t="s">
        <v>1312</v>
      </c>
      <c r="E301" s="82" t="s">
        <v>1313</v>
      </c>
      <c r="F301" s="82" t="str">
        <f>INDEX(Таблиця5[[#All],[HOBBY WORLD]],MATCH(Таблиця17[[#This Row],[Name]],Таблиця5[[#All],[Оригинал]],0),1)</f>
        <v>божественное откровение</v>
      </c>
      <c r="G301" s="82" t="str">
        <f>Таблиця17[[#This Row],[HOBBY WORLD]]</f>
        <v>божественное откровение</v>
      </c>
      <c r="H301" s="82" t="s">
        <v>1414</v>
      </c>
      <c r="I301" s="82" t="s">
        <v>12005</v>
      </c>
      <c r="J301" s="82" t="s">
        <v>561</v>
      </c>
      <c r="K301" s="82">
        <v>223</v>
      </c>
      <c r="L301" s="82" t="s">
        <v>12004</v>
      </c>
      <c r="M301" s="82" t="s">
        <v>12005</v>
      </c>
      <c r="N301" s="82" t="s">
        <v>12004</v>
      </c>
      <c r="O301" s="82" t="s">
        <v>12004</v>
      </c>
      <c r="P301" s="82" t="s">
        <v>12004</v>
      </c>
      <c r="Q301" s="82" t="s">
        <v>12004</v>
      </c>
      <c r="R301" s="82" t="s">
        <v>12004</v>
      </c>
      <c r="S301" s="82" t="s">
        <v>12004</v>
      </c>
      <c r="T301" s="147"/>
      <c r="U301" s="147"/>
    </row>
    <row r="302" spans="1:21" x14ac:dyDescent="0.25">
      <c r="A302" s="82">
        <v>5</v>
      </c>
      <c r="B302" s="82" t="s">
        <v>12232</v>
      </c>
      <c r="C302" s="75" t="s">
        <v>12003</v>
      </c>
      <c r="D302" s="82" t="s">
        <v>12232</v>
      </c>
      <c r="E302" s="82" t="s">
        <v>1315</v>
      </c>
      <c r="F302" s="82" t="str">
        <f>INDEX(Таблиця5[[#All],[HOBBY WORLD]],MATCH(Таблиця17[[#This Row],[Name]],Таблиця5[[#All],[Оригинал]],0),1)</f>
        <v>единение с природой</v>
      </c>
      <c r="G302" s="82" t="str">
        <f>Таблиця17[[#This Row],[HOBBY WORLD]]</f>
        <v>единение с природой</v>
      </c>
      <c r="H302" s="82" t="s">
        <v>1414</v>
      </c>
      <c r="I302" s="82" t="s">
        <v>12005</v>
      </c>
      <c r="J302" s="82" t="s">
        <v>561</v>
      </c>
      <c r="K302" s="82">
        <v>224</v>
      </c>
      <c r="L302" s="82" t="s">
        <v>12004</v>
      </c>
      <c r="M302" s="82" t="s">
        <v>12004</v>
      </c>
      <c r="N302" s="82" t="s">
        <v>12005</v>
      </c>
      <c r="O302" s="82" t="s">
        <v>12004</v>
      </c>
      <c r="P302" s="82" t="s">
        <v>12005</v>
      </c>
      <c r="Q302" s="82" t="s">
        <v>12004</v>
      </c>
      <c r="R302" s="82" t="s">
        <v>12004</v>
      </c>
      <c r="S302" s="82" t="s">
        <v>12004</v>
      </c>
      <c r="T302" s="147"/>
      <c r="U302" s="147"/>
    </row>
    <row r="303" spans="1:21" x14ac:dyDescent="0.25">
      <c r="A303" s="82">
        <v>5</v>
      </c>
      <c r="B303" s="82" t="s">
        <v>12233</v>
      </c>
      <c r="C303" s="75" t="s">
        <v>12003</v>
      </c>
      <c r="D303" s="82" t="s">
        <v>12233</v>
      </c>
      <c r="E303" s="82" t="s">
        <v>1323</v>
      </c>
      <c r="F303" s="82" t="str">
        <f>INDEX(Таблиця5[[#All],[HOBBY WORLD]],MATCH(Таблиця17[[#This Row],[Name]],Таблиця5[[#All],[Оригинал]],0),1)</f>
        <v>конус холода</v>
      </c>
      <c r="G303" s="82" t="str">
        <f>Таблиця17[[#This Row],[HOBBY WORLD]]</f>
        <v>конус холода</v>
      </c>
      <c r="H303" s="82" t="s">
        <v>4105</v>
      </c>
      <c r="I303" s="82" t="s">
        <v>12004</v>
      </c>
      <c r="J303" s="82" t="s">
        <v>561</v>
      </c>
      <c r="K303" s="82">
        <v>224</v>
      </c>
      <c r="L303" s="82" t="s">
        <v>12004</v>
      </c>
      <c r="M303" s="82" t="s">
        <v>12004</v>
      </c>
      <c r="N303" s="82" t="s">
        <v>12004</v>
      </c>
      <c r="O303" s="82" t="s">
        <v>12004</v>
      </c>
      <c r="P303" s="82" t="s">
        <v>12004</v>
      </c>
      <c r="Q303" s="82" t="s">
        <v>12005</v>
      </c>
      <c r="R303" s="82" t="s">
        <v>12004</v>
      </c>
      <c r="S303" s="82" t="s">
        <v>12005</v>
      </c>
      <c r="T303" s="147"/>
      <c r="U303" s="147"/>
    </row>
    <row r="304" spans="1:21" x14ac:dyDescent="0.25">
      <c r="A304" s="82">
        <v>5</v>
      </c>
      <c r="B304" s="82" t="s">
        <v>12234</v>
      </c>
      <c r="C304" s="75" t="s">
        <v>12003</v>
      </c>
      <c r="D304" s="82" t="s">
        <v>12234</v>
      </c>
      <c r="E304" s="82" t="s">
        <v>1333</v>
      </c>
      <c r="F304" s="82" t="str">
        <f>INDEX(Таблиця5[[#All],[HOBBY WORLD]],MATCH(Таблиця17[[#This Row],[Name]],Таблиця5[[#All],[Оригинал]],0),1)</f>
        <v>призыв элементаля</v>
      </c>
      <c r="G304" s="82" t="str">
        <f>Таблиця17[[#This Row],[HOBBY WORLD]]</f>
        <v>призыв элементаля</v>
      </c>
      <c r="H304" s="82" t="s">
        <v>4100</v>
      </c>
      <c r="I304" s="82" t="s">
        <v>12004</v>
      </c>
      <c r="J304" s="82" t="s">
        <v>561</v>
      </c>
      <c r="K304" s="82">
        <v>225</v>
      </c>
      <c r="L304" s="82" t="s">
        <v>12004</v>
      </c>
      <c r="M304" s="82" t="s">
        <v>12004</v>
      </c>
      <c r="N304" s="82" t="s">
        <v>12005</v>
      </c>
      <c r="O304" s="82" t="s">
        <v>12004</v>
      </c>
      <c r="P304" s="82" t="s">
        <v>12004</v>
      </c>
      <c r="Q304" s="82" t="s">
        <v>12004</v>
      </c>
      <c r="R304" s="82" t="s">
        <v>12004</v>
      </c>
      <c r="S304" s="82" t="s">
        <v>12005</v>
      </c>
      <c r="T304" s="147"/>
      <c r="U304" s="147"/>
    </row>
    <row r="305" spans="1:21" x14ac:dyDescent="0.25">
      <c r="A305" s="82">
        <v>5</v>
      </c>
      <c r="B305" s="82" t="s">
        <v>12235</v>
      </c>
      <c r="C305" s="75" t="s">
        <v>12003</v>
      </c>
      <c r="D305" s="82" t="s">
        <v>12235</v>
      </c>
      <c r="E305" s="82" t="s">
        <v>1339</v>
      </c>
      <c r="F305" s="82" t="str">
        <f>INDEX(Таблиця5[[#All],[HOBBY WORLD]],MATCH(Таблиця17[[#This Row],[Name]],Таблиця5[[#All],[Оригинал]],0),1)</f>
        <v>призыв залпа</v>
      </c>
      <c r="G305" s="82" t="str">
        <f>Таблиця17[[#This Row],[HOBBY WORLD]]</f>
        <v>призыв залпа</v>
      </c>
      <c r="H305" s="82" t="s">
        <v>4100</v>
      </c>
      <c r="I305" s="82" t="s">
        <v>12004</v>
      </c>
      <c r="J305" s="82" t="s">
        <v>561</v>
      </c>
      <c r="K305" s="82">
        <v>226</v>
      </c>
      <c r="L305" s="82" t="s">
        <v>12004</v>
      </c>
      <c r="M305" s="82" t="s">
        <v>12004</v>
      </c>
      <c r="N305" s="82" t="s">
        <v>12004</v>
      </c>
      <c r="O305" s="82" t="s">
        <v>12004</v>
      </c>
      <c r="P305" s="82" t="s">
        <v>12005</v>
      </c>
      <c r="Q305" s="82" t="s">
        <v>12004</v>
      </c>
      <c r="R305" s="82" t="s">
        <v>12004</v>
      </c>
      <c r="S305" s="82" t="s">
        <v>12004</v>
      </c>
      <c r="T305" s="147"/>
      <c r="U305" s="147"/>
    </row>
    <row r="306" spans="1:21" x14ac:dyDescent="0.25">
      <c r="A306" s="82">
        <v>5</v>
      </c>
      <c r="B306" s="82" t="s">
        <v>12236</v>
      </c>
      <c r="C306" s="75" t="s">
        <v>12003</v>
      </c>
      <c r="D306" s="82" t="s">
        <v>12236</v>
      </c>
      <c r="E306" s="82" t="s">
        <v>1343</v>
      </c>
      <c r="F306" s="82" t="str">
        <f>INDEX(Таблиця5[[#All],[HOBBY WORLD]],MATCH(Таблиця17[[#This Row],[Name]],Таблиця5[[#All],[Оригинал]],0),1)</f>
        <v>связь с иным планом</v>
      </c>
      <c r="G306" s="82" t="str">
        <f>Таблиця17[[#This Row],[HOBBY WORLD]]</f>
        <v>связь с иным планом</v>
      </c>
      <c r="H306" s="82" t="s">
        <v>1414</v>
      </c>
      <c r="I306" s="82" t="s">
        <v>12005</v>
      </c>
      <c r="J306" s="82" t="s">
        <v>561</v>
      </c>
      <c r="K306" s="82">
        <v>226</v>
      </c>
      <c r="L306" s="82" t="s">
        <v>12004</v>
      </c>
      <c r="M306" s="82" t="s">
        <v>12004</v>
      </c>
      <c r="N306" s="82" t="s">
        <v>12004</v>
      </c>
      <c r="O306" s="82" t="s">
        <v>12004</v>
      </c>
      <c r="P306" s="82" t="s">
        <v>12004</v>
      </c>
      <c r="Q306" s="82" t="s">
        <v>12004</v>
      </c>
      <c r="R306" s="82" t="s">
        <v>12005</v>
      </c>
      <c r="S306" s="82" t="s">
        <v>12005</v>
      </c>
      <c r="T306" s="147"/>
      <c r="U306" s="147"/>
    </row>
    <row r="307" spans="1:21" x14ac:dyDescent="0.25">
      <c r="A307" s="82">
        <v>5</v>
      </c>
      <c r="B307" s="82" t="s">
        <v>1344</v>
      </c>
      <c r="C307" s="75" t="s">
        <v>12003</v>
      </c>
      <c r="D307" s="82" t="s">
        <v>1344</v>
      </c>
      <c r="E307" s="82" t="s">
        <v>1345</v>
      </c>
      <c r="F307" s="82" t="str">
        <f>INDEX(Таблиця5[[#All],[HOBBY WORLD]],MATCH(Таблиця17[[#This Row],[Name]],Таблиця5[[#All],[Оригинал]],0),1)</f>
        <v>болезнь</v>
      </c>
      <c r="G307" s="82" t="str">
        <f>Таблиця17[[#This Row],[HOBBY WORLD]]</f>
        <v>болезнь</v>
      </c>
      <c r="H307" s="82" t="s">
        <v>4109</v>
      </c>
      <c r="I307" s="82" t="s">
        <v>12004</v>
      </c>
      <c r="J307" s="82" t="s">
        <v>561</v>
      </c>
      <c r="K307" s="82">
        <v>227</v>
      </c>
      <c r="L307" s="82" t="s">
        <v>12004</v>
      </c>
      <c r="M307" s="82" t="s">
        <v>12005</v>
      </c>
      <c r="N307" s="82" t="s">
        <v>12005</v>
      </c>
      <c r="O307" s="82" t="s">
        <v>12004</v>
      </c>
      <c r="P307" s="82" t="s">
        <v>12004</v>
      </c>
      <c r="Q307" s="82" t="s">
        <v>12004</v>
      </c>
      <c r="R307" s="82" t="s">
        <v>12004</v>
      </c>
      <c r="S307" s="82" t="s">
        <v>12004</v>
      </c>
      <c r="T307" s="147"/>
      <c r="U307" s="147"/>
    </row>
    <row r="308" spans="1:21" hidden="1" x14ac:dyDescent="0.25">
      <c r="A308" s="82">
        <v>5</v>
      </c>
      <c r="B308" s="82" t="s">
        <v>12237</v>
      </c>
      <c r="C308" s="76" t="s">
        <v>12009</v>
      </c>
      <c r="D308" s="82" t="s">
        <v>12237</v>
      </c>
      <c r="E308" s="82" t="s">
        <v>1357</v>
      </c>
      <c r="F308" s="82" t="str">
        <f>INDEX(Таблиця5[[#All],[HOBBY WORLD]],MATCH(Таблиця17[[#This Row],[Name]],Таблиця5[[#All],[Оригинал]],0),1)</f>
        <v>управление ветрами</v>
      </c>
      <c r="G308" s="82"/>
      <c r="H308" s="82" t="s">
        <v>4111</v>
      </c>
      <c r="I308" s="82" t="s">
        <v>12004</v>
      </c>
      <c r="J308" s="82" t="s">
        <v>12010</v>
      </c>
      <c r="K308" s="82">
        <v>152</v>
      </c>
      <c r="L308" s="82" t="s">
        <v>12004</v>
      </c>
      <c r="M308" s="82" t="s">
        <v>12004</v>
      </c>
      <c r="N308" s="82" t="s">
        <v>12005</v>
      </c>
      <c r="O308" s="82" t="s">
        <v>12004</v>
      </c>
      <c r="P308" s="82" t="s">
        <v>12004</v>
      </c>
      <c r="Q308" s="82" t="s">
        <v>12005</v>
      </c>
      <c r="R308" s="82" t="s">
        <v>12004</v>
      </c>
      <c r="S308" s="82" t="s">
        <v>12005</v>
      </c>
      <c r="T308" s="147"/>
      <c r="U308" s="147"/>
    </row>
    <row r="309" spans="1:21" x14ac:dyDescent="0.25">
      <c r="A309" s="82">
        <v>5</v>
      </c>
      <c r="B309" s="82" t="s">
        <v>1370</v>
      </c>
      <c r="C309" s="75" t="s">
        <v>12003</v>
      </c>
      <c r="D309" s="82" t="s">
        <v>1370</v>
      </c>
      <c r="E309" s="82" t="s">
        <v>1371</v>
      </c>
      <c r="F309" s="82" t="str">
        <f>INDEX(Таблиця5[[#All],[HOBBY WORLD]],MATCH(Таблиця17[[#This Row],[Name]],Таблиця5[[#All],[Оригинал]],0),1)</f>
        <v>творение</v>
      </c>
      <c r="G309" s="82" t="str">
        <f>Таблиця17[[#This Row],[HOBBY WORLD]]</f>
        <v>творение</v>
      </c>
      <c r="H309" s="82" t="s">
        <v>4107</v>
      </c>
      <c r="I309" s="82" t="s">
        <v>12004</v>
      </c>
      <c r="J309" s="82" t="s">
        <v>561</v>
      </c>
      <c r="K309" s="82">
        <v>229</v>
      </c>
      <c r="L309" s="82" t="s">
        <v>12004</v>
      </c>
      <c r="M309" s="82" t="s">
        <v>12004</v>
      </c>
      <c r="N309" s="82" t="s">
        <v>12004</v>
      </c>
      <c r="O309" s="82" t="s">
        <v>12004</v>
      </c>
      <c r="P309" s="82" t="s">
        <v>12004</v>
      </c>
      <c r="Q309" s="82" t="s">
        <v>12005</v>
      </c>
      <c r="R309" s="82" t="s">
        <v>12004</v>
      </c>
      <c r="S309" s="82" t="s">
        <v>12005</v>
      </c>
      <c r="T309" s="147"/>
      <c r="U309" s="147"/>
    </row>
    <row r="310" spans="1:21" hidden="1" x14ac:dyDescent="0.25">
      <c r="A310" s="82">
        <v>5</v>
      </c>
      <c r="B310" s="82" t="s">
        <v>12238</v>
      </c>
      <c r="C310" s="76" t="s">
        <v>12009</v>
      </c>
      <c r="D310" s="82" t="s">
        <v>12238</v>
      </c>
      <c r="E310" s="82" t="e">
        <v>#N/A</v>
      </c>
      <c r="F310" s="82" t="str">
        <f>INDEX(Таблиця5[[#All],[HOBBY WORLD]],MATCH(Таблиця17[[#This Row],[Name]],Таблиця5[[#All],[Оригинал]],0),1)</f>
        <v>пляска смерти</v>
      </c>
      <c r="G310" s="82"/>
      <c r="H310" s="82" t="s">
        <v>4109</v>
      </c>
      <c r="I310" s="82" t="s">
        <v>12004</v>
      </c>
      <c r="J310" s="82" t="s">
        <v>12010</v>
      </c>
      <c r="K310" s="82">
        <v>153</v>
      </c>
      <c r="L310" s="82" t="s">
        <v>12004</v>
      </c>
      <c r="M310" s="82" t="s">
        <v>12004</v>
      </c>
      <c r="N310" s="82" t="s">
        <v>12004</v>
      </c>
      <c r="O310" s="82" t="s">
        <v>12004</v>
      </c>
      <c r="P310" s="82" t="s">
        <v>12004</v>
      </c>
      <c r="Q310" s="82" t="s">
        <v>12004</v>
      </c>
      <c r="R310" s="82" t="s">
        <v>12005</v>
      </c>
      <c r="S310" s="82" t="s">
        <v>12004</v>
      </c>
      <c r="T310" s="147"/>
      <c r="U310" s="147"/>
    </row>
    <row r="311" spans="1:21" hidden="1" x14ac:dyDescent="0.25">
      <c r="A311" s="82">
        <v>5</v>
      </c>
      <c r="B311" s="82" t="s">
        <v>10732</v>
      </c>
      <c r="C311" s="76" t="s">
        <v>12009</v>
      </c>
      <c r="D311" s="82" t="s">
        <v>10732</v>
      </c>
      <c r="E311" s="82" t="e">
        <v>#N/A</v>
      </c>
      <c r="F311" s="82" t="str">
        <f>INDEX(Таблиця5[[#All],[HOBBY WORLD]],MATCH(Таблиця17[[#This Row],[Name]],Таблиця5[[#All],[Оригинал]],0),1)</f>
        <v>рассвет</v>
      </c>
      <c r="G311" s="82"/>
      <c r="H311" s="82" t="s">
        <v>4105</v>
      </c>
      <c r="I311" s="82" t="s">
        <v>12004</v>
      </c>
      <c r="J311" s="82" t="s">
        <v>12010</v>
      </c>
      <c r="K311" s="82">
        <v>153</v>
      </c>
      <c r="L311" s="82" t="s">
        <v>12004</v>
      </c>
      <c r="M311" s="82" t="s">
        <v>12005</v>
      </c>
      <c r="N311" s="82" t="s">
        <v>12004</v>
      </c>
      <c r="O311" s="82" t="s">
        <v>12004</v>
      </c>
      <c r="P311" s="82" t="s">
        <v>12004</v>
      </c>
      <c r="Q311" s="82" t="s">
        <v>12004</v>
      </c>
      <c r="R311" s="82" t="s">
        <v>12004</v>
      </c>
      <c r="S311" s="82" t="s">
        <v>12005</v>
      </c>
      <c r="T311" s="147"/>
      <c r="U311" s="147"/>
    </row>
    <row r="312" spans="1:21" x14ac:dyDescent="0.25">
      <c r="A312" s="82">
        <v>5</v>
      </c>
      <c r="B312" s="82" t="s">
        <v>12239</v>
      </c>
      <c r="C312" s="75" t="s">
        <v>12003</v>
      </c>
      <c r="D312" s="82" t="s">
        <v>12239</v>
      </c>
      <c r="E312" s="82" t="s">
        <v>1393</v>
      </c>
      <c r="F312" s="82" t="str">
        <f>INDEX(Таблиця5[[#All],[HOBBY WORLD]],MATCH(Таблиця17[[#This Row],[Name]],Таблиця5[[#All],[Оригинал]],0),1)</f>
        <v>волна разрушения</v>
      </c>
      <c r="G312" s="82" t="str">
        <f>Таблиця17[[#This Row],[HOBBY WORLD]]</f>
        <v>волна разрушения</v>
      </c>
      <c r="H312" s="82" t="s">
        <v>4105</v>
      </c>
      <c r="I312" s="82" t="s">
        <v>12004</v>
      </c>
      <c r="J312" s="82" t="s">
        <v>561</v>
      </c>
      <c r="K312" s="82">
        <v>231</v>
      </c>
      <c r="L312" s="82" t="s">
        <v>12004</v>
      </c>
      <c r="M312" s="82" t="s">
        <v>12004</v>
      </c>
      <c r="N312" s="82" t="s">
        <v>12004</v>
      </c>
      <c r="O312" s="82" t="s">
        <v>12005</v>
      </c>
      <c r="P312" s="82" t="s">
        <v>12004</v>
      </c>
      <c r="Q312" s="82" t="s">
        <v>12004</v>
      </c>
      <c r="R312" s="82" t="s">
        <v>12004</v>
      </c>
      <c r="S312" s="82" t="s">
        <v>12004</v>
      </c>
      <c r="T312" s="147"/>
      <c r="U312" s="147"/>
    </row>
    <row r="313" spans="1:21" x14ac:dyDescent="0.25">
      <c r="A313" s="82">
        <v>5</v>
      </c>
      <c r="B313" s="82" t="s">
        <v>12240</v>
      </c>
      <c r="C313" s="75" t="s">
        <v>12003</v>
      </c>
      <c r="D313" s="82" t="s">
        <v>12240</v>
      </c>
      <c r="E313" s="82" t="s">
        <v>1409</v>
      </c>
      <c r="F313" s="2" t="s">
        <v>7474</v>
      </c>
      <c r="G313" s="82" t="str">
        <f>Таблиця17[[#This Row],[HOBBY WORLD]]</f>
        <v>рассеивание зла и добра</v>
      </c>
      <c r="H313" s="82" t="s">
        <v>4098</v>
      </c>
      <c r="I313" s="82" t="s">
        <v>12004</v>
      </c>
      <c r="J313" s="82" t="s">
        <v>561</v>
      </c>
      <c r="K313" s="82">
        <v>233</v>
      </c>
      <c r="L313" s="82" t="s">
        <v>12004</v>
      </c>
      <c r="M313" s="82" t="s">
        <v>12005</v>
      </c>
      <c r="N313" s="82" t="s">
        <v>12004</v>
      </c>
      <c r="O313" s="82" t="s">
        <v>12005</v>
      </c>
      <c r="P313" s="82" t="s">
        <v>12004</v>
      </c>
      <c r="Q313" s="82" t="s">
        <v>12004</v>
      </c>
      <c r="R313" s="82" t="s">
        <v>12004</v>
      </c>
      <c r="S313" s="82" t="s">
        <v>12004</v>
      </c>
      <c r="T313" s="147"/>
      <c r="U313" s="147"/>
    </row>
    <row r="314" spans="1:21" x14ac:dyDescent="0.25">
      <c r="A314" s="82">
        <v>5</v>
      </c>
      <c r="B314" s="82" t="s">
        <v>12241</v>
      </c>
      <c r="C314" s="75" t="s">
        <v>12003</v>
      </c>
      <c r="D314" s="82" t="s">
        <v>12241</v>
      </c>
      <c r="E314" s="82" t="s">
        <v>1425</v>
      </c>
      <c r="F314" s="82" t="str">
        <f>INDEX(Таблиця5[[#All],[HOBBY WORLD]],MATCH(Таблиця17[[#This Row],[Name]],Таблиця5[[#All],[Оригинал]],0),1)</f>
        <v>подчинение гуманоида</v>
      </c>
      <c r="G314" s="82" t="str">
        <f>Таблиця17[[#This Row],[HOBBY WORLD]]</f>
        <v>подчинение гуманоида</v>
      </c>
      <c r="H314" s="82" t="s">
        <v>4103</v>
      </c>
      <c r="I314" s="82" t="s">
        <v>12004</v>
      </c>
      <c r="J314" s="82" t="s">
        <v>561</v>
      </c>
      <c r="K314" s="82">
        <v>235</v>
      </c>
      <c r="L314" s="82" t="s">
        <v>12005</v>
      </c>
      <c r="M314" s="82" t="s">
        <v>12004</v>
      </c>
      <c r="N314" s="82" t="s">
        <v>12004</v>
      </c>
      <c r="O314" s="82" t="s">
        <v>12004</v>
      </c>
      <c r="P314" s="82" t="s">
        <v>12004</v>
      </c>
      <c r="Q314" s="82" t="s">
        <v>12005</v>
      </c>
      <c r="R314" s="82" t="s">
        <v>12004</v>
      </c>
      <c r="S314" s="82" t="s">
        <v>12005</v>
      </c>
      <c r="T314" s="147"/>
      <c r="U314" s="147"/>
    </row>
    <row r="315" spans="1:21" x14ac:dyDescent="0.25">
      <c r="A315" s="82">
        <v>5</v>
      </c>
      <c r="B315" s="82" t="s">
        <v>1428</v>
      </c>
      <c r="C315" s="75" t="s">
        <v>12003</v>
      </c>
      <c r="D315" s="82" t="s">
        <v>1428</v>
      </c>
      <c r="E315" s="82" t="s">
        <v>1429</v>
      </c>
      <c r="F315" s="82" t="str">
        <f>INDEX(Таблиця5[[#All],[HOBBY WORLD]],MATCH(Таблиця17[[#This Row],[Name]],Таблиця5[[#All],[Оригинал]],0),1)</f>
        <v>сновидение</v>
      </c>
      <c r="G315" s="82" t="str">
        <f>Таблиця17[[#This Row],[HOBBY WORLD]]</f>
        <v>сновидение</v>
      </c>
      <c r="H315" s="82" t="s">
        <v>4107</v>
      </c>
      <c r="I315" s="82" t="s">
        <v>12004</v>
      </c>
      <c r="J315" s="82" t="s">
        <v>561</v>
      </c>
      <c r="K315" s="82">
        <v>236</v>
      </c>
      <c r="L315" s="82" t="s">
        <v>12005</v>
      </c>
      <c r="M315" s="82" t="s">
        <v>12004</v>
      </c>
      <c r="N315" s="82" t="s">
        <v>12004</v>
      </c>
      <c r="O315" s="82" t="s">
        <v>12004</v>
      </c>
      <c r="P315" s="82" t="s">
        <v>12004</v>
      </c>
      <c r="Q315" s="82" t="s">
        <v>12004</v>
      </c>
      <c r="R315" s="82" t="s">
        <v>12005</v>
      </c>
      <c r="S315" s="82" t="s">
        <v>12005</v>
      </c>
      <c r="T315" s="147"/>
      <c r="U315" s="147"/>
    </row>
    <row r="316" spans="1:21" hidden="1" x14ac:dyDescent="0.25">
      <c r="A316" s="82">
        <v>5</v>
      </c>
      <c r="B316" s="82" t="s">
        <v>10804</v>
      </c>
      <c r="C316" s="76" t="s">
        <v>12009</v>
      </c>
      <c r="D316" s="82" t="s">
        <v>10804</v>
      </c>
      <c r="E316" s="82" t="e">
        <v>#N/A</v>
      </c>
      <c r="F316" s="82" t="str">
        <f>INDEX(Таблиця5[[#All],[HOBBY WORLD]],MATCH(Таблиця17[[#This Row],[Name]],Таблиця5[[#All],[Оригинал]],0),1)</f>
        <v xml:space="preserve">истощение
</v>
      </c>
      <c r="G316" s="82"/>
      <c r="H316" s="82" t="s">
        <v>4109</v>
      </c>
      <c r="I316" s="82" t="s">
        <v>12004</v>
      </c>
      <c r="J316" s="82" t="s">
        <v>12010</v>
      </c>
      <c r="K316" s="82">
        <v>155</v>
      </c>
      <c r="L316" s="82" t="s">
        <v>12004</v>
      </c>
      <c r="M316" s="82" t="s">
        <v>12004</v>
      </c>
      <c r="N316" s="82" t="s">
        <v>12004</v>
      </c>
      <c r="O316" s="82" t="s">
        <v>12004</v>
      </c>
      <c r="P316" s="82" t="s">
        <v>12004</v>
      </c>
      <c r="Q316" s="82" t="s">
        <v>12005</v>
      </c>
      <c r="R316" s="82" t="s">
        <v>12005</v>
      </c>
      <c r="S316" s="82" t="s">
        <v>12005</v>
      </c>
      <c r="T316" s="147"/>
      <c r="U316" s="147"/>
    </row>
    <row r="317" spans="1:21" hidden="1" x14ac:dyDescent="0.25">
      <c r="A317" s="82">
        <v>5</v>
      </c>
      <c r="B317" s="82" t="s">
        <v>12242</v>
      </c>
      <c r="C317" s="76" t="s">
        <v>12009</v>
      </c>
      <c r="D317" s="82" t="s">
        <v>12242</v>
      </c>
      <c r="E317" s="82" t="e">
        <v>#N/A</v>
      </c>
      <c r="F317" s="82" t="str">
        <f>INDEX(Таблиця5[[#All],[HOBBY WORLD]],MATCH(Таблиця17[[#This Row],[Name]],Таблиця5[[#All],[Оригинал]],0),1)</f>
        <v xml:space="preserve">дальний шаг
</v>
      </c>
      <c r="G317" s="82"/>
      <c r="H317" s="82" t="s">
        <v>4100</v>
      </c>
      <c r="I317" s="82" t="s">
        <v>12004</v>
      </c>
      <c r="J317" s="82" t="s">
        <v>12010</v>
      </c>
      <c r="K317" s="82">
        <v>155</v>
      </c>
      <c r="L317" s="82" t="s">
        <v>12004</v>
      </c>
      <c r="M317" s="82" t="s">
        <v>12004</v>
      </c>
      <c r="N317" s="82" t="s">
        <v>12004</v>
      </c>
      <c r="O317" s="82" t="s">
        <v>12004</v>
      </c>
      <c r="P317" s="82" t="s">
        <v>12004</v>
      </c>
      <c r="Q317" s="82" t="s">
        <v>12005</v>
      </c>
      <c r="R317" s="82" t="s">
        <v>12005</v>
      </c>
      <c r="S317" s="82" t="s">
        <v>12005</v>
      </c>
      <c r="T317" s="147"/>
      <c r="U317" s="147"/>
    </row>
    <row r="318" spans="1:21" x14ac:dyDescent="0.25">
      <c r="A318" s="82">
        <v>5</v>
      </c>
      <c r="B318" s="82" t="s">
        <v>12243</v>
      </c>
      <c r="C318" s="75" t="s">
        <v>12003</v>
      </c>
      <c r="D318" s="82" t="s">
        <v>12243</v>
      </c>
      <c r="E318" s="82" t="s">
        <v>1503</v>
      </c>
      <c r="F318" s="82" t="str">
        <f>INDEX(Таблиця5[[#All],[HOBBY WORLD]],MATCH(Таблиця17[[#This Row],[Name]],Таблиця5[[#All],[Оригинал]],0),1)</f>
        <v>огненный столп</v>
      </c>
      <c r="G318" s="82" t="str">
        <f>Таблиця17[[#This Row],[HOBBY WORLD]]</f>
        <v>огненный столп</v>
      </c>
      <c r="H318" s="82" t="s">
        <v>4105</v>
      </c>
      <c r="I318" s="82" t="s">
        <v>12004</v>
      </c>
      <c r="J318" s="82" t="s">
        <v>561</v>
      </c>
      <c r="K318" s="82">
        <v>242</v>
      </c>
      <c r="L318" s="82" t="s">
        <v>12004</v>
      </c>
      <c r="M318" s="82" t="s">
        <v>12005</v>
      </c>
      <c r="N318" s="82" t="s">
        <v>12004</v>
      </c>
      <c r="O318" s="82" t="s">
        <v>12004</v>
      </c>
      <c r="P318" s="82" t="s">
        <v>12004</v>
      </c>
      <c r="Q318" s="82" t="s">
        <v>12004</v>
      </c>
      <c r="R318" s="82" t="s">
        <v>12004</v>
      </c>
      <c r="S318" s="82" t="s">
        <v>12004</v>
      </c>
      <c r="T318" s="147"/>
      <c r="U318" s="147"/>
    </row>
    <row r="319" spans="1:21" x14ac:dyDescent="0.25">
      <c r="A319" s="82">
        <v>5</v>
      </c>
      <c r="B319" s="82" t="s">
        <v>1528</v>
      </c>
      <c r="C319" s="75" t="s">
        <v>12003</v>
      </c>
      <c r="D319" s="82" t="s">
        <v>1528</v>
      </c>
      <c r="E319" s="82" t="s">
        <v>1529</v>
      </c>
      <c r="F319" s="82" t="str">
        <f>INDEX(Таблиця5[[#All],[HOBBY WORLD]],MATCH(Таблиця17[[#This Row],[Name]],Таблиця5[[#All],[Оригинал]],0),1)</f>
        <v>гейс</v>
      </c>
      <c r="G319" s="82" t="str">
        <f>Таблиця17[[#This Row],[HOBBY WORLD]]</f>
        <v>гейс</v>
      </c>
      <c r="H319" s="82" t="s">
        <v>4103</v>
      </c>
      <c r="I319" s="82" t="s">
        <v>12004</v>
      </c>
      <c r="J319" s="82" t="s">
        <v>561</v>
      </c>
      <c r="K319" s="82">
        <v>244</v>
      </c>
      <c r="L319" s="82" t="s">
        <v>12005</v>
      </c>
      <c r="M319" s="82" t="s">
        <v>12005</v>
      </c>
      <c r="N319" s="82" t="s">
        <v>12005</v>
      </c>
      <c r="O319" s="82" t="s">
        <v>12004</v>
      </c>
      <c r="P319" s="82" t="s">
        <v>12004</v>
      </c>
      <c r="Q319" s="82" t="s">
        <v>12004</v>
      </c>
      <c r="R319" s="82" t="s">
        <v>12004</v>
      </c>
      <c r="S319" s="82" t="s">
        <v>12005</v>
      </c>
      <c r="T319" s="147"/>
      <c r="U319" s="147"/>
    </row>
    <row r="320" spans="1:21" x14ac:dyDescent="0.25">
      <c r="A320" s="82">
        <v>5</v>
      </c>
      <c r="B320" s="82" t="s">
        <v>12244</v>
      </c>
      <c r="C320" s="75" t="s">
        <v>12003</v>
      </c>
      <c r="D320" s="82" t="s">
        <v>12244</v>
      </c>
      <c r="E320" s="82" t="s">
        <v>1549</v>
      </c>
      <c r="F320" s="82" t="str">
        <f>INDEX(Таблиця5[[#All],[HOBBY WORLD]],MATCH(Таблиця17[[#This Row],[Name]],Таблиця5[[#All],[Оригинал]],0),1)</f>
        <v>высшее восстановление</v>
      </c>
      <c r="G320" s="82" t="str">
        <f>Таблиця17[[#This Row],[HOBBY WORLD]]</f>
        <v>высшее восстановление</v>
      </c>
      <c r="H320" s="82" t="s">
        <v>4098</v>
      </c>
      <c r="I320" s="82" t="s">
        <v>12004</v>
      </c>
      <c r="J320" s="82" t="s">
        <v>561</v>
      </c>
      <c r="K320" s="82">
        <v>246</v>
      </c>
      <c r="L320" s="82" t="s">
        <v>12005</v>
      </c>
      <c r="M320" s="82" t="s">
        <v>12005</v>
      </c>
      <c r="N320" s="82" t="s">
        <v>12005</v>
      </c>
      <c r="O320" s="82" t="s">
        <v>12004</v>
      </c>
      <c r="P320" s="82" t="s">
        <v>12004</v>
      </c>
      <c r="Q320" s="82" t="s">
        <v>12004</v>
      </c>
      <c r="R320" s="82" t="s">
        <v>12004</v>
      </c>
      <c r="S320" s="82" t="s">
        <v>12004</v>
      </c>
      <c r="T320" s="147"/>
      <c r="U320" s="147"/>
    </row>
    <row r="321" spans="1:21" x14ac:dyDescent="0.25">
      <c r="A321" s="82">
        <v>5</v>
      </c>
      <c r="B321" s="82" t="s">
        <v>1566</v>
      </c>
      <c r="C321" s="75" t="s">
        <v>12003</v>
      </c>
      <c r="D321" s="82" t="s">
        <v>1566</v>
      </c>
      <c r="E321" s="82" t="s">
        <v>1567</v>
      </c>
      <c r="F321" s="82" t="str">
        <f>INDEX(Таблиця5[[#All],[HOBBY WORLD]],MATCH(Таблиця17[[#This Row],[Name]],Таблиця5[[#All],[Оригинал]],0),1)</f>
        <v>освящение</v>
      </c>
      <c r="G321" s="82" t="str">
        <f>Таблиця17[[#This Row],[HOBBY WORLD]]</f>
        <v>освящение</v>
      </c>
      <c r="H321" s="82" t="s">
        <v>4105</v>
      </c>
      <c r="I321" s="82" t="s">
        <v>12004</v>
      </c>
      <c r="J321" s="82" t="s">
        <v>561</v>
      </c>
      <c r="K321" s="82">
        <v>249</v>
      </c>
      <c r="L321" s="82" t="s">
        <v>12004</v>
      </c>
      <c r="M321" s="82" t="s">
        <v>12005</v>
      </c>
      <c r="N321" s="82" t="s">
        <v>12004</v>
      </c>
      <c r="O321" s="82" t="s">
        <v>12004</v>
      </c>
      <c r="P321" s="82" t="s">
        <v>12004</v>
      </c>
      <c r="Q321" s="82" t="s">
        <v>12004</v>
      </c>
      <c r="R321" s="82" t="s">
        <v>12004</v>
      </c>
      <c r="S321" s="82" t="s">
        <v>12004</v>
      </c>
      <c r="T321" s="147"/>
      <c r="U321" s="147"/>
    </row>
    <row r="322" spans="1:21" x14ac:dyDescent="0.25">
      <c r="A322" s="82">
        <v>5</v>
      </c>
      <c r="B322" s="82" t="s">
        <v>12245</v>
      </c>
      <c r="C322" s="75" t="s">
        <v>12003</v>
      </c>
      <c r="D322" s="82" t="s">
        <v>12245</v>
      </c>
      <c r="E322" s="82" t="s">
        <v>1589</v>
      </c>
      <c r="F322" s="82" t="str">
        <f>INDEX(Таблиця5[[#All],[HOBBY WORLD]],MATCH(Таблиця17[[#This Row],[Name]],Таблиця5[[#All],[Оригинал]],0),1)</f>
        <v>паралич чудовища</v>
      </c>
      <c r="G322" s="82" t="str">
        <f>Таблиця17[[#This Row],[HOBBY WORLD]]</f>
        <v>паралич чудовища</v>
      </c>
      <c r="H322" s="82" t="s">
        <v>4103</v>
      </c>
      <c r="I322" s="82" t="s">
        <v>12004</v>
      </c>
      <c r="J322" s="82" t="s">
        <v>561</v>
      </c>
      <c r="K322" s="82">
        <v>251</v>
      </c>
      <c r="L322" s="82" t="s">
        <v>12005</v>
      </c>
      <c r="M322" s="82" t="s">
        <v>12004</v>
      </c>
      <c r="N322" s="82" t="s">
        <v>12004</v>
      </c>
      <c r="O322" s="82" t="s">
        <v>12004</v>
      </c>
      <c r="P322" s="82" t="s">
        <v>12004</v>
      </c>
      <c r="Q322" s="82" t="s">
        <v>12005</v>
      </c>
      <c r="R322" s="82" t="s">
        <v>12005</v>
      </c>
      <c r="S322" s="82" t="s">
        <v>12005</v>
      </c>
      <c r="T322" s="147"/>
      <c r="U322" s="147"/>
    </row>
    <row r="323" spans="1:21" hidden="1" x14ac:dyDescent="0.25">
      <c r="A323" s="82">
        <v>5</v>
      </c>
      <c r="B323" s="82" t="s">
        <v>12246</v>
      </c>
      <c r="C323" s="76" t="s">
        <v>12009</v>
      </c>
      <c r="D323" s="82" t="s">
        <v>12246</v>
      </c>
      <c r="E323" s="82" t="e">
        <v>#N/A</v>
      </c>
      <c r="F323" s="82" t="str">
        <f>INDEX(Таблиця5[[#All],[HOBBY WORLD]],MATCH(Таблиця17[[#This Row],[Name]],Таблиця5[[#All],[Оригинал]],0),1)</f>
        <v>священное оружие</v>
      </c>
      <c r="G323" s="82"/>
      <c r="H323" s="82" t="s">
        <v>4105</v>
      </c>
      <c r="I323" s="82" t="s">
        <v>12004</v>
      </c>
      <c r="J323" s="82" t="s">
        <v>12010</v>
      </c>
      <c r="K323" s="82">
        <v>157</v>
      </c>
      <c r="L323" s="82" t="s">
        <v>12004</v>
      </c>
      <c r="M323" s="82" t="s">
        <v>12005</v>
      </c>
      <c r="N323" s="82" t="s">
        <v>12004</v>
      </c>
      <c r="O323" s="82" t="s">
        <v>12005</v>
      </c>
      <c r="P323" s="82" t="s">
        <v>12004</v>
      </c>
      <c r="Q323" s="82" t="s">
        <v>12004</v>
      </c>
      <c r="R323" s="82" t="s">
        <v>12004</v>
      </c>
      <c r="S323" s="82" t="s">
        <v>12004</v>
      </c>
      <c r="T323" s="147"/>
      <c r="U323" s="147"/>
    </row>
    <row r="324" spans="1:21" hidden="1" x14ac:dyDescent="0.25">
      <c r="A324" s="82">
        <v>5</v>
      </c>
      <c r="B324" s="82" t="s">
        <v>1608</v>
      </c>
      <c r="C324" s="76" t="s">
        <v>12009</v>
      </c>
      <c r="D324" s="82" t="s">
        <v>1608</v>
      </c>
      <c r="E324" s="82" t="s">
        <v>1609</v>
      </c>
      <c r="F324" s="82" t="str">
        <f>INDEX(Таблиця5[[#All],[HOBBY WORLD]],MATCH(Таблиця17[[#This Row],[Name]],Таблиця5[[#All],[Оригинал]],0),1)</f>
        <v xml:space="preserve">всесожжение
</v>
      </c>
      <c r="G324" s="82"/>
      <c r="H324" s="82" t="s">
        <v>4105</v>
      </c>
      <c r="I324" s="82" t="s">
        <v>12004</v>
      </c>
      <c r="J324" s="82" t="s">
        <v>12010</v>
      </c>
      <c r="K324" s="82">
        <v>158</v>
      </c>
      <c r="L324" s="82" t="s">
        <v>12004</v>
      </c>
      <c r="M324" s="82" t="s">
        <v>12004</v>
      </c>
      <c r="N324" s="82" t="s">
        <v>12004</v>
      </c>
      <c r="O324" s="82" t="s">
        <v>12004</v>
      </c>
      <c r="P324" s="82" t="s">
        <v>12004</v>
      </c>
      <c r="Q324" s="82" t="s">
        <v>12005</v>
      </c>
      <c r="R324" s="82" t="s">
        <v>12004</v>
      </c>
      <c r="S324" s="82" t="s">
        <v>12005</v>
      </c>
      <c r="T324" s="147"/>
      <c r="U324" s="147"/>
    </row>
    <row r="325" spans="1:21" hidden="1" x14ac:dyDescent="0.25">
      <c r="A325" s="82">
        <v>5</v>
      </c>
      <c r="B325" s="82" t="s">
        <v>12247</v>
      </c>
      <c r="C325" s="76" t="s">
        <v>12009</v>
      </c>
      <c r="D325" s="82" t="s">
        <v>12247</v>
      </c>
      <c r="E325" s="82" t="e">
        <v>#N/A</v>
      </c>
      <c r="F325" s="82" t="str">
        <f>INDEX(Таблиця5[[#All],[HOBBY WORLD]],MATCH(Таблиця17[[#This Row],[Name]],Таблиця5[[#All],[Оригинал]],0),1)</f>
        <v>зов Преисподней</v>
      </c>
      <c r="G325" s="82"/>
      <c r="H325" s="82" t="s">
        <v>4100</v>
      </c>
      <c r="I325" s="82" t="s">
        <v>12004</v>
      </c>
      <c r="J325" s="82" t="s">
        <v>12010</v>
      </c>
      <c r="K325" s="82">
        <v>158</v>
      </c>
      <c r="L325" s="82" t="s">
        <v>12004</v>
      </c>
      <c r="M325" s="82" t="s">
        <v>12004</v>
      </c>
      <c r="N325" s="82" t="s">
        <v>12004</v>
      </c>
      <c r="O325" s="82" t="s">
        <v>12004</v>
      </c>
      <c r="P325" s="82" t="s">
        <v>12004</v>
      </c>
      <c r="Q325" s="82" t="s">
        <v>12004</v>
      </c>
      <c r="R325" s="82" t="s">
        <v>12005</v>
      </c>
      <c r="S325" s="82" t="s">
        <v>12005</v>
      </c>
      <c r="T325" s="147"/>
      <c r="U325" s="147"/>
    </row>
    <row r="326" spans="1:21" x14ac:dyDescent="0.25">
      <c r="A326" s="82">
        <v>5</v>
      </c>
      <c r="B326" s="82" t="s">
        <v>12248</v>
      </c>
      <c r="C326" s="75" t="s">
        <v>12003</v>
      </c>
      <c r="D326" s="82" t="s">
        <v>12248</v>
      </c>
      <c r="E326" s="82" t="s">
        <v>1617</v>
      </c>
      <c r="F326" s="82" t="str">
        <f>INDEX(Таблиця5[[#All],[HOBBY WORLD]],MATCH(Таблиця17[[#This Row],[Name]],Таблиця5[[#All],[Оригинал]],0),1)</f>
        <v>рой саранчи</v>
      </c>
      <c r="G326" s="82" t="str">
        <f>Таблиця17[[#This Row],[HOBBY WORLD]]</f>
        <v>рой саранчи</v>
      </c>
      <c r="H326" s="82" t="s">
        <v>4100</v>
      </c>
      <c r="I326" s="82" t="s">
        <v>12004</v>
      </c>
      <c r="J326" s="82" t="s">
        <v>561</v>
      </c>
      <c r="K326" s="82">
        <v>254</v>
      </c>
      <c r="L326" s="82" t="s">
        <v>12004</v>
      </c>
      <c r="M326" s="82" t="s">
        <v>12005</v>
      </c>
      <c r="N326" s="82" t="s">
        <v>12005</v>
      </c>
      <c r="O326" s="82" t="s">
        <v>12004</v>
      </c>
      <c r="P326" s="82" t="s">
        <v>12004</v>
      </c>
      <c r="Q326" s="82" t="s">
        <v>12005</v>
      </c>
      <c r="R326" s="82" t="s">
        <v>12004</v>
      </c>
      <c r="S326" s="82" t="s">
        <v>12004</v>
      </c>
      <c r="T326" s="147"/>
      <c r="U326" s="147"/>
    </row>
    <row r="327" spans="1:21" x14ac:dyDescent="0.25">
      <c r="A327" s="82">
        <v>5</v>
      </c>
      <c r="B327" s="82" t="s">
        <v>12249</v>
      </c>
      <c r="C327" s="75" t="s">
        <v>12003</v>
      </c>
      <c r="D327" s="82" t="s">
        <v>12249</v>
      </c>
      <c r="E327" s="82" t="s">
        <v>1633</v>
      </c>
      <c r="F327" s="82" t="str">
        <f>INDEX(Таблиця5[[#All],[HOBBY WORLD]],MATCH(Таблиця17[[#This Row],[Name]],Таблиця5[[#All],[Оригинал]],0),1)</f>
        <v>знание легенд</v>
      </c>
      <c r="G327" s="82" t="str">
        <f>Таблиця17[[#This Row],[HOBBY WORLD]]</f>
        <v>знание легенд</v>
      </c>
      <c r="H327" s="82" t="s">
        <v>1414</v>
      </c>
      <c r="I327" s="82" t="s">
        <v>12004</v>
      </c>
      <c r="J327" s="82" t="s">
        <v>561</v>
      </c>
      <c r="K327" s="82">
        <v>254</v>
      </c>
      <c r="L327" s="82" t="s">
        <v>12005</v>
      </c>
      <c r="M327" s="82" t="s">
        <v>12005</v>
      </c>
      <c r="N327" s="82" t="s">
        <v>12004</v>
      </c>
      <c r="O327" s="82" t="s">
        <v>12004</v>
      </c>
      <c r="P327" s="82" t="s">
        <v>12004</v>
      </c>
      <c r="Q327" s="82" t="s">
        <v>12004</v>
      </c>
      <c r="R327" s="82" t="s">
        <v>12004</v>
      </c>
      <c r="S327" s="82" t="s">
        <v>12005</v>
      </c>
      <c r="T327" s="147"/>
      <c r="U327" s="147"/>
    </row>
    <row r="328" spans="1:21" hidden="1" x14ac:dyDescent="0.25">
      <c r="A328" s="82">
        <v>5</v>
      </c>
      <c r="B328" s="82" t="s">
        <v>1658</v>
      </c>
      <c r="C328" s="76" t="s">
        <v>12009</v>
      </c>
      <c r="D328" s="82" t="s">
        <v>1658</v>
      </c>
      <c r="E328" s="82" t="s">
        <v>1659</v>
      </c>
      <c r="F328" s="82" t="str">
        <f>INDEX(Таблиця5[[#All],[HOBBY WORLD]],MATCH(Таблиця17[[#This Row],[Name]],Таблиця5[[#All],[Оригинал]],0),1)</f>
        <v>мальстрём</v>
      </c>
      <c r="G328" s="82"/>
      <c r="H328" s="82" t="s">
        <v>4105</v>
      </c>
      <c r="I328" s="82" t="s">
        <v>12004</v>
      </c>
      <c r="J328" s="82" t="s">
        <v>12010</v>
      </c>
      <c r="K328" s="82">
        <v>160</v>
      </c>
      <c r="L328" s="82" t="s">
        <v>12004</v>
      </c>
      <c r="M328" s="82" t="s">
        <v>12004</v>
      </c>
      <c r="N328" s="82" t="s">
        <v>12005</v>
      </c>
      <c r="O328" s="82" t="s">
        <v>12004</v>
      </c>
      <c r="P328" s="82" t="s">
        <v>12004</v>
      </c>
      <c r="Q328" s="82" t="s">
        <v>12004</v>
      </c>
      <c r="R328" s="82" t="s">
        <v>12004</v>
      </c>
      <c r="S328" s="82" t="s">
        <v>12004</v>
      </c>
      <c r="T328" s="147"/>
      <c r="U328" s="147"/>
    </row>
    <row r="329" spans="1:21" x14ac:dyDescent="0.25">
      <c r="A329" s="82">
        <v>5</v>
      </c>
      <c r="B329" s="82" t="s">
        <v>12250</v>
      </c>
      <c r="C329" s="75" t="s">
        <v>12003</v>
      </c>
      <c r="D329" s="82" t="s">
        <v>12250</v>
      </c>
      <c r="E329" s="82" t="s">
        <v>1679</v>
      </c>
      <c r="F329" s="82" t="str">
        <f>INDEX(Таблиця5[[#All],[HOBBY WORLD]],MATCH(Таблиця17[[#This Row],[Name]],Таблиця5[[#All],[Оригинал]],0),1)</f>
        <v>массовое исцеление ран</v>
      </c>
      <c r="G329" s="82" t="str">
        <f>Таблиця17[[#This Row],[HOBBY WORLD]]</f>
        <v>массовое исцеление ран</v>
      </c>
      <c r="H329" s="82" t="s">
        <v>4105</v>
      </c>
      <c r="I329" s="82" t="s">
        <v>12004</v>
      </c>
      <c r="J329" s="82" t="s">
        <v>561</v>
      </c>
      <c r="K329" s="82">
        <v>258</v>
      </c>
      <c r="L329" s="82" t="s">
        <v>12005</v>
      </c>
      <c r="M329" s="82" t="s">
        <v>12005</v>
      </c>
      <c r="N329" s="82" t="s">
        <v>12005</v>
      </c>
      <c r="O329" s="82" t="s">
        <v>12004</v>
      </c>
      <c r="P329" s="82" t="s">
        <v>12004</v>
      </c>
      <c r="Q329" s="82" t="s">
        <v>12004</v>
      </c>
      <c r="R329" s="82" t="s">
        <v>12004</v>
      </c>
      <c r="S329" s="82" t="s">
        <v>12004</v>
      </c>
      <c r="T329" s="147"/>
      <c r="U329" s="147"/>
    </row>
    <row r="330" spans="1:21" x14ac:dyDescent="0.25">
      <c r="A330" s="82">
        <v>5</v>
      </c>
      <c r="B330" s="82" t="s">
        <v>1710</v>
      </c>
      <c r="C330" s="75" t="s">
        <v>12003</v>
      </c>
      <c r="D330" s="82" t="s">
        <v>1710</v>
      </c>
      <c r="E330" s="82" t="s">
        <v>1711</v>
      </c>
      <c r="F330" s="82" t="str">
        <f>INDEX(Таблиця5[[#All],[HOBBY WORLD]],MATCH(Таблиця17[[#This Row],[Name]],Таблиця5[[#All],[Оригинал]],0),1)</f>
        <v>обманка</v>
      </c>
      <c r="G330" s="82" t="str">
        <f>Таблиця17[[#This Row],[HOBBY WORLD]]</f>
        <v>обманка</v>
      </c>
      <c r="H330" s="82" t="s">
        <v>4107</v>
      </c>
      <c r="I330" s="82" t="s">
        <v>12004</v>
      </c>
      <c r="J330" s="82" t="s">
        <v>561</v>
      </c>
      <c r="K330" s="82">
        <v>260</v>
      </c>
      <c r="L330" s="82" t="s">
        <v>12005</v>
      </c>
      <c r="M330" s="82" t="s">
        <v>12004</v>
      </c>
      <c r="N330" s="82" t="s">
        <v>12004</v>
      </c>
      <c r="O330" s="82" t="s">
        <v>12004</v>
      </c>
      <c r="P330" s="82" t="s">
        <v>12004</v>
      </c>
      <c r="Q330" s="82" t="s">
        <v>12004</v>
      </c>
      <c r="R330" s="82" t="s">
        <v>12004</v>
      </c>
      <c r="S330" s="82" t="s">
        <v>12005</v>
      </c>
      <c r="T330" s="147"/>
      <c r="U330" s="147"/>
    </row>
    <row r="331" spans="1:21" x14ac:dyDescent="0.25">
      <c r="A331" s="82">
        <v>5</v>
      </c>
      <c r="B331" s="82" t="s">
        <v>12251</v>
      </c>
      <c r="C331" s="75" t="s">
        <v>12003</v>
      </c>
      <c r="D331" s="82" t="s">
        <v>12251</v>
      </c>
      <c r="E331" s="82" t="s">
        <v>1715</v>
      </c>
      <c r="F331" s="82" t="str">
        <f>INDEX(Таблиця5[[#All],[HOBBY WORLD]],MATCH(Таблиця17[[#This Row],[Name]],Таблиця5[[#All],[Оригинал]],0),1)</f>
        <v>манипуляция памятью</v>
      </c>
      <c r="G331" s="82" t="s">
        <v>1715</v>
      </c>
      <c r="H331" s="82" t="s">
        <v>4103</v>
      </c>
      <c r="I331" s="82" t="s">
        <v>12004</v>
      </c>
      <c r="J331" s="82" t="s">
        <v>561</v>
      </c>
      <c r="K331" s="82">
        <v>261</v>
      </c>
      <c r="L331" s="82" t="s">
        <v>12005</v>
      </c>
      <c r="M331" s="82" t="s">
        <v>12004</v>
      </c>
      <c r="N331" s="82" t="s">
        <v>12004</v>
      </c>
      <c r="O331" s="82" t="s">
        <v>12004</v>
      </c>
      <c r="P331" s="82" t="s">
        <v>12004</v>
      </c>
      <c r="Q331" s="82" t="s">
        <v>12004</v>
      </c>
      <c r="R331" s="82" t="s">
        <v>12004</v>
      </c>
      <c r="S331" s="82" t="s">
        <v>12005</v>
      </c>
      <c r="T331" s="147"/>
      <c r="U331" s="147"/>
    </row>
    <row r="332" spans="1:21" hidden="1" x14ac:dyDescent="0.25">
      <c r="A332" s="82">
        <v>5</v>
      </c>
      <c r="B332" s="82" t="s">
        <v>12252</v>
      </c>
      <c r="C332" s="76" t="s">
        <v>12009</v>
      </c>
      <c r="D332" s="82" t="s">
        <v>12252</v>
      </c>
      <c r="E332" s="82" t="e">
        <v>#N/A</v>
      </c>
      <c r="F332" s="82" t="e">
        <f>INDEX(Таблиця5[[#All],[HOBBY WORLD]],MATCH(Таблиця17[[#This Row],[Name]],Таблиця5[[#All],[Оригинал]],0),1)</f>
        <v>#N/A</v>
      </c>
      <c r="G332" s="82"/>
      <c r="H332" s="82" t="s">
        <v>4109</v>
      </c>
      <c r="I332" s="82" t="s">
        <v>12004</v>
      </c>
      <c r="J332" s="82" t="s">
        <v>12010</v>
      </c>
      <c r="K332" s="82">
        <v>163</v>
      </c>
      <c r="L332" s="82" t="s">
        <v>12004</v>
      </c>
      <c r="M332" s="82" t="s">
        <v>12004</v>
      </c>
      <c r="N332" s="82" t="s">
        <v>12004</v>
      </c>
      <c r="O332" s="82" t="s">
        <v>12004</v>
      </c>
      <c r="P332" s="82" t="s">
        <v>12004</v>
      </c>
      <c r="Q332" s="82" t="s">
        <v>12004</v>
      </c>
      <c r="R332" s="82" t="s">
        <v>12005</v>
      </c>
      <c r="S332" s="82" t="s">
        <v>12005</v>
      </c>
      <c r="T332" s="147"/>
      <c r="U332" s="147"/>
    </row>
    <row r="333" spans="1:21" x14ac:dyDescent="0.25">
      <c r="A333" s="82">
        <v>5</v>
      </c>
      <c r="B333" s="82" t="s">
        <v>1742</v>
      </c>
      <c r="C333" s="75" t="s">
        <v>12003</v>
      </c>
      <c r="D333" s="82" t="s">
        <v>1742</v>
      </c>
      <c r="E333" s="82" t="s">
        <v>1743</v>
      </c>
      <c r="F333" s="82" t="str">
        <f>INDEX(Таблиця5[[#All],[HOBBY WORLD]],MATCH(Таблиця17[[#This Row],[Name]],Таблиця5[[#All],[Оригинал]],0),1)</f>
        <v>проход сквозь стену</v>
      </c>
      <c r="G333" s="82" t="str">
        <f>Таблиця17[[#This Row],[HOBBY WORLD]]</f>
        <v>проход сквозь стену</v>
      </c>
      <c r="H333" s="82" t="s">
        <v>4111</v>
      </c>
      <c r="I333" s="82" t="s">
        <v>12004</v>
      </c>
      <c r="J333" s="82" t="s">
        <v>561</v>
      </c>
      <c r="K333" s="82">
        <v>264</v>
      </c>
      <c r="L333" s="82" t="s">
        <v>12004</v>
      </c>
      <c r="M333" s="82" t="s">
        <v>12004</v>
      </c>
      <c r="N333" s="82" t="s">
        <v>12004</v>
      </c>
      <c r="O333" s="82" t="s">
        <v>12004</v>
      </c>
      <c r="P333" s="82" t="s">
        <v>12004</v>
      </c>
      <c r="Q333" s="82" t="s">
        <v>12004</v>
      </c>
      <c r="R333" s="82" t="s">
        <v>12004</v>
      </c>
      <c r="S333" s="82" t="s">
        <v>12005</v>
      </c>
      <c r="T333" s="147"/>
      <c r="U333" s="147"/>
    </row>
    <row r="334" spans="1:21" x14ac:dyDescent="0.25">
      <c r="A334" s="82">
        <v>5</v>
      </c>
      <c r="B334" s="82" t="s">
        <v>12253</v>
      </c>
      <c r="C334" s="75" t="s">
        <v>12003</v>
      </c>
      <c r="D334" s="82" t="s">
        <v>12253</v>
      </c>
      <c r="E334" s="82" t="s">
        <v>1753</v>
      </c>
      <c r="F334" s="82" t="str">
        <f>INDEX(Таблиця5[[#All],[HOBBY WORLD]],MATCH(Таблиця17[[#This Row],[Name]],Таблиця5[[#All],[Оригинал]],0),1)</f>
        <v>планарный слуга</v>
      </c>
      <c r="G334" s="82" t="s">
        <v>14664</v>
      </c>
      <c r="H334" s="82" t="s">
        <v>4098</v>
      </c>
      <c r="I334" s="82" t="s">
        <v>12004</v>
      </c>
      <c r="J334" s="82" t="s">
        <v>561</v>
      </c>
      <c r="K334" s="82">
        <v>265</v>
      </c>
      <c r="L334" s="82" t="s">
        <v>12005</v>
      </c>
      <c r="M334" s="82" t="s">
        <v>12005</v>
      </c>
      <c r="N334" s="82" t="s">
        <v>12005</v>
      </c>
      <c r="O334" s="82" t="s">
        <v>12004</v>
      </c>
      <c r="P334" s="82" t="s">
        <v>12004</v>
      </c>
      <c r="Q334" s="82" t="s">
        <v>12004</v>
      </c>
      <c r="R334" s="82" t="s">
        <v>12004</v>
      </c>
      <c r="S334" s="82" t="s">
        <v>12005</v>
      </c>
      <c r="T334" s="147"/>
      <c r="U334" s="147"/>
    </row>
    <row r="335" spans="1:21" x14ac:dyDescent="0.25">
      <c r="A335" s="82">
        <v>5</v>
      </c>
      <c r="B335" s="82" t="s">
        <v>12254</v>
      </c>
      <c r="C335" s="75" t="s">
        <v>12003</v>
      </c>
      <c r="D335" s="82" t="s">
        <v>12254</v>
      </c>
      <c r="E335" s="82" t="s">
        <v>1795</v>
      </c>
      <c r="F335" s="82" t="str">
        <f>INDEX(Таблиця5[[#All],[HOBBY WORLD]],MATCH(Таблиця17[[#This Row],[Name]],Таблиця5[[#All],[Оригинал]],0),1)</f>
        <v>возвращение к жизни</v>
      </c>
      <c r="G335" s="82" t="str">
        <f>Таблиця17[[#This Row],[HOBBY WORLD]]</f>
        <v>возвращение к жизни</v>
      </c>
      <c r="H335" s="82" t="s">
        <v>4109</v>
      </c>
      <c r="I335" s="82" t="s">
        <v>12004</v>
      </c>
      <c r="J335" s="82" t="s">
        <v>561</v>
      </c>
      <c r="K335" s="82">
        <v>270</v>
      </c>
      <c r="L335" s="82" t="s">
        <v>12005</v>
      </c>
      <c r="M335" s="82" t="s">
        <v>12005</v>
      </c>
      <c r="N335" s="82" t="s">
        <v>12004</v>
      </c>
      <c r="O335" s="82" t="s">
        <v>12005</v>
      </c>
      <c r="P335" s="82" t="s">
        <v>12004</v>
      </c>
      <c r="Q335" s="82" t="s">
        <v>12004</v>
      </c>
      <c r="R335" s="82" t="s">
        <v>12004</v>
      </c>
      <c r="S335" s="82" t="s">
        <v>12004</v>
      </c>
      <c r="T335" s="147"/>
      <c r="U335" s="147"/>
    </row>
    <row r="336" spans="1:21" x14ac:dyDescent="0.25">
      <c r="A336" s="82">
        <v>5</v>
      </c>
      <c r="B336" s="82" t="s">
        <v>12255</v>
      </c>
      <c r="C336" s="75" t="s">
        <v>12003</v>
      </c>
      <c r="D336" s="82" t="s">
        <v>12255</v>
      </c>
      <c r="E336" s="82" t="e">
        <v>#N/A</v>
      </c>
      <c r="F336" s="82" t="str">
        <f>INDEX(Таблиця5[[#All],[HOBBY WORLD]],MATCH(Таблиця17[[#This Row],[Name]],Таблиця5[[#All],[Оригинал]],0),1)</f>
        <v>телепатические узы Рари</v>
      </c>
      <c r="G336" s="82" t="str">
        <f>Таблиця17[[#This Row],[HOBBY WORLD]]</f>
        <v>телепатические узы Рари</v>
      </c>
      <c r="H336" s="82" t="s">
        <v>1414</v>
      </c>
      <c r="I336" s="82" t="s">
        <v>12005</v>
      </c>
      <c r="J336" s="82" t="s">
        <v>561</v>
      </c>
      <c r="K336" s="82">
        <v>270</v>
      </c>
      <c r="L336" s="82" t="s">
        <v>12004</v>
      </c>
      <c r="M336" s="82" t="s">
        <v>12004</v>
      </c>
      <c r="N336" s="82" t="s">
        <v>12004</v>
      </c>
      <c r="O336" s="82" t="s">
        <v>12004</v>
      </c>
      <c r="P336" s="82" t="s">
        <v>12004</v>
      </c>
      <c r="Q336" s="82" t="s">
        <v>12004</v>
      </c>
      <c r="R336" s="82" t="s">
        <v>12004</v>
      </c>
      <c r="S336" s="82" t="s">
        <v>12005</v>
      </c>
      <c r="T336" s="147"/>
      <c r="U336" s="147"/>
    </row>
    <row r="337" spans="1:21" x14ac:dyDescent="0.25">
      <c r="A337" s="82">
        <v>5</v>
      </c>
      <c r="B337" s="82" t="s">
        <v>1806</v>
      </c>
      <c r="C337" s="75" t="s">
        <v>12003</v>
      </c>
      <c r="D337" s="82" t="s">
        <v>1806</v>
      </c>
      <c r="E337" s="82" t="s">
        <v>1807</v>
      </c>
      <c r="F337" s="82" t="str">
        <f>INDEX(Таблиця5[[#All],[HOBBY WORLD]],MATCH(Таблиця17[[#This Row],[Name]],Таблиця5[[#All],[Оригинал]],0),1)</f>
        <v>реинкарнация</v>
      </c>
      <c r="G337" s="82" t="str">
        <f>Таблиця17[[#This Row],[HOBBY WORLD]]</f>
        <v>реинкарнация</v>
      </c>
      <c r="H337" s="82" t="s">
        <v>4111</v>
      </c>
      <c r="I337" s="82" t="s">
        <v>12004</v>
      </c>
      <c r="J337" s="82" t="s">
        <v>561</v>
      </c>
      <c r="K337" s="82">
        <v>271</v>
      </c>
      <c r="L337" s="82" t="s">
        <v>12004</v>
      </c>
      <c r="M337" s="82" t="s">
        <v>12004</v>
      </c>
      <c r="N337" s="82" t="s">
        <v>12005</v>
      </c>
      <c r="O337" s="82" t="s">
        <v>12004</v>
      </c>
      <c r="P337" s="82" t="s">
        <v>12004</v>
      </c>
      <c r="Q337" s="82" t="s">
        <v>12004</v>
      </c>
      <c r="R337" s="82" t="s">
        <v>12004</v>
      </c>
      <c r="S337" s="82" t="s">
        <v>12004</v>
      </c>
      <c r="T337" s="147"/>
      <c r="U337" s="147"/>
    </row>
    <row r="338" spans="1:21" x14ac:dyDescent="0.25">
      <c r="A338" s="82">
        <v>5</v>
      </c>
      <c r="B338" s="82" t="s">
        <v>1826</v>
      </c>
      <c r="C338" s="75" t="s">
        <v>12003</v>
      </c>
      <c r="D338" s="82" t="s">
        <v>1826</v>
      </c>
      <c r="E338" s="82" t="s">
        <v>1827</v>
      </c>
      <c r="F338" s="82" t="str">
        <f>INDEX(Таблиця5[[#All],[HOBBY WORLD]],MATCH(Таблиця17[[#This Row],[Name]],Таблиця5[[#All],[Оригинал]],0),1)</f>
        <v>тайновидение</v>
      </c>
      <c r="G338" s="82" t="str">
        <f>Таблиця17[[#This Row],[HOBBY WORLD]]</f>
        <v>тайновидение</v>
      </c>
      <c r="H338" s="82" t="s">
        <v>1414</v>
      </c>
      <c r="I338" s="82" t="s">
        <v>12004</v>
      </c>
      <c r="J338" s="82" t="s">
        <v>561</v>
      </c>
      <c r="K338" s="82">
        <v>273</v>
      </c>
      <c r="L338" s="82" t="s">
        <v>12005</v>
      </c>
      <c r="M338" s="82" t="s">
        <v>12005</v>
      </c>
      <c r="N338" s="82" t="s">
        <v>12004</v>
      </c>
      <c r="O338" s="82" t="s">
        <v>12004</v>
      </c>
      <c r="P338" s="82" t="s">
        <v>12004</v>
      </c>
      <c r="Q338" s="82" t="s">
        <v>12004</v>
      </c>
      <c r="R338" s="82" t="s">
        <v>12005</v>
      </c>
      <c r="S338" s="82" t="s">
        <v>12005</v>
      </c>
      <c r="T338" s="147"/>
      <c r="U338" s="147"/>
    </row>
    <row r="339" spans="1:21" x14ac:dyDescent="0.25">
      <c r="A339" s="82">
        <v>5</v>
      </c>
      <c r="B339" s="82" t="s">
        <v>1832</v>
      </c>
      <c r="C339" s="75" t="s">
        <v>12003</v>
      </c>
      <c r="D339" s="82" t="s">
        <v>1832</v>
      </c>
      <c r="E339" s="82" t="s">
        <v>1833</v>
      </c>
      <c r="F339" s="82" t="str">
        <f>INDEX(Таблиця5[[#All],[HOBBY WORLD]],MATCH(Таблиця17[[#This Row],[Name]],Таблиця5[[#All],[Оригинал]],0),1)</f>
        <v>личины</v>
      </c>
      <c r="G339" s="82" t="str">
        <f>Таблиця17[[#This Row],[HOBBY WORLD]]</f>
        <v>личины</v>
      </c>
      <c r="H339" s="82" t="s">
        <v>4107</v>
      </c>
      <c r="I339" s="82" t="s">
        <v>12004</v>
      </c>
      <c r="J339" s="82" t="s">
        <v>561</v>
      </c>
      <c r="K339" s="82">
        <v>274</v>
      </c>
      <c r="L339" s="82" t="s">
        <v>12005</v>
      </c>
      <c r="M339" s="82" t="s">
        <v>12004</v>
      </c>
      <c r="N339" s="82" t="s">
        <v>12004</v>
      </c>
      <c r="O339" s="82" t="s">
        <v>12004</v>
      </c>
      <c r="P339" s="82" t="s">
        <v>12004</v>
      </c>
      <c r="Q339" s="82" t="s">
        <v>12005</v>
      </c>
      <c r="R339" s="82" t="s">
        <v>12004</v>
      </c>
      <c r="S339" s="82" t="s">
        <v>12005</v>
      </c>
      <c r="T339" s="147"/>
      <c r="U339" s="147"/>
    </row>
    <row r="340" spans="1:21" hidden="1" x14ac:dyDescent="0.25">
      <c r="A340" s="82">
        <v>5</v>
      </c>
      <c r="B340" s="82" t="s">
        <v>12256</v>
      </c>
      <c r="C340" s="76" t="s">
        <v>12009</v>
      </c>
      <c r="D340" s="82" t="s">
        <v>12256</v>
      </c>
      <c r="E340" s="82" t="e">
        <v>#N/A</v>
      </c>
      <c r="F340" s="82" t="str">
        <f>INDEX(Таблиця5[[#All],[HOBBY WORLD]],MATCH(Таблиця17[[#This Row],[Name]],Таблиця5[[#All],[Оригинал]],0),1)</f>
        <v>усиление навыка</v>
      </c>
      <c r="G340" s="82"/>
      <c r="H340" s="82" t="s">
        <v>4111</v>
      </c>
      <c r="I340" s="82" t="s">
        <v>12004</v>
      </c>
      <c r="J340" s="82" t="s">
        <v>12010</v>
      </c>
      <c r="K340" s="82">
        <v>165</v>
      </c>
      <c r="L340" s="82" t="s">
        <v>12005</v>
      </c>
      <c r="M340" s="82" t="s">
        <v>12004</v>
      </c>
      <c r="N340" s="82" t="s">
        <v>12004</v>
      </c>
      <c r="O340" s="82" t="s">
        <v>12004</v>
      </c>
      <c r="P340" s="82" t="s">
        <v>12004</v>
      </c>
      <c r="Q340" s="82" t="s">
        <v>12005</v>
      </c>
      <c r="R340" s="82" t="s">
        <v>12004</v>
      </c>
      <c r="S340" s="82" t="s">
        <v>12005</v>
      </c>
      <c r="T340" s="147"/>
      <c r="U340" s="147"/>
    </row>
    <row r="341" spans="1:21" hidden="1" x14ac:dyDescent="0.25">
      <c r="A341" s="82">
        <v>5</v>
      </c>
      <c r="B341" s="82" t="s">
        <v>12257</v>
      </c>
      <c r="C341" s="76" t="s">
        <v>12009</v>
      </c>
      <c r="D341" s="82" t="s">
        <v>12257</v>
      </c>
      <c r="E341" s="82" t="e">
        <v>#N/A</v>
      </c>
      <c r="F341" s="82" t="str">
        <f>INDEX(Таблиця5[[#All],[HOBBY WORLD]],MATCH(Таблиця17[[#This Row],[Name]],Таблиця5[[#All],[Оригинал]],0),1)</f>
        <v>удар стального ветра</v>
      </c>
      <c r="G341" s="82"/>
      <c r="H341" s="82" t="s">
        <v>4100</v>
      </c>
      <c r="I341" s="82" t="s">
        <v>12004</v>
      </c>
      <c r="J341" s="82" t="s">
        <v>12010</v>
      </c>
      <c r="K341" s="82">
        <v>166</v>
      </c>
      <c r="L341" s="82" t="s">
        <v>12004</v>
      </c>
      <c r="M341" s="82" t="s">
        <v>12004</v>
      </c>
      <c r="N341" s="82" t="s">
        <v>12004</v>
      </c>
      <c r="O341" s="82" t="s">
        <v>12004</v>
      </c>
      <c r="P341" s="82" t="s">
        <v>12005</v>
      </c>
      <c r="Q341" s="82" t="s">
        <v>12004</v>
      </c>
      <c r="R341" s="82" t="s">
        <v>12004</v>
      </c>
      <c r="S341" s="82" t="s">
        <v>12005</v>
      </c>
      <c r="T341" s="147"/>
      <c r="U341" s="147"/>
    </row>
    <row r="342" spans="1:21" x14ac:dyDescent="0.25">
      <c r="A342" s="82">
        <v>5</v>
      </c>
      <c r="B342" s="82" t="s">
        <v>12258</v>
      </c>
      <c r="C342" s="75" t="s">
        <v>12003</v>
      </c>
      <c r="D342" s="82" t="s">
        <v>12258</v>
      </c>
      <c r="E342" s="82" t="s">
        <v>1900</v>
      </c>
      <c r="F342" s="82" t="str">
        <f>INDEX(Таблиця5[[#All],[HOBBY WORLD]],MATCH(Таблиця17[[#This Row],[Name]],Таблиця5[[#All],[Оригинал]],0),1)</f>
        <v>быстрый колчан</v>
      </c>
      <c r="G342" s="82" t="str">
        <f>Таблиця17[[#This Row],[HOBBY WORLD]]</f>
        <v>быстрый колчан</v>
      </c>
      <c r="H342" s="82" t="s">
        <v>4111</v>
      </c>
      <c r="I342" s="82" t="s">
        <v>12004</v>
      </c>
      <c r="J342" s="82" t="s">
        <v>561</v>
      </c>
      <c r="K342" s="82">
        <v>279</v>
      </c>
      <c r="L342" s="82" t="s">
        <v>12004</v>
      </c>
      <c r="M342" s="82" t="s">
        <v>12004</v>
      </c>
      <c r="N342" s="82" t="s">
        <v>12004</v>
      </c>
      <c r="O342" s="82" t="s">
        <v>12004</v>
      </c>
      <c r="P342" s="82" t="s">
        <v>12005</v>
      </c>
      <c r="Q342" s="82" t="s">
        <v>12004</v>
      </c>
      <c r="R342" s="82" t="s">
        <v>12004</v>
      </c>
      <c r="S342" s="82" t="s">
        <v>12005</v>
      </c>
      <c r="T342" s="147"/>
      <c r="U342" s="147"/>
    </row>
    <row r="343" spans="1:21" hidden="1" x14ac:dyDescent="0.25">
      <c r="A343" s="82">
        <v>5</v>
      </c>
      <c r="B343" s="82" t="s">
        <v>12259</v>
      </c>
      <c r="C343" s="76" t="s">
        <v>12009</v>
      </c>
      <c r="D343" s="82" t="s">
        <v>12259</v>
      </c>
      <c r="E343" s="82" t="e">
        <v>#N/A</v>
      </c>
      <c r="F343" s="82" t="str">
        <f>INDEX(Таблиця5[[#All],[HOBBY WORLD]],MATCH(Таблиця17[[#This Row],[Name]],Таблиця5[[#All],[Оригинал]],0),1)</f>
        <v>синаптический шум</v>
      </c>
      <c r="G343" s="82"/>
      <c r="H343" s="82" t="s">
        <v>4103</v>
      </c>
      <c r="I343" s="82" t="s">
        <v>12004</v>
      </c>
      <c r="J343" s="82" t="s">
        <v>12010</v>
      </c>
      <c r="K343" s="82">
        <v>167</v>
      </c>
      <c r="L343" s="82" t="s">
        <v>12005</v>
      </c>
      <c r="M343" s="82" t="s">
        <v>12004</v>
      </c>
      <c r="N343" s="82" t="s">
        <v>12004</v>
      </c>
      <c r="O343" s="82" t="s">
        <v>12004</v>
      </c>
      <c r="P343" s="82" t="s">
        <v>12004</v>
      </c>
      <c r="Q343" s="82" t="s">
        <v>12005</v>
      </c>
      <c r="R343" s="82" t="s">
        <v>12005</v>
      </c>
      <c r="S343" s="82" t="s">
        <v>12005</v>
      </c>
      <c r="T343" s="147"/>
      <c r="U343" s="147"/>
    </row>
    <row r="344" spans="1:21" x14ac:dyDescent="0.25">
      <c r="A344" s="82">
        <v>5</v>
      </c>
      <c r="B344" s="82" t="s">
        <v>1907</v>
      </c>
      <c r="C344" s="75" t="s">
        <v>12003</v>
      </c>
      <c r="D344" s="82" t="s">
        <v>1907</v>
      </c>
      <c r="E344" s="82" t="s">
        <v>1908</v>
      </c>
      <c r="F344" s="82" t="str">
        <f>INDEX(Таблиця5[[#All],[HOBBY WORLD]],MATCH(Таблиця17[[#This Row],[Name]],Таблиця5[[#All],[Оригинал]],0),1)</f>
        <v>телекинез</v>
      </c>
      <c r="G344" s="82" t="str">
        <f>Таблиця17[[#This Row],[HOBBY WORLD]]</f>
        <v>телекинез</v>
      </c>
      <c r="H344" s="82" t="s">
        <v>4111</v>
      </c>
      <c r="I344" s="82" t="s">
        <v>12004</v>
      </c>
      <c r="J344" s="82" t="s">
        <v>561</v>
      </c>
      <c r="K344" s="82">
        <v>280</v>
      </c>
      <c r="L344" s="82" t="s">
        <v>12004</v>
      </c>
      <c r="M344" s="82" t="s">
        <v>12004</v>
      </c>
      <c r="N344" s="82" t="s">
        <v>12004</v>
      </c>
      <c r="O344" s="82" t="s">
        <v>12004</v>
      </c>
      <c r="P344" s="82" t="s">
        <v>12004</v>
      </c>
      <c r="Q344" s="82" t="s">
        <v>12005</v>
      </c>
      <c r="R344" s="82" t="s">
        <v>12004</v>
      </c>
      <c r="S344" s="82" t="s">
        <v>12005</v>
      </c>
      <c r="T344" s="147"/>
      <c r="U344" s="147"/>
    </row>
    <row r="345" spans="1:21" x14ac:dyDescent="0.25">
      <c r="A345" s="82">
        <v>5</v>
      </c>
      <c r="B345" s="82" t="s">
        <v>12260</v>
      </c>
      <c r="C345" s="75" t="s">
        <v>12003</v>
      </c>
      <c r="D345" s="82" t="s">
        <v>12260</v>
      </c>
      <c r="E345" s="82" t="s">
        <v>1914</v>
      </c>
      <c r="F345" s="82" t="str">
        <f>INDEX(Таблиця5[[#All],[HOBBY WORLD]],MATCH(Таблиця17[[#This Row],[Name]],Таблиця5[[#All],[Оригинал]],0),1)</f>
        <v>круг телепортации</v>
      </c>
      <c r="G345" s="82" t="str">
        <f>Таблиця17[[#This Row],[HOBBY WORLD]]</f>
        <v>круг телепортации</v>
      </c>
      <c r="H345" s="82" t="s">
        <v>4100</v>
      </c>
      <c r="I345" s="82" t="s">
        <v>12004</v>
      </c>
      <c r="J345" s="82" t="s">
        <v>561</v>
      </c>
      <c r="K345" s="82">
        <v>282</v>
      </c>
      <c r="L345" s="82" t="s">
        <v>12005</v>
      </c>
      <c r="M345" s="82" t="s">
        <v>12004</v>
      </c>
      <c r="N345" s="82" t="s">
        <v>12004</v>
      </c>
      <c r="O345" s="82" t="s">
        <v>12004</v>
      </c>
      <c r="P345" s="82" t="s">
        <v>12004</v>
      </c>
      <c r="Q345" s="82" t="s">
        <v>12005</v>
      </c>
      <c r="R345" s="82" t="s">
        <v>12004</v>
      </c>
      <c r="S345" s="82" t="s">
        <v>12005</v>
      </c>
      <c r="T345" s="147"/>
      <c r="U345" s="147"/>
    </row>
    <row r="346" spans="1:21" hidden="1" x14ac:dyDescent="0.25">
      <c r="A346" s="82">
        <v>5</v>
      </c>
      <c r="B346" s="82" t="s">
        <v>12261</v>
      </c>
      <c r="C346" s="76" t="s">
        <v>12009</v>
      </c>
      <c r="D346" s="82" t="s">
        <v>12261</v>
      </c>
      <c r="E346" s="82" t="s">
        <v>1934</v>
      </c>
      <c r="F346" s="82" t="str">
        <f>INDEX(Таблиця5[[#All],[HOBBY WORLD]],MATCH(Таблиця17[[#This Row],[Name]],Таблиця5[[#All],[Оригинал]],0),1)</f>
        <v>превращение камня</v>
      </c>
      <c r="G346" s="82"/>
      <c r="H346" s="82" t="s">
        <v>4111</v>
      </c>
      <c r="I346" s="82" t="s">
        <v>12004</v>
      </c>
      <c r="J346" s="82" t="s">
        <v>12010</v>
      </c>
      <c r="K346" s="82">
        <v>169</v>
      </c>
      <c r="L346" s="82" t="s">
        <v>12004</v>
      </c>
      <c r="M346" s="82" t="s">
        <v>12004</v>
      </c>
      <c r="N346" s="82" t="s">
        <v>12005</v>
      </c>
      <c r="O346" s="82" t="s">
        <v>12004</v>
      </c>
      <c r="P346" s="82" t="s">
        <v>12004</v>
      </c>
      <c r="Q346" s="82" t="s">
        <v>12004</v>
      </c>
      <c r="R346" s="82" t="s">
        <v>12004</v>
      </c>
      <c r="S346" s="82" t="s">
        <v>12005</v>
      </c>
      <c r="T346" s="147"/>
      <c r="U346" s="147"/>
    </row>
    <row r="347" spans="1:21" x14ac:dyDescent="0.25">
      <c r="A347" s="82">
        <v>5</v>
      </c>
      <c r="B347" s="82" t="s">
        <v>12262</v>
      </c>
      <c r="C347" s="75" t="s">
        <v>12003</v>
      </c>
      <c r="D347" s="82" t="s">
        <v>12262</v>
      </c>
      <c r="E347" s="82" t="s">
        <v>1938</v>
      </c>
      <c r="F347" s="82" t="str">
        <f>INDEX(Таблиця5[[#All],[HOBBY WORLD]],MATCH(Таблиця17[[#This Row],[Name]],Таблиця5[[#All],[Оригинал]],0),1)</f>
        <v>древесный путь</v>
      </c>
      <c r="G347" s="82" t="str">
        <f>Таблиця17[[#This Row],[HOBBY WORLD]]</f>
        <v>древесный путь</v>
      </c>
      <c r="H347" s="82" t="s">
        <v>4100</v>
      </c>
      <c r="I347" s="82" t="s">
        <v>12004</v>
      </c>
      <c r="J347" s="82" t="s">
        <v>561</v>
      </c>
      <c r="K347" s="82">
        <v>283</v>
      </c>
      <c r="L347" s="82" t="s">
        <v>12004</v>
      </c>
      <c r="M347" s="82" t="s">
        <v>12004</v>
      </c>
      <c r="N347" s="82" t="s">
        <v>12005</v>
      </c>
      <c r="O347" s="82" t="s">
        <v>12004</v>
      </c>
      <c r="P347" s="82" t="s">
        <v>12005</v>
      </c>
      <c r="Q347" s="82" t="s">
        <v>12004</v>
      </c>
      <c r="R347" s="82" t="s">
        <v>12004</v>
      </c>
      <c r="S347" s="82" t="s">
        <v>12004</v>
      </c>
      <c r="T347" s="147"/>
      <c r="U347" s="147"/>
    </row>
    <row r="348" spans="1:21" x14ac:dyDescent="0.25">
      <c r="A348" s="82">
        <v>5</v>
      </c>
      <c r="B348" s="82" t="s">
        <v>12263</v>
      </c>
      <c r="C348" s="75" t="s">
        <v>12003</v>
      </c>
      <c r="D348" s="82" t="s">
        <v>12263</v>
      </c>
      <c r="E348" s="82" t="s">
        <v>1960</v>
      </c>
      <c r="F348" s="82" t="str">
        <f>INDEX(Таблиця5[[#All],[HOBBY WORLD]],MATCH(Таблиця17[[#This Row],[Name]],Таблиця5[[#All],[Оригинал]],0),1)</f>
        <v>силовая стена</v>
      </c>
      <c r="G348" s="82" t="str">
        <f>Таблиця17[[#This Row],[HOBBY WORLD]]</f>
        <v>силовая стена</v>
      </c>
      <c r="H348" s="82" t="s">
        <v>4105</v>
      </c>
      <c r="I348" s="82" t="s">
        <v>12004</v>
      </c>
      <c r="J348" s="82" t="s">
        <v>561</v>
      </c>
      <c r="K348" s="82">
        <v>285</v>
      </c>
      <c r="L348" s="82" t="s">
        <v>12004</v>
      </c>
      <c r="M348" s="82" t="s">
        <v>12004</v>
      </c>
      <c r="N348" s="82" t="s">
        <v>12004</v>
      </c>
      <c r="O348" s="82" t="s">
        <v>12004</v>
      </c>
      <c r="P348" s="82" t="s">
        <v>12004</v>
      </c>
      <c r="Q348" s="82" t="s">
        <v>12004</v>
      </c>
      <c r="R348" s="82" t="s">
        <v>12004</v>
      </c>
      <c r="S348" s="82" t="s">
        <v>12005</v>
      </c>
      <c r="T348" s="147"/>
      <c r="U348" s="147"/>
    </row>
    <row r="349" spans="1:21" hidden="1" x14ac:dyDescent="0.25">
      <c r="A349" s="82">
        <v>5</v>
      </c>
      <c r="B349" s="82" t="s">
        <v>12264</v>
      </c>
      <c r="C349" s="76" t="s">
        <v>12009</v>
      </c>
      <c r="D349" s="82" t="s">
        <v>12264</v>
      </c>
      <c r="E349" s="82" t="e">
        <v>#N/A</v>
      </c>
      <c r="F349" s="82" t="str">
        <f>INDEX(Таблиця5[[#All],[HOBBY WORLD]],MATCH(Таблиця17[[#This Row],[Name]],Таблиця5[[#All],[Оригинал]],0),1)</f>
        <v>стена света</v>
      </c>
      <c r="G349" s="82"/>
      <c r="H349" s="82" t="s">
        <v>4105</v>
      </c>
      <c r="I349" s="82" t="s">
        <v>12004</v>
      </c>
      <c r="J349" s="82" t="s">
        <v>12010</v>
      </c>
      <c r="K349" s="82">
        <v>170</v>
      </c>
      <c r="L349" s="82" t="s">
        <v>12004</v>
      </c>
      <c r="M349" s="82" t="s">
        <v>12004</v>
      </c>
      <c r="N349" s="82" t="s">
        <v>12004</v>
      </c>
      <c r="O349" s="82" t="s">
        <v>12004</v>
      </c>
      <c r="P349" s="82" t="s">
        <v>12004</v>
      </c>
      <c r="Q349" s="82" t="s">
        <v>12005</v>
      </c>
      <c r="R349" s="82" t="s">
        <v>12005</v>
      </c>
      <c r="S349" s="82" t="s">
        <v>12005</v>
      </c>
      <c r="T349" s="147"/>
      <c r="U349" s="147"/>
    </row>
    <row r="350" spans="1:21" x14ac:dyDescent="0.25">
      <c r="A350" s="82">
        <v>5</v>
      </c>
      <c r="B350" s="82" t="s">
        <v>12265</v>
      </c>
      <c r="C350" s="75" t="s">
        <v>12003</v>
      </c>
      <c r="D350" s="82" t="s">
        <v>12265</v>
      </c>
      <c r="E350" s="82" t="s">
        <v>1966</v>
      </c>
      <c r="F350" s="82" t="str">
        <f>INDEX(Таблиця5[[#All],[HOBBY WORLD]],MATCH(Таблиця17[[#This Row],[Name]],Таблиця5[[#All],[Оригинал]],0),1)</f>
        <v>каменная стена</v>
      </c>
      <c r="G350" s="82" t="str">
        <f>Таблиця17[[#This Row],[HOBBY WORLD]]</f>
        <v>каменная стена</v>
      </c>
      <c r="H350" s="82" t="s">
        <v>4105</v>
      </c>
      <c r="I350" s="82" t="s">
        <v>12004</v>
      </c>
      <c r="J350" s="82" t="s">
        <v>561</v>
      </c>
      <c r="K350" s="82">
        <v>287</v>
      </c>
      <c r="L350" s="82" t="s">
        <v>12004</v>
      </c>
      <c r="M350" s="82" t="s">
        <v>12004</v>
      </c>
      <c r="N350" s="82" t="s">
        <v>12005</v>
      </c>
      <c r="O350" s="82" t="s">
        <v>12004</v>
      </c>
      <c r="P350" s="82" t="s">
        <v>12004</v>
      </c>
      <c r="Q350" s="82" t="s">
        <v>12005</v>
      </c>
      <c r="R350" s="82" t="s">
        <v>12004</v>
      </c>
      <c r="S350" s="82" t="s">
        <v>12005</v>
      </c>
      <c r="T350" s="147"/>
      <c r="U350" s="147"/>
    </row>
    <row r="351" spans="1:21" hidden="1" x14ac:dyDescent="0.25">
      <c r="A351" s="82">
        <v>5</v>
      </c>
      <c r="B351" s="82" t="s">
        <v>12266</v>
      </c>
      <c r="C351" s="76" t="s">
        <v>12009</v>
      </c>
      <c r="D351" s="82" t="s">
        <v>12266</v>
      </c>
      <c r="E351" s="82" t="e">
        <v>#N/A</v>
      </c>
      <c r="F351" s="82" t="str">
        <f>INDEX(Таблиця5[[#All],[HOBBY WORLD]],MATCH(Таблиця17[[#This Row],[Name]],Таблиця5[[#All],[Оригинал]],0),1)</f>
        <v>гнев природы</v>
      </c>
      <c r="G351" s="82"/>
      <c r="H351" s="82" t="s">
        <v>4105</v>
      </c>
      <c r="I351" s="82" t="s">
        <v>12004</v>
      </c>
      <c r="J351" s="82" t="s">
        <v>12010</v>
      </c>
      <c r="K351" s="82">
        <v>171</v>
      </c>
      <c r="L351" s="82" t="s">
        <v>12004</v>
      </c>
      <c r="M351" s="82" t="s">
        <v>12004</v>
      </c>
      <c r="N351" s="82" t="s">
        <v>12005</v>
      </c>
      <c r="O351" s="82" t="s">
        <v>12004</v>
      </c>
      <c r="P351" s="82" t="s">
        <v>12005</v>
      </c>
      <c r="Q351" s="82" t="s">
        <v>12004</v>
      </c>
      <c r="R351" s="82" t="s">
        <v>12004</v>
      </c>
      <c r="S351" s="82" t="s">
        <v>12004</v>
      </c>
      <c r="T351" s="147"/>
      <c r="U351" s="147"/>
    </row>
    <row r="352" spans="1:21" x14ac:dyDescent="0.25">
      <c r="A352" s="82">
        <v>6</v>
      </c>
      <c r="B352" s="82" t="s">
        <v>12267</v>
      </c>
      <c r="C352" s="75" t="s">
        <v>12003</v>
      </c>
      <c r="D352" s="82" t="s">
        <v>12267</v>
      </c>
      <c r="E352" s="82" t="s">
        <v>1219</v>
      </c>
      <c r="F352" s="82" t="str">
        <f>INDEX(Таблиця5[[#All],[HOBBY WORLD]],MATCH(Таблиця17[[#This Row],[Name]],Таблиця5[[#All],[Оригинал]],0),1)</f>
        <v>волшебные врата</v>
      </c>
      <c r="G352" s="82" t="str">
        <f>Таблиця17[[#This Row],[HOBBY WORLD]]</f>
        <v>волшебные врата</v>
      </c>
      <c r="H352" s="82" t="s">
        <v>4100</v>
      </c>
      <c r="I352" s="82" t="s">
        <v>12004</v>
      </c>
      <c r="J352" s="82" t="s">
        <v>561</v>
      </c>
      <c r="K352" s="82">
        <v>214</v>
      </c>
      <c r="L352" s="82" t="s">
        <v>12004</v>
      </c>
      <c r="M352" s="82" t="s">
        <v>12004</v>
      </c>
      <c r="N352" s="82" t="s">
        <v>12004</v>
      </c>
      <c r="O352" s="82" t="s">
        <v>12004</v>
      </c>
      <c r="P352" s="82" t="s">
        <v>12004</v>
      </c>
      <c r="Q352" s="82" t="s">
        <v>12005</v>
      </c>
      <c r="R352" s="82" t="s">
        <v>12005</v>
      </c>
      <c r="S352" s="82" t="s">
        <v>12005</v>
      </c>
      <c r="T352" s="147"/>
      <c r="U352" s="147"/>
    </row>
    <row r="353" spans="1:21" x14ac:dyDescent="0.25">
      <c r="A353" s="82">
        <v>6</v>
      </c>
      <c r="B353" s="82" t="s">
        <v>12268</v>
      </c>
      <c r="C353" s="75" t="s">
        <v>12003</v>
      </c>
      <c r="D353" s="82" t="s">
        <v>12268</v>
      </c>
      <c r="E353" s="82" t="s">
        <v>1257</v>
      </c>
      <c r="F353" s="82" t="str">
        <f>INDEX(Таблиця5[[#All],[HOBBY WORLD]],MATCH(Таблиця17[[#This Row],[Name]],Таблиця5[[#All],[Оригинал]],0),1)</f>
        <v>стена лезвий</v>
      </c>
      <c r="G353" s="82" t="str">
        <f>Таблиця17[[#This Row],[HOBBY WORLD]]</f>
        <v>стена лезвий</v>
      </c>
      <c r="H353" s="82" t="s">
        <v>4105</v>
      </c>
      <c r="I353" s="82" t="s">
        <v>12004</v>
      </c>
      <c r="J353" s="82" t="s">
        <v>561</v>
      </c>
      <c r="K353" s="82">
        <v>218</v>
      </c>
      <c r="L353" s="82" t="s">
        <v>12004</v>
      </c>
      <c r="M353" s="82" t="s">
        <v>12005</v>
      </c>
      <c r="N353" s="82" t="s">
        <v>12004</v>
      </c>
      <c r="O353" s="82" t="s">
        <v>12004</v>
      </c>
      <c r="P353" s="82" t="s">
        <v>12004</v>
      </c>
      <c r="Q353" s="82" t="s">
        <v>12004</v>
      </c>
      <c r="R353" s="82" t="s">
        <v>12004</v>
      </c>
      <c r="S353" s="82" t="s">
        <v>12004</v>
      </c>
      <c r="T353" s="147"/>
      <c r="U353" s="147"/>
    </row>
    <row r="354" spans="1:21" hidden="1" x14ac:dyDescent="0.25">
      <c r="A354" s="82">
        <v>6</v>
      </c>
      <c r="B354" s="82" t="s">
        <v>12269</v>
      </c>
      <c r="C354" s="76" t="s">
        <v>12009</v>
      </c>
      <c r="D354" s="82" t="s">
        <v>12269</v>
      </c>
      <c r="E354" s="82" t="s">
        <v>1273</v>
      </c>
      <c r="F354" s="82" t="str">
        <f>INDEX(Таблиця5[[#All],[HOBBY WORLD]],MATCH(Таблиця17[[#This Row],[Name]],Таблиця5[[#All],[Оригинал]],0),1)</f>
        <v>столпы земли</v>
      </c>
      <c r="G354" s="82"/>
      <c r="H354" s="82" t="s">
        <v>4111</v>
      </c>
      <c r="I354" s="82" t="s">
        <v>12004</v>
      </c>
      <c r="J354" s="82" t="s">
        <v>12010</v>
      </c>
      <c r="K354" s="82">
        <v>150</v>
      </c>
      <c r="L354" s="82" t="s">
        <v>12004</v>
      </c>
      <c r="M354" s="82" t="s">
        <v>12004</v>
      </c>
      <c r="N354" s="82" t="s">
        <v>12005</v>
      </c>
      <c r="O354" s="82" t="s">
        <v>12004</v>
      </c>
      <c r="P354" s="82" t="s">
        <v>12004</v>
      </c>
      <c r="Q354" s="82" t="s">
        <v>12004</v>
      </c>
      <c r="R354" s="82" t="s">
        <v>12004</v>
      </c>
      <c r="S354" s="82" t="s">
        <v>12004</v>
      </c>
      <c r="T354" s="147"/>
      <c r="U354" s="147"/>
    </row>
    <row r="355" spans="1:21" x14ac:dyDescent="0.25">
      <c r="A355" s="82">
        <v>6</v>
      </c>
      <c r="B355" s="82" t="s">
        <v>12270</v>
      </c>
      <c r="C355" s="75" t="s">
        <v>12003</v>
      </c>
      <c r="D355" s="82" t="s">
        <v>12270</v>
      </c>
      <c r="E355" s="82" t="s">
        <v>1289</v>
      </c>
      <c r="F355" s="82" t="str">
        <f>INDEX(Таблиця5[[#All],[HOBBY WORLD]],MATCH(Таблиця17[[#This Row],[Name]],Таблиця5[[#All],[Оригинал]],0),1)</f>
        <v>цепь молний</v>
      </c>
      <c r="G355" s="82" t="str">
        <f>Таблиця17[[#This Row],[HOBBY WORLD]]</f>
        <v>цепь молний</v>
      </c>
      <c r="H355" s="82" t="s">
        <v>4105</v>
      </c>
      <c r="I355" s="82" t="s">
        <v>12004</v>
      </c>
      <c r="J355" s="82" t="s">
        <v>561</v>
      </c>
      <c r="K355" s="82">
        <v>221</v>
      </c>
      <c r="L355" s="82" t="s">
        <v>12004</v>
      </c>
      <c r="M355" s="82" t="s">
        <v>12004</v>
      </c>
      <c r="N355" s="82" t="s">
        <v>12004</v>
      </c>
      <c r="O355" s="82" t="s">
        <v>12004</v>
      </c>
      <c r="P355" s="82" t="s">
        <v>12004</v>
      </c>
      <c r="Q355" s="82" t="s">
        <v>12005</v>
      </c>
      <c r="R355" s="82" t="s">
        <v>12004</v>
      </c>
      <c r="S355" s="82" t="s">
        <v>12005</v>
      </c>
      <c r="T355" s="147"/>
      <c r="U355" s="147"/>
    </row>
    <row r="356" spans="1:21" x14ac:dyDescent="0.25">
      <c r="A356" s="82">
        <v>6</v>
      </c>
      <c r="B356" s="82" t="s">
        <v>12271</v>
      </c>
      <c r="C356" s="75" t="s">
        <v>12003</v>
      </c>
      <c r="D356" s="82" t="s">
        <v>12271</v>
      </c>
      <c r="E356" s="82" t="s">
        <v>1297</v>
      </c>
      <c r="F356" s="82" t="str">
        <f>INDEX(Таблиця5[[#All],[HOBBY WORLD]],MATCH(Таблиця17[[#This Row],[Name]],Таблиця5[[#All],[Оригинал]],0),1)</f>
        <v>круг смерти</v>
      </c>
      <c r="G356" s="82" t="str">
        <f>Таблиця17[[#This Row],[HOBBY WORLD]]</f>
        <v>круг смерти</v>
      </c>
      <c r="H356" s="82" t="s">
        <v>4109</v>
      </c>
      <c r="I356" s="82" t="s">
        <v>12004</v>
      </c>
      <c r="J356" s="82" t="s">
        <v>561</v>
      </c>
      <c r="K356" s="82">
        <v>221</v>
      </c>
      <c r="L356" s="82" t="s">
        <v>12004</v>
      </c>
      <c r="M356" s="82" t="s">
        <v>12004</v>
      </c>
      <c r="N356" s="82" t="s">
        <v>12004</v>
      </c>
      <c r="O356" s="82" t="s">
        <v>12004</v>
      </c>
      <c r="P356" s="82" t="s">
        <v>12004</v>
      </c>
      <c r="Q356" s="82" t="s">
        <v>12005</v>
      </c>
      <c r="R356" s="82" t="s">
        <v>12005</v>
      </c>
      <c r="S356" s="82" t="s">
        <v>12005</v>
      </c>
      <c r="T356" s="147"/>
      <c r="U356" s="147"/>
    </row>
    <row r="357" spans="1:21" x14ac:dyDescent="0.25">
      <c r="A357" s="82">
        <v>6</v>
      </c>
      <c r="B357" s="82" t="s">
        <v>12272</v>
      </c>
      <c r="C357" s="75" t="s">
        <v>12003</v>
      </c>
      <c r="D357" s="82" t="s">
        <v>12272</v>
      </c>
      <c r="E357" s="82" t="s">
        <v>1335</v>
      </c>
      <c r="F357" s="82" t="str">
        <f>INDEX(Таблиця5[[#All],[HOBBY WORLD]],MATCH(Таблиця17[[#This Row],[Name]],Таблиця5[[#All],[Оригинал]],0),1)</f>
        <v>призыв феи</v>
      </c>
      <c r="G357" s="82" t="str">
        <f>Таблиця17[[#This Row],[HOBBY WORLD]]</f>
        <v>призыв феи</v>
      </c>
      <c r="H357" s="82" t="s">
        <v>4100</v>
      </c>
      <c r="I357" s="82" t="s">
        <v>12004</v>
      </c>
      <c r="J357" s="82" t="s">
        <v>561</v>
      </c>
      <c r="K357" s="82">
        <v>226</v>
      </c>
      <c r="L357" s="82" t="s">
        <v>12004</v>
      </c>
      <c r="M357" s="82" t="s">
        <v>12004</v>
      </c>
      <c r="N357" s="82" t="s">
        <v>12005</v>
      </c>
      <c r="O357" s="82" t="s">
        <v>12004</v>
      </c>
      <c r="P357" s="82" t="s">
        <v>12004</v>
      </c>
      <c r="Q357" s="82" t="s">
        <v>12004</v>
      </c>
      <c r="R357" s="82" t="s">
        <v>12005</v>
      </c>
      <c r="S357" s="82" t="s">
        <v>12004</v>
      </c>
      <c r="T357" s="147"/>
      <c r="U357" s="147"/>
    </row>
    <row r="358" spans="1:21" x14ac:dyDescent="0.25">
      <c r="A358" s="82">
        <v>6</v>
      </c>
      <c r="B358" s="82" t="s">
        <v>1346</v>
      </c>
      <c r="C358" s="75" t="s">
        <v>12003</v>
      </c>
      <c r="D358" s="82" t="s">
        <v>1346</v>
      </c>
      <c r="E358" s="82" t="s">
        <v>1347</v>
      </c>
      <c r="F358" s="82" t="str">
        <f>INDEX(Таблиця5[[#All],[HOBBY WORLD]],MATCH(Таблиця17[[#This Row],[Name]],Таблиця5[[#All],[Оригинал]],0),1)</f>
        <v>заготовка</v>
      </c>
      <c r="G358" s="82" t="str">
        <f>Таблиця17[[#This Row],[HOBBY WORLD]]</f>
        <v>заготовка</v>
      </c>
      <c r="H358" s="82" t="s">
        <v>4105</v>
      </c>
      <c r="I358" s="82" t="s">
        <v>12004</v>
      </c>
      <c r="J358" s="82" t="s">
        <v>561</v>
      </c>
      <c r="K358" s="82">
        <v>227</v>
      </c>
      <c r="L358" s="82" t="s">
        <v>12004</v>
      </c>
      <c r="M358" s="82" t="s">
        <v>12004</v>
      </c>
      <c r="N358" s="82" t="s">
        <v>12004</v>
      </c>
      <c r="O358" s="82" t="s">
        <v>12004</v>
      </c>
      <c r="P358" s="82" t="s">
        <v>12004</v>
      </c>
      <c r="Q358" s="82" t="s">
        <v>12004</v>
      </c>
      <c r="R358" s="82" t="s">
        <v>12004</v>
      </c>
      <c r="S358" s="82" t="s">
        <v>12005</v>
      </c>
      <c r="T358" s="147"/>
      <c r="U358" s="147"/>
    </row>
    <row r="359" spans="1:21" hidden="1" x14ac:dyDescent="0.25">
      <c r="A359" s="82">
        <v>6</v>
      </c>
      <c r="B359" s="82" t="s">
        <v>12273</v>
      </c>
      <c r="C359" s="76" t="s">
        <v>12009</v>
      </c>
      <c r="D359" s="82" t="s">
        <v>12273</v>
      </c>
      <c r="E359" s="82" t="e">
        <v>#N/A</v>
      </c>
      <c r="F359" s="82" t="str">
        <f>INDEX(Таблиця5[[#All],[HOBBY WORLD]],MATCH(Таблиця17[[#This Row],[Name]],Таблиця5[[#All],[Оригинал]],0),1)</f>
        <v>создание гомункула</v>
      </c>
      <c r="G359" s="82"/>
      <c r="H359" s="82" t="s">
        <v>4105</v>
      </c>
      <c r="I359" s="82" t="s">
        <v>12004</v>
      </c>
      <c r="J359" s="82" t="s">
        <v>12010</v>
      </c>
      <c r="K359" s="82">
        <v>152</v>
      </c>
      <c r="L359" s="82" t="s">
        <v>12004</v>
      </c>
      <c r="M359" s="82" t="s">
        <v>12004</v>
      </c>
      <c r="N359" s="82" t="s">
        <v>12004</v>
      </c>
      <c r="O359" s="82" t="s">
        <v>12004</v>
      </c>
      <c r="P359" s="82" t="s">
        <v>12004</v>
      </c>
      <c r="Q359" s="82" t="s">
        <v>12004</v>
      </c>
      <c r="R359" s="82" t="s">
        <v>12004</v>
      </c>
      <c r="S359" s="82" t="s">
        <v>12005</v>
      </c>
      <c r="T359" s="147"/>
      <c r="U359" s="147"/>
    </row>
    <row r="360" spans="1:21" x14ac:dyDescent="0.25">
      <c r="A360" s="82">
        <v>6</v>
      </c>
      <c r="B360" s="82" t="s">
        <v>12274</v>
      </c>
      <c r="C360" s="75" t="s">
        <v>12003</v>
      </c>
      <c r="D360" s="82" t="s">
        <v>12274</v>
      </c>
      <c r="E360" s="82" t="s">
        <v>1369</v>
      </c>
      <c r="F360" s="82" t="str">
        <f>INDEX(Таблиця5[[#All],[HOBBY WORLD]],MATCH(Таблиця17[[#This Row],[Name]],Таблиця5[[#All],[Оригинал]],0),1)</f>
        <v>создание нежити</v>
      </c>
      <c r="G360" s="82" t="str">
        <f>Таблиця17[[#This Row],[HOBBY WORLD]]</f>
        <v>создание нежити</v>
      </c>
      <c r="H360" s="82" t="s">
        <v>4109</v>
      </c>
      <c r="I360" s="82" t="s">
        <v>12004</v>
      </c>
      <c r="J360" s="82" t="s">
        <v>561</v>
      </c>
      <c r="K360" s="82">
        <v>229</v>
      </c>
      <c r="L360" s="82" t="s">
        <v>12004</v>
      </c>
      <c r="M360" s="82" t="s">
        <v>12005</v>
      </c>
      <c r="N360" s="82" t="s">
        <v>12004</v>
      </c>
      <c r="O360" s="82" t="s">
        <v>12004</v>
      </c>
      <c r="P360" s="82" t="s">
        <v>12004</v>
      </c>
      <c r="Q360" s="82" t="s">
        <v>12004</v>
      </c>
      <c r="R360" s="82" t="s">
        <v>12005</v>
      </c>
      <c r="S360" s="82" t="s">
        <v>12005</v>
      </c>
      <c r="T360" s="147"/>
      <c r="U360" s="147"/>
    </row>
    <row r="361" spans="1:21" x14ac:dyDescent="0.25">
      <c r="A361" s="82">
        <v>6</v>
      </c>
      <c r="B361" s="82" t="s">
        <v>1406</v>
      </c>
      <c r="C361" s="75" t="s">
        <v>12003</v>
      </c>
      <c r="D361" s="82" t="s">
        <v>1406</v>
      </c>
      <c r="E361" s="82" t="s">
        <v>1407</v>
      </c>
      <c r="F361" s="82" t="str">
        <f>INDEX(Таблиця5[[#All],[HOBBY WORLD]],MATCH(Таблиця17[[#This Row],[Name]],Таблиця5[[#All],[Оригинал]],0),1)</f>
        <v>дезинтеграция</v>
      </c>
      <c r="G361" s="82" t="str">
        <f>Таблиця17[[#This Row],[HOBBY WORLD]]</f>
        <v>дезинтеграция</v>
      </c>
      <c r="H361" s="82" t="s">
        <v>4111</v>
      </c>
      <c r="I361" s="82" t="s">
        <v>12004</v>
      </c>
      <c r="J361" s="82" t="s">
        <v>561</v>
      </c>
      <c r="K361" s="82">
        <v>233</v>
      </c>
      <c r="L361" s="82" t="s">
        <v>12004</v>
      </c>
      <c r="M361" s="82" t="s">
        <v>12004</v>
      </c>
      <c r="N361" s="82" t="s">
        <v>12004</v>
      </c>
      <c r="O361" s="82" t="s">
        <v>12004</v>
      </c>
      <c r="P361" s="82" t="s">
        <v>12004</v>
      </c>
      <c r="Q361" s="82" t="s">
        <v>12005</v>
      </c>
      <c r="R361" s="82" t="s">
        <v>12004</v>
      </c>
      <c r="S361" s="82" t="s">
        <v>12005</v>
      </c>
      <c r="T361" s="147"/>
      <c r="U361" s="147"/>
    </row>
    <row r="362" spans="1:21" x14ac:dyDescent="0.25">
      <c r="A362" s="82">
        <v>6</v>
      </c>
      <c r="B362" s="82" t="s">
        <v>12275</v>
      </c>
      <c r="C362" s="75" t="s">
        <v>12003</v>
      </c>
      <c r="D362" s="82" t="s">
        <v>12275</v>
      </c>
      <c r="E362" s="82" t="e">
        <v>#N/A</v>
      </c>
      <c r="F362" s="82" t="str">
        <f>INDEX(Таблиця5[[#All],[HOBBY WORLD]],MATCH(Таблиця17[[#This Row],[Name]],Таблиця5[[#All],[Оригинал]],0),1)</f>
        <v>мгновенные призывы Драумижа</v>
      </c>
      <c r="G362" s="82" t="str">
        <f>Таблиця17[[#This Row],[HOBBY WORLD]]</f>
        <v>мгновенные призывы Драумижа</v>
      </c>
      <c r="H362" s="82" t="s">
        <v>4100</v>
      </c>
      <c r="I362" s="82" t="s">
        <v>12005</v>
      </c>
      <c r="J362" s="82" t="s">
        <v>561</v>
      </c>
      <c r="K362" s="82">
        <v>235</v>
      </c>
      <c r="L362" s="82" t="s">
        <v>12004</v>
      </c>
      <c r="M362" s="82" t="s">
        <v>12004</v>
      </c>
      <c r="N362" s="82" t="s">
        <v>12004</v>
      </c>
      <c r="O362" s="82" t="s">
        <v>12004</v>
      </c>
      <c r="P362" s="82" t="s">
        <v>12004</v>
      </c>
      <c r="Q362" s="82" t="s">
        <v>12004</v>
      </c>
      <c r="R362" s="82" t="s">
        <v>12004</v>
      </c>
      <c r="S362" s="82" t="s">
        <v>12005</v>
      </c>
      <c r="T362" s="147"/>
      <c r="U362" s="147"/>
    </row>
    <row r="363" spans="1:21" hidden="1" x14ac:dyDescent="0.25">
      <c r="A363" s="82">
        <v>6</v>
      </c>
      <c r="B363" s="82" t="s">
        <v>12276</v>
      </c>
      <c r="C363" s="76" t="s">
        <v>12009</v>
      </c>
      <c r="D363" s="82" t="s">
        <v>12276</v>
      </c>
      <c r="E363" s="82" t="e">
        <v>#N/A</v>
      </c>
      <c r="F363" s="82" t="str">
        <f>INDEX(Таблиця5[[#All],[HOBBY WORLD]],MATCH(Таблиця17[[#This Row],[Name]],Таблиця5[[#All],[Оригинал]],0),1)</f>
        <v>роща друида</v>
      </c>
      <c r="G363" s="82"/>
      <c r="H363" s="82" t="s">
        <v>4098</v>
      </c>
      <c r="I363" s="82" t="s">
        <v>12004</v>
      </c>
      <c r="J363" s="82" t="s">
        <v>12010</v>
      </c>
      <c r="K363" s="82">
        <v>154</v>
      </c>
      <c r="L363" s="82" t="s">
        <v>12004</v>
      </c>
      <c r="M363" s="82" t="s">
        <v>12004</v>
      </c>
      <c r="N363" s="82" t="s">
        <v>12005</v>
      </c>
      <c r="O363" s="82" t="s">
        <v>12004</v>
      </c>
      <c r="P363" s="82" t="s">
        <v>12004</v>
      </c>
      <c r="Q363" s="82" t="s">
        <v>12004</v>
      </c>
      <c r="R363" s="82" t="s">
        <v>12004</v>
      </c>
      <c r="S363" s="82" t="s">
        <v>12004</v>
      </c>
      <c r="T363" s="147"/>
      <c r="U363" s="147"/>
    </row>
    <row r="364" spans="1:21" x14ac:dyDescent="0.25">
      <c r="A364" s="82">
        <v>6</v>
      </c>
      <c r="B364" s="82" t="s">
        <v>1464</v>
      </c>
      <c r="C364" s="75" t="s">
        <v>12003</v>
      </c>
      <c r="D364" s="82" t="s">
        <v>1464</v>
      </c>
      <c r="E364" s="82" t="s">
        <v>1465</v>
      </c>
      <c r="F364" s="82" t="str">
        <f>INDEX(Таблиця5[[#All],[HOBBY WORLD]],MATCH(Таблиця17[[#This Row],[Name]],Таблиця5[[#All],[Оригинал]],0),1)</f>
        <v>грозные очи</v>
      </c>
      <c r="G364" s="82" t="str">
        <f>Таблиця17[[#This Row],[HOBBY WORLD]]</f>
        <v>грозные очи</v>
      </c>
      <c r="H364" s="82" t="s">
        <v>4109</v>
      </c>
      <c r="I364" s="82" t="s">
        <v>12004</v>
      </c>
      <c r="J364" s="82" t="s">
        <v>561</v>
      </c>
      <c r="K364" s="82">
        <v>238</v>
      </c>
      <c r="L364" s="82" t="s">
        <v>12005</v>
      </c>
      <c r="M364" s="82" t="s">
        <v>12004</v>
      </c>
      <c r="N364" s="82" t="s">
        <v>12004</v>
      </c>
      <c r="O364" s="82" t="s">
        <v>12004</v>
      </c>
      <c r="P364" s="82" t="s">
        <v>12004</v>
      </c>
      <c r="Q364" s="82" t="s">
        <v>12005</v>
      </c>
      <c r="R364" s="82" t="s">
        <v>12005</v>
      </c>
      <c r="S364" s="82" t="s">
        <v>12005</v>
      </c>
      <c r="T364" s="147"/>
      <c r="U364" s="147"/>
    </row>
    <row r="365" spans="1:21" x14ac:dyDescent="0.25">
      <c r="A365" s="82">
        <v>6</v>
      </c>
      <c r="B365" s="82" t="s">
        <v>12277</v>
      </c>
      <c r="C365" s="75" t="s">
        <v>12003</v>
      </c>
      <c r="D365" s="82" t="s">
        <v>12277</v>
      </c>
      <c r="E365" s="82" t="s">
        <v>1485</v>
      </c>
      <c r="F365" s="82" t="str">
        <f>INDEX(Таблиця5[[#All],[HOBBY WORLD]],MATCH(Таблиця17[[#This Row],[Name]],Таблиця5[[#All],[Оригинал]],0),1)</f>
        <v>поиск пути</v>
      </c>
      <c r="G365" s="82" t="str">
        <f>Таблиця17[[#This Row],[HOBBY WORLD]]</f>
        <v>поиск пути</v>
      </c>
      <c r="H365" s="82" t="s">
        <v>1414</v>
      </c>
      <c r="I365" s="82" t="s">
        <v>12004</v>
      </c>
      <c r="J365" s="82" t="s">
        <v>561</v>
      </c>
      <c r="K365" s="82">
        <v>240</v>
      </c>
      <c r="L365" s="82" t="s">
        <v>12005</v>
      </c>
      <c r="M365" s="82" t="s">
        <v>12005</v>
      </c>
      <c r="N365" s="82" t="s">
        <v>12005</v>
      </c>
      <c r="O365" s="82" t="s">
        <v>12004</v>
      </c>
      <c r="P365" s="82" t="s">
        <v>12004</v>
      </c>
      <c r="Q365" s="82" t="s">
        <v>12004</v>
      </c>
      <c r="R365" s="82" t="s">
        <v>12004</v>
      </c>
      <c r="S365" s="82" t="s">
        <v>12004</v>
      </c>
      <c r="T365" s="147"/>
      <c r="U365" s="147"/>
    </row>
    <row r="366" spans="1:21" x14ac:dyDescent="0.25">
      <c r="A366" s="82">
        <v>6</v>
      </c>
      <c r="B366" s="82" t="s">
        <v>12278</v>
      </c>
      <c r="C366" s="75" t="s">
        <v>12003</v>
      </c>
      <c r="D366" s="82" t="s">
        <v>12278</v>
      </c>
      <c r="E366" s="82" t="s">
        <v>1507</v>
      </c>
      <c r="F366" s="82" t="str">
        <f>INDEX(Таблиця5[[#All],[HOBBY WORLD]],MATCH(Таблиця17[[#This Row],[Name]],Таблиця5[[#All],[Оригинал]],0),1)</f>
        <v>плоть в камень</v>
      </c>
      <c r="G366" s="82" t="str">
        <f>Таблиця17[[#This Row],[HOBBY WORLD]]</f>
        <v>плоть в камень</v>
      </c>
      <c r="H366" s="82" t="s">
        <v>4111</v>
      </c>
      <c r="I366" s="82" t="s">
        <v>12004</v>
      </c>
      <c r="J366" s="82" t="s">
        <v>561</v>
      </c>
      <c r="K366" s="82">
        <v>243</v>
      </c>
      <c r="L366" s="82" t="s">
        <v>12004</v>
      </c>
      <c r="M366" s="82" t="s">
        <v>12004</v>
      </c>
      <c r="N366" s="82" t="s">
        <v>12004</v>
      </c>
      <c r="O366" s="82" t="s">
        <v>12004</v>
      </c>
      <c r="P366" s="82" t="s">
        <v>12004</v>
      </c>
      <c r="Q366" s="82" t="s">
        <v>12004</v>
      </c>
      <c r="R366" s="82" t="s">
        <v>12005</v>
      </c>
      <c r="S366" s="82" t="s">
        <v>12005</v>
      </c>
      <c r="T366" s="147"/>
      <c r="U366" s="147"/>
    </row>
    <row r="367" spans="1:21" x14ac:dyDescent="0.25">
      <c r="A367" s="82">
        <v>6</v>
      </c>
      <c r="B367" s="82" t="s">
        <v>1512</v>
      </c>
      <c r="C367" s="75" t="s">
        <v>12003</v>
      </c>
      <c r="D367" s="82" t="s">
        <v>1512</v>
      </c>
      <c r="E367" s="82" t="s">
        <v>1513</v>
      </c>
      <c r="F367" s="82" t="str">
        <f>INDEX(Таблиця5[[#All],[HOBBY WORLD]],MATCH(Таблиця17[[#This Row],[Name]],Таблиця5[[#All],[Оригинал]],0),1)</f>
        <v>запрет</v>
      </c>
      <c r="G367" s="82" t="str">
        <f>Таблиця17[[#This Row],[HOBBY WORLD]]</f>
        <v>запрет</v>
      </c>
      <c r="H367" s="82" t="s">
        <v>4098</v>
      </c>
      <c r="I367" s="82" t="s">
        <v>12005</v>
      </c>
      <c r="J367" s="82" t="s">
        <v>561</v>
      </c>
      <c r="K367" s="82">
        <v>243</v>
      </c>
      <c r="L367" s="82" t="s">
        <v>12004</v>
      </c>
      <c r="M367" s="82" t="s">
        <v>12005</v>
      </c>
      <c r="N367" s="82" t="s">
        <v>12004</v>
      </c>
      <c r="O367" s="82" t="s">
        <v>12004</v>
      </c>
      <c r="P367" s="82" t="s">
        <v>12004</v>
      </c>
      <c r="Q367" s="82" t="s">
        <v>12004</v>
      </c>
      <c r="R367" s="82" t="s">
        <v>12004</v>
      </c>
      <c r="S367" s="82" t="s">
        <v>12004</v>
      </c>
      <c r="T367" s="147"/>
      <c r="U367" s="147"/>
    </row>
    <row r="368" spans="1:21" x14ac:dyDescent="0.25">
      <c r="A368" s="82">
        <v>6</v>
      </c>
      <c r="B368" s="82" t="s">
        <v>12279</v>
      </c>
      <c r="C368" s="75" t="s">
        <v>12003</v>
      </c>
      <c r="D368" s="82" t="s">
        <v>12279</v>
      </c>
      <c r="E368" s="82" t="s">
        <v>1537</v>
      </c>
      <c r="F368" s="82" t="str">
        <f>INDEX(Таблиця5[[#All],[HOBBY WORLD]],MATCH(Таблиця17[[#This Row],[Name]],Таблиця5[[#All],[Оригинал]],0),1)</f>
        <v>сфера неуязвимости</v>
      </c>
      <c r="G368" s="82" t="str">
        <f>Таблиця17[[#This Row],[HOBBY WORLD]]</f>
        <v>сфера неуязвимости</v>
      </c>
      <c r="H368" s="82" t="s">
        <v>4098</v>
      </c>
      <c r="I368" s="82" t="s">
        <v>12004</v>
      </c>
      <c r="J368" s="82" t="s">
        <v>561</v>
      </c>
      <c r="K368" s="82">
        <v>245</v>
      </c>
      <c r="L368" s="82" t="s">
        <v>12004</v>
      </c>
      <c r="M368" s="82" t="s">
        <v>12004</v>
      </c>
      <c r="N368" s="82" t="s">
        <v>12004</v>
      </c>
      <c r="O368" s="82" t="s">
        <v>12004</v>
      </c>
      <c r="P368" s="82" t="s">
        <v>12004</v>
      </c>
      <c r="Q368" s="82" t="s">
        <v>12005</v>
      </c>
      <c r="R368" s="82" t="s">
        <v>12004</v>
      </c>
      <c r="S368" s="82" t="s">
        <v>12005</v>
      </c>
      <c r="T368" s="147"/>
      <c r="U368" s="147"/>
    </row>
    <row r="369" spans="1:21" x14ac:dyDescent="0.25">
      <c r="A369" s="82">
        <v>6</v>
      </c>
      <c r="B369" s="82" t="s">
        <v>12280</v>
      </c>
      <c r="C369" s="75" t="s">
        <v>12003</v>
      </c>
      <c r="D369" s="82" t="s">
        <v>12280</v>
      </c>
      <c r="E369" s="82" t="s">
        <v>1555</v>
      </c>
      <c r="F369" s="82" t="str">
        <f>INDEX(Таблиця5[[#All],[HOBBY WORLD]],MATCH(Таблиця17[[#This Row],[Name]],Таблиця5[[#All],[Оригинал]],0),1)</f>
        <v>охранные чары</v>
      </c>
      <c r="G369" s="82" t="str">
        <f>Таблиця17[[#This Row],[HOBBY WORLD]]</f>
        <v>охранные чары</v>
      </c>
      <c r="H369" s="82" t="s">
        <v>4098</v>
      </c>
      <c r="I369" s="82" t="s">
        <v>12004</v>
      </c>
      <c r="J369" s="82" t="s">
        <v>561</v>
      </c>
      <c r="K369" s="82">
        <v>248</v>
      </c>
      <c r="L369" s="82" t="s">
        <v>12005</v>
      </c>
      <c r="M369" s="82" t="s">
        <v>12004</v>
      </c>
      <c r="N369" s="82" t="s">
        <v>12004</v>
      </c>
      <c r="O369" s="82" t="s">
        <v>12004</v>
      </c>
      <c r="P369" s="82" t="s">
        <v>12004</v>
      </c>
      <c r="Q369" s="82" t="s">
        <v>12004</v>
      </c>
      <c r="R369" s="82" t="s">
        <v>12004</v>
      </c>
      <c r="S369" s="82" t="s">
        <v>12005</v>
      </c>
      <c r="T369" s="147"/>
      <c r="U369" s="147"/>
    </row>
    <row r="370" spans="1:21" x14ac:dyDescent="0.25">
      <c r="A370" s="82">
        <v>6</v>
      </c>
      <c r="B370" s="82" t="s">
        <v>1570</v>
      </c>
      <c r="C370" s="75" t="s">
        <v>12003</v>
      </c>
      <c r="D370" s="82" t="s">
        <v>1570</v>
      </c>
      <c r="E370" s="82" t="s">
        <v>1571</v>
      </c>
      <c r="F370" s="82" t="str">
        <f>INDEX(Таблиця5[[#All],[HOBBY WORLD]],MATCH(Таблиця17[[#This Row],[Name]],Таблиця5[[#All],[Оригинал]],0),1)</f>
        <v>повреждение</v>
      </c>
      <c r="G370" s="82" t="str">
        <f>Таблиця17[[#This Row],[HOBBY WORLD]]</f>
        <v>повреждение</v>
      </c>
      <c r="H370" s="82" t="s">
        <v>4109</v>
      </c>
      <c r="I370" s="82" t="s">
        <v>12004</v>
      </c>
      <c r="J370" s="82" t="s">
        <v>561</v>
      </c>
      <c r="K370" s="82">
        <v>249</v>
      </c>
      <c r="L370" s="82" t="s">
        <v>12004</v>
      </c>
      <c r="M370" s="82" t="s">
        <v>12005</v>
      </c>
      <c r="N370" s="82" t="s">
        <v>12004</v>
      </c>
      <c r="O370" s="82" t="s">
        <v>12004</v>
      </c>
      <c r="P370" s="82" t="s">
        <v>12004</v>
      </c>
      <c r="Q370" s="82" t="s">
        <v>12004</v>
      </c>
      <c r="R370" s="82" t="s">
        <v>12004</v>
      </c>
      <c r="S370" s="82" t="s">
        <v>12004</v>
      </c>
      <c r="T370" s="147"/>
      <c r="U370" s="147"/>
    </row>
    <row r="371" spans="1:21" x14ac:dyDescent="0.25">
      <c r="A371" s="82">
        <v>6</v>
      </c>
      <c r="B371" s="82" t="s">
        <v>1574</v>
      </c>
      <c r="C371" s="75" t="s">
        <v>12003</v>
      </c>
      <c r="D371" s="82" t="s">
        <v>1574</v>
      </c>
      <c r="E371" s="82" t="s">
        <v>1575</v>
      </c>
      <c r="F371" s="82" t="str">
        <f>INDEX(Таблиця5[[#All],[HOBBY WORLD]],MATCH(Таблиця17[[#This Row],[Name]],Таблиця5[[#All],[Оригинал]],0),1)</f>
        <v>излечение</v>
      </c>
      <c r="G371" s="82" t="str">
        <f>Таблиця17[[#This Row],[HOBBY WORLD]]</f>
        <v>излечение</v>
      </c>
      <c r="H371" s="82" t="s">
        <v>4105</v>
      </c>
      <c r="I371" s="82" t="s">
        <v>12004</v>
      </c>
      <c r="J371" s="82" t="s">
        <v>561</v>
      </c>
      <c r="K371" s="82">
        <v>250</v>
      </c>
      <c r="L371" s="82" t="s">
        <v>12004</v>
      </c>
      <c r="M371" s="82" t="s">
        <v>12005</v>
      </c>
      <c r="N371" s="82" t="s">
        <v>12005</v>
      </c>
      <c r="O371" s="82" t="s">
        <v>12004</v>
      </c>
      <c r="P371" s="82" t="s">
        <v>12004</v>
      </c>
      <c r="Q371" s="82" t="s">
        <v>12004</v>
      </c>
      <c r="R371" s="82" t="s">
        <v>12004</v>
      </c>
      <c r="S371" s="82" t="s">
        <v>12004</v>
      </c>
      <c r="T371" s="147"/>
      <c r="U371" s="147"/>
    </row>
    <row r="372" spans="1:21" x14ac:dyDescent="0.25">
      <c r="A372" s="82">
        <v>6</v>
      </c>
      <c r="B372" s="82" t="s">
        <v>12281</v>
      </c>
      <c r="C372" s="75" t="s">
        <v>12003</v>
      </c>
      <c r="D372" s="82" t="s">
        <v>12281</v>
      </c>
      <c r="E372" s="82" t="e">
        <v>#N/A</v>
      </c>
      <c r="F372" s="82" t="str">
        <f>INDEX(Таблиця5[[#All],[HOBBY WORLD]],MATCH(Таблиця17[[#This Row],[Name]],Таблиця5[[#All],[Оригинал]],0),1)</f>
        <v>пир героев</v>
      </c>
      <c r="G372" s="82" t="str">
        <f>Таблиця17[[#This Row],[HOBBY WORLD]]</f>
        <v>пир героев</v>
      </c>
      <c r="H372" s="82" t="s">
        <v>4100</v>
      </c>
      <c r="I372" s="82" t="s">
        <v>12004</v>
      </c>
      <c r="J372" s="82" t="s">
        <v>561</v>
      </c>
      <c r="K372" s="82">
        <v>250</v>
      </c>
      <c r="L372" s="82" t="s">
        <v>12004</v>
      </c>
      <c r="M372" s="82" t="s">
        <v>12005</v>
      </c>
      <c r="N372" s="82" t="s">
        <v>12005</v>
      </c>
      <c r="O372" s="82" t="s">
        <v>12004</v>
      </c>
      <c r="P372" s="82" t="s">
        <v>12004</v>
      </c>
      <c r="Q372" s="82" t="s">
        <v>12004</v>
      </c>
      <c r="R372" s="82" t="s">
        <v>12004</v>
      </c>
      <c r="S372" s="82" t="s">
        <v>12004</v>
      </c>
      <c r="T372" s="147"/>
      <c r="U372" s="147"/>
    </row>
    <row r="373" spans="1:21" hidden="1" x14ac:dyDescent="0.25">
      <c r="A373" s="82">
        <v>6</v>
      </c>
      <c r="B373" s="82" t="s">
        <v>12282</v>
      </c>
      <c r="C373" s="76" t="s">
        <v>12009</v>
      </c>
      <c r="D373" s="82" t="s">
        <v>12282</v>
      </c>
      <c r="E373" s="82" t="s">
        <v>1619</v>
      </c>
      <c r="F373" s="82" t="str">
        <f>INDEX(Таблиця5[[#All],[HOBBY WORLD]],MATCH(Таблиця17[[#This Row],[Name]],Таблиця5[[#All],[Оригинал]],0),1)</f>
        <v>облачение в пламя</v>
      </c>
      <c r="G373" s="82"/>
      <c r="H373" s="82" t="s">
        <v>4111</v>
      </c>
      <c r="I373" s="82" t="s">
        <v>12004</v>
      </c>
      <c r="J373" s="82" t="s">
        <v>12010</v>
      </c>
      <c r="K373" s="82">
        <v>159</v>
      </c>
      <c r="L373" s="82" t="s">
        <v>12004</v>
      </c>
      <c r="M373" s="82" t="s">
        <v>12004</v>
      </c>
      <c r="N373" s="82" t="s">
        <v>12005</v>
      </c>
      <c r="O373" s="82" t="s">
        <v>12004</v>
      </c>
      <c r="P373" s="82" t="s">
        <v>12004</v>
      </c>
      <c r="Q373" s="82" t="s">
        <v>12005</v>
      </c>
      <c r="R373" s="82" t="s">
        <v>12005</v>
      </c>
      <c r="S373" s="82" t="s">
        <v>12005</v>
      </c>
      <c r="T373" s="147"/>
      <c r="U373" s="147"/>
    </row>
    <row r="374" spans="1:21" hidden="1" x14ac:dyDescent="0.25">
      <c r="A374" s="82">
        <v>6</v>
      </c>
      <c r="B374" s="82" t="s">
        <v>12283</v>
      </c>
      <c r="C374" s="76" t="s">
        <v>12009</v>
      </c>
      <c r="D374" s="82" t="s">
        <v>12283</v>
      </c>
      <c r="E374" s="82" t="s">
        <v>1621</v>
      </c>
      <c r="F374" s="82" t="str">
        <f>INDEX(Таблиця5[[#All],[HOBBY WORLD]],MATCH(Таблиця17[[#This Row],[Name]],Таблиця5[[#All],[Оригинал]],0),1)</f>
        <v>облачение в лёд</v>
      </c>
      <c r="G374" s="82"/>
      <c r="H374" s="82" t="s">
        <v>4111</v>
      </c>
      <c r="I374" s="82" t="s">
        <v>12004</v>
      </c>
      <c r="J374" s="82" t="s">
        <v>12010</v>
      </c>
      <c r="K374" s="82">
        <v>159</v>
      </c>
      <c r="L374" s="82" t="s">
        <v>12004</v>
      </c>
      <c r="M374" s="82" t="s">
        <v>12004</v>
      </c>
      <c r="N374" s="82" t="s">
        <v>12005</v>
      </c>
      <c r="O374" s="82" t="s">
        <v>12004</v>
      </c>
      <c r="P374" s="82" t="s">
        <v>12004</v>
      </c>
      <c r="Q374" s="82" t="s">
        <v>12005</v>
      </c>
      <c r="R374" s="82" t="s">
        <v>12005</v>
      </c>
      <c r="S374" s="82" t="s">
        <v>12005</v>
      </c>
      <c r="T374" s="147"/>
      <c r="U374" s="147"/>
    </row>
    <row r="375" spans="1:21" hidden="1" x14ac:dyDescent="0.25">
      <c r="A375" s="82">
        <v>6</v>
      </c>
      <c r="B375" s="82" t="s">
        <v>12284</v>
      </c>
      <c r="C375" s="76" t="s">
        <v>12009</v>
      </c>
      <c r="D375" s="82" t="s">
        <v>12284</v>
      </c>
      <c r="E375" s="82" t="s">
        <v>1623</v>
      </c>
      <c r="F375" s="82" t="str">
        <f>INDEX(Таблиця5[[#All],[HOBBY WORLD]],MATCH(Таблиця17[[#This Row],[Name]],Таблиця5[[#All],[Оригинал]],0),1)</f>
        <v>облачение в камень</v>
      </c>
      <c r="G375" s="82"/>
      <c r="H375" s="82" t="s">
        <v>4111</v>
      </c>
      <c r="I375" s="82" t="s">
        <v>12004</v>
      </c>
      <c r="J375" s="82" t="s">
        <v>12010</v>
      </c>
      <c r="K375" s="82">
        <v>159</v>
      </c>
      <c r="L375" s="82" t="s">
        <v>12004</v>
      </c>
      <c r="M375" s="82" t="s">
        <v>12004</v>
      </c>
      <c r="N375" s="82" t="s">
        <v>12005</v>
      </c>
      <c r="O375" s="82" t="s">
        <v>12004</v>
      </c>
      <c r="P375" s="82" t="s">
        <v>12004</v>
      </c>
      <c r="Q375" s="82" t="s">
        <v>12005</v>
      </c>
      <c r="R375" s="82" t="s">
        <v>12005</v>
      </c>
      <c r="S375" s="82" t="s">
        <v>12005</v>
      </c>
      <c r="T375" s="147"/>
      <c r="U375" s="147"/>
    </row>
    <row r="376" spans="1:21" hidden="1" x14ac:dyDescent="0.25">
      <c r="A376" s="82">
        <v>6</v>
      </c>
      <c r="B376" s="82" t="s">
        <v>12285</v>
      </c>
      <c r="C376" s="76" t="s">
        <v>12009</v>
      </c>
      <c r="D376" s="82" t="s">
        <v>12285</v>
      </c>
      <c r="E376" s="82" t="s">
        <v>1625</v>
      </c>
      <c r="F376" s="82" t="str">
        <f>INDEX(Таблиця5[[#All],[HOBBY WORLD]],MATCH(Таблиця17[[#This Row],[Name]],Таблиця5[[#All],[Оригинал]],0),1)</f>
        <v>облачение в ветер</v>
      </c>
      <c r="G376" s="82"/>
      <c r="H376" s="82" t="s">
        <v>4111</v>
      </c>
      <c r="I376" s="82" t="s">
        <v>12004</v>
      </c>
      <c r="J376" s="82" t="s">
        <v>12010</v>
      </c>
      <c r="K376" s="82">
        <v>160</v>
      </c>
      <c r="L376" s="82" t="s">
        <v>12004</v>
      </c>
      <c r="M376" s="82" t="s">
        <v>12004</v>
      </c>
      <c r="N376" s="82" t="s">
        <v>12005</v>
      </c>
      <c r="O376" s="82" t="s">
        <v>12004</v>
      </c>
      <c r="P376" s="82" t="s">
        <v>12004</v>
      </c>
      <c r="Q376" s="82" t="s">
        <v>12005</v>
      </c>
      <c r="R376" s="82" t="s">
        <v>12005</v>
      </c>
      <c r="S376" s="82" t="s">
        <v>12005</v>
      </c>
      <c r="T376" s="147"/>
      <c r="U376" s="147"/>
    </row>
    <row r="377" spans="1:21" x14ac:dyDescent="0.25">
      <c r="A377" s="82">
        <v>6</v>
      </c>
      <c r="B377" s="82" t="s">
        <v>12286</v>
      </c>
      <c r="C377" s="75" t="s">
        <v>12003</v>
      </c>
      <c r="D377" s="82" t="s">
        <v>12286</v>
      </c>
      <c r="E377" s="82" t="s">
        <v>1667</v>
      </c>
      <c r="F377" s="82" t="str">
        <f>INDEX(Таблиця5[[#All],[HOBBY WORLD]],MATCH(Таблиця17[[#This Row],[Name]],Таблиця5[[#All],[Оригинал]],0),1)</f>
        <v>колдовской сосуд</v>
      </c>
      <c r="G377" s="82" t="str">
        <f>Таблиця17[[#This Row],[HOBBY WORLD]]</f>
        <v>колдовской сосуд</v>
      </c>
      <c r="H377" s="82" t="s">
        <v>4109</v>
      </c>
      <c r="I377" s="82" t="s">
        <v>12004</v>
      </c>
      <c r="J377" s="82" t="s">
        <v>561</v>
      </c>
      <c r="K377" s="82">
        <v>257</v>
      </c>
      <c r="L377" s="82" t="s">
        <v>12004</v>
      </c>
      <c r="M377" s="82" t="s">
        <v>12004</v>
      </c>
      <c r="N377" s="82" t="s">
        <v>12004</v>
      </c>
      <c r="O377" s="82" t="s">
        <v>12004</v>
      </c>
      <c r="P377" s="82" t="s">
        <v>12004</v>
      </c>
      <c r="Q377" s="82" t="s">
        <v>12004</v>
      </c>
      <c r="R377" s="82" t="s">
        <v>12004</v>
      </c>
      <c r="S377" s="82" t="s">
        <v>12005</v>
      </c>
      <c r="T377" s="147"/>
      <c r="U377" s="147"/>
    </row>
    <row r="378" spans="1:21" x14ac:dyDescent="0.25">
      <c r="A378" s="82">
        <v>6</v>
      </c>
      <c r="B378" s="82" t="s">
        <v>12287</v>
      </c>
      <c r="C378" s="75" t="s">
        <v>12003</v>
      </c>
      <c r="D378" s="82" t="s">
        <v>12287</v>
      </c>
      <c r="E378" s="82" t="s">
        <v>1685</v>
      </c>
      <c r="F378" s="82" t="str">
        <f>INDEX(Таблиця5[[#All],[HOBBY WORLD]],MATCH(Таблиця17[[#This Row],[Name]],Таблиця5[[#All],[Оригинал]],0),1)</f>
        <v>массовое внушение</v>
      </c>
      <c r="G378" s="82" t="str">
        <f>Таблиця17[[#This Row],[HOBBY WORLD]]</f>
        <v>массовое внушение</v>
      </c>
      <c r="H378" s="82" t="s">
        <v>4103</v>
      </c>
      <c r="I378" s="82" t="s">
        <v>12004</v>
      </c>
      <c r="J378" s="82" t="s">
        <v>561</v>
      </c>
      <c r="K378" s="82">
        <v>258</v>
      </c>
      <c r="L378" s="82" t="s">
        <v>12005</v>
      </c>
      <c r="M378" s="82" t="s">
        <v>12004</v>
      </c>
      <c r="N378" s="82" t="s">
        <v>12004</v>
      </c>
      <c r="O378" s="82" t="s">
        <v>12004</v>
      </c>
      <c r="P378" s="82" t="s">
        <v>12004</v>
      </c>
      <c r="Q378" s="82" t="s">
        <v>12005</v>
      </c>
      <c r="R378" s="82" t="s">
        <v>12005</v>
      </c>
      <c r="S378" s="82" t="s">
        <v>12005</v>
      </c>
      <c r="T378" s="147"/>
      <c r="U378" s="147"/>
    </row>
    <row r="379" spans="1:21" hidden="1" x14ac:dyDescent="0.25">
      <c r="A379" s="82">
        <v>6</v>
      </c>
      <c r="B379" s="82" t="s">
        <v>12288</v>
      </c>
      <c r="C379" s="76" t="s">
        <v>12009</v>
      </c>
      <c r="D379" s="82" t="s">
        <v>12288</v>
      </c>
      <c r="E379" s="82" t="e">
        <v>#N/A</v>
      </c>
      <c r="F379" s="82" t="str">
        <f>INDEX(Таблиця5[[#All],[HOBBY WORLD]],MATCH(Таблиця17[[#This Row],[Name]],Таблиця5[[#All],[Оригинал]],0),1)</f>
        <v>тюрьма мысли</v>
      </c>
      <c r="G379" s="82"/>
      <c r="H379" s="82" t="s">
        <v>4107</v>
      </c>
      <c r="I379" s="82" t="s">
        <v>12004</v>
      </c>
      <c r="J379" s="82" t="s">
        <v>12010</v>
      </c>
      <c r="K379" s="82">
        <v>161</v>
      </c>
      <c r="L379" s="82" t="s">
        <v>12004</v>
      </c>
      <c r="M379" s="82" t="s">
        <v>12004</v>
      </c>
      <c r="N379" s="82" t="s">
        <v>12004</v>
      </c>
      <c r="O379" s="82" t="s">
        <v>12004</v>
      </c>
      <c r="P379" s="82" t="s">
        <v>12004</v>
      </c>
      <c r="Q379" s="82" t="s">
        <v>12005</v>
      </c>
      <c r="R379" s="82" t="s">
        <v>12005</v>
      </c>
      <c r="S379" s="82" t="s">
        <v>12005</v>
      </c>
      <c r="T379" s="147"/>
      <c r="U379" s="147"/>
    </row>
    <row r="380" spans="1:21" x14ac:dyDescent="0.25">
      <c r="A380" s="82">
        <v>6</v>
      </c>
      <c r="B380" s="82" t="s">
        <v>12289</v>
      </c>
      <c r="C380" s="75" t="s">
        <v>12003</v>
      </c>
      <c r="D380" s="82" t="s">
        <v>12289</v>
      </c>
      <c r="E380" s="82" t="s">
        <v>1729</v>
      </c>
      <c r="F380" s="82" t="str">
        <f>INDEX(Таблиця5[[#All],[HOBBY WORLD]],MATCH(Таблиця17[[#This Row],[Name]],Таблиця5[[#All],[Оригинал]],0),1)</f>
        <v>движение грунта</v>
      </c>
      <c r="G380" s="82" t="str">
        <f>Таблиця17[[#This Row],[HOBBY WORLD]]</f>
        <v>движение грунта</v>
      </c>
      <c r="H380" s="82" t="s">
        <v>4111</v>
      </c>
      <c r="I380" s="82" t="s">
        <v>12004</v>
      </c>
      <c r="J380" s="82" t="s">
        <v>561</v>
      </c>
      <c r="K380" s="82">
        <v>263</v>
      </c>
      <c r="L380" s="82" t="s">
        <v>12004</v>
      </c>
      <c r="M380" s="82" t="s">
        <v>12004</v>
      </c>
      <c r="N380" s="82" t="s">
        <v>12005</v>
      </c>
      <c r="O380" s="82" t="s">
        <v>12004</v>
      </c>
      <c r="P380" s="82" t="s">
        <v>12004</v>
      </c>
      <c r="Q380" s="82" t="s">
        <v>12005</v>
      </c>
      <c r="R380" s="82" t="s">
        <v>12004</v>
      </c>
      <c r="S380" s="82" t="s">
        <v>12005</v>
      </c>
      <c r="T380" s="147"/>
      <c r="U380" s="147"/>
    </row>
    <row r="381" spans="1:21" x14ac:dyDescent="0.25">
      <c r="A381" s="82">
        <v>6</v>
      </c>
      <c r="B381" s="82" t="s">
        <v>12290</v>
      </c>
      <c r="C381" s="75" t="s">
        <v>12003</v>
      </c>
      <c r="D381" s="82" t="s">
        <v>12290</v>
      </c>
      <c r="E381" s="82" t="e">
        <v>#N/A</v>
      </c>
      <c r="F381" s="82" t="str">
        <f>INDEX(Таблиця5[[#All],[HOBBY WORLD]],MATCH(Таблиця17[[#This Row],[Name]],Таблиця5[[#All],[Оригинал]],0),1)</f>
        <v>морозный шар Отилюка</v>
      </c>
      <c r="G381" s="82" t="str">
        <f>Таблиця17[[#This Row],[HOBBY WORLD]]</f>
        <v>морозный шар Отилюка</v>
      </c>
      <c r="H381" s="82" t="s">
        <v>4105</v>
      </c>
      <c r="I381" s="82" t="s">
        <v>12004</v>
      </c>
      <c r="J381" s="82" t="s">
        <v>561</v>
      </c>
      <c r="K381" s="82">
        <v>263</v>
      </c>
      <c r="L381" s="82" t="s">
        <v>12004</v>
      </c>
      <c r="M381" s="82" t="s">
        <v>12004</v>
      </c>
      <c r="N381" s="82" t="s">
        <v>12004</v>
      </c>
      <c r="O381" s="82" t="s">
        <v>12004</v>
      </c>
      <c r="P381" s="82" t="s">
        <v>12004</v>
      </c>
      <c r="Q381" s="82" t="s">
        <v>12004</v>
      </c>
      <c r="R381" s="82" t="s">
        <v>12004</v>
      </c>
      <c r="S381" s="82" t="s">
        <v>12005</v>
      </c>
      <c r="T381" s="147"/>
      <c r="U381" s="147"/>
    </row>
    <row r="382" spans="1:21" x14ac:dyDescent="0.25">
      <c r="A382" s="82">
        <v>6</v>
      </c>
      <c r="B382" s="82" t="s">
        <v>12291</v>
      </c>
      <c r="C382" s="75" t="s">
        <v>12003</v>
      </c>
      <c r="D382" s="82" t="s">
        <v>12291</v>
      </c>
      <c r="E382" s="82" t="e">
        <v>#N/A</v>
      </c>
      <c r="F382" s="82" t="str">
        <f>INDEX(Таблиця5[[#All],[HOBBY WORLD]],MATCH(Таблиця17[[#This Row],[Name]],Таблиця5[[#All],[Оригинал]],0),1)</f>
        <v>безудержная пляска Отто</v>
      </c>
      <c r="G382" s="82" t="str">
        <f>Таблиця17[[#This Row],[HOBBY WORLD]]</f>
        <v>безудержная пляска Отто</v>
      </c>
      <c r="H382" s="82" t="s">
        <v>4103</v>
      </c>
      <c r="I382" s="82" t="s">
        <v>12004</v>
      </c>
      <c r="J382" s="82" t="s">
        <v>561</v>
      </c>
      <c r="K382" s="82">
        <v>264</v>
      </c>
      <c r="L382" s="82" t="s">
        <v>12005</v>
      </c>
      <c r="M382" s="82" t="s">
        <v>12004</v>
      </c>
      <c r="N382" s="82" t="s">
        <v>12004</v>
      </c>
      <c r="O382" s="82" t="s">
        <v>12004</v>
      </c>
      <c r="P382" s="82" t="s">
        <v>12004</v>
      </c>
      <c r="Q382" s="82" t="s">
        <v>12004</v>
      </c>
      <c r="R382" s="82" t="s">
        <v>12004</v>
      </c>
      <c r="S382" s="82" t="s">
        <v>12005</v>
      </c>
      <c r="T382" s="147"/>
      <c r="U382" s="147"/>
    </row>
    <row r="383" spans="1:21" x14ac:dyDescent="0.25">
      <c r="A383" s="82">
        <v>6</v>
      </c>
      <c r="B383" s="82" t="s">
        <v>12292</v>
      </c>
      <c r="C383" s="75" t="s">
        <v>12003</v>
      </c>
      <c r="D383" s="82" t="s">
        <v>12292</v>
      </c>
      <c r="E383" s="82" t="s">
        <v>1751</v>
      </c>
      <c r="F383" s="82" t="str">
        <f>INDEX(Таблиця5[[#All],[HOBBY WORLD]],MATCH(Таблиця17[[#This Row],[Name]],Таблиця5[[#All],[Оригинал]],0),1)</f>
        <v>планарный союзник</v>
      </c>
      <c r="G383" s="82" t="str">
        <f>Таблиця17[[#This Row],[HOBBY WORLD]]</f>
        <v>планарный союзник</v>
      </c>
      <c r="H383" s="82" t="s">
        <v>4100</v>
      </c>
      <c r="I383" s="82" t="s">
        <v>12004</v>
      </c>
      <c r="J383" s="82" t="s">
        <v>561</v>
      </c>
      <c r="K383" s="82">
        <v>265</v>
      </c>
      <c r="L383" s="82" t="s">
        <v>12004</v>
      </c>
      <c r="M383" s="82" t="s">
        <v>12005</v>
      </c>
      <c r="N383" s="82" t="s">
        <v>12004</v>
      </c>
      <c r="O383" s="82" t="s">
        <v>12004</v>
      </c>
      <c r="P383" s="82" t="s">
        <v>12004</v>
      </c>
      <c r="Q383" s="82" t="s">
        <v>12004</v>
      </c>
      <c r="R383" s="82" t="s">
        <v>12004</v>
      </c>
      <c r="S383" s="82" t="s">
        <v>12004</v>
      </c>
      <c r="T383" s="147"/>
      <c r="U383" s="147"/>
    </row>
    <row r="384" spans="1:21" hidden="1" x14ac:dyDescent="0.25">
      <c r="A384" s="82">
        <v>6</v>
      </c>
      <c r="B384" s="82" t="s">
        <v>12293</v>
      </c>
      <c r="C384" s="76" t="s">
        <v>12009</v>
      </c>
      <c r="D384" s="82" t="s">
        <v>12293</v>
      </c>
      <c r="E384" s="82" t="s">
        <v>1773</v>
      </c>
      <c r="F384" s="82" t="str">
        <f>INDEX(Таблиця5[[#All],[HOBBY WORLD]],MATCH(Таблиця17[[#This Row],[Name]],Таблиця5[[#All],[Оригинал]],0),1)</f>
        <v>первозданный оберег</v>
      </c>
      <c r="G384" s="82"/>
      <c r="H384" s="82" t="s">
        <v>4098</v>
      </c>
      <c r="I384" s="82" t="s">
        <v>12004</v>
      </c>
      <c r="J384" s="82" t="s">
        <v>12010</v>
      </c>
      <c r="K384" s="82">
        <v>163</v>
      </c>
      <c r="L384" s="82" t="s">
        <v>12004</v>
      </c>
      <c r="M384" s="82" t="s">
        <v>12004</v>
      </c>
      <c r="N384" s="82" t="s">
        <v>12005</v>
      </c>
      <c r="O384" s="82" t="s">
        <v>12004</v>
      </c>
      <c r="P384" s="82" t="s">
        <v>12004</v>
      </c>
      <c r="Q384" s="82" t="s">
        <v>12004</v>
      </c>
      <c r="R384" s="82" t="s">
        <v>12004</v>
      </c>
      <c r="S384" s="82" t="s">
        <v>12004</v>
      </c>
      <c r="T384" s="147"/>
      <c r="U384" s="147"/>
    </row>
    <row r="385" spans="1:21" x14ac:dyDescent="0.25">
      <c r="A385" s="82">
        <v>6</v>
      </c>
      <c r="B385" s="82" t="s">
        <v>12294</v>
      </c>
      <c r="C385" s="75" t="s">
        <v>12003</v>
      </c>
      <c r="D385" s="82" t="s">
        <v>12294</v>
      </c>
      <c r="E385" s="82" t="s">
        <v>1781</v>
      </c>
      <c r="F385" s="82" t="str">
        <f>INDEX(Таблиця5[[#All],[HOBBY WORLD]],MATCH(Таблиця17[[#This Row],[Name]],Таблиця5[[#All],[Оригинал]],0),1)</f>
        <v>программируемая иллюзия</v>
      </c>
      <c r="G385" s="82" t="str">
        <f>Таблиця17[[#This Row],[HOBBY WORLD]]</f>
        <v>программируемая иллюзия</v>
      </c>
      <c r="H385" s="82" t="s">
        <v>4107</v>
      </c>
      <c r="I385" s="82" t="s">
        <v>12004</v>
      </c>
      <c r="J385" s="82" t="s">
        <v>561</v>
      </c>
      <c r="K385" s="82">
        <v>268</v>
      </c>
      <c r="L385" s="82" t="s">
        <v>12005</v>
      </c>
      <c r="M385" s="82" t="s">
        <v>12004</v>
      </c>
      <c r="N385" s="82" t="s">
        <v>12004</v>
      </c>
      <c r="O385" s="82" t="s">
        <v>12004</v>
      </c>
      <c r="P385" s="82" t="s">
        <v>12004</v>
      </c>
      <c r="Q385" s="82" t="s">
        <v>12004</v>
      </c>
      <c r="R385" s="82" t="s">
        <v>12004</v>
      </c>
      <c r="S385" s="82" t="s">
        <v>12005</v>
      </c>
      <c r="T385" s="147"/>
      <c r="U385" s="147"/>
    </row>
    <row r="386" spans="1:21" hidden="1" x14ac:dyDescent="0.25">
      <c r="A386" s="82">
        <v>6</v>
      </c>
      <c r="B386" s="82" t="s">
        <v>11384</v>
      </c>
      <c r="C386" s="76" t="s">
        <v>12009</v>
      </c>
      <c r="D386" s="82" t="s">
        <v>11384</v>
      </c>
      <c r="E386" s="82" t="e">
        <v>#N/A</v>
      </c>
      <c r="F386" s="82" t="str">
        <f>INDEX(Таблиця5[[#All],[HOBBY WORLD]],MATCH(Таблиця17[[#This Row],[Name]],Таблиця5[[#All],[Оригинал]],0),1)</f>
        <v>разбрасывание</v>
      </c>
      <c r="G386" s="82"/>
      <c r="H386" s="82" t="s">
        <v>4100</v>
      </c>
      <c r="I386" s="82" t="s">
        <v>12004</v>
      </c>
      <c r="J386" s="82" t="s">
        <v>12010</v>
      </c>
      <c r="K386" s="82">
        <v>164</v>
      </c>
      <c r="L386" s="82" t="s">
        <v>12004</v>
      </c>
      <c r="M386" s="82" t="s">
        <v>12004</v>
      </c>
      <c r="N386" s="82" t="s">
        <v>12004</v>
      </c>
      <c r="O386" s="82" t="s">
        <v>12004</v>
      </c>
      <c r="P386" s="82" t="s">
        <v>12004</v>
      </c>
      <c r="Q386" s="82" t="s">
        <v>12005</v>
      </c>
      <c r="R386" s="82" t="s">
        <v>12005</v>
      </c>
      <c r="S386" s="82" t="s">
        <v>12005</v>
      </c>
      <c r="T386" s="147"/>
      <c r="U386" s="147"/>
    </row>
    <row r="387" spans="1:21" hidden="1" x14ac:dyDescent="0.25">
      <c r="A387" s="82">
        <v>6</v>
      </c>
      <c r="B387" s="82" t="s">
        <v>12295</v>
      </c>
      <c r="C387" s="76" t="s">
        <v>12009</v>
      </c>
      <c r="D387" s="82" t="s">
        <v>12295</v>
      </c>
      <c r="E387" s="82" t="e">
        <v>#N/A</v>
      </c>
      <c r="F387" s="82" t="str">
        <f>INDEX(Таблиця5[[#All],[HOBBY WORLD]],MATCH(Таблиця17[[#This Row],[Name]],Таблиця5[[#All],[Оригинал]],0),1)</f>
        <v>клетка души</v>
      </c>
      <c r="G387" s="82"/>
      <c r="H387" s="82" t="s">
        <v>4109</v>
      </c>
      <c r="I387" s="82" t="s">
        <v>12004</v>
      </c>
      <c r="J387" s="82" t="s">
        <v>12010</v>
      </c>
      <c r="K387" s="82">
        <v>165</v>
      </c>
      <c r="L387" s="82" t="s">
        <v>12004</v>
      </c>
      <c r="M387" s="82" t="s">
        <v>12004</v>
      </c>
      <c r="N387" s="82" t="s">
        <v>12004</v>
      </c>
      <c r="O387" s="82" t="s">
        <v>12004</v>
      </c>
      <c r="P387" s="82" t="s">
        <v>12004</v>
      </c>
      <c r="Q387" s="82" t="s">
        <v>12004</v>
      </c>
      <c r="R387" s="82" t="s">
        <v>12005</v>
      </c>
      <c r="S387" s="82" t="s">
        <v>12005</v>
      </c>
      <c r="T387" s="147"/>
      <c r="U387" s="147"/>
    </row>
    <row r="388" spans="1:21" x14ac:dyDescent="0.25">
      <c r="A388" s="82">
        <v>6</v>
      </c>
      <c r="B388" s="82" t="s">
        <v>1895</v>
      </c>
      <c r="C388" s="75" t="s">
        <v>12003</v>
      </c>
      <c r="D388" s="82" t="s">
        <v>1895</v>
      </c>
      <c r="E388" s="82" t="s">
        <v>1896</v>
      </c>
      <c r="F388" s="82" t="str">
        <f>INDEX(Таблиця5[[#All],[HOBBY WORLD]],MATCH(Таблиця17[[#This Row],[Name]],Таблиця5[[#All],[Оригинал]],0),1)</f>
        <v>солнечный луч</v>
      </c>
      <c r="G388" s="82" t="str">
        <f>Таблиця17[[#This Row],[HOBBY WORLD]]</f>
        <v>солнечный луч</v>
      </c>
      <c r="H388" s="82" t="s">
        <v>4105</v>
      </c>
      <c r="I388" s="82" t="s">
        <v>12004</v>
      </c>
      <c r="J388" s="82" t="s">
        <v>561</v>
      </c>
      <c r="K388" s="82">
        <v>279</v>
      </c>
      <c r="L388" s="82" t="s">
        <v>12004</v>
      </c>
      <c r="M388" s="82" t="s">
        <v>12004</v>
      </c>
      <c r="N388" s="82" t="s">
        <v>12005</v>
      </c>
      <c r="O388" s="82" t="s">
        <v>12004</v>
      </c>
      <c r="P388" s="82" t="s">
        <v>12004</v>
      </c>
      <c r="Q388" s="82" t="s">
        <v>12005</v>
      </c>
      <c r="R388" s="82" t="s">
        <v>12004</v>
      </c>
      <c r="S388" s="82" t="s">
        <v>12005</v>
      </c>
      <c r="T388" s="147"/>
      <c r="U388" s="147"/>
    </row>
    <row r="389" spans="1:21" hidden="1" x14ac:dyDescent="0.25">
      <c r="A389" s="82">
        <v>6</v>
      </c>
      <c r="B389" s="82" t="s">
        <v>12296</v>
      </c>
      <c r="C389" s="76" t="s">
        <v>12009</v>
      </c>
      <c r="D389" s="82" t="s">
        <v>12296</v>
      </c>
      <c r="E389" s="82" t="e">
        <v>#N/A</v>
      </c>
      <c r="F389" s="82" t="e">
        <f>INDEX(Таблиця5[[#All],[HOBBY WORLD]],MATCH(Таблиця17[[#This Row],[Name]],Таблиця5[[#All],[Оригинал]],0),1)</f>
        <v>#N/A</v>
      </c>
      <c r="G389" s="82"/>
      <c r="H389" s="82" t="s">
        <v>4111</v>
      </c>
      <c r="I389" s="82" t="s">
        <v>12004</v>
      </c>
      <c r="J389" s="82" t="s">
        <v>12010</v>
      </c>
      <c r="K389" s="82">
        <v>168</v>
      </c>
      <c r="L389" s="82" t="s">
        <v>12004</v>
      </c>
      <c r="M389" s="82" t="s">
        <v>12004</v>
      </c>
      <c r="N389" s="82" t="s">
        <v>12004</v>
      </c>
      <c r="O389" s="82" t="s">
        <v>12004</v>
      </c>
      <c r="P389" s="82" t="s">
        <v>12004</v>
      </c>
      <c r="Q389" s="82" t="s">
        <v>12004</v>
      </c>
      <c r="R389" s="82" t="s">
        <v>12004</v>
      </c>
      <c r="S389" s="82" t="s">
        <v>12005</v>
      </c>
      <c r="T389" s="147"/>
      <c r="U389" s="147"/>
    </row>
    <row r="390" spans="1:21" x14ac:dyDescent="0.25">
      <c r="A390" s="82">
        <v>6</v>
      </c>
      <c r="B390" s="82" t="s">
        <v>12297</v>
      </c>
      <c r="C390" s="75" t="s">
        <v>12003</v>
      </c>
      <c r="D390" s="82" t="s">
        <v>12297</v>
      </c>
      <c r="E390" s="82" t="s">
        <v>1936</v>
      </c>
      <c r="F390" s="82" t="str">
        <f>INDEX(Таблиця5[[#All],[HOBBY WORLD]],MATCH(Таблиця17[[#This Row],[Name]],Таблиця5[[#All],[Оригинал]],0),1)</f>
        <v>переход по растениям</v>
      </c>
      <c r="G390" s="82" t="str">
        <f>Таблиця17[[#This Row],[HOBBY WORLD]]</f>
        <v>переход по растениям</v>
      </c>
      <c r="H390" s="82" t="s">
        <v>4100</v>
      </c>
      <c r="I390" s="82" t="s">
        <v>12004</v>
      </c>
      <c r="J390" s="82" t="s">
        <v>561</v>
      </c>
      <c r="K390" s="82">
        <v>283</v>
      </c>
      <c r="L390" s="82" t="s">
        <v>12004</v>
      </c>
      <c r="M390" s="82" t="s">
        <v>12004</v>
      </c>
      <c r="N390" s="82" t="s">
        <v>12005</v>
      </c>
      <c r="O390" s="82" t="s">
        <v>12004</v>
      </c>
      <c r="P390" s="82" t="s">
        <v>12004</v>
      </c>
      <c r="Q390" s="82" t="s">
        <v>12004</v>
      </c>
      <c r="R390" s="82" t="s">
        <v>12004</v>
      </c>
      <c r="S390" s="82" t="s">
        <v>12004</v>
      </c>
      <c r="T390" s="147"/>
      <c r="U390" s="147"/>
    </row>
    <row r="391" spans="1:21" x14ac:dyDescent="0.25">
      <c r="A391" s="82">
        <v>6</v>
      </c>
      <c r="B391" s="82" t="s">
        <v>12298</v>
      </c>
      <c r="C391" s="75" t="s">
        <v>12003</v>
      </c>
      <c r="D391" s="82" t="s">
        <v>12298</v>
      </c>
      <c r="E391" s="82" t="s">
        <v>1944</v>
      </c>
      <c r="F391" s="82" t="str">
        <f>INDEX(Таблиця5[[#All],[HOBBY WORLD]],MATCH(Таблиця17[[#This Row],[Name]],Таблиця5[[#All],[Оригинал]],0),1)</f>
        <v>истинное видение</v>
      </c>
      <c r="G391" s="82" t="str">
        <f>Таблиця17[[#This Row],[HOBBY WORLD]]</f>
        <v>истинное видение</v>
      </c>
      <c r="H391" s="82" t="s">
        <v>1414</v>
      </c>
      <c r="I391" s="82" t="s">
        <v>12004</v>
      </c>
      <c r="J391" s="82" t="s">
        <v>561</v>
      </c>
      <c r="K391" s="82">
        <v>284</v>
      </c>
      <c r="L391" s="82" t="s">
        <v>12005</v>
      </c>
      <c r="M391" s="82" t="s">
        <v>12005</v>
      </c>
      <c r="N391" s="82" t="s">
        <v>12004</v>
      </c>
      <c r="O391" s="82" t="s">
        <v>12004</v>
      </c>
      <c r="P391" s="82" t="s">
        <v>12004</v>
      </c>
      <c r="Q391" s="82" t="s">
        <v>12005</v>
      </c>
      <c r="R391" s="82" t="s">
        <v>12005</v>
      </c>
      <c r="S391" s="82" t="s">
        <v>12005</v>
      </c>
      <c r="T391" s="147"/>
      <c r="U391" s="147"/>
    </row>
    <row r="392" spans="1:21" x14ac:dyDescent="0.25">
      <c r="A392" s="82">
        <v>6</v>
      </c>
      <c r="B392" s="82" t="s">
        <v>12299</v>
      </c>
      <c r="C392" s="75" t="s">
        <v>12003</v>
      </c>
      <c r="D392" s="82" t="s">
        <v>12299</v>
      </c>
      <c r="E392" s="82" t="s">
        <v>1962</v>
      </c>
      <c r="F392" s="82" t="str">
        <f>INDEX(Таблиця5[[#All],[HOBBY WORLD]],MATCH(Таблиця17[[#This Row],[Name]],Таблиця5[[#All],[Оригинал]],0),1)</f>
        <v>стена льда</v>
      </c>
      <c r="G392" s="82" t="str">
        <f>Таблиця17[[#This Row],[HOBBY WORLD]]</f>
        <v>стена льда</v>
      </c>
      <c r="H392" s="82" t="s">
        <v>4105</v>
      </c>
      <c r="I392" s="82" t="s">
        <v>12004</v>
      </c>
      <c r="J392" s="82" t="s">
        <v>561</v>
      </c>
      <c r="K392" s="82">
        <v>285</v>
      </c>
      <c r="L392" s="82" t="s">
        <v>12004</v>
      </c>
      <c r="M392" s="82" t="s">
        <v>12004</v>
      </c>
      <c r="N392" s="82" t="s">
        <v>12004</v>
      </c>
      <c r="O392" s="82" t="s">
        <v>12004</v>
      </c>
      <c r="P392" s="82" t="s">
        <v>12004</v>
      </c>
      <c r="Q392" s="82" t="s">
        <v>12004</v>
      </c>
      <c r="R392" s="82" t="s">
        <v>12004</v>
      </c>
      <c r="S392" s="82" t="s">
        <v>12005</v>
      </c>
      <c r="T392" s="147"/>
      <c r="U392" s="147"/>
    </row>
    <row r="393" spans="1:21" x14ac:dyDescent="0.25">
      <c r="A393" s="82">
        <v>6</v>
      </c>
      <c r="B393" s="82" t="s">
        <v>12300</v>
      </c>
      <c r="C393" s="75" t="s">
        <v>12003</v>
      </c>
      <c r="D393" s="82" t="s">
        <v>12300</v>
      </c>
      <c r="E393" s="82" t="s">
        <v>1968</v>
      </c>
      <c r="F393" s="82" t="str">
        <f>INDEX(Таблиця5[[#All],[HOBBY WORLD]],MATCH(Таблиця17[[#This Row],[Name]],Таблиця5[[#All],[Оригинал]],0),1)</f>
        <v>терновая стена</v>
      </c>
      <c r="G393" s="82" t="str">
        <f>Таблиця17[[#This Row],[HOBBY WORLD]]</f>
        <v>терновая стена</v>
      </c>
      <c r="H393" s="82" t="s">
        <v>4100</v>
      </c>
      <c r="I393" s="82" t="s">
        <v>12004</v>
      </c>
      <c r="J393" s="82" t="s">
        <v>561</v>
      </c>
      <c r="K393" s="82">
        <v>287</v>
      </c>
      <c r="L393" s="82" t="s">
        <v>12004</v>
      </c>
      <c r="M393" s="82" t="s">
        <v>12004</v>
      </c>
      <c r="N393" s="82" t="s">
        <v>12005</v>
      </c>
      <c r="O393" s="82" t="s">
        <v>12004</v>
      </c>
      <c r="P393" s="82" t="s">
        <v>12004</v>
      </c>
      <c r="Q393" s="82" t="s">
        <v>12004</v>
      </c>
      <c r="R393" s="82" t="s">
        <v>12004</v>
      </c>
      <c r="S393" s="82" t="s">
        <v>12004</v>
      </c>
      <c r="T393" s="147"/>
      <c r="U393" s="147"/>
    </row>
    <row r="394" spans="1:21" x14ac:dyDescent="0.25">
      <c r="A394" s="82">
        <v>6</v>
      </c>
      <c r="B394" s="82" t="s">
        <v>12301</v>
      </c>
      <c r="C394" s="75" t="s">
        <v>12003</v>
      </c>
      <c r="D394" s="82" t="s">
        <v>12301</v>
      </c>
      <c r="E394" s="82" t="s">
        <v>1988</v>
      </c>
      <c r="F394" s="82" t="str">
        <f>INDEX(Таблиця5[[#All],[HOBBY WORLD]],MATCH(Таблиця17[[#This Row],[Name]],Таблиця5[[#All],[Оригинал]],0),1)</f>
        <v>путешествие с ветром</v>
      </c>
      <c r="G394" s="82" t="str">
        <f>Таблиця17[[#This Row],[HOBBY WORLD]]</f>
        <v>путешествие с ветром</v>
      </c>
      <c r="H394" s="82" t="s">
        <v>4111</v>
      </c>
      <c r="I394" s="82" t="s">
        <v>12004</v>
      </c>
      <c r="J394" s="82" t="s">
        <v>561</v>
      </c>
      <c r="K394" s="82">
        <v>288</v>
      </c>
      <c r="L394" s="82" t="s">
        <v>12004</v>
      </c>
      <c r="M394" s="82" t="s">
        <v>12004</v>
      </c>
      <c r="N394" s="82" t="s">
        <v>12005</v>
      </c>
      <c r="O394" s="82" t="s">
        <v>12004</v>
      </c>
      <c r="P394" s="82" t="s">
        <v>12004</v>
      </c>
      <c r="Q394" s="82" t="s">
        <v>12004</v>
      </c>
      <c r="R394" s="82" t="s">
        <v>12004</v>
      </c>
      <c r="S394" s="82" t="s">
        <v>12004</v>
      </c>
      <c r="T394" s="147"/>
      <c r="U394" s="147"/>
    </row>
    <row r="395" spans="1:21" x14ac:dyDescent="0.25">
      <c r="A395" s="82">
        <v>6</v>
      </c>
      <c r="B395" s="82" t="s">
        <v>12302</v>
      </c>
      <c r="C395" s="75" t="s">
        <v>12003</v>
      </c>
      <c r="D395" s="82" t="s">
        <v>12302</v>
      </c>
      <c r="E395" s="82" t="s">
        <v>1996</v>
      </c>
      <c r="F395" s="82" t="str">
        <f>INDEX(Таблиця5[[#All],[HOBBY WORLD]],MATCH(Таблиця17[[#This Row],[Name]],Таблиця5[[#All],[Оригинал]],0),1)</f>
        <v>слово возвращения</v>
      </c>
      <c r="G395" s="82" t="str">
        <f>Таблиця17[[#This Row],[HOBBY WORLD]]</f>
        <v>слово возвращения</v>
      </c>
      <c r="H395" s="82" t="s">
        <v>4100</v>
      </c>
      <c r="I395" s="82" t="s">
        <v>12004</v>
      </c>
      <c r="J395" s="82" t="s">
        <v>561</v>
      </c>
      <c r="K395" s="82">
        <v>289</v>
      </c>
      <c r="L395" s="82" t="s">
        <v>12004</v>
      </c>
      <c r="M395" s="82" t="s">
        <v>12005</v>
      </c>
      <c r="N395" s="82" t="s">
        <v>12004</v>
      </c>
      <c r="O395" s="82" t="s">
        <v>12004</v>
      </c>
      <c r="P395" s="82" t="s">
        <v>12004</v>
      </c>
      <c r="Q395" s="82" t="s">
        <v>12004</v>
      </c>
      <c r="R395" s="82" t="s">
        <v>12004</v>
      </c>
      <c r="S395" s="82" t="s">
        <v>12004</v>
      </c>
      <c r="T395" s="147"/>
      <c r="U395" s="147"/>
    </row>
    <row r="396" spans="1:21" x14ac:dyDescent="0.25">
      <c r="A396" s="82">
        <v>7</v>
      </c>
      <c r="B396" s="82" t="s">
        <v>12303</v>
      </c>
      <c r="C396" s="75" t="s">
        <v>12003</v>
      </c>
      <c r="D396" s="82" t="s">
        <v>12303</v>
      </c>
      <c r="E396" s="82" t="s">
        <v>1331</v>
      </c>
      <c r="F396" s="82" t="str">
        <f>INDEX(Таблиця5[[#All],[HOBBY WORLD]],MATCH(Таблиця17[[#This Row],[Name]],Таблиця5[[#All],[Оригинал]],0),1)</f>
        <v>призыв небожителя</v>
      </c>
      <c r="G396" s="82" t="str">
        <f>Таблиця17[[#This Row],[HOBBY WORLD]]</f>
        <v>призыв небожителя</v>
      </c>
      <c r="H396" s="82" t="s">
        <v>4100</v>
      </c>
      <c r="I396" s="82" t="s">
        <v>12004</v>
      </c>
      <c r="J396" s="82" t="s">
        <v>561</v>
      </c>
      <c r="K396" s="82">
        <v>225</v>
      </c>
      <c r="L396" s="82" t="s">
        <v>12004</v>
      </c>
      <c r="M396" s="82" t="s">
        <v>12005</v>
      </c>
      <c r="N396" s="82" t="s">
        <v>12004</v>
      </c>
      <c r="O396" s="82" t="s">
        <v>12004</v>
      </c>
      <c r="P396" s="82" t="s">
        <v>12004</v>
      </c>
      <c r="Q396" s="82" t="s">
        <v>12004</v>
      </c>
      <c r="R396" s="82" t="s">
        <v>12004</v>
      </c>
      <c r="S396" s="82" t="s">
        <v>12004</v>
      </c>
      <c r="T396" s="147"/>
      <c r="U396" s="147"/>
    </row>
    <row r="397" spans="1:21" hidden="1" x14ac:dyDescent="0.25">
      <c r="A397" s="82">
        <v>7</v>
      </c>
      <c r="B397" s="82" t="s">
        <v>12304</v>
      </c>
      <c r="C397" s="76" t="s">
        <v>12009</v>
      </c>
      <c r="D397" s="82" t="s">
        <v>12304</v>
      </c>
      <c r="E397" s="82" t="e">
        <v>#N/A</v>
      </c>
      <c r="F397" s="82" t="str">
        <f>INDEX(Таблиця5[[#All],[HOBBY WORLD]],MATCH(Таблиця17[[#This Row],[Name]],Таблиця5[[#All],[Оригинал]],0),1)</f>
        <v>корона звёзд</v>
      </c>
      <c r="G397" s="82"/>
      <c r="H397" s="82" t="s">
        <v>4105</v>
      </c>
      <c r="I397" s="82" t="s">
        <v>12004</v>
      </c>
      <c r="J397" s="82" t="s">
        <v>12010</v>
      </c>
      <c r="K397" s="82">
        <v>152</v>
      </c>
      <c r="L397" s="82" t="s">
        <v>12004</v>
      </c>
      <c r="M397" s="82" t="s">
        <v>12004</v>
      </c>
      <c r="N397" s="82" t="s">
        <v>12004</v>
      </c>
      <c r="O397" s="82" t="s">
        <v>12004</v>
      </c>
      <c r="P397" s="82" t="s">
        <v>12004</v>
      </c>
      <c r="Q397" s="82" t="s">
        <v>12005</v>
      </c>
      <c r="R397" s="82" t="s">
        <v>12005</v>
      </c>
      <c r="S397" s="82" t="s">
        <v>12005</v>
      </c>
      <c r="T397" s="147"/>
      <c r="U397" s="147"/>
    </row>
    <row r="398" spans="1:21" x14ac:dyDescent="0.25">
      <c r="A398" s="82">
        <v>7</v>
      </c>
      <c r="B398" s="82" t="s">
        <v>12305</v>
      </c>
      <c r="C398" s="75" t="s">
        <v>12003</v>
      </c>
      <c r="D398" s="82" t="s">
        <v>12305</v>
      </c>
      <c r="E398" s="82" t="s">
        <v>1389</v>
      </c>
      <c r="F398" s="82" t="str">
        <f>INDEX(Таблиця5[[#All],[HOBBY WORLD]],MATCH(Таблиця17[[#This Row],[Name]],Таблиця5[[#All],[Оригинал]],0),1)</f>
        <v>отложенный огненный шар</v>
      </c>
      <c r="G398" s="82" t="str">
        <f>Таблиця17[[#This Row],[HOBBY WORLD]]</f>
        <v>отложенный огненный шар</v>
      </c>
      <c r="H398" s="82" t="s">
        <v>4105</v>
      </c>
      <c r="I398" s="82" t="s">
        <v>12004</v>
      </c>
      <c r="J398" s="82" t="s">
        <v>561</v>
      </c>
      <c r="K398" s="82">
        <v>230</v>
      </c>
      <c r="L398" s="82" t="s">
        <v>12004</v>
      </c>
      <c r="M398" s="82" t="s">
        <v>12004</v>
      </c>
      <c r="N398" s="82" t="s">
        <v>12004</v>
      </c>
      <c r="O398" s="82" t="s">
        <v>12004</v>
      </c>
      <c r="P398" s="82" t="s">
        <v>12004</v>
      </c>
      <c r="Q398" s="82" t="s">
        <v>12005</v>
      </c>
      <c r="R398" s="82" t="s">
        <v>12004</v>
      </c>
      <c r="S398" s="82" t="s">
        <v>12005</v>
      </c>
      <c r="T398" s="147"/>
      <c r="U398" s="147"/>
    </row>
    <row r="399" spans="1:21" x14ac:dyDescent="0.25">
      <c r="A399" s="82">
        <v>7</v>
      </c>
      <c r="B399" s="82" t="s">
        <v>12306</v>
      </c>
      <c r="C399" s="75" t="s">
        <v>12003</v>
      </c>
      <c r="D399" s="82" t="s">
        <v>12306</v>
      </c>
      <c r="E399" s="82" t="s">
        <v>1419</v>
      </c>
      <c r="F399" s="82" t="str">
        <f>INDEX(Таблиця5[[#All],[HOBBY WORLD]],MATCH(Таблиця17[[#This Row],[Name]],Таблиця5[[#All],[Оригинал]],0),1)</f>
        <v>божественное слово</v>
      </c>
      <c r="G399" s="82" t="str">
        <f>Таблиця17[[#This Row],[HOBBY WORLD]]</f>
        <v>божественное слово</v>
      </c>
      <c r="H399" s="82" t="s">
        <v>4105</v>
      </c>
      <c r="I399" s="82" t="s">
        <v>12004</v>
      </c>
      <c r="J399" s="82" t="s">
        <v>561</v>
      </c>
      <c r="K399" s="82">
        <v>234</v>
      </c>
      <c r="L399" s="82" t="s">
        <v>12004</v>
      </c>
      <c r="M399" s="82" t="s">
        <v>12005</v>
      </c>
      <c r="N399" s="82" t="s">
        <v>12004</v>
      </c>
      <c r="O399" s="82" t="s">
        <v>12004</v>
      </c>
      <c r="P399" s="82" t="s">
        <v>12004</v>
      </c>
      <c r="Q399" s="82" t="s">
        <v>12004</v>
      </c>
      <c r="R399" s="82" t="s">
        <v>12004</v>
      </c>
      <c r="S399" s="82" t="s">
        <v>12005</v>
      </c>
      <c r="T399" s="147"/>
      <c r="U399" s="147"/>
    </row>
    <row r="400" spans="1:21" x14ac:dyDescent="0.25">
      <c r="A400" s="82">
        <v>7</v>
      </c>
      <c r="B400" s="82" t="s">
        <v>1458</v>
      </c>
      <c r="C400" s="75" t="s">
        <v>12003</v>
      </c>
      <c r="D400" s="82" t="s">
        <v>1458</v>
      </c>
      <c r="E400" s="82" t="s">
        <v>1459</v>
      </c>
      <c r="F400" s="82" t="str">
        <f>INDEX(Таблиця5[[#All],[HOBBY WORLD]],MATCH(Таблиця17[[#This Row],[Name]],Таблиця5[[#All],[Оригинал]],0),1)</f>
        <v>выход в Эфир</v>
      </c>
      <c r="G400" s="82" t="str">
        <f>Таблиця17[[#This Row],[HOBBY WORLD]]</f>
        <v>выход в Эфир</v>
      </c>
      <c r="H400" s="82" t="s">
        <v>4111</v>
      </c>
      <c r="I400" s="82" t="s">
        <v>12004</v>
      </c>
      <c r="J400" s="82" t="s">
        <v>561</v>
      </c>
      <c r="K400" s="82">
        <v>238</v>
      </c>
      <c r="L400" s="82" t="s">
        <v>12005</v>
      </c>
      <c r="M400" s="82" t="s">
        <v>12004</v>
      </c>
      <c r="N400" s="82" t="s">
        <v>12004</v>
      </c>
      <c r="O400" s="82" t="s">
        <v>12004</v>
      </c>
      <c r="P400" s="82" t="s">
        <v>12004</v>
      </c>
      <c r="Q400" s="82" t="s">
        <v>12005</v>
      </c>
      <c r="R400" s="82" t="s">
        <v>12005</v>
      </c>
      <c r="S400" s="82" t="s">
        <v>12005</v>
      </c>
      <c r="T400" s="147"/>
      <c r="U400" s="147"/>
    </row>
    <row r="401" spans="1:21" x14ac:dyDescent="0.25">
      <c r="A401" s="82">
        <v>7</v>
      </c>
      <c r="B401" s="82" t="s">
        <v>12307</v>
      </c>
      <c r="C401" s="75" t="s">
        <v>12003</v>
      </c>
      <c r="D401" s="82" t="s">
        <v>12307</v>
      </c>
      <c r="E401" s="82" t="s">
        <v>1489</v>
      </c>
      <c r="F401" s="82" t="str">
        <f>INDEX(Таблиця5[[#All],[HOBBY WORLD]],MATCH(Таблиця17[[#This Row],[Name]],Таблиця5[[#All],[Оригинал]],0),1)</f>
        <v>перст смерти</v>
      </c>
      <c r="G401" s="82" t="str">
        <f>Таблиця17[[#This Row],[HOBBY WORLD]]</f>
        <v>перст смерти</v>
      </c>
      <c r="H401" s="82" t="s">
        <v>4109</v>
      </c>
      <c r="I401" s="82" t="s">
        <v>12004</v>
      </c>
      <c r="J401" s="82" t="s">
        <v>561</v>
      </c>
      <c r="K401" s="82">
        <v>241</v>
      </c>
      <c r="L401" s="82" t="s">
        <v>12004</v>
      </c>
      <c r="M401" s="82" t="s">
        <v>12004</v>
      </c>
      <c r="N401" s="82" t="s">
        <v>12004</v>
      </c>
      <c r="O401" s="82" t="s">
        <v>12004</v>
      </c>
      <c r="P401" s="82" t="s">
        <v>12004</v>
      </c>
      <c r="Q401" s="82" t="s">
        <v>12005</v>
      </c>
      <c r="R401" s="82" t="s">
        <v>12005</v>
      </c>
      <c r="S401" s="82" t="s">
        <v>12005</v>
      </c>
      <c r="T401" s="147"/>
      <c r="U401" s="147"/>
    </row>
    <row r="402" spans="1:21" x14ac:dyDescent="0.25">
      <c r="A402" s="82">
        <v>7</v>
      </c>
      <c r="B402" s="82" t="s">
        <v>12308</v>
      </c>
      <c r="C402" s="75" t="s">
        <v>12003</v>
      </c>
      <c r="D402" s="82" t="s">
        <v>12308</v>
      </c>
      <c r="E402" s="82" t="s">
        <v>1495</v>
      </c>
      <c r="F402" s="82" t="str">
        <f>INDEX(Таблиця5[[#All],[HOBBY WORLD]],MATCH(Таблиця17[[#This Row],[Name]],Таблиця5[[#All],[Оригинал]],0),1)</f>
        <v>огненная буря</v>
      </c>
      <c r="G402" s="82" t="str">
        <f>Таблиця17[[#This Row],[HOBBY WORLD]]</f>
        <v>огненная буря</v>
      </c>
      <c r="H402" s="82" t="s">
        <v>4105</v>
      </c>
      <c r="I402" s="82" t="s">
        <v>12004</v>
      </c>
      <c r="J402" s="82" t="s">
        <v>561</v>
      </c>
      <c r="K402" s="82">
        <v>242</v>
      </c>
      <c r="L402" s="82" t="s">
        <v>12004</v>
      </c>
      <c r="M402" s="82" t="s">
        <v>12005</v>
      </c>
      <c r="N402" s="82" t="s">
        <v>12005</v>
      </c>
      <c r="O402" s="82" t="s">
        <v>12004</v>
      </c>
      <c r="P402" s="82" t="s">
        <v>12004</v>
      </c>
      <c r="Q402" s="82" t="s">
        <v>12005</v>
      </c>
      <c r="R402" s="82" t="s">
        <v>12004</v>
      </c>
      <c r="S402" s="82" t="s">
        <v>12004</v>
      </c>
      <c r="T402" s="147"/>
      <c r="U402" s="147"/>
    </row>
    <row r="403" spans="1:21" x14ac:dyDescent="0.25">
      <c r="A403" s="82">
        <v>7</v>
      </c>
      <c r="B403" s="82" t="s">
        <v>1514</v>
      </c>
      <c r="C403" s="75" t="s">
        <v>12003</v>
      </c>
      <c r="D403" s="82" t="s">
        <v>1514</v>
      </c>
      <c r="E403" s="82" t="s">
        <v>1515</v>
      </c>
      <c r="F403" s="82" t="str">
        <f>INDEX(Таблиця5[[#All],[HOBBY WORLD]],MATCH(Таблиця17[[#This Row],[Name]],Таблиця5[[#All],[Оригинал]],0),1)</f>
        <v>силовая клетка</v>
      </c>
      <c r="G403" s="82" t="str">
        <f>Таблиця17[[#This Row],[HOBBY WORLD]]</f>
        <v>силовая клетка</v>
      </c>
      <c r="H403" s="82" t="s">
        <v>4105</v>
      </c>
      <c r="I403" s="82" t="s">
        <v>12004</v>
      </c>
      <c r="J403" s="82" t="s">
        <v>561</v>
      </c>
      <c r="K403" s="82">
        <v>243</v>
      </c>
      <c r="L403" s="82" t="s">
        <v>12005</v>
      </c>
      <c r="M403" s="82" t="s">
        <v>12004</v>
      </c>
      <c r="N403" s="82" t="s">
        <v>12004</v>
      </c>
      <c r="O403" s="82" t="s">
        <v>12004</v>
      </c>
      <c r="P403" s="82" t="s">
        <v>12004</v>
      </c>
      <c r="Q403" s="82" t="s">
        <v>12004</v>
      </c>
      <c r="R403" s="82" t="s">
        <v>12005</v>
      </c>
      <c r="S403" s="82" t="s">
        <v>12005</v>
      </c>
      <c r="T403" s="147"/>
      <c r="U403" s="147"/>
    </row>
    <row r="404" spans="1:21" x14ac:dyDescent="0.25">
      <c r="A404" s="82">
        <v>7</v>
      </c>
      <c r="B404" s="82" t="s">
        <v>12309</v>
      </c>
      <c r="C404" s="75" t="s">
        <v>12003</v>
      </c>
      <c r="D404" s="82" t="s">
        <v>12309</v>
      </c>
      <c r="E404" s="82" t="s">
        <v>1707</v>
      </c>
      <c r="F404" s="82" t="str">
        <f>INDEX(Таблиця5[[#All],[HOBBY WORLD]],MATCH(Таблиця17[[#This Row],[Name]],Таблиця5[[#All],[Оригинал]],0),1)</f>
        <v>волшебный мираж</v>
      </c>
      <c r="G404" s="82" t="str">
        <f>Таблиця17[[#This Row],[HOBBY WORLD]]</f>
        <v>волшебный мираж</v>
      </c>
      <c r="H404" s="82" t="s">
        <v>4107</v>
      </c>
      <c r="I404" s="82" t="s">
        <v>12004</v>
      </c>
      <c r="J404" s="82" t="s">
        <v>561</v>
      </c>
      <c r="K404" s="82">
        <v>260</v>
      </c>
      <c r="L404" s="82" t="s">
        <v>12004</v>
      </c>
      <c r="M404" s="82" t="s">
        <v>12004</v>
      </c>
      <c r="N404" s="82" t="s">
        <v>12005</v>
      </c>
      <c r="O404" s="82" t="s">
        <v>12004</v>
      </c>
      <c r="P404" s="82" t="s">
        <v>12004</v>
      </c>
      <c r="Q404" s="82" t="s">
        <v>12004</v>
      </c>
      <c r="R404" s="82" t="s">
        <v>12004</v>
      </c>
      <c r="S404" s="82" t="s">
        <v>12005</v>
      </c>
      <c r="T404" s="147"/>
      <c r="U404" s="147"/>
    </row>
    <row r="405" spans="1:21" x14ac:dyDescent="0.25">
      <c r="A405" s="82">
        <v>7</v>
      </c>
      <c r="B405" s="82" t="s">
        <v>12310</v>
      </c>
      <c r="C405" s="75" t="s">
        <v>12003</v>
      </c>
      <c r="D405" s="82" t="s">
        <v>12310</v>
      </c>
      <c r="E405" s="82" t="e">
        <v>#N/A</v>
      </c>
      <c r="F405" s="82" t="str">
        <f>INDEX(Таблиця5[[#All],[HOBBY WORLD]],MATCH(Таблиця17[[#This Row],[Name]],Таблиця5[[#All],[Оригинал]],0),1)</f>
        <v>великолепный особняк Морденкайнена</v>
      </c>
      <c r="G405" s="82" t="str">
        <f>Таблиця17[[#This Row],[HOBBY WORLD]]</f>
        <v>великолепный особняк Морденкайнена</v>
      </c>
      <c r="H405" s="82" t="s">
        <v>4100</v>
      </c>
      <c r="I405" s="82" t="s">
        <v>12004</v>
      </c>
      <c r="J405" s="82" t="s">
        <v>561</v>
      </c>
      <c r="K405" s="82">
        <v>261</v>
      </c>
      <c r="L405" s="82" t="s">
        <v>12005</v>
      </c>
      <c r="M405" s="82" t="s">
        <v>12004</v>
      </c>
      <c r="N405" s="82" t="s">
        <v>12004</v>
      </c>
      <c r="O405" s="82" t="s">
        <v>12004</v>
      </c>
      <c r="P405" s="82" t="s">
        <v>12004</v>
      </c>
      <c r="Q405" s="82" t="s">
        <v>12004</v>
      </c>
      <c r="R405" s="82" t="s">
        <v>12004</v>
      </c>
      <c r="S405" s="82" t="s">
        <v>12005</v>
      </c>
      <c r="T405" s="147"/>
      <c r="U405" s="147"/>
    </row>
    <row r="406" spans="1:21" x14ac:dyDescent="0.25">
      <c r="A406" s="82">
        <v>7</v>
      </c>
      <c r="B406" s="82" t="s">
        <v>12311</v>
      </c>
      <c r="C406" s="75" t="s">
        <v>12003</v>
      </c>
      <c r="D406" s="82" t="s">
        <v>12311</v>
      </c>
      <c r="E406" s="82" t="e">
        <v>#N/A</v>
      </c>
      <c r="F406" s="82" t="str">
        <f>INDEX(Таблиця5[[#All],[HOBBY WORLD]],MATCH(Таблиця17[[#This Row],[Name]],Таблиця5[[#All],[Оригинал]],0),1)</f>
        <v>меч Морденкайнена</v>
      </c>
      <c r="G406" s="82" t="str">
        <f>Таблиця17[[#This Row],[HOBBY WORLD]]</f>
        <v>меч Морденкайнена</v>
      </c>
      <c r="H406" s="82" t="s">
        <v>4105</v>
      </c>
      <c r="I406" s="82" t="s">
        <v>12004</v>
      </c>
      <c r="J406" s="82" t="s">
        <v>561</v>
      </c>
      <c r="K406" s="82">
        <v>262</v>
      </c>
      <c r="L406" s="82" t="s">
        <v>12005</v>
      </c>
      <c r="M406" s="82" t="s">
        <v>12004</v>
      </c>
      <c r="N406" s="82" t="s">
        <v>12004</v>
      </c>
      <c r="O406" s="82" t="s">
        <v>12004</v>
      </c>
      <c r="P406" s="82" t="s">
        <v>12004</v>
      </c>
      <c r="Q406" s="82" t="s">
        <v>12004</v>
      </c>
      <c r="R406" s="82" t="s">
        <v>12004</v>
      </c>
      <c r="S406" s="82" t="s">
        <v>12005</v>
      </c>
      <c r="T406" s="147"/>
      <c r="U406" s="147"/>
    </row>
    <row r="407" spans="1:21" x14ac:dyDescent="0.25">
      <c r="A407" s="82">
        <v>7</v>
      </c>
      <c r="B407" s="82" t="s">
        <v>12312</v>
      </c>
      <c r="C407" s="75" t="s">
        <v>12003</v>
      </c>
      <c r="D407" s="82" t="s">
        <v>12312</v>
      </c>
      <c r="E407" s="82" t="s">
        <v>1755</v>
      </c>
      <c r="F407" s="82" t="str">
        <f>INDEX(Таблиця5[[#All],[HOBBY WORLD]],MATCH(Таблиця17[[#This Row],[Name]],Таблиця5[[#All],[Оригинал]],0),1)</f>
        <v>планарный переход</v>
      </c>
      <c r="G407" s="82" t="str">
        <f>Таблиця17[[#This Row],[HOBBY WORLD]]</f>
        <v>планарный переход</v>
      </c>
      <c r="H407" s="82" t="s">
        <v>4100</v>
      </c>
      <c r="I407" s="82" t="s">
        <v>12004</v>
      </c>
      <c r="J407" s="82" t="s">
        <v>561</v>
      </c>
      <c r="K407" s="82">
        <v>266</v>
      </c>
      <c r="L407" s="82" t="s">
        <v>12004</v>
      </c>
      <c r="M407" s="82" t="s">
        <v>12005</v>
      </c>
      <c r="N407" s="82" t="s">
        <v>12004</v>
      </c>
      <c r="O407" s="82" t="s">
        <v>12004</v>
      </c>
      <c r="P407" s="82" t="s">
        <v>12004</v>
      </c>
      <c r="Q407" s="82" t="s">
        <v>12005</v>
      </c>
      <c r="R407" s="82" t="s">
        <v>12005</v>
      </c>
      <c r="S407" s="82" t="s">
        <v>12005</v>
      </c>
      <c r="T407" s="147"/>
      <c r="U407" s="147"/>
    </row>
    <row r="408" spans="1:21" hidden="1" x14ac:dyDescent="0.25">
      <c r="A408" s="82">
        <v>7</v>
      </c>
      <c r="B408" s="82" t="s">
        <v>12313</v>
      </c>
      <c r="C408" s="76" t="s">
        <v>12009</v>
      </c>
      <c r="D408" s="82" t="s">
        <v>12313</v>
      </c>
      <c r="E408" s="82" t="e">
        <v>#N/A</v>
      </c>
      <c r="F408" s="82" t="str">
        <f>INDEX(Таблиця5[[#All],[HOBBY WORLD]],MATCH(Таблиця17[[#This Row],[Name]],Таблиця5[[#All],[Оригинал]],0),1)</f>
        <v>слово силы: боль</v>
      </c>
      <c r="G408" s="82"/>
      <c r="H408" s="82" t="s">
        <v>4103</v>
      </c>
      <c r="I408" s="82" t="s">
        <v>12004</v>
      </c>
      <c r="J408" s="82" t="s">
        <v>12010</v>
      </c>
      <c r="K408" s="82">
        <v>163</v>
      </c>
      <c r="L408" s="82" t="s">
        <v>12004</v>
      </c>
      <c r="M408" s="82" t="s">
        <v>12004</v>
      </c>
      <c r="N408" s="82" t="s">
        <v>12004</v>
      </c>
      <c r="O408" s="82" t="s">
        <v>12004</v>
      </c>
      <c r="P408" s="82" t="s">
        <v>12004</v>
      </c>
      <c r="Q408" s="82" t="s">
        <v>12005</v>
      </c>
      <c r="R408" s="82" t="s">
        <v>12005</v>
      </c>
      <c r="S408" s="82" t="s">
        <v>12005</v>
      </c>
      <c r="T408" s="147"/>
      <c r="U408" s="147"/>
    </row>
    <row r="409" spans="1:21" x14ac:dyDescent="0.25">
      <c r="A409" s="82">
        <v>7</v>
      </c>
      <c r="B409" s="82" t="s">
        <v>12314</v>
      </c>
      <c r="C409" s="75" t="s">
        <v>12003</v>
      </c>
      <c r="D409" s="82" t="s">
        <v>12314</v>
      </c>
      <c r="E409" s="82" t="s">
        <v>1775</v>
      </c>
      <c r="F409" s="82" t="str">
        <f>INDEX(Таблиця5[[#All],[HOBBY WORLD]],MATCH(Таблиця17[[#This Row],[Name]],Таблиця5[[#All],[Оригинал]],0),1)</f>
        <v>радужные брызги</v>
      </c>
      <c r="G409" s="82" t="str">
        <f>Таблиця17[[#This Row],[HOBBY WORLD]]</f>
        <v>радужные брызги</v>
      </c>
      <c r="H409" s="82" t="s">
        <v>4105</v>
      </c>
      <c r="I409" s="82" t="s">
        <v>12004</v>
      </c>
      <c r="J409" s="82" t="s">
        <v>561</v>
      </c>
      <c r="K409" s="82">
        <v>267</v>
      </c>
      <c r="L409" s="82" t="s">
        <v>12004</v>
      </c>
      <c r="M409" s="82" t="s">
        <v>12004</v>
      </c>
      <c r="N409" s="82" t="s">
        <v>12004</v>
      </c>
      <c r="O409" s="82" t="s">
        <v>12004</v>
      </c>
      <c r="P409" s="82" t="s">
        <v>12004</v>
      </c>
      <c r="Q409" s="82" t="s">
        <v>12005</v>
      </c>
      <c r="R409" s="82" t="s">
        <v>12004</v>
      </c>
      <c r="S409" s="82" t="s">
        <v>12005</v>
      </c>
      <c r="T409" s="147"/>
      <c r="U409" s="147"/>
    </row>
    <row r="410" spans="1:21" x14ac:dyDescent="0.25">
      <c r="A410" s="82">
        <v>7</v>
      </c>
      <c r="B410" s="82" t="s">
        <v>12315</v>
      </c>
      <c r="C410" s="75" t="s">
        <v>12003</v>
      </c>
      <c r="D410" s="82" t="s">
        <v>12315</v>
      </c>
      <c r="E410" s="82" t="s">
        <v>1783</v>
      </c>
      <c r="F410" s="82" t="str">
        <f>INDEX(Таблиця5[[#All],[HOBBY WORLD]],MATCH(Таблиця17[[#This Row],[Name]],Таблиця5[[#All],[Оригинал]],0),1)</f>
        <v>проекция образа</v>
      </c>
      <c r="G410" s="82" t="str">
        <f>Таблиця17[[#This Row],[HOBBY WORLD]]</f>
        <v>проекция образа</v>
      </c>
      <c r="H410" s="82" t="s">
        <v>4107</v>
      </c>
      <c r="I410" s="82" t="s">
        <v>12004</v>
      </c>
      <c r="J410" s="82" t="s">
        <v>561</v>
      </c>
      <c r="K410" s="82">
        <v>270</v>
      </c>
      <c r="L410" s="82" t="s">
        <v>12005</v>
      </c>
      <c r="M410" s="82" t="s">
        <v>12004</v>
      </c>
      <c r="N410" s="82" t="s">
        <v>12004</v>
      </c>
      <c r="O410" s="82" t="s">
        <v>12004</v>
      </c>
      <c r="P410" s="82" t="s">
        <v>12004</v>
      </c>
      <c r="Q410" s="82" t="s">
        <v>12004</v>
      </c>
      <c r="R410" s="82" t="s">
        <v>12004</v>
      </c>
      <c r="S410" s="82" t="s">
        <v>12005</v>
      </c>
      <c r="T410" s="147"/>
      <c r="U410" s="147"/>
    </row>
    <row r="411" spans="1:21" x14ac:dyDescent="0.25">
      <c r="A411" s="82">
        <v>7</v>
      </c>
      <c r="B411" s="82" t="s">
        <v>1804</v>
      </c>
      <c r="C411" s="75" t="s">
        <v>12003</v>
      </c>
      <c r="D411" s="82" t="s">
        <v>1804</v>
      </c>
      <c r="E411" s="82" t="s">
        <v>1805</v>
      </c>
      <c r="F411" s="82" t="str">
        <f>INDEX(Таблиця5[[#All],[HOBBY WORLD]],MATCH(Таблиця17[[#This Row],[Name]],Таблиця5[[#All],[Оригинал]],0),1)</f>
        <v>регенерация</v>
      </c>
      <c r="G411" s="82" t="str">
        <f>Таблиця17[[#This Row],[HOBBY WORLD]]</f>
        <v>регенерация</v>
      </c>
      <c r="H411" s="82" t="s">
        <v>4111</v>
      </c>
      <c r="I411" s="82" t="s">
        <v>12004</v>
      </c>
      <c r="J411" s="82" t="s">
        <v>561</v>
      </c>
      <c r="K411" s="82">
        <v>271</v>
      </c>
      <c r="L411" s="82" t="s">
        <v>12005</v>
      </c>
      <c r="M411" s="82" t="s">
        <v>12005</v>
      </c>
      <c r="N411" s="82" t="s">
        <v>12005</v>
      </c>
      <c r="O411" s="82" t="s">
        <v>12004</v>
      </c>
      <c r="P411" s="82" t="s">
        <v>12004</v>
      </c>
      <c r="Q411" s="82" t="s">
        <v>12004</v>
      </c>
      <c r="R411" s="82" t="s">
        <v>12004</v>
      </c>
      <c r="S411" s="82" t="s">
        <v>12004</v>
      </c>
      <c r="T411" s="147"/>
      <c r="U411" s="147"/>
    </row>
    <row r="412" spans="1:21" x14ac:dyDescent="0.25">
      <c r="A412" s="82">
        <v>7</v>
      </c>
      <c r="B412" s="82" t="s">
        <v>1812</v>
      </c>
      <c r="C412" s="75" t="s">
        <v>12003</v>
      </c>
      <c r="D412" s="82" t="s">
        <v>1812</v>
      </c>
      <c r="E412" s="82" t="s">
        <v>1813</v>
      </c>
      <c r="F412" s="82" t="str">
        <f>INDEX(Таблиця5[[#All],[HOBBY WORLD]],MATCH(Таблиця17[[#This Row],[Name]],Таблиця5[[#All],[Оригинал]],0),1)</f>
        <v>воскрешение</v>
      </c>
      <c r="G412" s="82" t="str">
        <f>Таблиця17[[#This Row],[HOBBY WORLD]]</f>
        <v>воскрешение</v>
      </c>
      <c r="H412" s="82" t="s">
        <v>4109</v>
      </c>
      <c r="I412" s="82" t="s">
        <v>12004</v>
      </c>
      <c r="J412" s="82" t="s">
        <v>561</v>
      </c>
      <c r="K412" s="82">
        <v>272</v>
      </c>
      <c r="L412" s="82" t="s">
        <v>12005</v>
      </c>
      <c r="M412" s="82" t="s">
        <v>12005</v>
      </c>
      <c r="N412" s="82" t="s">
        <v>12004</v>
      </c>
      <c r="O412" s="82" t="s">
        <v>12004</v>
      </c>
      <c r="P412" s="82" t="s">
        <v>12004</v>
      </c>
      <c r="Q412" s="82" t="s">
        <v>12004</v>
      </c>
      <c r="R412" s="82" t="s">
        <v>12004</v>
      </c>
      <c r="S412" s="82" t="s">
        <v>12004</v>
      </c>
      <c r="T412" s="147"/>
      <c r="U412" s="147"/>
    </row>
    <row r="413" spans="1:21" x14ac:dyDescent="0.25">
      <c r="A413" s="82">
        <v>7</v>
      </c>
      <c r="B413" s="82" t="s">
        <v>12316</v>
      </c>
      <c r="C413" s="75" t="s">
        <v>12003</v>
      </c>
      <c r="D413" s="82" t="s">
        <v>12316</v>
      </c>
      <c r="E413" s="82" t="s">
        <v>1815</v>
      </c>
      <c r="F413" s="82" t="str">
        <f>INDEX(Таблиця5[[#All],[HOBBY WORLD]],MATCH(Таблиця17[[#This Row],[Name]],Таблиця5[[#All],[Оригинал]],0),1)</f>
        <v>обратная гравитация</v>
      </c>
      <c r="G413" s="82" t="str">
        <f>Таблиця17[[#This Row],[HOBBY WORLD]]</f>
        <v>обратная гравитация</v>
      </c>
      <c r="H413" s="82" t="s">
        <v>4111</v>
      </c>
      <c r="I413" s="82" t="s">
        <v>12004</v>
      </c>
      <c r="J413" s="82" t="s">
        <v>561</v>
      </c>
      <c r="K413" s="82">
        <v>272</v>
      </c>
      <c r="L413" s="82" t="s">
        <v>12004</v>
      </c>
      <c r="M413" s="82" t="s">
        <v>12004</v>
      </c>
      <c r="N413" s="82" t="s">
        <v>12005</v>
      </c>
      <c r="O413" s="82" t="s">
        <v>12004</v>
      </c>
      <c r="P413" s="82" t="s">
        <v>12004</v>
      </c>
      <c r="Q413" s="82" t="s">
        <v>12005</v>
      </c>
      <c r="R413" s="82" t="s">
        <v>12004</v>
      </c>
      <c r="S413" s="82" t="s">
        <v>12005</v>
      </c>
      <c r="T413" s="147"/>
      <c r="U413" s="147"/>
    </row>
    <row r="414" spans="1:21" x14ac:dyDescent="0.25">
      <c r="A414" s="82">
        <v>7</v>
      </c>
      <c r="B414" s="82" t="s">
        <v>1836</v>
      </c>
      <c r="C414" s="75" t="s">
        <v>12003</v>
      </c>
      <c r="D414" s="82" t="s">
        <v>1836</v>
      </c>
      <c r="E414" s="82" t="s">
        <v>1837</v>
      </c>
      <c r="F414" s="82" t="str">
        <f>INDEX(Таблиця5[[#All],[HOBBY WORLD]],MATCH(Таблиця17[[#This Row],[Name]],Таблиця5[[#All],[Оригинал]],0),1)</f>
        <v>изоляция</v>
      </c>
      <c r="G414" s="82" t="str">
        <f>Таблиця17[[#This Row],[HOBBY WORLD]]</f>
        <v>изоляция</v>
      </c>
      <c r="H414" s="82" t="s">
        <v>4111</v>
      </c>
      <c r="I414" s="82" t="s">
        <v>12004</v>
      </c>
      <c r="J414" s="82" t="s">
        <v>561</v>
      </c>
      <c r="K414" s="82">
        <v>274</v>
      </c>
      <c r="L414" s="82" t="s">
        <v>12004</v>
      </c>
      <c r="M414" s="82" t="s">
        <v>12004</v>
      </c>
      <c r="N414" s="82" t="s">
        <v>12004</v>
      </c>
      <c r="O414" s="82" t="s">
        <v>12004</v>
      </c>
      <c r="P414" s="82" t="s">
        <v>12004</v>
      </c>
      <c r="Q414" s="82" t="s">
        <v>12004</v>
      </c>
      <c r="R414" s="82" t="s">
        <v>12004</v>
      </c>
      <c r="S414" s="82" t="s">
        <v>12005</v>
      </c>
      <c r="T414" s="147"/>
      <c r="U414" s="147"/>
    </row>
    <row r="415" spans="1:21" x14ac:dyDescent="0.25">
      <c r="A415" s="82">
        <v>7</v>
      </c>
      <c r="B415" s="82" t="s">
        <v>1853</v>
      </c>
      <c r="C415" s="75" t="s">
        <v>12003</v>
      </c>
      <c r="D415" s="82" t="s">
        <v>1853</v>
      </c>
      <c r="E415" s="82" t="s">
        <v>1854</v>
      </c>
      <c r="F415" s="82" t="str">
        <f>INDEX(Таблиця5[[#All],[HOBBY WORLD]],MATCH(Таблиця17[[#This Row],[Name]],Таблиця5[[#All],[Оригинал]],0),1)</f>
        <v>симулякр</v>
      </c>
      <c r="G415" s="82" t="str">
        <f>Таблиця17[[#This Row],[HOBBY WORLD]]</f>
        <v>симулякр</v>
      </c>
      <c r="H415" s="82" t="s">
        <v>4107</v>
      </c>
      <c r="I415" s="82" t="s">
        <v>12004</v>
      </c>
      <c r="J415" s="82" t="s">
        <v>561</v>
      </c>
      <c r="K415" s="82">
        <v>276</v>
      </c>
      <c r="L415" s="82" t="s">
        <v>12004</v>
      </c>
      <c r="M415" s="82" t="s">
        <v>12004</v>
      </c>
      <c r="N415" s="82" t="s">
        <v>12004</v>
      </c>
      <c r="O415" s="82" t="s">
        <v>12004</v>
      </c>
      <c r="P415" s="82" t="s">
        <v>12004</v>
      </c>
      <c r="Q415" s="82" t="s">
        <v>12004</v>
      </c>
      <c r="R415" s="82" t="s">
        <v>12004</v>
      </c>
      <c r="S415" s="82" t="s">
        <v>12005</v>
      </c>
      <c r="T415" s="147"/>
      <c r="U415" s="147"/>
    </row>
    <row r="416" spans="1:21" x14ac:dyDescent="0.25">
      <c r="A416" s="82">
        <v>7</v>
      </c>
      <c r="B416" s="82" t="s">
        <v>1903</v>
      </c>
      <c r="C416" s="75" t="s">
        <v>12003</v>
      </c>
      <c r="D416" s="82" t="s">
        <v>1903</v>
      </c>
      <c r="E416" s="82" t="s">
        <v>1904</v>
      </c>
      <c r="F416" s="82" t="str">
        <f>INDEX(Таблиця5[[#All],[HOBBY WORLD]],MATCH(Таблиця17[[#This Row],[Name]],Таблиця5[[#All],[Оригинал]],0),1)</f>
        <v>символ</v>
      </c>
      <c r="G416" s="82" t="str">
        <f>Таблиця17[[#This Row],[HOBBY WORLD]]</f>
        <v>символ</v>
      </c>
      <c r="H416" s="82" t="s">
        <v>4098</v>
      </c>
      <c r="I416" s="82" t="s">
        <v>12004</v>
      </c>
      <c r="J416" s="82" t="s">
        <v>561</v>
      </c>
      <c r="K416" s="82">
        <v>280</v>
      </c>
      <c r="L416" s="82" t="s">
        <v>12005</v>
      </c>
      <c r="M416" s="82" t="s">
        <v>12005</v>
      </c>
      <c r="N416" s="82" t="s">
        <v>12004</v>
      </c>
      <c r="O416" s="82" t="s">
        <v>12004</v>
      </c>
      <c r="P416" s="82" t="s">
        <v>12004</v>
      </c>
      <c r="Q416" s="82" t="s">
        <v>12004</v>
      </c>
      <c r="R416" s="82" t="s">
        <v>12004</v>
      </c>
      <c r="S416" s="82" t="s">
        <v>12005</v>
      </c>
      <c r="T416" s="147"/>
      <c r="U416" s="147"/>
    </row>
    <row r="417" spans="1:21" x14ac:dyDescent="0.25">
      <c r="A417" s="82">
        <v>7</v>
      </c>
      <c r="B417" s="82" t="s">
        <v>1911</v>
      </c>
      <c r="C417" s="75" t="s">
        <v>12003</v>
      </c>
      <c r="D417" s="82" t="s">
        <v>1911</v>
      </c>
      <c r="E417" s="82" t="s">
        <v>1912</v>
      </c>
      <c r="F417" s="82" t="str">
        <f>INDEX(Таблиця5[[#All],[HOBBY WORLD]],MATCH(Таблиця17[[#This Row],[Name]],Таблиця5[[#All],[Оригинал]],0),1)</f>
        <v>телепортация</v>
      </c>
      <c r="G417" s="82" t="str">
        <f>Таблиця17[[#This Row],[HOBBY WORLD]]</f>
        <v>телепортация</v>
      </c>
      <c r="H417" s="82" t="s">
        <v>4100</v>
      </c>
      <c r="I417" s="82" t="s">
        <v>12004</v>
      </c>
      <c r="J417" s="82" t="s">
        <v>561</v>
      </c>
      <c r="K417" s="82">
        <v>281</v>
      </c>
      <c r="L417" s="82" t="s">
        <v>12005</v>
      </c>
      <c r="M417" s="82" t="s">
        <v>12004</v>
      </c>
      <c r="N417" s="82" t="s">
        <v>12004</v>
      </c>
      <c r="O417" s="82" t="s">
        <v>12004</v>
      </c>
      <c r="P417" s="82" t="s">
        <v>12004</v>
      </c>
      <c r="Q417" s="82" t="s">
        <v>12005</v>
      </c>
      <c r="R417" s="82" t="s">
        <v>12004</v>
      </c>
      <c r="S417" s="82" t="s">
        <v>12005</v>
      </c>
      <c r="T417" s="147"/>
      <c r="U417" s="147"/>
    </row>
    <row r="418" spans="1:21" hidden="1" x14ac:dyDescent="0.25">
      <c r="A418" s="82">
        <v>7</v>
      </c>
      <c r="B418" s="82" t="s">
        <v>12317</v>
      </c>
      <c r="C418" s="76" t="s">
        <v>12009</v>
      </c>
      <c r="D418" s="82" t="s">
        <v>12317</v>
      </c>
      <c r="E418" s="82" t="e">
        <v>#N/A</v>
      </c>
      <c r="F418" s="82" t="str">
        <f>INDEX(Таблиця5[[#All],[HOBBY WORLD]],MATCH(Таблиця17[[#This Row],[Name]],Таблиця5[[#All],[Оригинал]],0),1)</f>
        <v>храм богов</v>
      </c>
      <c r="G418" s="82"/>
      <c r="H418" s="82" t="s">
        <v>4100</v>
      </c>
      <c r="I418" s="82" t="s">
        <v>12004</v>
      </c>
      <c r="J418" s="82" t="s">
        <v>12010</v>
      </c>
      <c r="K418" s="82">
        <v>167</v>
      </c>
      <c r="L418" s="82" t="s">
        <v>12004</v>
      </c>
      <c r="M418" s="82" t="s">
        <v>12005</v>
      </c>
      <c r="N418" s="82" t="s">
        <v>12004</v>
      </c>
      <c r="O418" s="82" t="s">
        <v>12004</v>
      </c>
      <c r="P418" s="82" t="s">
        <v>12004</v>
      </c>
      <c r="Q418" s="82" t="s">
        <v>12004</v>
      </c>
      <c r="R418" s="82" t="s">
        <v>12004</v>
      </c>
      <c r="S418" s="82" t="s">
        <v>12004</v>
      </c>
      <c r="T418" s="147"/>
      <c r="U418" s="147"/>
    </row>
    <row r="419" spans="1:21" hidden="1" x14ac:dyDescent="0.25">
      <c r="A419" s="82">
        <v>7</v>
      </c>
      <c r="B419" s="82" t="s">
        <v>1985</v>
      </c>
      <c r="C419" s="76" t="s">
        <v>12009</v>
      </c>
      <c r="D419" s="82" t="s">
        <v>1985</v>
      </c>
      <c r="E419" s="82" t="s">
        <v>1986</v>
      </c>
      <c r="F419" s="82" t="str">
        <f>INDEX(Таблиця5[[#All],[HOBBY WORLD]],MATCH(Таблиця17[[#This Row],[Name]],Таблиця5[[#All],[Оригинал]],0),1)</f>
        <v>вихрь</v>
      </c>
      <c r="G419" s="82"/>
      <c r="H419" s="82" t="s">
        <v>4105</v>
      </c>
      <c r="I419" s="82" t="s">
        <v>12004</v>
      </c>
      <c r="J419" s="82" t="s">
        <v>12010</v>
      </c>
      <c r="K419" s="82">
        <v>171</v>
      </c>
      <c r="L419" s="82" t="s">
        <v>12004</v>
      </c>
      <c r="M419" s="82" t="s">
        <v>12004</v>
      </c>
      <c r="N419" s="82" t="s">
        <v>12005</v>
      </c>
      <c r="O419" s="82" t="s">
        <v>12004</v>
      </c>
      <c r="P419" s="82" t="s">
        <v>12004</v>
      </c>
      <c r="Q419" s="82" t="s">
        <v>12005</v>
      </c>
      <c r="R419" s="82" t="s">
        <v>12004</v>
      </c>
      <c r="S419" s="82" t="s">
        <v>12005</v>
      </c>
      <c r="T419" s="147"/>
      <c r="U419" s="147"/>
    </row>
    <row r="420" spans="1:21" hidden="1" x14ac:dyDescent="0.25">
      <c r="A420" s="82">
        <v>8</v>
      </c>
      <c r="B420" s="82" t="s">
        <v>12318</v>
      </c>
      <c r="C420" s="76" t="s">
        <v>12009</v>
      </c>
      <c r="D420" s="82" t="s">
        <v>12318</v>
      </c>
      <c r="E420" s="82" t="e">
        <v>#N/A</v>
      </c>
      <c r="F420" s="82" t="e">
        <f>INDEX(Таблиця5[[#All],[HOBBY WORLD]],MATCH(Таблиця17[[#This Row],[Name]],Таблиця5[[#All],[Оригинал]],0),1)</f>
        <v>#N/A</v>
      </c>
      <c r="G420" s="82"/>
      <c r="H420" s="82" t="s">
        <v>4109</v>
      </c>
      <c r="I420" s="82" t="s">
        <v>12004</v>
      </c>
      <c r="J420" s="82" t="s">
        <v>12010</v>
      </c>
      <c r="K420" s="82">
        <v>150</v>
      </c>
      <c r="L420" s="82" t="s">
        <v>12004</v>
      </c>
      <c r="M420" s="82" t="s">
        <v>12004</v>
      </c>
      <c r="N420" s="82" t="s">
        <v>12004</v>
      </c>
      <c r="O420" s="82" t="s">
        <v>12004</v>
      </c>
      <c r="P420" s="82" t="s">
        <v>12004</v>
      </c>
      <c r="Q420" s="82" t="s">
        <v>12005</v>
      </c>
      <c r="R420" s="82" t="s">
        <v>12004</v>
      </c>
      <c r="S420" s="82" t="s">
        <v>12005</v>
      </c>
      <c r="T420" s="147"/>
      <c r="U420" s="147"/>
    </row>
    <row r="421" spans="1:21" x14ac:dyDescent="0.25">
      <c r="A421" s="82">
        <v>8</v>
      </c>
      <c r="B421" s="82" t="s">
        <v>12319</v>
      </c>
      <c r="C421" s="75" t="s">
        <v>12003</v>
      </c>
      <c r="D421" s="82" t="s">
        <v>12319</v>
      </c>
      <c r="E421" s="82" t="s">
        <v>1205</v>
      </c>
      <c r="F421" s="82" t="str">
        <f>INDEX(Таблиця5[[#All],[HOBBY WORLD]],MATCH(Таблиця17[[#This Row],[Name]],Таблиця5[[#All],[Оригинал]],0),1)</f>
        <v>животные облики</v>
      </c>
      <c r="G421" s="82" t="str">
        <f>Таблиця17[[#This Row],[HOBBY WORLD]]</f>
        <v>животные облики</v>
      </c>
      <c r="H421" s="82" t="s">
        <v>4111</v>
      </c>
      <c r="I421" s="82" t="s">
        <v>12004</v>
      </c>
      <c r="J421" s="82" t="s">
        <v>561</v>
      </c>
      <c r="K421" s="82">
        <v>212</v>
      </c>
      <c r="L421" s="82" t="s">
        <v>12004</v>
      </c>
      <c r="M421" s="82" t="s">
        <v>12004</v>
      </c>
      <c r="N421" s="82" t="s">
        <v>12005</v>
      </c>
      <c r="O421" s="82" t="s">
        <v>12004</v>
      </c>
      <c r="P421" s="82" t="s">
        <v>12004</v>
      </c>
      <c r="Q421" s="82" t="s">
        <v>12004</v>
      </c>
      <c r="R421" s="82" t="s">
        <v>12004</v>
      </c>
      <c r="S421" s="82" t="s">
        <v>12004</v>
      </c>
      <c r="T421" s="147"/>
      <c r="U421" s="147"/>
    </row>
    <row r="422" spans="1:21" x14ac:dyDescent="0.25">
      <c r="A422" s="82">
        <v>8</v>
      </c>
      <c r="B422" s="82" t="s">
        <v>12320</v>
      </c>
      <c r="C422" s="75" t="s">
        <v>12003</v>
      </c>
      <c r="D422" s="82" t="s">
        <v>12320</v>
      </c>
      <c r="E422" s="82" t="s">
        <v>1213</v>
      </c>
      <c r="F422" s="82" t="str">
        <f>INDEX(Таблиця5[[#All],[HOBBY WORLD]],MATCH(Таблиця17[[#This Row],[Name]],Таблиця5[[#All],[Оригинал]],0),1)</f>
        <v>поле антимагии</v>
      </c>
      <c r="G422" s="82" t="str">
        <f>Таблиця17[[#This Row],[HOBBY WORLD]]</f>
        <v>поле антимагии</v>
      </c>
      <c r="H422" s="82" t="s">
        <v>4098</v>
      </c>
      <c r="I422" s="82" t="s">
        <v>12004</v>
      </c>
      <c r="J422" s="82" t="s">
        <v>561</v>
      </c>
      <c r="K422" s="82">
        <v>213</v>
      </c>
      <c r="L422" s="82" t="s">
        <v>12004</v>
      </c>
      <c r="M422" s="82" t="s">
        <v>12005</v>
      </c>
      <c r="N422" s="82" t="s">
        <v>12004</v>
      </c>
      <c r="O422" s="82" t="s">
        <v>12004</v>
      </c>
      <c r="P422" s="82" t="s">
        <v>12004</v>
      </c>
      <c r="Q422" s="82" t="s">
        <v>12004</v>
      </c>
      <c r="R422" s="82" t="s">
        <v>12004</v>
      </c>
      <c r="S422" s="82" t="s">
        <v>12005</v>
      </c>
      <c r="T422" s="147"/>
      <c r="U422" s="147"/>
    </row>
    <row r="423" spans="1:21" x14ac:dyDescent="0.25">
      <c r="A423" s="82">
        <v>8</v>
      </c>
      <c r="B423" s="82" t="s">
        <v>12321</v>
      </c>
      <c r="C423" s="75" t="s">
        <v>12003</v>
      </c>
      <c r="D423" s="82" t="s">
        <v>12321</v>
      </c>
      <c r="E423" s="82" t="s">
        <v>1215</v>
      </c>
      <c r="F423" s="82" t="str">
        <f>INDEX(Таблиця5[[#All],[HOBBY WORLD]],MATCH(Таблиця17[[#This Row],[Name]],Таблиця5[[#All],[Оригинал]],0),1)</f>
        <v>антипатия/симпатия</v>
      </c>
      <c r="G423" s="82" t="str">
        <f>Таблиця17[[#This Row],[HOBBY WORLD]]</f>
        <v>антипатия/симпатия</v>
      </c>
      <c r="H423" s="82" t="s">
        <v>4103</v>
      </c>
      <c r="I423" s="82" t="s">
        <v>12004</v>
      </c>
      <c r="J423" s="82" t="s">
        <v>561</v>
      </c>
      <c r="K423" s="82">
        <v>214</v>
      </c>
      <c r="L423" s="82" t="s">
        <v>12004</v>
      </c>
      <c r="M423" s="82" t="s">
        <v>12004</v>
      </c>
      <c r="N423" s="82" t="s">
        <v>12005</v>
      </c>
      <c r="O423" s="82" t="s">
        <v>12004</v>
      </c>
      <c r="P423" s="82" t="s">
        <v>12004</v>
      </c>
      <c r="Q423" s="82" t="s">
        <v>12004</v>
      </c>
      <c r="R423" s="82" t="s">
        <v>12004</v>
      </c>
      <c r="S423" s="82" t="s">
        <v>12005</v>
      </c>
      <c r="T423" s="147"/>
      <c r="U423" s="147"/>
    </row>
    <row r="424" spans="1:21" x14ac:dyDescent="0.25">
      <c r="A424" s="82">
        <v>8</v>
      </c>
      <c r="B424" s="82" t="s">
        <v>1302</v>
      </c>
      <c r="C424" s="75" t="s">
        <v>12003</v>
      </c>
      <c r="D424" s="82" t="s">
        <v>1302</v>
      </c>
      <c r="E424" s="82" t="s">
        <v>1303</v>
      </c>
      <c r="F424" s="82" t="str">
        <f>INDEX(Таблиця5[[#All],[HOBBY WORLD]],MATCH(Таблиця17[[#This Row],[Name]],Таблиця5[[#All],[Оригинал]],0),1)</f>
        <v>клон</v>
      </c>
      <c r="G424" s="82" t="str">
        <f>Таблиця17[[#This Row],[HOBBY WORLD]]</f>
        <v>клон</v>
      </c>
      <c r="H424" s="82" t="s">
        <v>4109</v>
      </c>
      <c r="I424" s="82" t="s">
        <v>12004</v>
      </c>
      <c r="J424" s="82" t="s">
        <v>561</v>
      </c>
      <c r="K424" s="82">
        <v>222</v>
      </c>
      <c r="L424" s="82" t="s">
        <v>12004</v>
      </c>
      <c r="M424" s="82" t="s">
        <v>12004</v>
      </c>
      <c r="N424" s="82" t="s">
        <v>12004</v>
      </c>
      <c r="O424" s="82" t="s">
        <v>12004</v>
      </c>
      <c r="P424" s="82" t="s">
        <v>12004</v>
      </c>
      <c r="Q424" s="82" t="s">
        <v>12004</v>
      </c>
      <c r="R424" s="82" t="s">
        <v>12004</v>
      </c>
      <c r="S424" s="82" t="s">
        <v>12005</v>
      </c>
      <c r="T424" s="147"/>
      <c r="U424" s="147"/>
    </row>
    <row r="425" spans="1:21" x14ac:dyDescent="0.25">
      <c r="A425" s="82">
        <v>8</v>
      </c>
      <c r="B425" s="82" t="s">
        <v>12322</v>
      </c>
      <c r="C425" s="75" t="s">
        <v>12003</v>
      </c>
      <c r="D425" s="82" t="s">
        <v>12322</v>
      </c>
      <c r="E425" s="82" t="s">
        <v>1355</v>
      </c>
      <c r="F425" s="82" t="str">
        <f>INDEX(Таблиця5[[#All],[HOBBY WORLD]],MATCH(Таблиця17[[#This Row],[Name]],Таблиця5[[#All],[Оригинал]],0),1)</f>
        <v>управление погодой</v>
      </c>
      <c r="G425" s="82" t="str">
        <f>Таблиця17[[#This Row],[HOBBY WORLD]]</f>
        <v>управление погодой</v>
      </c>
      <c r="H425" s="82" t="s">
        <v>4111</v>
      </c>
      <c r="I425" s="82" t="s">
        <v>12004</v>
      </c>
      <c r="J425" s="82" t="s">
        <v>561</v>
      </c>
      <c r="K425" s="82">
        <v>228</v>
      </c>
      <c r="L425" s="82" t="s">
        <v>12004</v>
      </c>
      <c r="M425" s="82" t="s">
        <v>12005</v>
      </c>
      <c r="N425" s="82" t="s">
        <v>12005</v>
      </c>
      <c r="O425" s="82" t="s">
        <v>12004</v>
      </c>
      <c r="P425" s="82" t="s">
        <v>12004</v>
      </c>
      <c r="Q425" s="82" t="s">
        <v>12004</v>
      </c>
      <c r="R425" s="82" t="s">
        <v>12004</v>
      </c>
      <c r="S425" s="82" t="s">
        <v>12005</v>
      </c>
      <c r="T425" s="147"/>
      <c r="U425" s="147"/>
    </row>
    <row r="426" spans="1:21" x14ac:dyDescent="0.25">
      <c r="A426" s="82">
        <v>8</v>
      </c>
      <c r="B426" s="82" t="s">
        <v>1390</v>
      </c>
      <c r="C426" s="75" t="s">
        <v>12003</v>
      </c>
      <c r="D426" s="82" t="s">
        <v>1390</v>
      </c>
      <c r="E426" s="82" t="s">
        <v>1391</v>
      </c>
      <c r="F426" s="82" t="str">
        <f>INDEX(Таблиця5[[#All],[HOBBY WORLD]],MATCH(Таблиця17[[#This Row],[Name]],Таблиця5[[#All],[Оригинал]],0),1)</f>
        <v>демиплан</v>
      </c>
      <c r="G426" s="82" t="str">
        <f>Таблиця17[[#This Row],[HOBBY WORLD]]</f>
        <v>демиплан</v>
      </c>
      <c r="H426" s="82" t="s">
        <v>4100</v>
      </c>
      <c r="I426" s="82" t="s">
        <v>12004</v>
      </c>
      <c r="J426" s="82" t="s">
        <v>561</v>
      </c>
      <c r="K426" s="82">
        <v>231</v>
      </c>
      <c r="L426" s="82" t="s">
        <v>12004</v>
      </c>
      <c r="M426" s="82" t="s">
        <v>12004</v>
      </c>
      <c r="N426" s="82" t="s">
        <v>12004</v>
      </c>
      <c r="O426" s="82" t="s">
        <v>12004</v>
      </c>
      <c r="P426" s="82" t="s">
        <v>12004</v>
      </c>
      <c r="Q426" s="82" t="s">
        <v>12004</v>
      </c>
      <c r="R426" s="82" t="s">
        <v>12005</v>
      </c>
      <c r="S426" s="82" t="s">
        <v>12005</v>
      </c>
      <c r="T426" s="147"/>
      <c r="U426" s="147"/>
    </row>
    <row r="427" spans="1:21" x14ac:dyDescent="0.25">
      <c r="A427" s="82">
        <v>8</v>
      </c>
      <c r="B427" s="82" t="s">
        <v>12323</v>
      </c>
      <c r="C427" s="75" t="s">
        <v>12003</v>
      </c>
      <c r="D427" s="82" t="s">
        <v>12323</v>
      </c>
      <c r="E427" s="82" t="s">
        <v>1423</v>
      </c>
      <c r="F427" s="82" t="str">
        <f>INDEX(Таблиця5[[#All],[HOBBY WORLD]],MATCH(Таблиця17[[#This Row],[Name]],Таблиця5[[#All],[Оригинал]],0),1)</f>
        <v>подчинение чудовища</v>
      </c>
      <c r="G427" s="82" t="str">
        <f>Таблиця17[[#This Row],[HOBBY WORLD]]</f>
        <v>подчинение чудовища</v>
      </c>
      <c r="H427" s="82" t="s">
        <v>4103</v>
      </c>
      <c r="I427" s="82" t="s">
        <v>12004</v>
      </c>
      <c r="J427" s="82" t="s">
        <v>561</v>
      </c>
      <c r="K427" s="82">
        <v>234</v>
      </c>
      <c r="L427" s="82" t="s">
        <v>12005</v>
      </c>
      <c r="M427" s="82" t="s">
        <v>12004</v>
      </c>
      <c r="N427" s="82" t="s">
        <v>12004</v>
      </c>
      <c r="O427" s="82" t="s">
        <v>12004</v>
      </c>
      <c r="P427" s="82" t="s">
        <v>12004</v>
      </c>
      <c r="Q427" s="82" t="s">
        <v>12005</v>
      </c>
      <c r="R427" s="82" t="s">
        <v>12005</v>
      </c>
      <c r="S427" s="82" t="s">
        <v>12005</v>
      </c>
      <c r="T427" s="147"/>
      <c r="U427" s="147"/>
    </row>
    <row r="428" spans="1:21" x14ac:dyDescent="0.25">
      <c r="A428" s="82">
        <v>8</v>
      </c>
      <c r="B428" s="82" t="s">
        <v>1438</v>
      </c>
      <c r="C428" s="75" t="s">
        <v>12003</v>
      </c>
      <c r="D428" s="82" t="s">
        <v>1438</v>
      </c>
      <c r="E428" s="82" t="s">
        <v>1439</v>
      </c>
      <c r="F428" s="82" t="str">
        <f>INDEX(Таблиця5[[#All],[HOBBY WORLD]],MATCH(Таблиця17[[#This Row],[Name]],Таблиця5[[#All],[Оригинал]],0),1)</f>
        <v>землетрясение</v>
      </c>
      <c r="G428" s="82" t="str">
        <f>Таблиця17[[#This Row],[HOBBY WORLD]]</f>
        <v>землетрясение</v>
      </c>
      <c r="H428" s="82" t="s">
        <v>4105</v>
      </c>
      <c r="I428" s="82" t="s">
        <v>12004</v>
      </c>
      <c r="J428" s="82" t="s">
        <v>561</v>
      </c>
      <c r="K428" s="82">
        <v>235</v>
      </c>
      <c r="L428" s="82" t="s">
        <v>12004</v>
      </c>
      <c r="M428" s="82" t="s">
        <v>12005</v>
      </c>
      <c r="N428" s="82" t="s">
        <v>12005</v>
      </c>
      <c r="O428" s="82" t="s">
        <v>12004</v>
      </c>
      <c r="P428" s="82" t="s">
        <v>12004</v>
      </c>
      <c r="Q428" s="82" t="s">
        <v>12005</v>
      </c>
      <c r="R428" s="82" t="s">
        <v>12004</v>
      </c>
      <c r="S428" s="82" t="s">
        <v>12004</v>
      </c>
      <c r="T428" s="147"/>
      <c r="U428" s="147"/>
    </row>
    <row r="429" spans="1:21" x14ac:dyDescent="0.25">
      <c r="A429" s="82">
        <v>8</v>
      </c>
      <c r="B429" s="82" t="s">
        <v>1476</v>
      </c>
      <c r="C429" s="75" t="s">
        <v>12003</v>
      </c>
      <c r="D429" s="82" t="s">
        <v>1476</v>
      </c>
      <c r="E429" s="82" t="s">
        <v>1477</v>
      </c>
      <c r="F429" s="82" t="str">
        <f>INDEX(Таблиця5[[#All],[HOBBY WORLD]],MATCH(Таблиця17[[#This Row],[Name]],Таблиця5[[#All],[Оригинал]],0),1)</f>
        <v>слабоумие</v>
      </c>
      <c r="G429" s="82" t="str">
        <f>Таблиця17[[#This Row],[HOBBY WORLD]]</f>
        <v>слабоумие</v>
      </c>
      <c r="H429" s="82" t="s">
        <v>4103</v>
      </c>
      <c r="I429" s="82" t="s">
        <v>12004</v>
      </c>
      <c r="J429" s="82" t="s">
        <v>561</v>
      </c>
      <c r="K429" s="82">
        <v>239</v>
      </c>
      <c r="L429" s="82" t="s">
        <v>12005</v>
      </c>
      <c r="M429" s="82" t="s">
        <v>12004</v>
      </c>
      <c r="N429" s="82" t="s">
        <v>12004</v>
      </c>
      <c r="O429" s="82" t="s">
        <v>12004</v>
      </c>
      <c r="P429" s="82" t="s">
        <v>12004</v>
      </c>
      <c r="Q429" s="82" t="s">
        <v>12004</v>
      </c>
      <c r="R429" s="82" t="s">
        <v>12005</v>
      </c>
      <c r="S429" s="82" t="s">
        <v>12005</v>
      </c>
      <c r="T429" s="147"/>
      <c r="U429" s="147"/>
    </row>
    <row r="430" spans="1:21" x14ac:dyDescent="0.25">
      <c r="A430" s="82">
        <v>8</v>
      </c>
      <c r="B430" s="82" t="s">
        <v>1534</v>
      </c>
      <c r="C430" s="75" t="s">
        <v>12003</v>
      </c>
      <c r="D430" s="82" t="s">
        <v>1534</v>
      </c>
      <c r="E430" s="82" t="s">
        <v>1535</v>
      </c>
      <c r="F430" s="82" t="str">
        <f>INDEX(Таблиця5[[#All],[HOBBY WORLD]],MATCH(Таблиця17[[#This Row],[Name]],Таблиця5[[#All],[Оригинал]],0),1)</f>
        <v>бойкий язык</v>
      </c>
      <c r="G430" s="82" t="str">
        <f>Таблиця17[[#This Row],[HOBBY WORLD]]</f>
        <v>бойкий язык</v>
      </c>
      <c r="H430" s="82" t="s">
        <v>4111</v>
      </c>
      <c r="I430" s="82" t="s">
        <v>12004</v>
      </c>
      <c r="J430" s="82" t="s">
        <v>561</v>
      </c>
      <c r="K430" s="82">
        <v>245</v>
      </c>
      <c r="L430" s="82" t="s">
        <v>12005</v>
      </c>
      <c r="M430" s="82" t="s">
        <v>12004</v>
      </c>
      <c r="N430" s="82" t="s">
        <v>12004</v>
      </c>
      <c r="O430" s="82" t="s">
        <v>12004</v>
      </c>
      <c r="P430" s="82" t="s">
        <v>12004</v>
      </c>
      <c r="Q430" s="82" t="s">
        <v>12004</v>
      </c>
      <c r="R430" s="82" t="s">
        <v>12005</v>
      </c>
      <c r="S430" s="82" t="s">
        <v>12004</v>
      </c>
      <c r="T430" s="147"/>
      <c r="U430" s="147"/>
    </row>
    <row r="431" spans="1:21" x14ac:dyDescent="0.25">
      <c r="A431" s="82">
        <v>8</v>
      </c>
      <c r="B431" s="82" t="s">
        <v>12324</v>
      </c>
      <c r="C431" s="75" t="s">
        <v>12003</v>
      </c>
      <c r="D431" s="82" t="s">
        <v>12324</v>
      </c>
      <c r="E431" s="82" t="s">
        <v>1593</v>
      </c>
      <c r="F431" s="82" t="str">
        <f>INDEX(Таблиця5[[#All],[HOBBY WORLD]],MATCH(Таблиця17[[#This Row],[Name]],Таблиця5[[#All],[Оригинал]],0),1)</f>
        <v>аура святости</v>
      </c>
      <c r="G431" s="82" t="str">
        <f>Таблиця17[[#This Row],[HOBBY WORLD]]</f>
        <v>аура святости</v>
      </c>
      <c r="H431" s="82" t="s">
        <v>4098</v>
      </c>
      <c r="I431" s="82" t="s">
        <v>12004</v>
      </c>
      <c r="J431" s="82" t="s">
        <v>561</v>
      </c>
      <c r="K431" s="82">
        <v>251</v>
      </c>
      <c r="L431" s="82" t="s">
        <v>12004</v>
      </c>
      <c r="M431" s="82" t="s">
        <v>12005</v>
      </c>
      <c r="N431" s="82" t="s">
        <v>12004</v>
      </c>
      <c r="O431" s="82" t="s">
        <v>12004</v>
      </c>
      <c r="P431" s="82" t="s">
        <v>12004</v>
      </c>
      <c r="Q431" s="82" t="s">
        <v>12004</v>
      </c>
      <c r="R431" s="82" t="s">
        <v>12004</v>
      </c>
      <c r="S431" s="82" t="s">
        <v>12004</v>
      </c>
      <c r="T431" s="147"/>
      <c r="U431" s="147"/>
    </row>
    <row r="432" spans="1:21" hidden="1" x14ac:dyDescent="0.25">
      <c r="A432" s="82">
        <v>8</v>
      </c>
      <c r="B432" s="82" t="s">
        <v>12325</v>
      </c>
      <c r="C432" s="76" t="s">
        <v>12009</v>
      </c>
      <c r="D432" s="82" t="s">
        <v>12325</v>
      </c>
      <c r="E432" s="82" t="e">
        <v>#N/A</v>
      </c>
      <c r="F432" s="82" t="str">
        <f>INDEX(Таблиця5[[#All],[HOBBY WORLD]],MATCH(Таблиця17[[#This Row],[Name]],Таблиця5[[#All],[Оригинал]],0),1)</f>
        <v>иллюзорный дракон</v>
      </c>
      <c r="G432" s="82"/>
      <c r="H432" s="82" t="s">
        <v>4107</v>
      </c>
      <c r="I432" s="82" t="s">
        <v>12004</v>
      </c>
      <c r="J432" s="82" t="s">
        <v>12010</v>
      </c>
      <c r="K432" s="82">
        <v>157</v>
      </c>
      <c r="L432" s="82" t="s">
        <v>12004</v>
      </c>
      <c r="M432" s="82" t="s">
        <v>12004</v>
      </c>
      <c r="N432" s="82" t="s">
        <v>12004</v>
      </c>
      <c r="O432" s="82" t="s">
        <v>12004</v>
      </c>
      <c r="P432" s="82" t="s">
        <v>12004</v>
      </c>
      <c r="Q432" s="82" t="s">
        <v>12004</v>
      </c>
      <c r="R432" s="82" t="s">
        <v>12004</v>
      </c>
      <c r="S432" s="82" t="s">
        <v>12005</v>
      </c>
      <c r="T432" s="147"/>
      <c r="U432" s="147"/>
    </row>
    <row r="433" spans="1:21" x14ac:dyDescent="0.25">
      <c r="A433" s="82">
        <v>8</v>
      </c>
      <c r="B433" s="82" t="s">
        <v>12326</v>
      </c>
      <c r="C433" s="75" t="s">
        <v>12003</v>
      </c>
      <c r="D433" s="82" t="s">
        <v>12326</v>
      </c>
      <c r="E433" s="82" t="s">
        <v>1613</v>
      </c>
      <c r="F433" s="82" t="str">
        <f>INDEX(Таблиця5[[#All],[HOBBY WORLD]],MATCH(Таблиця17[[#This Row],[Name]],Таблиця5[[#All],[Оригинал]],0),1)</f>
        <v>горючее облако</v>
      </c>
      <c r="G433" s="82" t="str">
        <f>Таблиця17[[#This Row],[HOBBY WORLD]]</f>
        <v>горючее облако</v>
      </c>
      <c r="H433" s="82" t="s">
        <v>4100</v>
      </c>
      <c r="I433" s="82" t="s">
        <v>12004</v>
      </c>
      <c r="J433" s="82" t="s">
        <v>561</v>
      </c>
      <c r="K433" s="82">
        <v>253</v>
      </c>
      <c r="L433" s="82" t="s">
        <v>12004</v>
      </c>
      <c r="M433" s="82" t="s">
        <v>12004</v>
      </c>
      <c r="N433" s="82" t="s">
        <v>12004</v>
      </c>
      <c r="O433" s="82" t="s">
        <v>12004</v>
      </c>
      <c r="P433" s="82" t="s">
        <v>12004</v>
      </c>
      <c r="Q433" s="82" t="s">
        <v>12005</v>
      </c>
      <c r="R433" s="82" t="s">
        <v>12004</v>
      </c>
      <c r="S433" s="82" t="s">
        <v>12005</v>
      </c>
      <c r="T433" s="147"/>
      <c r="U433" s="147"/>
    </row>
    <row r="434" spans="1:21" hidden="1" x14ac:dyDescent="0.25">
      <c r="A434" s="82">
        <v>8</v>
      </c>
      <c r="B434" s="82" t="s">
        <v>12327</v>
      </c>
      <c r="C434" s="76" t="s">
        <v>12009</v>
      </c>
      <c r="D434" s="82" t="s">
        <v>12327</v>
      </c>
      <c r="E434" s="82" t="e">
        <v>#N/A</v>
      </c>
      <c r="F434" s="82" t="str">
        <f>INDEX(Таблиця5[[#All],[HOBBY WORLD]],MATCH(Таблиця17[[#This Row],[Name]],Таблиця5[[#All],[Оригинал]],0),1)</f>
        <v>тьма безумия</v>
      </c>
      <c r="G434" s="82"/>
      <c r="H434" s="82" t="s">
        <v>4105</v>
      </c>
      <c r="I434" s="82" t="s">
        <v>12004</v>
      </c>
      <c r="J434" s="82" t="s">
        <v>12010</v>
      </c>
      <c r="K434" s="82">
        <v>160</v>
      </c>
      <c r="L434" s="82" t="s">
        <v>12004</v>
      </c>
      <c r="M434" s="82" t="s">
        <v>12004</v>
      </c>
      <c r="N434" s="82" t="s">
        <v>12004</v>
      </c>
      <c r="O434" s="82" t="s">
        <v>12004</v>
      </c>
      <c r="P434" s="82" t="s">
        <v>12004</v>
      </c>
      <c r="Q434" s="82" t="s">
        <v>12004</v>
      </c>
      <c r="R434" s="82" t="s">
        <v>12005</v>
      </c>
      <c r="S434" s="82" t="s">
        <v>12005</v>
      </c>
      <c r="T434" s="147"/>
      <c r="U434" s="147"/>
    </row>
    <row r="435" spans="1:21" x14ac:dyDescent="0.25">
      <c r="A435" s="82">
        <v>8</v>
      </c>
      <c r="B435" s="82" t="s">
        <v>1688</v>
      </c>
      <c r="C435" s="75" t="s">
        <v>12003</v>
      </c>
      <c r="D435" s="82" t="s">
        <v>1688</v>
      </c>
      <c r="E435" s="82" t="s">
        <v>1689</v>
      </c>
      <c r="F435" s="82" t="str">
        <f>INDEX(Таблиця5[[#All],[HOBBY WORLD]],MATCH(Таблиця17[[#This Row],[Name]],Таблиця5[[#All],[Оригинал]],0),1)</f>
        <v>лабиринт</v>
      </c>
      <c r="G435" s="82" t="str">
        <f>Таблиця17[[#This Row],[HOBBY WORLD]]</f>
        <v>лабиринт</v>
      </c>
      <c r="H435" s="82" t="s">
        <v>4100</v>
      </c>
      <c r="I435" s="82" t="s">
        <v>12004</v>
      </c>
      <c r="J435" s="82" t="s">
        <v>561</v>
      </c>
      <c r="K435" s="82">
        <v>258</v>
      </c>
      <c r="L435" s="82" t="s">
        <v>12004</v>
      </c>
      <c r="M435" s="82" t="s">
        <v>12004</v>
      </c>
      <c r="N435" s="82" t="s">
        <v>12004</v>
      </c>
      <c r="O435" s="82" t="s">
        <v>12004</v>
      </c>
      <c r="P435" s="82" t="s">
        <v>12004</v>
      </c>
      <c r="Q435" s="82" t="s">
        <v>12004</v>
      </c>
      <c r="R435" s="82" t="s">
        <v>12004</v>
      </c>
      <c r="S435" s="82" t="s">
        <v>12005</v>
      </c>
      <c r="T435" s="147"/>
      <c r="U435" s="147"/>
    </row>
    <row r="436" spans="1:21" hidden="1" x14ac:dyDescent="0.25">
      <c r="A436" s="82">
        <v>8</v>
      </c>
      <c r="B436" s="82" t="s">
        <v>12328</v>
      </c>
      <c r="C436" s="76" t="s">
        <v>12009</v>
      </c>
      <c r="D436" s="82" t="s">
        <v>12328</v>
      </c>
      <c r="E436" s="82" t="e">
        <v>#N/A</v>
      </c>
      <c r="F436" s="82" t="str">
        <f>INDEX(Таблиця5[[#All],[HOBBY WORLD]],MATCH(Таблиця17[[#This Row],[Name]],Таблиця5[[#All],[Оригинал]],0),1)</f>
        <v>грозная крепость</v>
      </c>
      <c r="G436" s="82"/>
      <c r="H436" s="82" t="s">
        <v>4100</v>
      </c>
      <c r="I436" s="82" t="s">
        <v>12004</v>
      </c>
      <c r="J436" s="82" t="s">
        <v>12010</v>
      </c>
      <c r="K436" s="82">
        <v>161</v>
      </c>
      <c r="L436" s="82" t="s">
        <v>12004</v>
      </c>
      <c r="M436" s="82" t="s">
        <v>12004</v>
      </c>
      <c r="N436" s="82" t="s">
        <v>12004</v>
      </c>
      <c r="O436" s="82" t="s">
        <v>12004</v>
      </c>
      <c r="P436" s="82" t="s">
        <v>12004</v>
      </c>
      <c r="Q436" s="82" t="s">
        <v>12004</v>
      </c>
      <c r="R436" s="82" t="s">
        <v>12004</v>
      </c>
      <c r="S436" s="82" t="s">
        <v>12005</v>
      </c>
      <c r="T436" s="147"/>
      <c r="U436" s="147"/>
    </row>
    <row r="437" spans="1:21" x14ac:dyDescent="0.25">
      <c r="A437" s="82">
        <v>8</v>
      </c>
      <c r="B437" s="82" t="s">
        <v>12329</v>
      </c>
      <c r="C437" s="75" t="s">
        <v>12003</v>
      </c>
      <c r="D437" s="82" t="s">
        <v>12329</v>
      </c>
      <c r="E437" s="82" t="s">
        <v>1703</v>
      </c>
      <c r="F437" s="82" t="str">
        <f>INDEX(Таблиця5[[#All],[HOBBY WORLD]],MATCH(Таблиця17[[#This Row],[Name]],Таблиця5[[#All],[Оригинал]],0),1)</f>
        <v>сокрытие разума</v>
      </c>
      <c r="G437" s="82" t="str">
        <f>Таблиця17[[#This Row],[HOBBY WORLD]]</f>
        <v>сокрытие разума</v>
      </c>
      <c r="H437" s="82" t="s">
        <v>4098</v>
      </c>
      <c r="I437" s="82" t="s">
        <v>12004</v>
      </c>
      <c r="J437" s="82" t="s">
        <v>561</v>
      </c>
      <c r="K437" s="82">
        <v>259</v>
      </c>
      <c r="L437" s="82" t="s">
        <v>12005</v>
      </c>
      <c r="M437" s="82" t="s">
        <v>12004</v>
      </c>
      <c r="N437" s="82" t="s">
        <v>12004</v>
      </c>
      <c r="O437" s="82" t="s">
        <v>12004</v>
      </c>
      <c r="P437" s="82" t="s">
        <v>12004</v>
      </c>
      <c r="Q437" s="82" t="s">
        <v>12004</v>
      </c>
      <c r="R437" s="82" t="s">
        <v>12004</v>
      </c>
      <c r="S437" s="82" t="s">
        <v>12005</v>
      </c>
      <c r="T437" s="147"/>
      <c r="U437" s="147"/>
    </row>
    <row r="438" spans="1:21" x14ac:dyDescent="0.25">
      <c r="A438" s="82">
        <v>8</v>
      </c>
      <c r="B438" s="82" t="s">
        <v>12330</v>
      </c>
      <c r="C438" s="75" t="s">
        <v>12003</v>
      </c>
      <c r="D438" s="82" t="s">
        <v>12330</v>
      </c>
      <c r="E438" s="82" t="s">
        <v>1767</v>
      </c>
      <c r="F438" s="82" t="str">
        <f>INDEX(Таблиця5[[#All],[HOBBY WORLD]],MATCH(Таблиця17[[#This Row],[Name]],Таблиця5[[#All],[Оригинал]],0),1)</f>
        <v>слово силы: шок</v>
      </c>
      <c r="G438" s="82" t="str">
        <f>Таблиця17[[#This Row],[HOBBY WORLD]]</f>
        <v>слово силы: шок</v>
      </c>
      <c r="H438" s="82" t="s">
        <v>4103</v>
      </c>
      <c r="I438" s="82" t="s">
        <v>12004</v>
      </c>
      <c r="J438" s="82" t="s">
        <v>561</v>
      </c>
      <c r="K438" s="82">
        <v>267</v>
      </c>
      <c r="L438" s="82" t="s">
        <v>12005</v>
      </c>
      <c r="M438" s="82" t="s">
        <v>12004</v>
      </c>
      <c r="N438" s="82" t="s">
        <v>12004</v>
      </c>
      <c r="O438" s="82" t="s">
        <v>12004</v>
      </c>
      <c r="P438" s="82" t="s">
        <v>12004</v>
      </c>
      <c r="Q438" s="82" t="s">
        <v>12005</v>
      </c>
      <c r="R438" s="82" t="s">
        <v>12005</v>
      </c>
      <c r="S438" s="82" t="s">
        <v>12005</v>
      </c>
      <c r="T438" s="147"/>
      <c r="U438" s="147"/>
    </row>
    <row r="439" spans="1:21" x14ac:dyDescent="0.25">
      <c r="A439" s="82">
        <v>8</v>
      </c>
      <c r="B439" s="82" t="s">
        <v>1897</v>
      </c>
      <c r="C439" s="75" t="s">
        <v>12003</v>
      </c>
      <c r="D439" s="82" t="s">
        <v>1897</v>
      </c>
      <c r="E439" s="82" t="s">
        <v>1898</v>
      </c>
      <c r="F439" s="82" t="str">
        <f>INDEX(Таблиця5[[#All],[HOBBY WORLD]],MATCH(Таблиця17[[#This Row],[Name]],Таблиця5[[#All],[Оригинал]],0),1)</f>
        <v>солнечная вспышка</v>
      </c>
      <c r="G439" s="82" t="str">
        <f>Таблиця17[[#This Row],[HOBBY WORLD]]</f>
        <v>солнечная вспышка</v>
      </c>
      <c r="H439" s="82" t="s">
        <v>4105</v>
      </c>
      <c r="I439" s="82" t="s">
        <v>12004</v>
      </c>
      <c r="J439" s="82" t="s">
        <v>561</v>
      </c>
      <c r="K439" s="82">
        <v>279</v>
      </c>
      <c r="L439" s="82" t="s">
        <v>12004</v>
      </c>
      <c r="M439" s="82" t="s">
        <v>12004</v>
      </c>
      <c r="N439" s="82" t="s">
        <v>12004</v>
      </c>
      <c r="O439" s="82" t="s">
        <v>12004</v>
      </c>
      <c r="P439" s="82" t="s">
        <v>12004</v>
      </c>
      <c r="Q439" s="82" t="s">
        <v>12005</v>
      </c>
      <c r="R439" s="82" t="s">
        <v>12004</v>
      </c>
      <c r="S439" s="82" t="s">
        <v>12005</v>
      </c>
      <c r="T439" s="147"/>
      <c r="U439" s="147"/>
    </row>
    <row r="440" spans="1:21" x14ac:dyDescent="0.25">
      <c r="A440" s="82">
        <v>8</v>
      </c>
      <c r="B440" s="82" t="s">
        <v>1909</v>
      </c>
      <c r="C440" s="75" t="s">
        <v>12003</v>
      </c>
      <c r="D440" s="82" t="s">
        <v>1909</v>
      </c>
      <c r="E440" s="82" t="s">
        <v>1910</v>
      </c>
      <c r="F440" s="82" t="str">
        <f>INDEX(Таблиця5[[#All],[HOBBY WORLD]],MATCH(Таблиця17[[#This Row],[Name]],Таблиця5[[#All],[Оригинал]],0),1)</f>
        <v>телепатия</v>
      </c>
      <c r="G440" s="82" t="str">
        <f>Таблиця17[[#This Row],[HOBBY WORLD]]</f>
        <v>телепатия</v>
      </c>
      <c r="H440" s="82" t="s">
        <v>4105</v>
      </c>
      <c r="I440" s="82" t="s">
        <v>12004</v>
      </c>
      <c r="J440" s="82" t="s">
        <v>561</v>
      </c>
      <c r="K440" s="82">
        <v>281</v>
      </c>
      <c r="L440" s="82" t="s">
        <v>12004</v>
      </c>
      <c r="M440" s="82" t="s">
        <v>12004</v>
      </c>
      <c r="N440" s="82" t="s">
        <v>12004</v>
      </c>
      <c r="O440" s="82" t="s">
        <v>12004</v>
      </c>
      <c r="P440" s="82" t="s">
        <v>12004</v>
      </c>
      <c r="Q440" s="82" t="s">
        <v>12004</v>
      </c>
      <c r="R440" s="82" t="s">
        <v>12004</v>
      </c>
      <c r="S440" s="82" t="s">
        <v>12005</v>
      </c>
      <c r="T440" s="147"/>
      <c r="U440" s="147"/>
    </row>
    <row r="441" spans="1:21" x14ac:dyDescent="0.25">
      <c r="A441" s="82">
        <v>8</v>
      </c>
      <c r="B441" s="82" t="s">
        <v>1947</v>
      </c>
      <c r="C441" s="75" t="s">
        <v>12003</v>
      </c>
      <c r="D441" s="82" t="s">
        <v>1947</v>
      </c>
      <c r="E441" s="82" t="s">
        <v>1948</v>
      </c>
      <c r="F441" s="82" t="str">
        <f>INDEX(Таблиця5[[#All],[HOBBY WORLD]],MATCH(Таблиця17[[#This Row],[Name]],Таблиця5[[#All],[Оригинал]],0),1)</f>
        <v>цунами</v>
      </c>
      <c r="G441" s="82" t="str">
        <f>Таблиця17[[#This Row],[HOBBY WORLD]]</f>
        <v>цунами</v>
      </c>
      <c r="H441" s="82" t="s">
        <v>4100</v>
      </c>
      <c r="I441" s="82" t="s">
        <v>12004</v>
      </c>
      <c r="J441" s="82" t="s">
        <v>561</v>
      </c>
      <c r="K441" s="82">
        <v>284</v>
      </c>
      <c r="L441" s="82" t="s">
        <v>12004</v>
      </c>
      <c r="M441" s="82" t="s">
        <v>12004</v>
      </c>
      <c r="N441" s="82" t="s">
        <v>12005</v>
      </c>
      <c r="O441" s="82" t="s">
        <v>12004</v>
      </c>
      <c r="P441" s="82" t="s">
        <v>12004</v>
      </c>
      <c r="Q441" s="82" t="s">
        <v>12004</v>
      </c>
      <c r="R441" s="82" t="s">
        <v>12004</v>
      </c>
      <c r="S441" s="82" t="s">
        <v>12004</v>
      </c>
      <c r="T441" s="147"/>
      <c r="U441" s="147"/>
    </row>
    <row r="442" spans="1:21" x14ac:dyDescent="0.25">
      <c r="A442" s="82">
        <v>9</v>
      </c>
      <c r="B442" s="82" t="s">
        <v>12331</v>
      </c>
      <c r="C442" s="75" t="s">
        <v>12003</v>
      </c>
      <c r="D442" s="82" t="s">
        <v>12331</v>
      </c>
      <c r="E442" s="82" t="s">
        <v>1227</v>
      </c>
      <c r="F442" s="82" t="str">
        <f>INDEX(Таблиця5[[#All],[HOBBY WORLD]],MATCH(Таблиця17[[#This Row],[Name]],Таблиця5[[#All],[Оригинал]],0),1)</f>
        <v>астральная проекция</v>
      </c>
      <c r="G442" s="82" t="str">
        <f>Таблиця17[[#This Row],[HOBBY WORLD]]</f>
        <v>астральная проекция</v>
      </c>
      <c r="H442" s="82" t="s">
        <v>4109</v>
      </c>
      <c r="I442" s="82" t="s">
        <v>12004</v>
      </c>
      <c r="J442" s="82" t="s">
        <v>561</v>
      </c>
      <c r="K442" s="82">
        <v>215</v>
      </c>
      <c r="L442" s="82" t="s">
        <v>12004</v>
      </c>
      <c r="M442" s="82" t="s">
        <v>12005</v>
      </c>
      <c r="N442" s="82" t="s">
        <v>12004</v>
      </c>
      <c r="O442" s="82" t="s">
        <v>12004</v>
      </c>
      <c r="P442" s="82" t="s">
        <v>12004</v>
      </c>
      <c r="Q442" s="82" t="s">
        <v>12004</v>
      </c>
      <c r="R442" s="82" t="s">
        <v>12005</v>
      </c>
      <c r="S442" s="82" t="s">
        <v>12005</v>
      </c>
      <c r="T442" s="147"/>
      <c r="U442" s="147"/>
    </row>
    <row r="443" spans="1:21" x14ac:dyDescent="0.25">
      <c r="A443" s="82">
        <v>9</v>
      </c>
      <c r="B443" s="82" t="s">
        <v>1516</v>
      </c>
      <c r="C443" s="75" t="s">
        <v>12003</v>
      </c>
      <c r="D443" s="82" t="s">
        <v>1516</v>
      </c>
      <c r="E443" s="82" t="s">
        <v>1517</v>
      </c>
      <c r="F443" s="82" t="str">
        <f>INDEX(Таблиця5[[#All],[HOBBY WORLD]],MATCH(Таблиця17[[#This Row],[Name]],Таблиця5[[#All],[Оригинал]],0),1)</f>
        <v>предвидение</v>
      </c>
      <c r="G443" s="82" t="str">
        <f>Таблиця17[[#This Row],[HOBBY WORLD]]</f>
        <v>предвидение</v>
      </c>
      <c r="H443" s="82" t="s">
        <v>1414</v>
      </c>
      <c r="I443" s="82" t="s">
        <v>12004</v>
      </c>
      <c r="J443" s="82" t="s">
        <v>561</v>
      </c>
      <c r="K443" s="82">
        <v>244</v>
      </c>
      <c r="L443" s="82" t="s">
        <v>12005</v>
      </c>
      <c r="M443" s="82" t="s">
        <v>12004</v>
      </c>
      <c r="N443" s="82" t="s">
        <v>12005</v>
      </c>
      <c r="O443" s="82" t="s">
        <v>12004</v>
      </c>
      <c r="P443" s="82" t="s">
        <v>12004</v>
      </c>
      <c r="Q443" s="82" t="s">
        <v>12004</v>
      </c>
      <c r="R443" s="82" t="s">
        <v>12005</v>
      </c>
      <c r="S443" s="82" t="s">
        <v>12005</v>
      </c>
      <c r="T443" s="147"/>
      <c r="U443" s="147"/>
    </row>
    <row r="444" spans="1:21" x14ac:dyDescent="0.25">
      <c r="A444" s="82">
        <v>9</v>
      </c>
      <c r="B444" s="82" t="s">
        <v>1526</v>
      </c>
      <c r="C444" s="75" t="s">
        <v>12003</v>
      </c>
      <c r="D444" s="82" t="s">
        <v>1526</v>
      </c>
      <c r="E444" s="82" t="s">
        <v>1527</v>
      </c>
      <c r="F444" s="82" t="str">
        <f>INDEX(Таблиця5[[#All],[HOBBY WORLD]],MATCH(Таблиця17[[#This Row],[Name]],Таблиця5[[#All],[Оригинал]],0),1)</f>
        <v>врата</v>
      </c>
      <c r="G444" s="82" t="str">
        <f>Таблиця17[[#This Row],[HOBBY WORLD]]</f>
        <v>врата</v>
      </c>
      <c r="H444" s="82" t="s">
        <v>4100</v>
      </c>
      <c r="I444" s="82" t="s">
        <v>12004</v>
      </c>
      <c r="J444" s="82" t="s">
        <v>561</v>
      </c>
      <c r="K444" s="82">
        <v>244</v>
      </c>
      <c r="L444" s="82" t="s">
        <v>12004</v>
      </c>
      <c r="M444" s="82" t="s">
        <v>12005</v>
      </c>
      <c r="N444" s="82" t="s">
        <v>12004</v>
      </c>
      <c r="O444" s="82" t="s">
        <v>12004</v>
      </c>
      <c r="P444" s="82" t="s">
        <v>12004</v>
      </c>
      <c r="Q444" s="82" t="s">
        <v>12005</v>
      </c>
      <c r="R444" s="82" t="s">
        <v>12004</v>
      </c>
      <c r="S444" s="82" t="s">
        <v>12005</v>
      </c>
      <c r="T444" s="147"/>
      <c r="U444" s="147"/>
    </row>
    <row r="445" spans="1:21" x14ac:dyDescent="0.25">
      <c r="A445" s="82">
        <v>9</v>
      </c>
      <c r="B445" s="82" t="s">
        <v>1610</v>
      </c>
      <c r="C445" s="75" t="s">
        <v>12003</v>
      </c>
      <c r="D445" s="82" t="s">
        <v>1610</v>
      </c>
      <c r="E445" s="82" t="s">
        <v>1611</v>
      </c>
      <c r="F445" s="82" t="str">
        <f>INDEX(Таблиця5[[#All],[HOBBY WORLD]],MATCH(Таблиця17[[#This Row],[Name]],Таблиця5[[#All],[Оригинал]],0),1)</f>
        <v>заключение</v>
      </c>
      <c r="G445" s="82" t="str">
        <f>Таблиця17[[#This Row],[HOBBY WORLD]]</f>
        <v>заключение</v>
      </c>
      <c r="H445" s="82" t="s">
        <v>4098</v>
      </c>
      <c r="I445" s="82" t="s">
        <v>12004</v>
      </c>
      <c r="J445" s="82" t="s">
        <v>561</v>
      </c>
      <c r="K445" s="82">
        <v>252</v>
      </c>
      <c r="L445" s="82" t="s">
        <v>12004</v>
      </c>
      <c r="M445" s="82" t="s">
        <v>12004</v>
      </c>
      <c r="N445" s="82" t="s">
        <v>12004</v>
      </c>
      <c r="O445" s="82" t="s">
        <v>12004</v>
      </c>
      <c r="P445" s="82" t="s">
        <v>12004</v>
      </c>
      <c r="Q445" s="82" t="s">
        <v>12004</v>
      </c>
      <c r="R445" s="82" t="s">
        <v>12005</v>
      </c>
      <c r="S445" s="82" t="s">
        <v>12005</v>
      </c>
      <c r="T445" s="147"/>
      <c r="U445" s="147"/>
    </row>
    <row r="446" spans="1:21" hidden="1" x14ac:dyDescent="0.25">
      <c r="A446" s="82">
        <v>9</v>
      </c>
      <c r="B446" s="82" t="s">
        <v>11012</v>
      </c>
      <c r="C446" s="76" t="s">
        <v>12009</v>
      </c>
      <c r="D446" s="82" t="s">
        <v>11012</v>
      </c>
      <c r="E446" s="82" t="e">
        <v>#N/A</v>
      </c>
      <c r="F446" s="82" t="str">
        <f>INDEX(Таблиця5[[#All],[HOBBY WORLD]],MATCH(Таблиця17[[#This Row],[Name]],Таблиця5[[#All],[Оригинал]],0),1)</f>
        <v>неуязвимость</v>
      </c>
      <c r="G446" s="82"/>
      <c r="H446" s="82" t="s">
        <v>4098</v>
      </c>
      <c r="I446" s="82" t="s">
        <v>12004</v>
      </c>
      <c r="J446" s="82" t="s">
        <v>12010</v>
      </c>
      <c r="K446" s="82">
        <v>160</v>
      </c>
      <c r="L446" s="82" t="s">
        <v>12004</v>
      </c>
      <c r="M446" s="82" t="s">
        <v>12004</v>
      </c>
      <c r="N446" s="82" t="s">
        <v>12004</v>
      </c>
      <c r="O446" s="82" t="s">
        <v>12004</v>
      </c>
      <c r="P446" s="82" t="s">
        <v>12004</v>
      </c>
      <c r="Q446" s="82" t="s">
        <v>12004</v>
      </c>
      <c r="R446" s="82" t="s">
        <v>12004</v>
      </c>
      <c r="S446" s="82" t="s">
        <v>12005</v>
      </c>
      <c r="T446" s="147"/>
      <c r="U446" s="147"/>
    </row>
    <row r="447" spans="1:21" x14ac:dyDescent="0.25">
      <c r="A447" s="82">
        <v>9</v>
      </c>
      <c r="B447" s="82" t="s">
        <v>12332</v>
      </c>
      <c r="C447" s="75" t="s">
        <v>12003</v>
      </c>
      <c r="D447" s="82" t="s">
        <v>12332</v>
      </c>
      <c r="E447" s="82" t="s">
        <v>1681</v>
      </c>
      <c r="F447" s="82" t="str">
        <f>INDEX(Таблиця5[[#All],[HOBBY WORLD]],MATCH(Таблиця17[[#This Row],[Name]],Таблиця5[[#All],[Оригинал]],0),1)</f>
        <v>массовое излечение</v>
      </c>
      <c r="G447" s="82" t="str">
        <f>Таблиця17[[#This Row],[HOBBY WORLD]]</f>
        <v>массовое излечение</v>
      </c>
      <c r="H447" s="82" t="s">
        <v>4100</v>
      </c>
      <c r="I447" s="82" t="s">
        <v>12004</v>
      </c>
      <c r="J447" s="82" t="s">
        <v>561</v>
      </c>
      <c r="K447" s="82">
        <v>258</v>
      </c>
      <c r="L447" s="82" t="s">
        <v>12004</v>
      </c>
      <c r="M447" s="82" t="s">
        <v>12005</v>
      </c>
      <c r="N447" s="82" t="s">
        <v>12004</v>
      </c>
      <c r="O447" s="82" t="s">
        <v>12004</v>
      </c>
      <c r="P447" s="82" t="s">
        <v>12004</v>
      </c>
      <c r="Q447" s="82" t="s">
        <v>12004</v>
      </c>
      <c r="R447" s="82" t="s">
        <v>12004</v>
      </c>
      <c r="S447" s="82" t="s">
        <v>12004</v>
      </c>
      <c r="T447" s="147"/>
      <c r="U447" s="147"/>
    </row>
    <row r="448" spans="1:21" hidden="1" x14ac:dyDescent="0.25">
      <c r="A448" s="82">
        <v>9</v>
      </c>
      <c r="B448" s="82" t="s">
        <v>12333</v>
      </c>
      <c r="C448" s="76" t="s">
        <v>12009</v>
      </c>
      <c r="D448" s="82" t="s">
        <v>12333</v>
      </c>
      <c r="E448" s="82" t="e">
        <v>#N/A</v>
      </c>
      <c r="F448" s="82" t="str">
        <f>INDEX(Таблиця5[[#All],[HOBBY WORLD]],MATCH(Таблиця17[[#This Row],[Name]],Таблиця5[[#All],[Оригинал]],0),1)</f>
        <v>массовый полиморф</v>
      </c>
      <c r="G448" s="82"/>
      <c r="H448" s="82" t="s">
        <v>4111</v>
      </c>
      <c r="I448" s="82" t="s">
        <v>12004</v>
      </c>
      <c r="J448" s="82" t="s">
        <v>12010</v>
      </c>
      <c r="K448" s="82">
        <v>160</v>
      </c>
      <c r="L448" s="82" t="s">
        <v>12005</v>
      </c>
      <c r="M448" s="82" t="s">
        <v>12004</v>
      </c>
      <c r="N448" s="82" t="s">
        <v>12004</v>
      </c>
      <c r="O448" s="82" t="s">
        <v>12004</v>
      </c>
      <c r="P448" s="82" t="s">
        <v>12004</v>
      </c>
      <c r="Q448" s="79" t="s">
        <v>12005</v>
      </c>
      <c r="R448" s="82" t="s">
        <v>12004</v>
      </c>
      <c r="S448" s="82" t="s">
        <v>12005</v>
      </c>
      <c r="T448" s="147"/>
      <c r="U448" s="147"/>
    </row>
    <row r="449" spans="1:21" x14ac:dyDescent="0.25">
      <c r="A449" s="82">
        <v>9</v>
      </c>
      <c r="B449" s="82" t="s">
        <v>12334</v>
      </c>
      <c r="C449" s="75" t="s">
        <v>12003</v>
      </c>
      <c r="D449" s="82" t="s">
        <v>12334</v>
      </c>
      <c r="E449" s="82" t="s">
        <v>1701</v>
      </c>
      <c r="F449" s="82" t="str">
        <f>INDEX(Таблиця5[[#All],[HOBBY WORLD]],MATCH(Таблиця17[[#This Row],[Name]],Таблиця5[[#All],[Оригинал]],0),1)</f>
        <v>метеориты</v>
      </c>
      <c r="G449" s="82" t="str">
        <f>Таблиця17[[#This Row],[HOBBY WORLD]]</f>
        <v>метеориты</v>
      </c>
      <c r="H449" s="82" t="s">
        <v>4105</v>
      </c>
      <c r="I449" s="82" t="s">
        <v>12004</v>
      </c>
      <c r="J449" s="82" t="s">
        <v>561</v>
      </c>
      <c r="K449" s="82">
        <v>259</v>
      </c>
      <c r="L449" s="82" t="s">
        <v>12004</v>
      </c>
      <c r="M449" s="82" t="s">
        <v>12004</v>
      </c>
      <c r="N449" s="82" t="s">
        <v>12004</v>
      </c>
      <c r="O449" s="82" t="s">
        <v>12004</v>
      </c>
      <c r="P449" s="82" t="s">
        <v>12004</v>
      </c>
      <c r="Q449" s="82" t="s">
        <v>12005</v>
      </c>
      <c r="R449" s="82" t="s">
        <v>12004</v>
      </c>
      <c r="S449" s="82" t="s">
        <v>12005</v>
      </c>
      <c r="T449" s="147"/>
      <c r="U449" s="147"/>
    </row>
    <row r="450" spans="1:21" x14ac:dyDescent="0.25">
      <c r="A450" s="82">
        <v>9</v>
      </c>
      <c r="B450" s="82" t="s">
        <v>12335</v>
      </c>
      <c r="C450" s="75" t="s">
        <v>12003</v>
      </c>
      <c r="D450" s="82" t="s">
        <v>12335</v>
      </c>
      <c r="E450" s="82" t="s">
        <v>1763</v>
      </c>
      <c r="F450" s="82" t="str">
        <f>INDEX(Таблиця5[[#All],[HOBBY WORLD]],MATCH(Таблиця17[[#This Row],[Name]],Таблиця5[[#All],[Оригинал]],0),1)</f>
        <v>слово силы: излечение</v>
      </c>
      <c r="G450" s="82" t="str">
        <f>Таблиця17[[#This Row],[HOBBY WORLD]]</f>
        <v>слово силы: излечение</v>
      </c>
      <c r="H450" s="82" t="s">
        <v>4105</v>
      </c>
      <c r="I450" s="82" t="s">
        <v>12004</v>
      </c>
      <c r="J450" s="82" t="s">
        <v>561</v>
      </c>
      <c r="K450" s="82">
        <v>266</v>
      </c>
      <c r="L450" s="82" t="s">
        <v>12005</v>
      </c>
      <c r="M450" s="82" t="s">
        <v>12004</v>
      </c>
      <c r="N450" s="82" t="s">
        <v>12004</v>
      </c>
      <c r="O450" s="82" t="s">
        <v>12004</v>
      </c>
      <c r="P450" s="82" t="s">
        <v>12004</v>
      </c>
      <c r="Q450" s="82" t="s">
        <v>12004</v>
      </c>
      <c r="R450" s="82" t="s">
        <v>12004</v>
      </c>
      <c r="S450" s="82" t="s">
        <v>12004</v>
      </c>
      <c r="T450" s="147"/>
      <c r="U450" s="147"/>
    </row>
    <row r="451" spans="1:21" x14ac:dyDescent="0.25">
      <c r="A451" s="82">
        <v>9</v>
      </c>
      <c r="B451" s="82" t="s">
        <v>12336</v>
      </c>
      <c r="C451" s="75" t="s">
        <v>12003</v>
      </c>
      <c r="D451" s="82" t="s">
        <v>12336</v>
      </c>
      <c r="E451" s="82" t="s">
        <v>1765</v>
      </c>
      <c r="F451" s="82" t="str">
        <f>INDEX(Таблиця5[[#All],[HOBBY WORLD]],MATCH(Таблиця17[[#This Row],[Name]],Таблиця5[[#All],[Оригинал]],0),1)</f>
        <v>слово силы: смерть</v>
      </c>
      <c r="G451" s="82" t="str">
        <f>Таблиця17[[#This Row],[HOBBY WORLD]]</f>
        <v>слово силы: смерть</v>
      </c>
      <c r="H451" s="82" t="s">
        <v>4103</v>
      </c>
      <c r="I451" s="82" t="s">
        <v>12004</v>
      </c>
      <c r="J451" s="82" t="s">
        <v>561</v>
      </c>
      <c r="K451" s="82">
        <v>266</v>
      </c>
      <c r="L451" s="82" t="s">
        <v>12005</v>
      </c>
      <c r="M451" s="82" t="s">
        <v>12004</v>
      </c>
      <c r="N451" s="82" t="s">
        <v>12004</v>
      </c>
      <c r="O451" s="82" t="s">
        <v>12004</v>
      </c>
      <c r="P451" s="82" t="s">
        <v>12004</v>
      </c>
      <c r="Q451" s="82" t="s">
        <v>12005</v>
      </c>
      <c r="R451" s="82" t="s">
        <v>12005</v>
      </c>
      <c r="S451" s="82" t="s">
        <v>12005</v>
      </c>
      <c r="T451" s="147"/>
      <c r="U451" s="147"/>
    </row>
    <row r="452" spans="1:21" x14ac:dyDescent="0.25">
      <c r="A452" s="82">
        <v>9</v>
      </c>
      <c r="B452" s="82" t="s">
        <v>12337</v>
      </c>
      <c r="C452" s="75" t="s">
        <v>12003</v>
      </c>
      <c r="D452" s="82" t="s">
        <v>12337</v>
      </c>
      <c r="E452" s="82" t="s">
        <v>1777</v>
      </c>
      <c r="F452" s="82" t="str">
        <f>INDEX(Таблиця5[[#All],[HOBBY WORLD]],MATCH(Таблиця17[[#This Row],[Name]],Таблиця5[[#All],[Оригинал]],0),1)</f>
        <v>радужная стена</v>
      </c>
      <c r="G452" s="82" t="str">
        <f>Таблиця17[[#This Row],[HOBBY WORLD]]</f>
        <v>радужная стена</v>
      </c>
      <c r="H452" s="82" t="s">
        <v>4098</v>
      </c>
      <c r="I452" s="82" t="s">
        <v>12004</v>
      </c>
      <c r="J452" s="82" t="s">
        <v>561</v>
      </c>
      <c r="K452" s="82">
        <v>267</v>
      </c>
      <c r="L452" s="82" t="s">
        <v>12004</v>
      </c>
      <c r="M452" s="82" t="s">
        <v>12004</v>
      </c>
      <c r="N452" s="82" t="s">
        <v>12004</v>
      </c>
      <c r="O452" s="82" t="s">
        <v>12004</v>
      </c>
      <c r="P452" s="82" t="s">
        <v>12004</v>
      </c>
      <c r="Q452" s="82" t="s">
        <v>12004</v>
      </c>
      <c r="R452" s="82" t="s">
        <v>12004</v>
      </c>
      <c r="S452" s="82" t="s">
        <v>12005</v>
      </c>
      <c r="T452" s="147"/>
      <c r="U452" s="147"/>
    </row>
    <row r="453" spans="1:21" hidden="1" x14ac:dyDescent="0.25">
      <c r="A453" s="82">
        <v>9</v>
      </c>
      <c r="B453" s="82" t="s">
        <v>12338</v>
      </c>
      <c r="C453" s="76" t="s">
        <v>12009</v>
      </c>
      <c r="D453" s="82" t="s">
        <v>12338</v>
      </c>
      <c r="E453" s="82" t="e">
        <v>#N/A</v>
      </c>
      <c r="F453" s="82" t="str">
        <f>INDEX(Таблиця5[[#All],[HOBBY WORLD]],MATCH(Таблиця17[[#This Row],[Name]],Таблиця5[[#All],[Оригинал]],0),1)</f>
        <v>психический крик</v>
      </c>
      <c r="G453" s="82"/>
      <c r="H453" s="82" t="s">
        <v>4103</v>
      </c>
      <c r="I453" s="82" t="s">
        <v>12004</v>
      </c>
      <c r="J453" s="82" t="s">
        <v>12010</v>
      </c>
      <c r="K453" s="82">
        <v>163</v>
      </c>
      <c r="L453" s="82" t="s">
        <v>12005</v>
      </c>
      <c r="M453" s="82" t="s">
        <v>12004</v>
      </c>
      <c r="N453" s="82" t="s">
        <v>12004</v>
      </c>
      <c r="O453" s="82" t="s">
        <v>12004</v>
      </c>
      <c r="P453" s="82" t="s">
        <v>12004</v>
      </c>
      <c r="Q453" s="82" t="s">
        <v>12005</v>
      </c>
      <c r="R453" s="82" t="s">
        <v>12005</v>
      </c>
      <c r="S453" s="82" t="s">
        <v>12005</v>
      </c>
      <c r="T453" s="147"/>
      <c r="U453" s="147"/>
    </row>
    <row r="454" spans="1:21" x14ac:dyDescent="0.25">
      <c r="A454" s="82">
        <v>9</v>
      </c>
      <c r="B454" s="82" t="s">
        <v>1840</v>
      </c>
      <c r="C454" s="75" t="s">
        <v>12003</v>
      </c>
      <c r="D454" s="82" t="s">
        <v>1840</v>
      </c>
      <c r="E454" s="82" t="s">
        <v>1841</v>
      </c>
      <c r="F454" s="82" t="str">
        <f>INDEX(Таблиця5[[#All],[HOBBY WORLD]],MATCH(Таблиця17[[#This Row],[Name]],Таблиця5[[#All],[Оригинал]],0),1)</f>
        <v>метаморфоза</v>
      </c>
      <c r="G454" s="82" t="str">
        <f>Таблиця17[[#This Row],[HOBBY WORLD]]</f>
        <v>метаморфоза</v>
      </c>
      <c r="H454" s="82" t="s">
        <v>4111</v>
      </c>
      <c r="I454" s="82" t="s">
        <v>12004</v>
      </c>
      <c r="J454" s="82" t="s">
        <v>561</v>
      </c>
      <c r="K454" s="82">
        <v>274</v>
      </c>
      <c r="L454" s="82" t="s">
        <v>12004</v>
      </c>
      <c r="M454" s="82" t="s">
        <v>12004</v>
      </c>
      <c r="N454" s="82" t="s">
        <v>12005</v>
      </c>
      <c r="O454" s="82" t="s">
        <v>12004</v>
      </c>
      <c r="P454" s="82" t="s">
        <v>12004</v>
      </c>
      <c r="Q454" s="82" t="s">
        <v>12004</v>
      </c>
      <c r="R454" s="82" t="s">
        <v>12004</v>
      </c>
      <c r="S454" s="82" t="s">
        <v>12005</v>
      </c>
      <c r="T454" s="147"/>
      <c r="U454" s="147"/>
    </row>
    <row r="455" spans="1:21" x14ac:dyDescent="0.25">
      <c r="A455" s="82">
        <v>9</v>
      </c>
      <c r="B455" s="82" t="s">
        <v>12339</v>
      </c>
      <c r="C455" s="75" t="s">
        <v>12003</v>
      </c>
      <c r="D455" s="82" t="s">
        <v>12339</v>
      </c>
      <c r="E455" s="82" t="s">
        <v>1890</v>
      </c>
      <c r="F455" s="82" t="str">
        <f>INDEX(Таблиця5[[#All],[HOBBY WORLD]],MATCH(Таблиця17[[#This Row],[Name]],Таблиця5[[#All],[Оригинал]],0),1)</f>
        <v>буря возмездия</v>
      </c>
      <c r="G455" s="82" t="str">
        <f>Таблиця17[[#This Row],[HOBBY WORLD]]</f>
        <v>буря возмездия</v>
      </c>
      <c r="H455" s="82" t="s">
        <v>4100</v>
      </c>
      <c r="I455" s="82" t="s">
        <v>12004</v>
      </c>
      <c r="J455" s="82" t="s">
        <v>561</v>
      </c>
      <c r="K455" s="82">
        <v>279</v>
      </c>
      <c r="L455" s="82" t="s">
        <v>12004</v>
      </c>
      <c r="M455" s="82" t="s">
        <v>12004</v>
      </c>
      <c r="N455" s="82" t="s">
        <v>12005</v>
      </c>
      <c r="O455" s="82" t="s">
        <v>12004</v>
      </c>
      <c r="P455" s="82" t="s">
        <v>12004</v>
      </c>
      <c r="Q455" s="82" t="s">
        <v>12004</v>
      </c>
      <c r="R455" s="82" t="s">
        <v>12004</v>
      </c>
      <c r="S455" s="82" t="s">
        <v>12004</v>
      </c>
      <c r="T455" s="147"/>
      <c r="U455" s="147"/>
    </row>
    <row r="456" spans="1:21" x14ac:dyDescent="0.25">
      <c r="A456" s="82">
        <v>9</v>
      </c>
      <c r="B456" s="82" t="s">
        <v>12340</v>
      </c>
      <c r="C456" s="75" t="s">
        <v>12003</v>
      </c>
      <c r="D456" s="82" t="s">
        <v>12340</v>
      </c>
      <c r="E456" s="82" t="s">
        <v>1930</v>
      </c>
      <c r="F456" s="82" t="str">
        <f>INDEX(Таблиця5[[#All],[HOBBY WORLD]],MATCH(Таблиця17[[#This Row],[Name]],Таблиця5[[#All],[Оригинал]],0),1)</f>
        <v>остановка времени</v>
      </c>
      <c r="G456" s="82" t="str">
        <f>Таблиця17[[#This Row],[HOBBY WORLD]]</f>
        <v>остановка времени</v>
      </c>
      <c r="H456" s="82" t="s">
        <v>4111</v>
      </c>
      <c r="I456" s="82" t="s">
        <v>12004</v>
      </c>
      <c r="J456" s="82" t="s">
        <v>561</v>
      </c>
      <c r="K456" s="82">
        <v>283</v>
      </c>
      <c r="L456" s="82" t="s">
        <v>12004</v>
      </c>
      <c r="M456" s="82" t="s">
        <v>12004</v>
      </c>
      <c r="N456" s="82" t="s">
        <v>12004</v>
      </c>
      <c r="O456" s="82" t="s">
        <v>12004</v>
      </c>
      <c r="P456" s="82" t="s">
        <v>12004</v>
      </c>
      <c r="Q456" s="82" t="s">
        <v>12005</v>
      </c>
      <c r="R456" s="82" t="s">
        <v>12004</v>
      </c>
      <c r="S456" s="82" t="s">
        <v>12005</v>
      </c>
      <c r="T456" s="147"/>
      <c r="U456" s="147"/>
    </row>
    <row r="457" spans="1:21" x14ac:dyDescent="0.25">
      <c r="A457" s="82">
        <v>9</v>
      </c>
      <c r="B457" s="82" t="s">
        <v>12341</v>
      </c>
      <c r="C457" s="75" t="s">
        <v>12003</v>
      </c>
      <c r="D457" s="82" t="s">
        <v>12341</v>
      </c>
      <c r="E457" s="82" t="s">
        <v>1940</v>
      </c>
      <c r="F457" s="82" t="str">
        <f>INDEX(Таблиця5[[#All],[HOBBY WORLD]],MATCH(Таблиця17[[#This Row],[Name]],Таблиця5[[#All],[Оригинал]],0),1)</f>
        <v>истинный полиморф</v>
      </c>
      <c r="G457" s="82" t="str">
        <f>Таблиця17[[#This Row],[HOBBY WORLD]]</f>
        <v>истинный полиморф</v>
      </c>
      <c r="H457" s="82" t="s">
        <v>4111</v>
      </c>
      <c r="I457" s="82" t="s">
        <v>12004</v>
      </c>
      <c r="J457" s="82" t="s">
        <v>561</v>
      </c>
      <c r="K457" s="82">
        <v>283</v>
      </c>
      <c r="L457" s="82" t="s">
        <v>12005</v>
      </c>
      <c r="M457" s="82" t="s">
        <v>12004</v>
      </c>
      <c r="N457" s="82" t="s">
        <v>12004</v>
      </c>
      <c r="O457" s="82" t="s">
        <v>12004</v>
      </c>
      <c r="P457" s="82" t="s">
        <v>12004</v>
      </c>
      <c r="Q457" s="82" t="s">
        <v>12004</v>
      </c>
      <c r="R457" s="82" t="s">
        <v>12005</v>
      </c>
      <c r="S457" s="82" t="s">
        <v>12005</v>
      </c>
      <c r="T457" s="147"/>
      <c r="U457" s="147"/>
    </row>
    <row r="458" spans="1:21" x14ac:dyDescent="0.25">
      <c r="A458" s="82">
        <v>9</v>
      </c>
      <c r="B458" s="82" t="s">
        <v>12342</v>
      </c>
      <c r="C458" s="75" t="s">
        <v>12003</v>
      </c>
      <c r="D458" s="82" t="s">
        <v>12342</v>
      </c>
      <c r="E458" s="82" t="s">
        <v>1942</v>
      </c>
      <c r="F458" s="82" t="str">
        <f>INDEX(Таблиця5[[#All],[HOBBY WORLD]],MATCH(Таблиця17[[#This Row],[Name]],Таблиця5[[#All],[Оригинал]],0),1)</f>
        <v>истинное воскрешение</v>
      </c>
      <c r="G458" s="82" t="str">
        <f>Таблиця17[[#This Row],[HOBBY WORLD]]</f>
        <v>истинное воскрешение</v>
      </c>
      <c r="H458" s="82" t="s">
        <v>4109</v>
      </c>
      <c r="I458" s="82" t="s">
        <v>12004</v>
      </c>
      <c r="J458" s="82" t="s">
        <v>561</v>
      </c>
      <c r="K458" s="82">
        <v>284</v>
      </c>
      <c r="L458" s="82" t="s">
        <v>12004</v>
      </c>
      <c r="M458" s="82" t="s">
        <v>12005</v>
      </c>
      <c r="N458" s="82" t="s">
        <v>12005</v>
      </c>
      <c r="O458" s="82" t="s">
        <v>12004</v>
      </c>
      <c r="P458" s="82" t="s">
        <v>12004</v>
      </c>
      <c r="Q458" s="82" t="s">
        <v>12004</v>
      </c>
      <c r="R458" s="82" t="s">
        <v>12004</v>
      </c>
      <c r="S458" s="82" t="s">
        <v>12004</v>
      </c>
      <c r="T458" s="147"/>
      <c r="U458" s="147"/>
    </row>
    <row r="459" spans="1:21" x14ac:dyDescent="0.25">
      <c r="A459" s="82">
        <v>9</v>
      </c>
      <c r="B459" s="82" t="s">
        <v>1983</v>
      </c>
      <c r="C459" s="75" t="s">
        <v>12003</v>
      </c>
      <c r="D459" s="82" t="s">
        <v>1983</v>
      </c>
      <c r="E459" s="82" t="s">
        <v>1984</v>
      </c>
      <c r="F459" s="82" t="str">
        <f>INDEX(Таблиця5[[#All],[HOBBY WORLD]],MATCH(Таблиця17[[#This Row],[Name]],Таблиця5[[#All],[Оригинал]],0),1)</f>
        <v>жуть</v>
      </c>
      <c r="G459" s="82" t="str">
        <f>Таблиця17[[#This Row],[HOBBY WORLD]]</f>
        <v>жуть</v>
      </c>
      <c r="H459" s="82" t="s">
        <v>4107</v>
      </c>
      <c r="I459" s="82" t="s">
        <v>12004</v>
      </c>
      <c r="J459" s="82" t="s">
        <v>561</v>
      </c>
      <c r="K459" s="82">
        <v>288</v>
      </c>
      <c r="L459" s="82" t="s">
        <v>12004</v>
      </c>
      <c r="M459" s="82" t="s">
        <v>12004</v>
      </c>
      <c r="N459" s="82" t="s">
        <v>12004</v>
      </c>
      <c r="O459" s="82" t="s">
        <v>12004</v>
      </c>
      <c r="P459" s="82" t="s">
        <v>12004</v>
      </c>
      <c r="Q459" s="82" t="s">
        <v>12004</v>
      </c>
      <c r="R459" s="82" t="s">
        <v>12004</v>
      </c>
      <c r="S459" s="82" t="s">
        <v>12005</v>
      </c>
      <c r="T459" s="147"/>
      <c r="U459" s="147"/>
    </row>
    <row r="460" spans="1:21" x14ac:dyDescent="0.25">
      <c r="A460" s="82">
        <v>9</v>
      </c>
      <c r="B460" s="82" t="s">
        <v>1991</v>
      </c>
      <c r="C460" s="75" t="s">
        <v>12003</v>
      </c>
      <c r="D460" s="82" t="s">
        <v>1991</v>
      </c>
      <c r="E460" s="82" t="s">
        <v>1992</v>
      </c>
      <c r="F460" s="82" t="str">
        <f>INDEX(Таблиця5[[#All],[HOBBY WORLD]],MATCH(Таблиця17[[#This Row],[Name]],Таблиця5[[#All],[Оригинал]],0),1)</f>
        <v>желание</v>
      </c>
      <c r="G460" s="82" t="str">
        <f>Таблиця17[[#This Row],[HOBBY WORLD]]</f>
        <v>желание</v>
      </c>
      <c r="H460" s="82" t="s">
        <v>4100</v>
      </c>
      <c r="I460" s="82" t="s">
        <v>12004</v>
      </c>
      <c r="J460" s="82" t="s">
        <v>561</v>
      </c>
      <c r="K460" s="82">
        <v>288</v>
      </c>
      <c r="L460" s="82" t="s">
        <v>12004</v>
      </c>
      <c r="M460" s="82" t="s">
        <v>12004</v>
      </c>
      <c r="N460" s="82" t="s">
        <v>12004</v>
      </c>
      <c r="O460" s="82" t="s">
        <v>12004</v>
      </c>
      <c r="P460" s="82" t="s">
        <v>12004</v>
      </c>
      <c r="Q460" s="82" t="s">
        <v>12005</v>
      </c>
      <c r="R460" s="82" t="s">
        <v>12004</v>
      </c>
      <c r="S460" s="82" t="s">
        <v>12005</v>
      </c>
      <c r="T460" s="147"/>
      <c r="U460" s="147"/>
    </row>
  </sheetData>
  <phoneticPr fontId="2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6C82-A384-48AB-88C6-5B32AB7BC22A}">
  <dimension ref="A1:AX2119"/>
  <sheetViews>
    <sheetView topLeftCell="A251" zoomScaleNormal="100" workbookViewId="0">
      <selection activeCell="C115" sqref="C115"/>
    </sheetView>
  </sheetViews>
  <sheetFormatPr defaultRowHeight="15" outlineLevelCol="1" x14ac:dyDescent="0.25"/>
  <cols>
    <col min="1" max="4" width="20.7109375" customWidth="1"/>
    <col min="5" max="5" width="40.7109375" customWidth="1"/>
    <col min="6" max="6" width="19.28515625" customWidth="1" outlineLevel="1"/>
    <col min="7" max="7" width="11.7109375" customWidth="1" outlineLevel="1"/>
    <col min="8" max="8" width="12.42578125" customWidth="1" outlineLevel="1"/>
    <col min="9" max="9" width="12.7109375" customWidth="1" outlineLevel="1"/>
    <col min="20" max="20" width="19.42578125" customWidth="1"/>
    <col min="21" max="25" width="11.7109375" customWidth="1"/>
    <col min="45" max="45" width="10.7109375" customWidth="1"/>
    <col min="46" max="46" width="9.85546875" customWidth="1"/>
    <col min="47" max="47" width="11.7109375" customWidth="1"/>
    <col min="48" max="48" width="14.140625" customWidth="1"/>
    <col min="49" max="49" width="11" customWidth="1"/>
    <col min="50" max="50" width="14.140625" customWidth="1"/>
  </cols>
  <sheetData>
    <row r="1" spans="1:50" x14ac:dyDescent="0.25">
      <c r="A1" s="185" t="s">
        <v>1182</v>
      </c>
      <c r="B1" s="185"/>
      <c r="C1" s="185"/>
      <c r="D1" s="185"/>
      <c r="E1" s="185"/>
      <c r="F1" s="185"/>
      <c r="G1" s="185"/>
      <c r="H1" s="185"/>
      <c r="I1" s="185"/>
    </row>
    <row r="2" spans="1:50" x14ac:dyDescent="0.25">
      <c r="A2" s="28" t="s">
        <v>288</v>
      </c>
      <c r="B2" s="28" t="s">
        <v>13760</v>
      </c>
      <c r="C2" s="28" t="s">
        <v>12343</v>
      </c>
      <c r="D2" s="28" t="s">
        <v>13761</v>
      </c>
      <c r="E2" s="28" t="s">
        <v>73</v>
      </c>
      <c r="F2" s="33" t="s">
        <v>1183</v>
      </c>
      <c r="G2" s="33" t="s">
        <v>554</v>
      </c>
      <c r="H2" s="33" t="s">
        <v>555</v>
      </c>
      <c r="I2" s="33" t="s">
        <v>10021</v>
      </c>
      <c r="J2" s="33" t="s">
        <v>2117</v>
      </c>
      <c r="K2" s="33" t="s">
        <v>5635</v>
      </c>
      <c r="L2" s="33" t="s">
        <v>2313</v>
      </c>
      <c r="M2" s="33" t="s">
        <v>5637</v>
      </c>
      <c r="N2" s="33" t="s">
        <v>5641</v>
      </c>
      <c r="O2" s="33" t="s">
        <v>5643</v>
      </c>
      <c r="P2" s="33" t="s">
        <v>5647</v>
      </c>
      <c r="Q2" s="33" t="s">
        <v>5649</v>
      </c>
      <c r="R2" s="33" t="s">
        <v>5651</v>
      </c>
      <c r="AS2" t="s">
        <v>625</v>
      </c>
      <c r="AT2" t="s">
        <v>72</v>
      </c>
      <c r="AU2" t="s">
        <v>553</v>
      </c>
      <c r="AV2" t="s">
        <v>13962</v>
      </c>
      <c r="AW2" t="s">
        <v>555</v>
      </c>
      <c r="AX2" t="s">
        <v>13916</v>
      </c>
    </row>
    <row r="3" spans="1:50" x14ac:dyDescent="0.25">
      <c r="A3" s="2" t="s">
        <v>625</v>
      </c>
      <c r="B3" s="2"/>
      <c r="C3" s="2" t="e">
        <f>INDEX(Таблиця5[HOBBY WORLD],MATCH(Таблиця14[[#This Row],[Книга]],Таблиця5[Оригинал],0),1)</f>
        <v>#N/A</v>
      </c>
      <c r="D3" s="2" t="s">
        <v>72</v>
      </c>
      <c r="E3" s="2"/>
      <c r="F3" s="2" t="s">
        <v>553</v>
      </c>
      <c r="G3" s="2" t="s">
        <v>554</v>
      </c>
      <c r="H3" s="2" t="s">
        <v>555</v>
      </c>
      <c r="I3" s="2" t="s">
        <v>554</v>
      </c>
      <c r="AS3" t="s">
        <v>1034</v>
      </c>
      <c r="AT3" t="s">
        <v>1035</v>
      </c>
      <c r="AU3" t="s">
        <v>628</v>
      </c>
      <c r="AW3" t="s">
        <v>629</v>
      </c>
    </row>
    <row r="4" spans="1:50" x14ac:dyDescent="0.25">
      <c r="A4" s="2" t="s">
        <v>1184</v>
      </c>
      <c r="B4" s="2"/>
      <c r="C4" s="2" t="e">
        <f>INDEX(Таблиця5[HOBBY WORLD],MATCH(Таблиця14[[#This Row],[Книга]],Таблиця5[Оригинал],0),1)</f>
        <v>#N/A</v>
      </c>
      <c r="D4" s="2" t="s">
        <v>1185</v>
      </c>
      <c r="E4" s="2"/>
      <c r="F4" s="2" t="s">
        <v>1186</v>
      </c>
      <c r="G4" s="2">
        <v>15</v>
      </c>
      <c r="H4" s="2" t="s">
        <v>1187</v>
      </c>
      <c r="I4" s="2">
        <v>23</v>
      </c>
      <c r="AS4" t="s">
        <v>1036</v>
      </c>
      <c r="AT4" t="s">
        <v>1037</v>
      </c>
      <c r="AU4" t="s">
        <v>628</v>
      </c>
      <c r="AV4">
        <v>196</v>
      </c>
      <c r="AW4" t="s">
        <v>629</v>
      </c>
      <c r="AX4">
        <v>159</v>
      </c>
    </row>
    <row r="5" spans="1:50" x14ac:dyDescent="0.25">
      <c r="A5" s="2" t="s">
        <v>7761</v>
      </c>
      <c r="B5" s="2"/>
      <c r="C5" s="2" t="str">
        <f>INDEX(Таблиця5[HOBBY WORLD],MATCH(Таблиця14[[#This Row],[Книга]],Таблиця5[Оригинал],0),1)</f>
        <v>поглощение стихий</v>
      </c>
      <c r="D5" s="2" t="s">
        <v>1189</v>
      </c>
      <c r="E5" s="2"/>
      <c r="F5" s="2" t="s">
        <v>1186</v>
      </c>
      <c r="G5" s="2">
        <v>15</v>
      </c>
      <c r="H5" s="2" t="s">
        <v>1187</v>
      </c>
      <c r="I5" s="2">
        <v>21</v>
      </c>
      <c r="AS5" t="s">
        <v>1038</v>
      </c>
      <c r="AT5" t="s">
        <v>1039</v>
      </c>
      <c r="AU5" t="s">
        <v>628</v>
      </c>
      <c r="AV5">
        <v>196</v>
      </c>
      <c r="AW5" t="s">
        <v>629</v>
      </c>
      <c r="AX5">
        <v>159</v>
      </c>
    </row>
    <row r="6" spans="1:50" x14ac:dyDescent="0.25">
      <c r="A6" s="2" t="s">
        <v>1190</v>
      </c>
      <c r="B6" s="2"/>
      <c r="C6" s="2" t="str">
        <f>INDEX(Таблиця5[HOBBY WORLD],MATCH(Таблиця14[[#This Row],[Книга]],Таблиця5[Оригинал],0),1)</f>
        <v>всплеск кислоты</v>
      </c>
      <c r="D6" s="2" t="s">
        <v>1191</v>
      </c>
      <c r="E6" s="2"/>
      <c r="F6" s="2" t="s">
        <v>561</v>
      </c>
      <c r="G6" s="2">
        <v>211</v>
      </c>
      <c r="H6" s="2" t="s">
        <v>562</v>
      </c>
      <c r="I6" s="2">
        <v>213</v>
      </c>
      <c r="AS6" t="s">
        <v>1040</v>
      </c>
      <c r="AT6" t="s">
        <v>1041</v>
      </c>
      <c r="AU6" t="s">
        <v>628</v>
      </c>
      <c r="AV6">
        <v>197</v>
      </c>
      <c r="AW6" t="s">
        <v>629</v>
      </c>
      <c r="AX6">
        <v>160</v>
      </c>
    </row>
    <row r="7" spans="1:50" x14ac:dyDescent="0.25">
      <c r="A7" s="2" t="s">
        <v>1192</v>
      </c>
      <c r="B7" s="2"/>
      <c r="C7" s="2" t="str">
        <f>INDEX(Таблиця5[HOBBY WORLD],MATCH(Таблиця14[[#This Row],[Книга]],Таблиця5[Оригинал],0),1)</f>
        <v>испепеление Аганаззара</v>
      </c>
      <c r="D7" s="2" t="s">
        <v>1193</v>
      </c>
      <c r="E7" s="2"/>
      <c r="F7" s="2" t="s">
        <v>1186</v>
      </c>
      <c r="G7" s="2">
        <v>15</v>
      </c>
      <c r="H7" s="2" t="s">
        <v>1187</v>
      </c>
      <c r="I7" s="2">
        <v>19</v>
      </c>
      <c r="AS7" t="s">
        <v>1042</v>
      </c>
      <c r="AT7" t="s">
        <v>1043</v>
      </c>
      <c r="AU7" t="s">
        <v>628</v>
      </c>
      <c r="AV7">
        <v>197</v>
      </c>
      <c r="AW7" t="s">
        <v>629</v>
      </c>
      <c r="AX7">
        <v>161</v>
      </c>
    </row>
    <row r="8" spans="1:50" x14ac:dyDescent="0.25">
      <c r="A8" s="2" t="s">
        <v>1194</v>
      </c>
      <c r="B8" s="2"/>
      <c r="C8" s="2" t="str">
        <f>INDEX(Таблиця5[HOBBY WORLD],MATCH(Таблиця14[[#This Row],[Книга]],Таблиця5[Оригинал],0),1)</f>
        <v>помощь</v>
      </c>
      <c r="D8" s="2" t="s">
        <v>1195</v>
      </c>
      <c r="E8" s="2"/>
      <c r="F8" s="2" t="s">
        <v>561</v>
      </c>
      <c r="G8" s="2">
        <v>211</v>
      </c>
      <c r="H8" s="2" t="s">
        <v>562</v>
      </c>
      <c r="I8" s="2">
        <v>257</v>
      </c>
      <c r="AS8" t="s">
        <v>1044</v>
      </c>
      <c r="AT8" t="s">
        <v>1045</v>
      </c>
      <c r="AU8" t="s">
        <v>628</v>
      </c>
      <c r="AV8">
        <v>197</v>
      </c>
      <c r="AW8" t="s">
        <v>629</v>
      </c>
      <c r="AX8">
        <v>159</v>
      </c>
    </row>
    <row r="9" spans="1:50" x14ac:dyDescent="0.25">
      <c r="A9" s="2" t="s">
        <v>1196</v>
      </c>
      <c r="B9" s="2"/>
      <c r="C9" s="2" t="str">
        <f>INDEX(Таблиця5[HOBBY WORLD],MATCH(Таблиця14[[#This Row],[Книга]],Таблиця5[Оригинал],0),1)</f>
        <v>сигнал тревоги</v>
      </c>
      <c r="D9" s="2" t="s">
        <v>1197</v>
      </c>
      <c r="E9" s="2"/>
      <c r="F9" s="2" t="s">
        <v>561</v>
      </c>
      <c r="G9" s="2">
        <v>211</v>
      </c>
      <c r="H9" s="2" t="s">
        <v>562</v>
      </c>
      <c r="I9" s="2">
        <v>275</v>
      </c>
      <c r="AS9" t="s">
        <v>1046</v>
      </c>
      <c r="AT9" t="s">
        <v>1047</v>
      </c>
      <c r="AU9" t="s">
        <v>628</v>
      </c>
      <c r="AV9">
        <v>197</v>
      </c>
      <c r="AW9" t="s">
        <v>629</v>
      </c>
      <c r="AX9">
        <v>161</v>
      </c>
    </row>
    <row r="10" spans="1:50" x14ac:dyDescent="0.25">
      <c r="A10" s="2" t="s">
        <v>1198</v>
      </c>
      <c r="B10" s="2"/>
      <c r="C10" s="2" t="str">
        <f>INDEX(Таблиця5[HOBBY WORLD],MATCH(Таблиця14[[#This Row],[Книга]],Таблиця5[Оригинал],0),1)</f>
        <v>иной облик</v>
      </c>
      <c r="D10" s="2" t="s">
        <v>1199</v>
      </c>
      <c r="E10" s="2"/>
      <c r="F10" s="2" t="s">
        <v>561</v>
      </c>
      <c r="G10" s="2">
        <v>211</v>
      </c>
      <c r="H10" s="2" t="s">
        <v>562</v>
      </c>
      <c r="I10" s="2">
        <v>277</v>
      </c>
      <c r="AS10" t="s">
        <v>1048</v>
      </c>
      <c r="AT10" t="s">
        <v>1049</v>
      </c>
      <c r="AU10" t="s">
        <v>628</v>
      </c>
      <c r="AV10">
        <v>197</v>
      </c>
      <c r="AW10" t="s">
        <v>629</v>
      </c>
      <c r="AX10">
        <v>153</v>
      </c>
    </row>
    <row r="11" spans="1:50" x14ac:dyDescent="0.25">
      <c r="A11" s="2" t="s">
        <v>1200</v>
      </c>
      <c r="B11" s="2"/>
      <c r="C11" s="2" t="str">
        <f>INDEX(Таблиця5[HOBBY WORLD],MATCH(Таблиця14[[#This Row],[Книга]],Таблиця5[Оригинал],0),1)</f>
        <v>дружба с животным</v>
      </c>
      <c r="D11" s="2" t="s">
        <v>1201</v>
      </c>
      <c r="E11" s="2"/>
      <c r="F11" s="2" t="s">
        <v>561</v>
      </c>
      <c r="G11" s="2">
        <v>212</v>
      </c>
      <c r="H11" s="2" t="s">
        <v>562</v>
      </c>
      <c r="I11" s="2">
        <v>224</v>
      </c>
      <c r="AS11" t="s">
        <v>1050</v>
      </c>
      <c r="AT11" t="s">
        <v>1051</v>
      </c>
      <c r="AU11" t="s">
        <v>628</v>
      </c>
      <c r="AV11">
        <v>197</v>
      </c>
      <c r="AW11" t="s">
        <v>629</v>
      </c>
      <c r="AX11">
        <v>153</v>
      </c>
    </row>
    <row r="12" spans="1:50" x14ac:dyDescent="0.25">
      <c r="A12" s="2" t="s">
        <v>1202</v>
      </c>
      <c r="B12" s="2"/>
      <c r="C12" s="2" t="str">
        <f>INDEX(Таблиця5[HOBBY WORLD],MATCH(Таблиця14[[#This Row],[Книга]],Таблиця5[Оригинал],0),1)</f>
        <v>животное-посланник</v>
      </c>
      <c r="D12" s="12" t="s">
        <v>1203</v>
      </c>
      <c r="E12" s="2"/>
      <c r="F12" s="2" t="s">
        <v>561</v>
      </c>
      <c r="G12" s="2">
        <v>212</v>
      </c>
      <c r="H12" s="2" t="s">
        <v>562</v>
      </c>
      <c r="I12" s="2">
        <v>262</v>
      </c>
      <c r="AS12" t="s">
        <v>1052</v>
      </c>
      <c r="AT12" t="s">
        <v>1053</v>
      </c>
      <c r="AU12" t="s">
        <v>628</v>
      </c>
      <c r="AV12">
        <v>199</v>
      </c>
      <c r="AW12" t="s">
        <v>629</v>
      </c>
      <c r="AX12">
        <v>199</v>
      </c>
    </row>
    <row r="13" spans="1:50" x14ac:dyDescent="0.25">
      <c r="A13" s="2" t="s">
        <v>1204</v>
      </c>
      <c r="B13" s="2"/>
      <c r="C13" s="2" t="str">
        <f>INDEX(Таблиця5[HOBBY WORLD],MATCH(Таблиця14[[#This Row],[Книга]],Таблиця5[Оригинал],0),1)</f>
        <v>животные облики</v>
      </c>
      <c r="D13" s="2" t="s">
        <v>1205</v>
      </c>
      <c r="E13" s="2"/>
      <c r="F13" s="2" t="s">
        <v>561</v>
      </c>
      <c r="G13" s="2">
        <v>212</v>
      </c>
      <c r="H13" s="2" t="s">
        <v>562</v>
      </c>
      <c r="I13" s="2">
        <v>263</v>
      </c>
      <c r="AS13" t="s">
        <v>1054</v>
      </c>
      <c r="AT13" t="s">
        <v>1055</v>
      </c>
      <c r="AU13" t="s">
        <v>628</v>
      </c>
      <c r="AV13">
        <v>199</v>
      </c>
      <c r="AW13" t="s">
        <v>629</v>
      </c>
      <c r="AX13">
        <v>199</v>
      </c>
    </row>
    <row r="14" spans="1:50" x14ac:dyDescent="0.25">
      <c r="A14" s="2" t="s">
        <v>1206</v>
      </c>
      <c r="B14" s="2"/>
      <c r="C14" s="2" t="str">
        <f>INDEX(Таблиця5[HOBBY WORLD],MATCH(Таблиця14[[#This Row],[Книга]],Таблиця5[Оригинал],0),1)</f>
        <v>оживление мертвецов</v>
      </c>
      <c r="D14" s="13" t="s">
        <v>14655</v>
      </c>
      <c r="E14" s="2"/>
      <c r="F14" s="2" t="s">
        <v>561</v>
      </c>
      <c r="G14" s="2">
        <v>212</v>
      </c>
      <c r="H14" s="2" t="s">
        <v>562</v>
      </c>
      <c r="I14" s="2">
        <v>217</v>
      </c>
      <c r="AS14" t="s">
        <v>1056</v>
      </c>
      <c r="AT14" t="s">
        <v>1057</v>
      </c>
      <c r="AU14" t="s">
        <v>628</v>
      </c>
      <c r="AV14">
        <v>199</v>
      </c>
      <c r="AW14" t="s">
        <v>629</v>
      </c>
      <c r="AX14">
        <v>200</v>
      </c>
    </row>
    <row r="15" spans="1:50" x14ac:dyDescent="0.25">
      <c r="A15" s="2" t="s">
        <v>1208</v>
      </c>
      <c r="B15" s="2"/>
      <c r="C15" s="2" t="str">
        <f>INDEX(Таблиця5[HOBBY WORLD],MATCH(Таблиця14[[#This Row],[Книга]],Таблиця5[Оригинал],0),1)</f>
        <v>оживление предметов</v>
      </c>
      <c r="D15" s="13" t="s">
        <v>14656</v>
      </c>
      <c r="E15" s="2"/>
      <c r="F15" s="2" t="s">
        <v>561</v>
      </c>
      <c r="G15" s="2">
        <v>213</v>
      </c>
      <c r="H15" s="2" t="s">
        <v>562</v>
      </c>
      <c r="I15" s="2">
        <v>249</v>
      </c>
      <c r="AS15" t="s">
        <v>1058</v>
      </c>
      <c r="AT15" t="s">
        <v>1059</v>
      </c>
      <c r="AU15" t="s">
        <v>628</v>
      </c>
      <c r="AV15">
        <v>199</v>
      </c>
      <c r="AW15" t="s">
        <v>629</v>
      </c>
      <c r="AX15">
        <v>199</v>
      </c>
    </row>
    <row r="16" spans="1:50" x14ac:dyDescent="0.25">
      <c r="A16" s="2" t="s">
        <v>1210</v>
      </c>
      <c r="B16" s="2"/>
      <c r="C16" s="2" t="str">
        <f>INDEX(Таблиця5[HOBBY WORLD],MATCH(Таблиця14[[#This Row],[Книга]],Таблиця5[Оригинал],0),1)</f>
        <v>барьер для жизни</v>
      </c>
      <c r="D16" s="2" t="s">
        <v>1211</v>
      </c>
      <c r="E16" s="2"/>
      <c r="F16" s="2" t="s">
        <v>561</v>
      </c>
      <c r="G16" s="2">
        <v>213</v>
      </c>
      <c r="H16" s="2" t="s">
        <v>562</v>
      </c>
      <c r="I16" s="2">
        <v>263</v>
      </c>
      <c r="AS16" t="s">
        <v>1060</v>
      </c>
      <c r="AT16" t="s">
        <v>1061</v>
      </c>
      <c r="AU16" t="s">
        <v>628</v>
      </c>
      <c r="AV16">
        <v>199</v>
      </c>
      <c r="AW16" t="s">
        <v>629</v>
      </c>
      <c r="AX16">
        <v>168</v>
      </c>
    </row>
    <row r="17" spans="1:50" x14ac:dyDescent="0.25">
      <c r="A17" s="2" t="s">
        <v>1212</v>
      </c>
      <c r="B17" s="2"/>
      <c r="C17" s="2" t="str">
        <f>INDEX(Таблиця5[HOBBY WORLD],MATCH(Таблиця14[[#This Row],[Книга]],Таблиця5[Оригинал],0),1)</f>
        <v>поле антимагии</v>
      </c>
      <c r="D17" s="2" t="s">
        <v>14657</v>
      </c>
      <c r="E17" s="2"/>
      <c r="F17" s="2" t="s">
        <v>561</v>
      </c>
      <c r="G17" s="2">
        <v>213</v>
      </c>
      <c r="H17" s="2" t="s">
        <v>562</v>
      </c>
      <c r="I17" s="2">
        <v>263</v>
      </c>
      <c r="AS17" t="s">
        <v>1062</v>
      </c>
      <c r="AT17" t="s">
        <v>1063</v>
      </c>
      <c r="AU17" t="s">
        <v>628</v>
      </c>
      <c r="AV17">
        <v>199</v>
      </c>
      <c r="AW17" t="s">
        <v>629</v>
      </c>
      <c r="AX17">
        <v>212</v>
      </c>
    </row>
    <row r="18" spans="1:50" x14ac:dyDescent="0.25">
      <c r="A18" s="2" t="s">
        <v>1214</v>
      </c>
      <c r="B18" s="2"/>
      <c r="C18" s="2" t="str">
        <f>INDEX(Таблиця5[HOBBY WORLD],MATCH(Таблиця14[[#This Row],[Книга]],Таблиця5[Оригинал],0),1)</f>
        <v>антипатия/симпатия</v>
      </c>
      <c r="D18" s="2" t="s">
        <v>1215</v>
      </c>
      <c r="E18" s="2"/>
      <c r="F18" s="2" t="s">
        <v>561</v>
      </c>
      <c r="G18" s="2">
        <v>214</v>
      </c>
      <c r="H18" s="2" t="s">
        <v>562</v>
      </c>
      <c r="I18" s="2">
        <v>211</v>
      </c>
      <c r="AS18" t="s">
        <v>1064</v>
      </c>
      <c r="AT18" t="s">
        <v>1065</v>
      </c>
      <c r="AU18" t="s">
        <v>628</v>
      </c>
      <c r="AV18">
        <v>200</v>
      </c>
      <c r="AW18" t="s">
        <v>629</v>
      </c>
      <c r="AX18">
        <v>211</v>
      </c>
    </row>
    <row r="19" spans="1:50" x14ac:dyDescent="0.25">
      <c r="A19" s="2" t="s">
        <v>1216</v>
      </c>
      <c r="B19" s="2"/>
      <c r="C19" s="2" t="str">
        <f>INDEX(Таблиця5[HOBBY WORLD],MATCH(Таблиця14[[#This Row],[Книга]],Таблиця5[Оригинал],0),1)</f>
        <v>волшебный глаз</v>
      </c>
      <c r="D19" s="13" t="s">
        <v>1217</v>
      </c>
      <c r="E19" s="2"/>
      <c r="F19" s="2" t="s">
        <v>561</v>
      </c>
      <c r="G19" s="2">
        <v>214</v>
      </c>
      <c r="H19" s="2" t="s">
        <v>562</v>
      </c>
      <c r="I19" s="2">
        <v>236</v>
      </c>
      <c r="AS19" t="s">
        <v>1066</v>
      </c>
      <c r="AT19" t="s">
        <v>1067</v>
      </c>
      <c r="AU19" t="s">
        <v>628</v>
      </c>
      <c r="AV19">
        <v>200</v>
      </c>
      <c r="AW19" t="s">
        <v>629</v>
      </c>
      <c r="AX19">
        <v>211</v>
      </c>
    </row>
    <row r="20" spans="1:50" x14ac:dyDescent="0.25">
      <c r="A20" s="2" t="s">
        <v>1218</v>
      </c>
      <c r="B20" s="2"/>
      <c r="C20" s="2" t="str">
        <f>INDEX(Таблиця5[HOBBY WORLD],MATCH(Таблиця14[[#This Row],[Книга]],Таблиця5[Оригинал],0),1)</f>
        <v>волшебные врата</v>
      </c>
      <c r="D20" s="13" t="s">
        <v>14658</v>
      </c>
      <c r="E20" s="2"/>
      <c r="F20" s="2" t="s">
        <v>561</v>
      </c>
      <c r="G20" s="2">
        <v>214</v>
      </c>
      <c r="H20" s="2" t="s">
        <v>562</v>
      </c>
      <c r="I20" s="2">
        <v>236</v>
      </c>
      <c r="AS20" t="s">
        <v>1068</v>
      </c>
      <c r="AT20" t="s">
        <v>1069</v>
      </c>
      <c r="AU20" t="s">
        <v>628</v>
      </c>
      <c r="AV20">
        <v>200</v>
      </c>
      <c r="AW20" t="s">
        <v>629</v>
      </c>
      <c r="AX20">
        <v>208</v>
      </c>
    </row>
    <row r="21" spans="1:50" x14ac:dyDescent="0.25">
      <c r="A21" s="2" t="s">
        <v>1220</v>
      </c>
      <c r="B21" s="2"/>
      <c r="C21" s="2" t="str">
        <f>INDEX(Таблиця5[HOBBY WORLD],MATCH(Таблиця14[[#This Row],[Книга]],Таблиця5[Оригинал],0),1)</f>
        <v>волшебный засов</v>
      </c>
      <c r="D21" s="13" t="s">
        <v>14659</v>
      </c>
      <c r="E21" s="2"/>
      <c r="F21" s="2" t="s">
        <v>561</v>
      </c>
      <c r="G21" s="2">
        <v>215</v>
      </c>
      <c r="H21" s="2" t="s">
        <v>562</v>
      </c>
      <c r="I21" s="2">
        <v>216</v>
      </c>
      <c r="AS21" t="s">
        <v>1070</v>
      </c>
      <c r="AT21" t="s">
        <v>1071</v>
      </c>
      <c r="AU21" t="s">
        <v>628</v>
      </c>
      <c r="AV21">
        <v>200</v>
      </c>
      <c r="AW21" t="s">
        <v>629</v>
      </c>
      <c r="AX21">
        <v>196</v>
      </c>
    </row>
    <row r="22" spans="1:50" x14ac:dyDescent="0.25">
      <c r="A22" s="2" t="s">
        <v>1222</v>
      </c>
      <c r="B22" s="2"/>
      <c r="C22" s="2" t="str">
        <f>INDEX(Таблиця5[HOBBY WORLD],MATCH(Таблиця14[[#This Row],[Книга]],Таблиця5[Оригинал],0),1)</f>
        <v>броня Агафиса</v>
      </c>
      <c r="D22" s="2" t="s">
        <v>14660</v>
      </c>
      <c r="E22" s="2"/>
      <c r="F22" s="2" t="s">
        <v>561</v>
      </c>
      <c r="G22" s="2">
        <v>215</v>
      </c>
      <c r="H22" s="2" t="s">
        <v>562</v>
      </c>
      <c r="I22" s="2">
        <v>222</v>
      </c>
      <c r="AS22" t="s">
        <v>1072</v>
      </c>
      <c r="AT22" t="s">
        <v>1073</v>
      </c>
      <c r="AU22" t="s">
        <v>628</v>
      </c>
      <c r="AV22">
        <v>200</v>
      </c>
      <c r="AW22" t="s">
        <v>629</v>
      </c>
      <c r="AX22">
        <v>198</v>
      </c>
    </row>
    <row r="23" spans="1:50" x14ac:dyDescent="0.25">
      <c r="A23" s="2" t="s">
        <v>1224</v>
      </c>
      <c r="B23" s="2"/>
      <c r="C23" s="2" t="str">
        <f>INDEX(Таблиця5[HOBBY WORLD],MATCH(Таблиця14[[#This Row],[Книга]],Таблиця5[Оригинал],0),1)</f>
        <v>руки Хадара</v>
      </c>
      <c r="D23" s="2" t="s">
        <v>1225</v>
      </c>
      <c r="E23" s="17"/>
      <c r="F23" s="2" t="s">
        <v>561</v>
      </c>
      <c r="G23" s="2">
        <v>215</v>
      </c>
      <c r="H23" s="2" t="s">
        <v>562</v>
      </c>
      <c r="I23" s="2">
        <v>274</v>
      </c>
      <c r="AS23" t="s">
        <v>1074</v>
      </c>
      <c r="AT23" t="s">
        <v>1075</v>
      </c>
      <c r="AU23" t="s">
        <v>628</v>
      </c>
      <c r="AV23">
        <v>201</v>
      </c>
      <c r="AW23" t="s">
        <v>629</v>
      </c>
      <c r="AX23">
        <v>211</v>
      </c>
    </row>
    <row r="24" spans="1:50" x14ac:dyDescent="0.25">
      <c r="A24" s="2" t="s">
        <v>1226</v>
      </c>
      <c r="B24" s="2"/>
      <c r="C24" s="2" t="str">
        <f>INDEX(Таблиця5[HOBBY WORLD],MATCH(Таблиця14[[#This Row],[Книга]],Таблиця5[Оригинал],0),1)</f>
        <v>астральная проекция</v>
      </c>
      <c r="D24" s="2" t="s">
        <v>4385</v>
      </c>
      <c r="E24" s="2"/>
      <c r="F24" s="2" t="s">
        <v>561</v>
      </c>
      <c r="G24" s="2">
        <v>215</v>
      </c>
      <c r="H24" s="2" t="s">
        <v>562</v>
      </c>
      <c r="I24" s="2">
        <v>268</v>
      </c>
      <c r="AS24" t="s">
        <v>1076</v>
      </c>
      <c r="AT24" t="s">
        <v>1077</v>
      </c>
      <c r="AU24" t="s">
        <v>628</v>
      </c>
      <c r="AV24">
        <v>201</v>
      </c>
      <c r="AW24" t="s">
        <v>629</v>
      </c>
      <c r="AX24">
        <v>205</v>
      </c>
    </row>
    <row r="25" spans="1:50" x14ac:dyDescent="0.25">
      <c r="A25" s="2" t="s">
        <v>1228</v>
      </c>
      <c r="B25" s="2"/>
      <c r="C25" s="2" t="str">
        <f>INDEX(Таблиця5[HOBBY WORLD],MATCH(Таблиця14[[#This Row],[Книга]],Таблиця5[Оригинал],0),1)</f>
        <v>гадание</v>
      </c>
      <c r="D25" s="2" t="s">
        <v>1229</v>
      </c>
      <c r="E25" s="2"/>
      <c r="F25" s="2" t="s">
        <v>561</v>
      </c>
      <c r="G25" s="2">
        <v>215</v>
      </c>
      <c r="H25" s="2" t="s">
        <v>562</v>
      </c>
      <c r="I25" s="2">
        <v>218</v>
      </c>
      <c r="AS25" t="s">
        <v>1078</v>
      </c>
      <c r="AT25" t="s">
        <v>1079</v>
      </c>
      <c r="AU25" t="s">
        <v>628</v>
      </c>
      <c r="AV25">
        <v>201</v>
      </c>
      <c r="AW25" t="s">
        <v>629</v>
      </c>
      <c r="AX25">
        <v>193</v>
      </c>
    </row>
    <row r="26" spans="1:50" x14ac:dyDescent="0.25">
      <c r="A26" s="2" t="s">
        <v>1230</v>
      </c>
      <c r="B26" s="2"/>
      <c r="C26" s="2" t="str">
        <f>INDEX(Таблиця5[HOBBY WORLD],MATCH(Таблиця14[[#This Row],[Книга]],Таблиця5[Оригинал],0),1)</f>
        <v>аура жизни</v>
      </c>
      <c r="D26" s="2" t="s">
        <v>1231</v>
      </c>
      <c r="E26" s="2"/>
      <c r="F26" s="2" t="s">
        <v>561</v>
      </c>
      <c r="G26" s="2">
        <v>216</v>
      </c>
      <c r="H26" s="2" t="s">
        <v>562</v>
      </c>
      <c r="I26" s="2">
        <v>211</v>
      </c>
      <c r="AS26" t="s">
        <v>1080</v>
      </c>
      <c r="AT26" t="s">
        <v>1081</v>
      </c>
      <c r="AU26" t="s">
        <v>628</v>
      </c>
      <c r="AV26">
        <v>201</v>
      </c>
      <c r="AW26" t="s">
        <v>629</v>
      </c>
      <c r="AX26">
        <v>193</v>
      </c>
    </row>
    <row r="27" spans="1:50" x14ac:dyDescent="0.25">
      <c r="A27" s="2" t="s">
        <v>1232</v>
      </c>
      <c r="B27" s="2"/>
      <c r="C27" s="2" t="str">
        <f>INDEX(Таблиця5[HOBBY WORLD],MATCH(Таблиця14[[#This Row],[Книга]],Таблиця5[Оригинал],0),1)</f>
        <v>аура чистоты</v>
      </c>
      <c r="D27" s="2" t="str">
        <f>INDEX(Таблиця5[HOBBY WORLD],MATCH(Таблиця14[[#This Row],[Книга]],Таблиця5[Оригинал],0),1)</f>
        <v>аура чистоты</v>
      </c>
      <c r="E27" s="2"/>
      <c r="F27" s="2" t="s">
        <v>561</v>
      </c>
      <c r="G27" s="2">
        <v>216</v>
      </c>
      <c r="H27" s="2" t="s">
        <v>562</v>
      </c>
      <c r="I27" s="2">
        <v>211</v>
      </c>
      <c r="AS27" t="s">
        <v>1082</v>
      </c>
      <c r="AT27" t="s">
        <v>1083</v>
      </c>
      <c r="AU27" t="s">
        <v>628</v>
      </c>
      <c r="AV27">
        <v>202</v>
      </c>
      <c r="AW27" t="s">
        <v>629</v>
      </c>
      <c r="AX27">
        <v>193</v>
      </c>
    </row>
    <row r="28" spans="1:50" x14ac:dyDescent="0.25">
      <c r="A28" s="2" t="s">
        <v>1234</v>
      </c>
      <c r="B28" s="2"/>
      <c r="C28" s="2" t="str">
        <f>INDEX(Таблиця5[HOBBY WORLD],MATCH(Таблиця14[[#This Row],[Книга]],Таблиця5[Оригинал],0),1)</f>
        <v>аура жизненной силы</v>
      </c>
      <c r="D28" s="2" t="s">
        <v>6958</v>
      </c>
      <c r="E28" s="2"/>
      <c r="F28" s="2" t="s">
        <v>561</v>
      </c>
      <c r="G28" s="2">
        <v>216</v>
      </c>
      <c r="H28" s="2" t="s">
        <v>562</v>
      </c>
      <c r="I28" s="2">
        <v>211</v>
      </c>
      <c r="AS28" t="s">
        <v>1084</v>
      </c>
      <c r="AT28" t="s">
        <v>1085</v>
      </c>
      <c r="AU28" t="s">
        <v>628</v>
      </c>
      <c r="AV28">
        <v>202</v>
      </c>
      <c r="AW28" t="s">
        <v>629</v>
      </c>
      <c r="AX28">
        <v>192</v>
      </c>
    </row>
    <row r="29" spans="1:50" x14ac:dyDescent="0.25">
      <c r="A29" s="2" t="s">
        <v>1236</v>
      </c>
      <c r="B29" s="2"/>
      <c r="C29" s="2" t="str">
        <f>INDEX(Таблиця5[HOBBY WORLD],MATCH(Таблиця14[[#This Row],[Книга]],Таблиця5[Оригинал],0),1)</f>
        <v>пробуждение</v>
      </c>
      <c r="D29" s="2" t="s">
        <v>1237</v>
      </c>
      <c r="E29" s="2"/>
      <c r="F29" s="2" t="s">
        <v>561</v>
      </c>
      <c r="G29" s="2">
        <v>216</v>
      </c>
      <c r="H29" s="2" t="s">
        <v>562</v>
      </c>
      <c r="I29" s="2">
        <v>268</v>
      </c>
      <c r="AS29" t="s">
        <v>1086</v>
      </c>
      <c r="AT29" t="s">
        <v>1087</v>
      </c>
      <c r="AU29" t="s">
        <v>628</v>
      </c>
      <c r="AV29">
        <v>202</v>
      </c>
      <c r="AW29" t="s">
        <v>629</v>
      </c>
      <c r="AX29">
        <v>194</v>
      </c>
    </row>
    <row r="30" spans="1:50" x14ac:dyDescent="0.25">
      <c r="A30" s="2" t="s">
        <v>1238</v>
      </c>
      <c r="B30" s="2"/>
      <c r="C30" s="2" t="str">
        <f>INDEX(Таблиця5[HOBBY WORLD],MATCH(Таблиця14[[#This Row],[Книга]],Таблиця5[Оригинал],0),1)</f>
        <v>порча</v>
      </c>
      <c r="D30" s="2" t="s">
        <v>1239</v>
      </c>
      <c r="E30" s="2"/>
      <c r="F30" s="2" t="s">
        <v>561</v>
      </c>
      <c r="G30" s="2">
        <v>216</v>
      </c>
      <c r="H30" s="2" t="s">
        <v>562</v>
      </c>
      <c r="I30" s="2">
        <v>262</v>
      </c>
      <c r="AS30" t="s">
        <v>1088</v>
      </c>
      <c r="AT30" t="s">
        <v>1089</v>
      </c>
      <c r="AU30" t="s">
        <v>628</v>
      </c>
      <c r="AV30">
        <v>203</v>
      </c>
      <c r="AW30" t="s">
        <v>629</v>
      </c>
      <c r="AX30">
        <v>195</v>
      </c>
    </row>
    <row r="31" spans="1:50" x14ac:dyDescent="0.25">
      <c r="A31" s="2" t="s">
        <v>1240</v>
      </c>
      <c r="B31" s="2"/>
      <c r="C31" s="2" t="str">
        <f>INDEX(Таблиця5[HOBBY WORLD],MATCH(Таблиця14[[#This Row],[Книга]],Таблиця5[Оригинал],0),1)</f>
        <v>изгоняющая кара</v>
      </c>
      <c r="D31" s="2" t="s">
        <v>1241</v>
      </c>
      <c r="E31" s="2"/>
      <c r="F31" s="2" t="s">
        <v>561</v>
      </c>
      <c r="G31" s="2">
        <v>216</v>
      </c>
      <c r="H31" s="2" t="s">
        <v>562</v>
      </c>
      <c r="I31" s="2">
        <v>229</v>
      </c>
      <c r="AS31" t="s">
        <v>1090</v>
      </c>
      <c r="AT31" t="s">
        <v>1091</v>
      </c>
      <c r="AU31" t="s">
        <v>628</v>
      </c>
      <c r="AV31">
        <v>203</v>
      </c>
      <c r="AW31" t="s">
        <v>629</v>
      </c>
      <c r="AX31">
        <v>194</v>
      </c>
    </row>
    <row r="32" spans="1:50" x14ac:dyDescent="0.25">
      <c r="A32" s="2" t="s">
        <v>1242</v>
      </c>
      <c r="B32" s="2"/>
      <c r="C32" s="2" t="str">
        <f>INDEX(Таблиця5[HOBBY WORLD],MATCH(Таблиця14[[#This Row],[Книга]],Таблиця5[Оригинал],0),1)</f>
        <v>изгнание</v>
      </c>
      <c r="D32" s="2" t="s">
        <v>1243</v>
      </c>
      <c r="E32" s="2"/>
      <c r="F32" s="2" t="s">
        <v>561</v>
      </c>
      <c r="G32" s="2">
        <v>217</v>
      </c>
      <c r="H32" s="2" t="s">
        <v>562</v>
      </c>
      <c r="I32" s="2">
        <v>229</v>
      </c>
      <c r="AS32" t="s">
        <v>1092</v>
      </c>
      <c r="AT32" t="s">
        <v>1093</v>
      </c>
      <c r="AU32" t="s">
        <v>628</v>
      </c>
      <c r="AV32">
        <v>203</v>
      </c>
      <c r="AW32" t="s">
        <v>629</v>
      </c>
      <c r="AX32">
        <v>191</v>
      </c>
    </row>
    <row r="33" spans="1:50" x14ac:dyDescent="0.25">
      <c r="A33" s="2" t="s">
        <v>1244</v>
      </c>
      <c r="B33" s="2"/>
      <c r="C33" s="2" t="str">
        <f>INDEX(Таблиця5[HOBBY WORLD],MATCH(Таблиця14[[#This Row],[Книга]],Таблиця5[Оригинал],0),1)</f>
        <v>дубовая кожа</v>
      </c>
      <c r="D33" s="2" t="s">
        <v>1245</v>
      </c>
      <c r="E33" s="2"/>
      <c r="F33" s="2" t="s">
        <v>561</v>
      </c>
      <c r="G33" s="2">
        <v>217</v>
      </c>
      <c r="H33" s="2" t="s">
        <v>562</v>
      </c>
      <c r="I33" s="2">
        <v>224</v>
      </c>
      <c r="AS33" t="s">
        <v>1094</v>
      </c>
      <c r="AT33" t="s">
        <v>1095</v>
      </c>
      <c r="AU33" t="s">
        <v>628</v>
      </c>
      <c r="AV33">
        <v>203</v>
      </c>
      <c r="AW33" t="s">
        <v>629</v>
      </c>
      <c r="AX33">
        <v>193</v>
      </c>
    </row>
    <row r="34" spans="1:50" x14ac:dyDescent="0.25">
      <c r="A34" s="2" t="s">
        <v>1246</v>
      </c>
      <c r="B34" s="2"/>
      <c r="C34" s="2" t="str">
        <f>INDEX(Таблиця5[HOBBY WORLD],MATCH(Таблиця14[[#This Row],[Книга]],Таблиця5[Оригинал],0),1)</f>
        <v>светоч надежды</v>
      </c>
      <c r="D34" s="2" t="s">
        <v>1247</v>
      </c>
      <c r="E34" s="2"/>
      <c r="F34" s="2" t="s">
        <v>561</v>
      </c>
      <c r="G34" s="2">
        <v>217</v>
      </c>
      <c r="H34" s="2" t="s">
        <v>562</v>
      </c>
      <c r="I34" s="2">
        <v>237</v>
      </c>
      <c r="AS34" t="s">
        <v>1096</v>
      </c>
      <c r="AT34" t="s">
        <v>1097</v>
      </c>
      <c r="AU34" t="s">
        <v>628</v>
      </c>
      <c r="AV34">
        <v>204</v>
      </c>
      <c r="AW34" t="s">
        <v>629</v>
      </c>
      <c r="AX34">
        <v>193</v>
      </c>
    </row>
    <row r="35" spans="1:50" x14ac:dyDescent="0.25">
      <c r="A35" s="2" t="s">
        <v>1248</v>
      </c>
      <c r="B35" s="2"/>
      <c r="C35" s="2" t="str">
        <f>INDEX(Таблиця5[HOBBY WORLD],MATCH(Таблиця14[[#This Row],[Книга]],Таблиця5[Оригинал],0),1)</f>
        <v>узы со зверем</v>
      </c>
      <c r="D35" s="2" t="s">
        <v>1249</v>
      </c>
      <c r="E35" s="2"/>
      <c r="F35" s="2" t="s">
        <v>1186</v>
      </c>
      <c r="G35" s="2">
        <v>15</v>
      </c>
      <c r="H35" s="2" t="s">
        <v>1187</v>
      </c>
      <c r="I35" s="2">
        <v>17</v>
      </c>
      <c r="AS35" t="s">
        <v>1098</v>
      </c>
      <c r="AT35" t="s">
        <v>1099</v>
      </c>
      <c r="AU35" t="s">
        <v>628</v>
      </c>
      <c r="AV35">
        <v>204</v>
      </c>
      <c r="AW35" t="s">
        <v>629</v>
      </c>
      <c r="AX35">
        <v>192</v>
      </c>
    </row>
    <row r="36" spans="1:50" x14ac:dyDescent="0.25">
      <c r="A36" s="2" t="s">
        <v>1250</v>
      </c>
      <c r="B36" s="2"/>
      <c r="C36" s="2" t="str">
        <f>INDEX(Таблиця5[HOBBY WORLD],MATCH(Таблиця14[[#This Row],[Книга]],Таблиця5[Оригинал],0),1)</f>
        <v>звериное чутьё</v>
      </c>
      <c r="D36" s="2" t="s">
        <v>1251</v>
      </c>
      <c r="E36" s="2"/>
      <c r="F36" s="2" t="s">
        <v>561</v>
      </c>
      <c r="G36" s="2">
        <v>217</v>
      </c>
      <c r="H36" s="2" t="s">
        <v>562</v>
      </c>
      <c r="I36" s="2">
        <v>224</v>
      </c>
      <c r="AS36" t="s">
        <v>1100</v>
      </c>
      <c r="AT36" t="s">
        <v>1101</v>
      </c>
      <c r="AU36" t="s">
        <v>628</v>
      </c>
      <c r="AV36">
        <v>204</v>
      </c>
      <c r="AW36" t="s">
        <v>629</v>
      </c>
      <c r="AX36">
        <v>191</v>
      </c>
    </row>
    <row r="37" spans="1:50" x14ac:dyDescent="0.25">
      <c r="A37" s="2" t="s">
        <v>1252</v>
      </c>
      <c r="B37" s="2"/>
      <c r="C37" s="2" t="str">
        <f>INDEX(Таблиця5[HOBBY WORLD],MATCH(Таблиця14[[#This Row],[Книга]],Таблиця5[Оригинал],0),1)</f>
        <v>проклятие</v>
      </c>
      <c r="D37" s="13" t="s">
        <v>1253</v>
      </c>
      <c r="E37" s="2"/>
      <c r="F37" s="2" t="s">
        <v>561</v>
      </c>
      <c r="G37" s="2">
        <v>218</v>
      </c>
      <c r="H37" s="2" t="s">
        <v>562</v>
      </c>
      <c r="I37" s="2">
        <v>268</v>
      </c>
      <c r="AS37" t="s">
        <v>1102</v>
      </c>
      <c r="AT37" t="s">
        <v>1103</v>
      </c>
      <c r="AU37" t="s">
        <v>628</v>
      </c>
      <c r="AV37">
        <v>205</v>
      </c>
      <c r="AW37" t="s">
        <v>629</v>
      </c>
      <c r="AX37">
        <v>192</v>
      </c>
    </row>
    <row r="38" spans="1:50" x14ac:dyDescent="0.25">
      <c r="A38" s="2" t="s">
        <v>1254</v>
      </c>
      <c r="B38" s="2"/>
      <c r="C38" s="2" t="e">
        <f>INDEX(Таблиця5[HOBBY WORLD],MATCH(Таблиця14[[#This Row],[Книга]],Таблиця5[Оригинал],0),1)</f>
        <v>#N/A</v>
      </c>
      <c r="D38" s="2" t="s">
        <v>1255</v>
      </c>
      <c r="E38" s="2"/>
      <c r="F38" s="2" t="s">
        <v>561</v>
      </c>
      <c r="G38" s="2">
        <v>218</v>
      </c>
      <c r="H38" s="2" t="s">
        <v>562</v>
      </c>
      <c r="I38" s="2">
        <v>222</v>
      </c>
      <c r="AS38" t="s">
        <v>1104</v>
      </c>
      <c r="AT38" t="s">
        <v>13963</v>
      </c>
      <c r="AU38" t="s">
        <v>628</v>
      </c>
      <c r="AV38">
        <v>205</v>
      </c>
      <c r="AW38" t="s">
        <v>629</v>
      </c>
      <c r="AX38">
        <v>168</v>
      </c>
    </row>
    <row r="39" spans="1:50" x14ac:dyDescent="0.25">
      <c r="A39" s="2" t="s">
        <v>1256</v>
      </c>
      <c r="B39" s="2"/>
      <c r="C39" s="2" t="str">
        <f>INDEX(Таблиця5[HOBBY WORLD],MATCH(Таблиця14[[#This Row],[Книга]],Таблиця5[Оригинал],0),1)</f>
        <v>стена лезвий</v>
      </c>
      <c r="D39" s="2" t="s">
        <v>1257</v>
      </c>
      <c r="E39" s="2"/>
      <c r="F39" s="2" t="s">
        <v>561</v>
      </c>
      <c r="G39" s="2">
        <v>218</v>
      </c>
      <c r="H39" s="2" t="s">
        <v>562</v>
      </c>
      <c r="I39" s="2">
        <v>280</v>
      </c>
      <c r="AT39" t="s">
        <v>13964</v>
      </c>
    </row>
    <row r="40" spans="1:50" x14ac:dyDescent="0.25">
      <c r="A40" s="2" t="s">
        <v>1258</v>
      </c>
      <c r="B40" s="2"/>
      <c r="C40" s="2" t="str">
        <f>INDEX(Таблиця5[HOBBY WORLD],MATCH(Таблиця14[[#This Row],[Книга]],Таблиця5[Оригинал],0),1)</f>
        <v>оберег от оружия</v>
      </c>
      <c r="D40" s="2" t="s">
        <v>1259</v>
      </c>
      <c r="E40" s="2"/>
      <c r="F40" s="2" t="s">
        <v>561</v>
      </c>
      <c r="G40" s="2">
        <v>218</v>
      </c>
      <c r="H40" s="2" t="s">
        <v>562</v>
      </c>
      <c r="I40" s="2">
        <v>227</v>
      </c>
      <c r="AS40" t="s">
        <v>1106</v>
      </c>
      <c r="AT40" t="s">
        <v>1107</v>
      </c>
      <c r="AU40" t="s">
        <v>628</v>
      </c>
      <c r="AV40">
        <v>205</v>
      </c>
      <c r="AW40" t="s">
        <v>629</v>
      </c>
      <c r="AX40">
        <v>168</v>
      </c>
    </row>
    <row r="41" spans="1:50" x14ac:dyDescent="0.25">
      <c r="A41" s="2" t="s">
        <v>1260</v>
      </c>
      <c r="B41" s="2"/>
      <c r="C41" s="2" t="str">
        <f>INDEX(Таблиця5[HOBBY WORLD],MATCH(Таблиця14[[#This Row],[Книга]],Таблиця5[Оригинал],0),1)</f>
        <v>благословение</v>
      </c>
      <c r="D41" s="2" t="s">
        <v>1261</v>
      </c>
      <c r="E41" s="2"/>
      <c r="F41" s="2" t="s">
        <v>561</v>
      </c>
      <c r="G41" s="2">
        <v>219</v>
      </c>
      <c r="H41" s="2" t="s">
        <v>562</v>
      </c>
      <c r="I41" s="2">
        <v>212</v>
      </c>
      <c r="AS41" t="s">
        <v>1108</v>
      </c>
      <c r="AT41" t="s">
        <v>1109</v>
      </c>
      <c r="AU41" t="s">
        <v>628</v>
      </c>
      <c r="AV41">
        <v>205</v>
      </c>
      <c r="AW41" t="s">
        <v>629</v>
      </c>
      <c r="AX41">
        <v>200</v>
      </c>
    </row>
    <row r="42" spans="1:50" x14ac:dyDescent="0.25">
      <c r="A42" s="2" t="s">
        <v>1262</v>
      </c>
      <c r="B42" s="2"/>
      <c r="C42" s="2" t="str">
        <f>INDEX(Таблиця5[HOBBY WORLD],MATCH(Таблиця14[[#This Row],[Книга]],Таблиця5[Оригинал],0),1)</f>
        <v>увядание</v>
      </c>
      <c r="D42" s="2" t="s">
        <v>1263</v>
      </c>
      <c r="E42" s="2"/>
      <c r="F42" s="2" t="s">
        <v>561</v>
      </c>
      <c r="G42" s="2">
        <v>219</v>
      </c>
      <c r="H42" s="2" t="s">
        <v>562</v>
      </c>
      <c r="I42" s="2">
        <v>286</v>
      </c>
      <c r="AS42" t="s">
        <v>1110</v>
      </c>
      <c r="AT42" t="s">
        <v>1111</v>
      </c>
      <c r="AU42" t="s">
        <v>628</v>
      </c>
      <c r="AV42">
        <v>206</v>
      </c>
      <c r="AW42" t="s">
        <v>629</v>
      </c>
      <c r="AX42">
        <v>182</v>
      </c>
    </row>
    <row r="43" spans="1:50" x14ac:dyDescent="0.25">
      <c r="A43" s="2" t="s">
        <v>1264</v>
      </c>
      <c r="B43" s="2"/>
      <c r="C43" s="2" t="str">
        <f>INDEX(Таблиця5[HOBBY WORLD],MATCH(Таблиця14[[#This Row],[Книга]],Таблиця5[Оригинал],0),1)</f>
        <v>слепящая кара</v>
      </c>
      <c r="D43" s="2" t="s">
        <v>1265</v>
      </c>
      <c r="E43" s="2"/>
      <c r="F43" s="2" t="s">
        <v>561</v>
      </c>
      <c r="G43" s="2">
        <v>219</v>
      </c>
      <c r="H43" s="2" t="s">
        <v>562</v>
      </c>
      <c r="I43" s="2">
        <v>250</v>
      </c>
      <c r="AS43" t="s">
        <v>1112</v>
      </c>
      <c r="AT43" t="s">
        <v>1113</v>
      </c>
      <c r="AU43" t="s">
        <v>628</v>
      </c>
      <c r="AV43">
        <v>206</v>
      </c>
      <c r="AW43" t="s">
        <v>629</v>
      </c>
      <c r="AX43">
        <v>182</v>
      </c>
    </row>
    <row r="44" spans="1:50" x14ac:dyDescent="0.25">
      <c r="A44" s="2" t="s">
        <v>1266</v>
      </c>
      <c r="B44" s="2"/>
      <c r="C44" s="2" t="str">
        <f>INDEX(Таблиця5[HOBBY WORLD],MATCH(Таблиця14[[#This Row],[Книга]],Таблиця5[Оригинал],0),1)</f>
        <v>слепота/глухота</v>
      </c>
      <c r="D44" s="2" t="s">
        <v>1267</v>
      </c>
      <c r="E44" s="2"/>
      <c r="F44" s="2" t="s">
        <v>561</v>
      </c>
      <c r="G44" s="2">
        <v>219</v>
      </c>
      <c r="H44" s="2" t="s">
        <v>562</v>
      </c>
      <c r="I44" s="2">
        <v>219</v>
      </c>
      <c r="AS44" t="s">
        <v>1114</v>
      </c>
      <c r="AT44" t="s">
        <v>1115</v>
      </c>
      <c r="AU44" t="s">
        <v>628</v>
      </c>
      <c r="AV44">
        <v>206</v>
      </c>
      <c r="AW44" t="s">
        <v>629</v>
      </c>
      <c r="AX44">
        <v>182</v>
      </c>
    </row>
    <row r="45" spans="1:50" x14ac:dyDescent="0.25">
      <c r="A45" s="2" t="s">
        <v>1268</v>
      </c>
      <c r="B45" s="2"/>
      <c r="C45" s="2" t="str">
        <f>INDEX(Таблиця5[HOBBY WORLD],MATCH(Таблиця14[[#This Row],[Книга]],Таблиця5[Оригинал],0),1)</f>
        <v>мерцание</v>
      </c>
      <c r="D45" s="2" t="s">
        <v>1269</v>
      </c>
      <c r="E45" s="2"/>
      <c r="F45" s="2" t="s">
        <v>561</v>
      </c>
      <c r="G45" s="2">
        <v>219</v>
      </c>
      <c r="H45" s="2" t="s">
        <v>562</v>
      </c>
      <c r="I45" s="2">
        <v>238</v>
      </c>
      <c r="AS45" t="s">
        <v>1116</v>
      </c>
      <c r="AT45" t="s">
        <v>1117</v>
      </c>
      <c r="AU45" t="s">
        <v>628</v>
      </c>
      <c r="AV45">
        <v>206</v>
      </c>
      <c r="AW45" t="s">
        <v>629</v>
      </c>
      <c r="AX45">
        <v>182</v>
      </c>
    </row>
    <row r="46" spans="1:50" x14ac:dyDescent="0.25">
      <c r="A46" s="2" t="s">
        <v>1270</v>
      </c>
      <c r="B46" s="2"/>
      <c r="C46" s="2" t="str">
        <f>INDEX(Таблиця5[HOBBY WORLD],MATCH(Таблиця14[[#This Row],[Книга]],Таблиця5[Оригинал],0),1)</f>
        <v>расплывчатость</v>
      </c>
      <c r="D46" s="2" t="s">
        <v>1271</v>
      </c>
      <c r="E46" s="2"/>
      <c r="F46" s="2" t="s">
        <v>561</v>
      </c>
      <c r="G46" s="2">
        <v>219</v>
      </c>
      <c r="H46" s="2" t="s">
        <v>562</v>
      </c>
      <c r="I46" s="2">
        <v>272</v>
      </c>
      <c r="AS46" t="s">
        <v>1118</v>
      </c>
      <c r="AT46" t="s">
        <v>1119</v>
      </c>
      <c r="AU46" t="s">
        <v>628</v>
      </c>
      <c r="AV46">
        <v>207</v>
      </c>
      <c r="AW46" t="s">
        <v>629</v>
      </c>
      <c r="AX46">
        <v>183</v>
      </c>
    </row>
    <row r="47" spans="1:50" x14ac:dyDescent="0.25">
      <c r="A47" s="2" t="s">
        <v>1272</v>
      </c>
      <c r="B47" s="2"/>
      <c r="C47" s="2" t="str">
        <f>INDEX(Таблиця5[HOBBY WORLD],MATCH(Таблиця14[[#This Row],[Книга]],Таблиця5[Оригинал],0),1)</f>
        <v>столпы земли</v>
      </c>
      <c r="D47" s="2" t="s">
        <v>1273</v>
      </c>
      <c r="E47" s="2"/>
      <c r="F47" s="2" t="s">
        <v>1186</v>
      </c>
      <c r="G47" s="2">
        <v>15</v>
      </c>
      <c r="H47" s="2" t="s">
        <v>1187</v>
      </c>
      <c r="I47" s="2">
        <v>18</v>
      </c>
      <c r="AS47" t="s">
        <v>1120</v>
      </c>
      <c r="AT47" t="s">
        <v>1121</v>
      </c>
      <c r="AU47" t="s">
        <v>628</v>
      </c>
      <c r="AV47">
        <v>207</v>
      </c>
      <c r="AW47" t="s">
        <v>629</v>
      </c>
      <c r="AX47">
        <v>206</v>
      </c>
    </row>
    <row r="48" spans="1:50" x14ac:dyDescent="0.25">
      <c r="A48" s="2" t="s">
        <v>1274</v>
      </c>
      <c r="B48" s="2"/>
      <c r="C48" s="2" t="str">
        <f>INDEX(Таблиця5[HOBBY WORLD],MATCH(Таблиця14[[#This Row],[Книга]],Таблиця5[Оригинал],0),1)</f>
        <v>громыхающий клинок</v>
      </c>
      <c r="D48" s="2" t="s">
        <v>1275</v>
      </c>
      <c r="E48" s="2"/>
      <c r="F48" s="2" t="s">
        <v>1276</v>
      </c>
      <c r="G48" s="2">
        <v>142</v>
      </c>
      <c r="H48" s="2" t="s">
        <v>1277</v>
      </c>
      <c r="I48" s="2">
        <v>142</v>
      </c>
      <c r="AS48" t="s">
        <v>1122</v>
      </c>
      <c r="AT48" t="s">
        <v>1123</v>
      </c>
      <c r="AU48" t="s">
        <v>628</v>
      </c>
      <c r="AV48">
        <v>207</v>
      </c>
      <c r="AW48" t="s">
        <v>629</v>
      </c>
      <c r="AX48">
        <v>206</v>
      </c>
    </row>
    <row r="49" spans="1:50" x14ac:dyDescent="0.25">
      <c r="A49" s="2" t="s">
        <v>1278</v>
      </c>
      <c r="B49" s="2"/>
      <c r="C49" s="2" t="str">
        <f>INDEX(Таблиця5[HOBBY WORLD],MATCH(Таблиця14[[#This Row],[Книга]],Таблиця5[Оригинал],0),1)</f>
        <v>клеймящая кара</v>
      </c>
      <c r="D49" s="2" t="s">
        <v>1279</v>
      </c>
      <c r="E49" s="2"/>
      <c r="F49" s="2" t="s">
        <v>561</v>
      </c>
      <c r="G49" s="2">
        <v>219</v>
      </c>
      <c r="H49" s="2" t="s">
        <v>562</v>
      </c>
      <c r="I49" s="2">
        <v>233</v>
      </c>
      <c r="AS49" t="s">
        <v>1124</v>
      </c>
      <c r="AT49" t="s">
        <v>1125</v>
      </c>
      <c r="AU49" t="s">
        <v>628</v>
      </c>
      <c r="AV49">
        <v>207</v>
      </c>
      <c r="AW49" t="s">
        <v>629</v>
      </c>
      <c r="AX49">
        <v>205</v>
      </c>
    </row>
    <row r="50" spans="1:50" x14ac:dyDescent="0.25">
      <c r="A50" s="2" t="s">
        <v>1280</v>
      </c>
      <c r="B50" s="2"/>
      <c r="C50" s="2" t="str">
        <f>INDEX(Таблиця5[HOBBY WORLD],MATCH(Таблиця14[[#This Row],[Книга]],Таблиця5[Оригинал],0),1)</f>
        <v>пылающие руки</v>
      </c>
      <c r="D50" s="2" t="s">
        <v>1281</v>
      </c>
      <c r="E50" s="2"/>
      <c r="F50" s="2" t="s">
        <v>561</v>
      </c>
      <c r="G50" s="2">
        <v>220</v>
      </c>
      <c r="H50" s="2" t="s">
        <v>562</v>
      </c>
      <c r="I50" s="2">
        <v>248</v>
      </c>
      <c r="AS50" t="s">
        <v>1126</v>
      </c>
      <c r="AT50" t="s">
        <v>1127</v>
      </c>
      <c r="AU50" t="s">
        <v>628</v>
      </c>
      <c r="AV50">
        <v>208</v>
      </c>
      <c r="AW50" t="s">
        <v>629</v>
      </c>
      <c r="AX50">
        <v>161</v>
      </c>
    </row>
    <row r="51" spans="1:50" x14ac:dyDescent="0.25">
      <c r="A51" s="2" t="s">
        <v>1282</v>
      </c>
      <c r="B51" s="2"/>
      <c r="C51" s="2" t="str">
        <f>INDEX(Таблиця5[HOBBY WORLD],MATCH(Таблиця14[[#This Row],[Книга]],Таблиця5[Оригинал],0),1)</f>
        <v>вызов молний</v>
      </c>
      <c r="D51" s="2" t="s">
        <v>1283</v>
      </c>
      <c r="E51" s="2"/>
      <c r="F51" s="2" t="s">
        <v>561</v>
      </c>
      <c r="G51" s="2">
        <v>220</v>
      </c>
      <c r="H51" s="2" t="s">
        <v>562</v>
      </c>
      <c r="I51" s="2">
        <v>265</v>
      </c>
      <c r="AS51" t="s">
        <v>1128</v>
      </c>
      <c r="AT51" t="s">
        <v>1129</v>
      </c>
      <c r="AU51" t="s">
        <v>628</v>
      </c>
      <c r="AV51">
        <v>208</v>
      </c>
      <c r="AW51" t="s">
        <v>629</v>
      </c>
      <c r="AX51">
        <v>207</v>
      </c>
    </row>
    <row r="52" spans="1:50" x14ac:dyDescent="0.25">
      <c r="A52" s="2" t="s">
        <v>1284</v>
      </c>
      <c r="B52" s="2"/>
      <c r="C52" s="2" t="str">
        <f>INDEX(Таблиця5[HOBBY WORLD],MATCH(Таблиця14[[#This Row],[Книга]],Таблиця5[Оригинал],0),1)</f>
        <v>спокойствие</v>
      </c>
      <c r="D52" s="2" t="s">
        <v>1285</v>
      </c>
      <c r="E52" s="2"/>
      <c r="F52" s="2" t="s">
        <v>561</v>
      </c>
      <c r="G52" s="2">
        <v>221</v>
      </c>
      <c r="H52" s="2" t="s">
        <v>562</v>
      </c>
      <c r="I52" s="2">
        <v>285</v>
      </c>
      <c r="AS52" t="s">
        <v>1130</v>
      </c>
      <c r="AT52" t="s">
        <v>1131</v>
      </c>
      <c r="AU52" t="s">
        <v>628</v>
      </c>
      <c r="AV52">
        <v>208</v>
      </c>
      <c r="AW52" t="s">
        <v>629</v>
      </c>
      <c r="AX52">
        <v>206</v>
      </c>
    </row>
    <row r="53" spans="1:50" x14ac:dyDescent="0.25">
      <c r="A53" s="2" t="s">
        <v>1286</v>
      </c>
      <c r="B53" s="2"/>
      <c r="C53" s="2" t="str">
        <f>INDEX(Таблиця5[HOBBY WORLD],MATCH(Таблиця14[[#This Row],[Книга]],Таблиця5[Оригинал],0),1)</f>
        <v>катапульта</v>
      </c>
      <c r="D53" s="2" t="s">
        <v>1287</v>
      </c>
      <c r="E53" s="2"/>
      <c r="F53" s="2" t="s">
        <v>1186</v>
      </c>
      <c r="G53" s="2">
        <v>15</v>
      </c>
      <c r="H53" s="2" t="s">
        <v>1187</v>
      </c>
      <c r="I53" s="2">
        <v>17</v>
      </c>
      <c r="AS53" t="s">
        <v>1132</v>
      </c>
      <c r="AT53" t="s">
        <v>1133</v>
      </c>
      <c r="AU53" t="s">
        <v>628</v>
      </c>
      <c r="AV53">
        <v>208</v>
      </c>
      <c r="AW53" t="s">
        <v>629</v>
      </c>
      <c r="AX53">
        <v>207</v>
      </c>
    </row>
    <row r="54" spans="1:50" x14ac:dyDescent="0.25">
      <c r="A54" s="2" t="s">
        <v>625</v>
      </c>
      <c r="B54" s="2"/>
      <c r="C54" s="2" t="e">
        <f>INDEX(Таблиця5[HOBBY WORLD],MATCH(Таблиця14[[#This Row],[Книга]],Таблиця5[Оригинал],0),1)</f>
        <v>#N/A</v>
      </c>
      <c r="D54" s="2" t="s">
        <v>72</v>
      </c>
      <c r="E54" s="2"/>
      <c r="F54" s="2" t="s">
        <v>553</v>
      </c>
      <c r="G54" s="2" t="s">
        <v>554</v>
      </c>
      <c r="H54" s="2" t="s">
        <v>555</v>
      </c>
      <c r="I54" s="2" t="s">
        <v>554</v>
      </c>
      <c r="AS54" t="s">
        <v>1134</v>
      </c>
      <c r="AT54" t="s">
        <v>1135</v>
      </c>
      <c r="AU54" t="s">
        <v>628</v>
      </c>
      <c r="AV54">
        <v>209</v>
      </c>
      <c r="AW54" t="s">
        <v>629</v>
      </c>
      <c r="AX54">
        <v>207</v>
      </c>
    </row>
    <row r="55" spans="1:50" x14ac:dyDescent="0.25">
      <c r="A55" s="2" t="s">
        <v>1288</v>
      </c>
      <c r="B55" s="2"/>
      <c r="C55" s="2" t="str">
        <f>INDEX(Таблиця5[HOBBY WORLD],MATCH(Таблиця14[[#This Row],[Книга]],Таблиця5[Оригинал],0),1)</f>
        <v>цепь молний</v>
      </c>
      <c r="D55" s="2" t="s">
        <v>1289</v>
      </c>
      <c r="E55" s="2"/>
      <c r="F55" s="2" t="s">
        <v>561</v>
      </c>
      <c r="G55" s="2">
        <v>221</v>
      </c>
      <c r="H55" s="2" t="s">
        <v>562</v>
      </c>
      <c r="I55" s="2">
        <v>256</v>
      </c>
    </row>
    <row r="56" spans="1:50" x14ac:dyDescent="0.25">
      <c r="A56" s="2" t="s">
        <v>1290</v>
      </c>
      <c r="B56" s="2"/>
      <c r="C56" s="2" t="str">
        <f>INDEX(Таблиця5[HOBBY WORLD],MATCH(Таблиця14[[#This Row],[Книга]],Таблиця5[Оригинал],0),1)</f>
        <v>приворот гуманоида</v>
      </c>
      <c r="D56" s="2" t="s">
        <v>1291</v>
      </c>
      <c r="E56" s="2"/>
      <c r="F56" s="2" t="s">
        <v>561</v>
      </c>
      <c r="G56" s="2">
        <v>221</v>
      </c>
      <c r="H56" s="2" t="s">
        <v>562</v>
      </c>
      <c r="I56" s="2">
        <v>253</v>
      </c>
    </row>
    <row r="57" spans="1:50" x14ac:dyDescent="0.25">
      <c r="A57" s="2" t="s">
        <v>1292</v>
      </c>
      <c r="B57" s="2"/>
      <c r="C57" s="2" t="str">
        <f>INDEX(Таблиця5[HOBBY WORLD],MATCH(Таблиця14[[#This Row],[Книга]],Таблиця5[Оригинал],0),1)</f>
        <v>ледяное прикосновение</v>
      </c>
      <c r="D57" s="2" t="s">
        <v>1293</v>
      </c>
      <c r="E57" s="2"/>
      <c r="F57" s="2" t="s">
        <v>561</v>
      </c>
      <c r="G57" s="2">
        <v>221</v>
      </c>
      <c r="H57" s="2" t="s">
        <v>562</v>
      </c>
      <c r="I57" s="2">
        <v>234</v>
      </c>
      <c r="AS57" t="s">
        <v>625</v>
      </c>
      <c r="AT57" t="s">
        <v>72</v>
      </c>
      <c r="AU57" t="s">
        <v>556</v>
      </c>
      <c r="AV57" t="s">
        <v>554</v>
      </c>
      <c r="AW57" t="s">
        <v>13769</v>
      </c>
      <c r="AX57" t="s">
        <v>554</v>
      </c>
    </row>
    <row r="58" spans="1:50" x14ac:dyDescent="0.25">
      <c r="A58" s="2" t="s">
        <v>1294</v>
      </c>
      <c r="B58" s="2"/>
      <c r="C58" s="2" t="str">
        <f>INDEX(Таблиця5[HOBBY WORLD],MATCH(Таблиця14[[#This Row],[Книга]],Таблиця5[Оригинал],0),1)</f>
        <v>хроматический шар</v>
      </c>
      <c r="D58" s="2" t="s">
        <v>1295</v>
      </c>
      <c r="E58" s="2"/>
      <c r="F58" s="2" t="s">
        <v>561</v>
      </c>
      <c r="G58" s="2">
        <v>221</v>
      </c>
      <c r="H58" s="2" t="s">
        <v>562</v>
      </c>
      <c r="I58" s="2">
        <v>287</v>
      </c>
      <c r="AS58" t="s">
        <v>1136</v>
      </c>
      <c r="AT58" t="s">
        <v>1137</v>
      </c>
      <c r="AU58" t="s">
        <v>628</v>
      </c>
      <c r="AV58">
        <v>209</v>
      </c>
      <c r="AW58" t="s">
        <v>629</v>
      </c>
      <c r="AX58">
        <v>208</v>
      </c>
    </row>
    <row r="59" spans="1:50" x14ac:dyDescent="0.25">
      <c r="A59" s="2" t="s">
        <v>1296</v>
      </c>
      <c r="B59" s="2"/>
      <c r="C59" s="2" t="str">
        <f>INDEX(Таблиця5[HOBBY WORLD],MATCH(Таблиця14[[#This Row],[Книга]],Таблиця5[Оригинал],0),1)</f>
        <v>круг смерти</v>
      </c>
      <c r="D59" s="2" t="s">
        <v>1297</v>
      </c>
      <c r="E59" s="2"/>
      <c r="F59" s="2" t="s">
        <v>561</v>
      </c>
      <c r="G59" s="2">
        <v>221</v>
      </c>
      <c r="H59" s="2" t="s">
        <v>562</v>
      </c>
      <c r="I59" s="2">
        <v>234</v>
      </c>
      <c r="AS59" t="s">
        <v>1138</v>
      </c>
      <c r="AT59" t="s">
        <v>1139</v>
      </c>
      <c r="AU59" t="s">
        <v>628</v>
      </c>
      <c r="AV59">
        <v>209</v>
      </c>
      <c r="AW59" t="s">
        <v>629</v>
      </c>
      <c r="AX59">
        <v>209</v>
      </c>
    </row>
    <row r="60" spans="1:50" x14ac:dyDescent="0.25">
      <c r="A60" s="2" t="s">
        <v>1298</v>
      </c>
      <c r="B60" s="2"/>
      <c r="C60" s="2" t="str">
        <f>INDEX(Таблиця5[HOBBY WORLD],MATCH(Таблиця14[[#This Row],[Книга]],Таблиця5[Оригинал],0),1)</f>
        <v>круг мощи</v>
      </c>
      <c r="D60" s="2" t="s">
        <v>1299</v>
      </c>
      <c r="E60" s="2"/>
      <c r="F60" s="2" t="s">
        <v>561</v>
      </c>
      <c r="G60" s="2">
        <v>221</v>
      </c>
      <c r="H60" s="2" t="s">
        <v>562</v>
      </c>
      <c r="I60" s="2">
        <v>233</v>
      </c>
      <c r="AS60" t="s">
        <v>1140</v>
      </c>
      <c r="AT60" t="s">
        <v>1141</v>
      </c>
      <c r="AU60" t="s">
        <v>628</v>
      </c>
      <c r="AV60">
        <v>209</v>
      </c>
      <c r="AW60" t="s">
        <v>629</v>
      </c>
      <c r="AX60">
        <v>162</v>
      </c>
    </row>
    <row r="61" spans="1:50" x14ac:dyDescent="0.25">
      <c r="A61" s="2" t="s">
        <v>1300</v>
      </c>
      <c r="B61" s="2"/>
      <c r="C61" s="2" t="str">
        <f>INDEX(Таблиця5[HOBBY WORLD],MATCH(Таблиця14[[#This Row],[Книга]],Таблиця5[Оригинал],0),1)</f>
        <v>ясновидение</v>
      </c>
      <c r="D61" s="2" t="s">
        <v>1301</v>
      </c>
      <c r="E61" s="2"/>
      <c r="F61" s="2" t="s">
        <v>561</v>
      </c>
      <c r="G61" s="2">
        <v>222</v>
      </c>
      <c r="H61" s="2" t="s">
        <v>562</v>
      </c>
      <c r="I61" s="2">
        <v>257</v>
      </c>
      <c r="AS61" t="s">
        <v>1142</v>
      </c>
      <c r="AT61" t="s">
        <v>13965</v>
      </c>
      <c r="AU61" t="s">
        <v>628</v>
      </c>
      <c r="AV61">
        <v>209</v>
      </c>
      <c r="AW61" t="s">
        <v>629</v>
      </c>
      <c r="AX61">
        <v>182</v>
      </c>
    </row>
    <row r="62" spans="1:50" x14ac:dyDescent="0.25">
      <c r="A62" s="2" t="s">
        <v>1302</v>
      </c>
      <c r="B62" s="2"/>
      <c r="C62" s="2" t="str">
        <f>INDEX(Таблиця5[HOBBY WORLD],MATCH(Таблиця14[[#This Row],[Книга]],Таблиця5[Оригинал],0),1)</f>
        <v>клон</v>
      </c>
      <c r="D62" s="13" t="s">
        <v>1303</v>
      </c>
      <c r="E62" s="2"/>
      <c r="F62" s="2" t="s">
        <v>561</v>
      </c>
      <c r="G62" s="2">
        <v>222</v>
      </c>
      <c r="H62" s="2" t="s">
        <v>562</v>
      </c>
      <c r="I62" s="2">
        <v>221</v>
      </c>
      <c r="AS62" t="s">
        <v>1144</v>
      </c>
      <c r="AT62" t="s">
        <v>1145</v>
      </c>
      <c r="AU62" t="s">
        <v>628</v>
      </c>
      <c r="AV62">
        <v>209</v>
      </c>
      <c r="AW62" t="s">
        <v>629</v>
      </c>
      <c r="AX62">
        <v>155</v>
      </c>
    </row>
    <row r="63" spans="1:50" x14ac:dyDescent="0.25">
      <c r="A63" s="2" t="s">
        <v>1304</v>
      </c>
      <c r="B63" s="2"/>
      <c r="C63" s="2" t="str">
        <f>INDEX(Таблиця5[HOBBY WORLD],MATCH(Таблиця14[[#This Row],[Книга]],Таблиця5[Оригинал],0),1)</f>
        <v>облако кинжалов</v>
      </c>
      <c r="D63" s="2" t="s">
        <v>1305</v>
      </c>
      <c r="E63" s="2"/>
      <c r="F63" s="2" t="s">
        <v>561</v>
      </c>
      <c r="G63" s="2">
        <v>222</v>
      </c>
      <c r="H63" s="2" t="s">
        <v>562</v>
      </c>
      <c r="I63" s="2">
        <v>244</v>
      </c>
      <c r="AS63" t="s">
        <v>1146</v>
      </c>
      <c r="AT63" t="s">
        <v>1147</v>
      </c>
      <c r="AU63" t="s">
        <v>628</v>
      </c>
      <c r="AV63">
        <v>210</v>
      </c>
      <c r="AW63" t="s">
        <v>629</v>
      </c>
      <c r="AX63">
        <v>154</v>
      </c>
    </row>
    <row r="64" spans="1:50" x14ac:dyDescent="0.25">
      <c r="A64" s="2" t="s">
        <v>1306</v>
      </c>
      <c r="B64" s="2"/>
      <c r="C64" s="2" t="str">
        <f>INDEX(Таблиця5[HOBBY WORLD],MATCH(Таблиця14[[#This Row],[Книга]],Таблиця5[Оригинал],0),1)</f>
        <v>смертельное облако</v>
      </c>
      <c r="D64" s="2" t="s">
        <v>1307</v>
      </c>
      <c r="E64" s="2"/>
      <c r="F64" s="2" t="s">
        <v>561</v>
      </c>
      <c r="G64" s="2">
        <v>222</v>
      </c>
      <c r="H64" s="2" t="s">
        <v>562</v>
      </c>
      <c r="I64" s="2">
        <v>244</v>
      </c>
      <c r="AS64" t="s">
        <v>1148</v>
      </c>
      <c r="AT64" t="s">
        <v>1149</v>
      </c>
      <c r="AU64" t="s">
        <v>628</v>
      </c>
      <c r="AV64">
        <v>210</v>
      </c>
      <c r="AW64" t="s">
        <v>629</v>
      </c>
      <c r="AX64">
        <v>156</v>
      </c>
    </row>
    <row r="65" spans="1:50" x14ac:dyDescent="0.25">
      <c r="A65" s="2" t="s">
        <v>1308</v>
      </c>
      <c r="B65" s="2"/>
      <c r="C65" s="2" t="str">
        <f>INDEX(Таблиця5[HOBBY WORLD],MATCH(Таблиця14[[#This Row],[Книга]],Таблиця5[Оригинал],0),1)</f>
        <v>цветные брызги</v>
      </c>
      <c r="D65" s="2" t="s">
        <v>1309</v>
      </c>
      <c r="E65" s="2"/>
      <c r="F65" s="2" t="s">
        <v>561</v>
      </c>
      <c r="G65" s="2">
        <v>222</v>
      </c>
      <c r="H65" s="2" t="s">
        <v>562</v>
      </c>
      <c r="I65" s="2">
        <v>274</v>
      </c>
      <c r="AS65" t="s">
        <v>1150</v>
      </c>
      <c r="AT65" t="s">
        <v>1151</v>
      </c>
      <c r="AU65" t="s">
        <v>628</v>
      </c>
      <c r="AV65">
        <v>210</v>
      </c>
      <c r="AW65" t="s">
        <v>629</v>
      </c>
      <c r="AX65">
        <v>154</v>
      </c>
    </row>
    <row r="66" spans="1:50" x14ac:dyDescent="0.25">
      <c r="A66" s="2" t="s">
        <v>1310</v>
      </c>
      <c r="B66" s="2"/>
      <c r="C66" s="2" t="str">
        <f>INDEX(Таблиця5[HOBBY WORLD],MATCH(Таблиця14[[#This Row],[Книга]],Таблиця5[Оригинал],0),1)</f>
        <v>приказ</v>
      </c>
      <c r="D66" s="2" t="s">
        <v>1311</v>
      </c>
      <c r="E66" s="2"/>
      <c r="F66" s="2" t="s">
        <v>561</v>
      </c>
      <c r="G66" s="2">
        <v>223</v>
      </c>
      <c r="H66" s="2" t="s">
        <v>562</v>
      </c>
      <c r="I66" s="2">
        <v>266</v>
      </c>
      <c r="AS66" t="s">
        <v>1152</v>
      </c>
      <c r="AT66" t="s">
        <v>1153</v>
      </c>
      <c r="AU66" t="s">
        <v>628</v>
      </c>
      <c r="AV66">
        <v>211</v>
      </c>
      <c r="AW66" t="s">
        <v>629</v>
      </c>
      <c r="AX66">
        <v>153</v>
      </c>
    </row>
    <row r="67" spans="1:50" x14ac:dyDescent="0.25">
      <c r="A67" s="2" t="s">
        <v>1312</v>
      </c>
      <c r="B67" s="2"/>
      <c r="C67" s="2" t="str">
        <f>INDEX(Таблиця5[HOBBY WORLD],MATCH(Таблиця14[[#This Row],[Книга]],Таблиця5[Оригинал],0),1)</f>
        <v>божественное откровение</v>
      </c>
      <c r="D67" s="2" t="s">
        <v>1313</v>
      </c>
      <c r="E67" s="2"/>
      <c r="F67" s="2" t="s">
        <v>561</v>
      </c>
      <c r="G67" s="2">
        <v>223</v>
      </c>
      <c r="H67" s="2" t="s">
        <v>562</v>
      </c>
      <c r="I67" s="2">
        <v>246</v>
      </c>
      <c r="AS67" t="s">
        <v>1154</v>
      </c>
      <c r="AT67" t="s">
        <v>1155</v>
      </c>
      <c r="AU67" t="s">
        <v>628</v>
      </c>
      <c r="AV67">
        <v>211</v>
      </c>
      <c r="AW67" t="s">
        <v>629</v>
      </c>
      <c r="AX67">
        <v>154</v>
      </c>
    </row>
    <row r="68" spans="1:50" x14ac:dyDescent="0.25">
      <c r="A68" s="2" t="s">
        <v>1314</v>
      </c>
      <c r="B68" s="2"/>
      <c r="C68" s="2" t="str">
        <f>INDEX(Таблиця5[HOBBY WORLD],MATCH(Таблиця14[[#This Row],[Книга]],Таблиця5[Оригинал],0),1)</f>
        <v>единение с природой</v>
      </c>
      <c r="D68" s="2" t="s">
        <v>1315</v>
      </c>
      <c r="E68" s="2"/>
      <c r="F68" s="2" t="s">
        <v>561</v>
      </c>
      <c r="G68" s="2">
        <v>224</v>
      </c>
      <c r="H68" s="2" t="s">
        <v>562</v>
      </c>
      <c r="I68" s="2">
        <v>246</v>
      </c>
      <c r="AS68" t="s">
        <v>1156</v>
      </c>
      <c r="AT68" t="s">
        <v>1157</v>
      </c>
      <c r="AU68" t="s">
        <v>628</v>
      </c>
      <c r="AV68">
        <v>211</v>
      </c>
      <c r="AW68" t="s">
        <v>629</v>
      </c>
      <c r="AX68">
        <v>155</v>
      </c>
    </row>
    <row r="69" spans="1:50" x14ac:dyDescent="0.25">
      <c r="A69" s="2" t="s">
        <v>1316</v>
      </c>
      <c r="B69" s="2"/>
      <c r="C69" s="2" t="str">
        <f>INDEX(Таблиця5[HOBBY WORLD],MATCH(Таблиця14[[#This Row],[Книга]],Таблиця5[Оригинал],0),1)</f>
        <v>вызов на дуэль</v>
      </c>
      <c r="D69" s="2" t="s">
        <v>1317</v>
      </c>
      <c r="E69" s="2"/>
      <c r="F69" s="2" t="s">
        <v>561</v>
      </c>
      <c r="G69" s="2">
        <v>224</v>
      </c>
      <c r="H69" s="2" t="s">
        <v>562</v>
      </c>
      <c r="I69" s="2">
        <v>218</v>
      </c>
      <c r="AS69" t="s">
        <v>1158</v>
      </c>
      <c r="AT69" t="s">
        <v>1159</v>
      </c>
      <c r="AU69" t="s">
        <v>628</v>
      </c>
      <c r="AV69">
        <v>211</v>
      </c>
      <c r="AW69" t="s">
        <v>629</v>
      </c>
      <c r="AX69">
        <v>154</v>
      </c>
    </row>
    <row r="70" spans="1:50" x14ac:dyDescent="0.25">
      <c r="A70" s="2" t="s">
        <v>1318</v>
      </c>
      <c r="B70" s="2"/>
      <c r="C70" s="2" t="str">
        <f>INDEX(Таблиця5[HOBBY WORLD],MATCH(Таблиця14[[#This Row],[Книга]],Таблиця5[Оригинал],0),1)</f>
        <v>понимание языков</v>
      </c>
      <c r="D70" s="2" t="s">
        <v>1319</v>
      </c>
      <c r="E70" s="2"/>
      <c r="F70" s="2" t="s">
        <v>561</v>
      </c>
      <c r="G70" s="2">
        <v>224</v>
      </c>
      <c r="H70" s="2" t="s">
        <v>562</v>
      </c>
      <c r="I70" s="2">
        <v>261</v>
      </c>
      <c r="AS70" t="s">
        <v>1160</v>
      </c>
      <c r="AT70" t="s">
        <v>1161</v>
      </c>
      <c r="AU70" t="s">
        <v>628</v>
      </c>
      <c r="AV70">
        <v>211</v>
      </c>
      <c r="AW70" t="s">
        <v>629</v>
      </c>
      <c r="AX70">
        <v>155</v>
      </c>
    </row>
    <row r="71" spans="1:50" x14ac:dyDescent="0.25">
      <c r="A71" s="2" t="s">
        <v>1320</v>
      </c>
      <c r="B71" s="2"/>
      <c r="C71" s="2" t="str">
        <f>INDEX(Таблиця5[HOBBY WORLD],MATCH(Таблиця14[[#This Row],[Книга]],Таблиця5[Оригинал],0),1)</f>
        <v>принуждение</v>
      </c>
      <c r="D71" s="2" t="s">
        <v>1321</v>
      </c>
      <c r="E71" s="2"/>
      <c r="F71" s="2" t="s">
        <v>561</v>
      </c>
      <c r="G71" s="2">
        <v>224</v>
      </c>
      <c r="H71" s="2" t="s">
        <v>562</v>
      </c>
      <c r="I71" s="2">
        <v>267</v>
      </c>
      <c r="AS71" t="s">
        <v>1162</v>
      </c>
      <c r="AT71" t="s">
        <v>1163</v>
      </c>
      <c r="AU71" t="s">
        <v>628</v>
      </c>
      <c r="AV71">
        <v>211</v>
      </c>
      <c r="AW71" t="s">
        <v>629</v>
      </c>
      <c r="AX71">
        <v>155</v>
      </c>
    </row>
    <row r="72" spans="1:50" x14ac:dyDescent="0.25">
      <c r="A72" s="2" t="s">
        <v>1322</v>
      </c>
      <c r="B72" s="2"/>
      <c r="C72" s="2" t="str">
        <f>INDEX(Таблиця5[HOBBY WORLD],MATCH(Таблиця14[[#This Row],[Книга]],Таблиця5[Оригинал],0),1)</f>
        <v>конус холода</v>
      </c>
      <c r="D72" s="2" t="s">
        <v>1323</v>
      </c>
      <c r="E72" s="2"/>
      <c r="F72" s="2" t="s">
        <v>561</v>
      </c>
      <c r="G72" s="2">
        <v>224</v>
      </c>
      <c r="H72" s="2" t="s">
        <v>562</v>
      </c>
      <c r="I72" s="2">
        <v>233</v>
      </c>
      <c r="AS72" t="s">
        <v>1164</v>
      </c>
      <c r="AT72" t="s">
        <v>1165</v>
      </c>
      <c r="AU72" t="s">
        <v>628</v>
      </c>
      <c r="AV72">
        <v>212</v>
      </c>
      <c r="AW72" t="s">
        <v>629</v>
      </c>
      <c r="AX72">
        <v>153</v>
      </c>
    </row>
    <row r="73" spans="1:50" x14ac:dyDescent="0.25">
      <c r="A73" s="2" t="s">
        <v>1324</v>
      </c>
      <c r="B73" s="2"/>
      <c r="C73" s="2" t="str">
        <f>INDEX(Таблиця5[HOBBY WORLD],MATCH(Таблиця14[[#This Row],[Книга]],Таблиця5[Оригинал],0),1)</f>
        <v>замешательство</v>
      </c>
      <c r="D73" s="2" t="s">
        <v>1325</v>
      </c>
      <c r="E73" s="2"/>
      <c r="F73" s="2" t="s">
        <v>561</v>
      </c>
      <c r="G73" s="2">
        <v>224</v>
      </c>
      <c r="H73" s="2" t="s">
        <v>562</v>
      </c>
      <c r="I73" s="2">
        <v>277</v>
      </c>
      <c r="AS73" t="s">
        <v>1166</v>
      </c>
      <c r="AT73" t="s">
        <v>1167</v>
      </c>
      <c r="AU73" t="s">
        <v>628</v>
      </c>
      <c r="AV73">
        <v>212</v>
      </c>
      <c r="AW73" t="s">
        <v>629</v>
      </c>
      <c r="AX73">
        <v>154</v>
      </c>
    </row>
    <row r="74" spans="1:50" x14ac:dyDescent="0.25">
      <c r="A74" s="2" t="s">
        <v>1326</v>
      </c>
      <c r="B74" s="2"/>
      <c r="C74" s="2" t="str">
        <f>INDEX(Таблиця5[HOBBY WORLD],MATCH(Таблиця14[[#This Row],[Книга]],Таблиця5[Оригинал],0),1)</f>
        <v>призыв животных</v>
      </c>
      <c r="D74" s="2" t="s">
        <v>1327</v>
      </c>
      <c r="E74" s="2"/>
      <c r="F74" s="2" t="s">
        <v>561</v>
      </c>
      <c r="G74" s="2">
        <v>225</v>
      </c>
      <c r="H74" s="2" t="s">
        <v>562</v>
      </c>
      <c r="I74" s="2">
        <v>264</v>
      </c>
      <c r="AS74" t="s">
        <v>1168</v>
      </c>
      <c r="AT74" t="s">
        <v>1169</v>
      </c>
      <c r="AU74" t="s">
        <v>628</v>
      </c>
      <c r="AV74">
        <v>212</v>
      </c>
      <c r="AW74" t="s">
        <v>629</v>
      </c>
      <c r="AX74">
        <v>156</v>
      </c>
    </row>
    <row r="75" spans="1:50" x14ac:dyDescent="0.25">
      <c r="A75" s="2" t="s">
        <v>1328</v>
      </c>
      <c r="B75" s="2"/>
      <c r="C75" s="2" t="str">
        <f>INDEX(Таблиця5[HOBBY WORLD],MATCH(Таблиця14[[#This Row],[Книга]],Таблиця5[Оригинал],0),1)</f>
        <v>призыв града снарядов</v>
      </c>
      <c r="D75" s="2" t="s">
        <v>1329</v>
      </c>
      <c r="E75" s="2"/>
      <c r="F75" s="2" t="s">
        <v>561</v>
      </c>
      <c r="G75" s="2">
        <v>225</v>
      </c>
      <c r="H75" s="2" t="s">
        <v>562</v>
      </c>
      <c r="I75" s="2">
        <v>265</v>
      </c>
      <c r="AS75" t="s">
        <v>1170</v>
      </c>
      <c r="AT75" t="s">
        <v>1171</v>
      </c>
      <c r="AU75" t="s">
        <v>628</v>
      </c>
      <c r="AV75">
        <v>213</v>
      </c>
      <c r="AW75" t="s">
        <v>629</v>
      </c>
      <c r="AX75">
        <v>185</v>
      </c>
    </row>
    <row r="76" spans="1:50" x14ac:dyDescent="0.25">
      <c r="A76" s="2" t="s">
        <v>1330</v>
      </c>
      <c r="B76" s="2"/>
      <c r="C76" s="2" t="str">
        <f>INDEX(Таблиця5[HOBBY WORLD],MATCH(Таблиця14[[#This Row],[Книга]],Таблиця5[Оригинал],0),1)</f>
        <v>призыв небожителя</v>
      </c>
      <c r="D76" s="2" t="s">
        <v>1331</v>
      </c>
      <c r="E76" s="2"/>
      <c r="F76" s="2" t="s">
        <v>561</v>
      </c>
      <c r="G76" s="2">
        <v>225</v>
      </c>
      <c r="H76" s="2" t="s">
        <v>562</v>
      </c>
      <c r="I76" s="2">
        <v>266</v>
      </c>
      <c r="AS76" t="s">
        <v>1172</v>
      </c>
      <c r="AT76" t="s">
        <v>1173</v>
      </c>
      <c r="AU76" t="s">
        <v>628</v>
      </c>
      <c r="AV76">
        <v>213</v>
      </c>
      <c r="AW76" t="s">
        <v>629</v>
      </c>
      <c r="AX76">
        <v>185</v>
      </c>
    </row>
    <row r="77" spans="1:50" x14ac:dyDescent="0.25">
      <c r="A77" s="2" t="s">
        <v>1332</v>
      </c>
      <c r="B77" s="2"/>
      <c r="C77" s="2" t="str">
        <f>INDEX(Таблиця5[HOBBY WORLD],MATCH(Таблиця14[[#This Row],[Книга]],Таблиця5[Оригинал],0),1)</f>
        <v>призыв элементаля</v>
      </c>
      <c r="D77" s="2" t="s">
        <v>1333</v>
      </c>
      <c r="E77" s="2"/>
      <c r="F77" s="2" t="s">
        <v>561</v>
      </c>
      <c r="G77" s="2">
        <v>225</v>
      </c>
      <c r="H77" s="2" t="s">
        <v>562</v>
      </c>
      <c r="I77" s="2">
        <v>266</v>
      </c>
      <c r="AS77" t="s">
        <v>1174</v>
      </c>
      <c r="AT77" t="s">
        <v>1175</v>
      </c>
      <c r="AU77" t="s">
        <v>628</v>
      </c>
      <c r="AV77">
        <v>213</v>
      </c>
      <c r="AW77" t="s">
        <v>629</v>
      </c>
      <c r="AX77">
        <v>172</v>
      </c>
    </row>
    <row r="78" spans="1:50" x14ac:dyDescent="0.25">
      <c r="A78" s="2" t="s">
        <v>1334</v>
      </c>
      <c r="B78" s="2"/>
      <c r="C78" s="2" t="str">
        <f>INDEX(Таблиця5[HOBBY WORLD],MATCH(Таблиця14[[#This Row],[Книга]],Таблиця5[Оригинал],0),1)</f>
        <v>призыв феи</v>
      </c>
      <c r="D78" s="2" t="s">
        <v>1335</v>
      </c>
      <c r="E78" s="2"/>
      <c r="F78" s="2" t="s">
        <v>561</v>
      </c>
      <c r="G78" s="2">
        <v>226</v>
      </c>
      <c r="H78" s="2" t="s">
        <v>562</v>
      </c>
      <c r="I78" s="2">
        <v>266</v>
      </c>
      <c r="AS78" t="s">
        <v>1176</v>
      </c>
      <c r="AT78" t="s">
        <v>1177</v>
      </c>
      <c r="AU78" t="s">
        <v>628</v>
      </c>
      <c r="AV78">
        <v>213</v>
      </c>
      <c r="AW78" t="s">
        <v>629</v>
      </c>
      <c r="AX78">
        <v>153</v>
      </c>
    </row>
    <row r="79" spans="1:50" x14ac:dyDescent="0.25">
      <c r="A79" s="2" t="s">
        <v>1336</v>
      </c>
      <c r="B79" s="2"/>
      <c r="C79" s="2" t="str">
        <f>INDEX(Таблиця5[HOBBY WORLD],MATCH(Таблиця14[[#This Row],[Книга]],Таблиця5[Оригинал],0),1)</f>
        <v>призыв малых элементалей</v>
      </c>
      <c r="D79" s="2" t="s">
        <v>1337</v>
      </c>
      <c r="E79" s="2"/>
      <c r="F79" s="2" t="s">
        <v>561</v>
      </c>
      <c r="G79" s="2">
        <v>226</v>
      </c>
      <c r="H79" s="2" t="s">
        <v>562</v>
      </c>
      <c r="I79" s="2">
        <v>265</v>
      </c>
      <c r="AS79" t="s">
        <v>1178</v>
      </c>
      <c r="AT79" t="s">
        <v>1179</v>
      </c>
      <c r="AU79" t="s">
        <v>628</v>
      </c>
      <c r="AV79">
        <v>214</v>
      </c>
      <c r="AW79" t="s">
        <v>629</v>
      </c>
      <c r="AX79">
        <v>176</v>
      </c>
    </row>
    <row r="80" spans="1:50" x14ac:dyDescent="0.25">
      <c r="A80" s="2" t="s">
        <v>1338</v>
      </c>
      <c r="B80" s="2"/>
      <c r="C80" s="2" t="str">
        <f>INDEX(Таблиця5[HOBBY WORLD],MATCH(Таблиця14[[#This Row],[Книга]],Таблиця5[Оригинал],0),1)</f>
        <v>призыв залпа</v>
      </c>
      <c r="D80" s="2" t="s">
        <v>1339</v>
      </c>
      <c r="E80" s="2"/>
      <c r="F80" s="2" t="s">
        <v>561</v>
      </c>
      <c r="G80" s="2">
        <v>226</v>
      </c>
      <c r="H80" s="2" t="s">
        <v>562</v>
      </c>
      <c r="I80" s="2">
        <v>265</v>
      </c>
      <c r="AS80" t="s">
        <v>1180</v>
      </c>
      <c r="AT80" t="s">
        <v>1181</v>
      </c>
      <c r="AU80" t="s">
        <v>628</v>
      </c>
      <c r="AV80">
        <v>214</v>
      </c>
      <c r="AW80" t="s">
        <v>629</v>
      </c>
      <c r="AX80">
        <v>176</v>
      </c>
    </row>
    <row r="81" spans="1:32" x14ac:dyDescent="0.25">
      <c r="A81" s="2" t="s">
        <v>1340</v>
      </c>
      <c r="B81" s="2"/>
      <c r="C81" s="2" t="str">
        <f>INDEX(Таблиця5[HOBBY WORLD],MATCH(Таблиця14[[#This Row],[Книга]],Таблиця5[Оригинал],0),1)</f>
        <v>призыв лесных созданий</v>
      </c>
      <c r="D81" s="2" t="s">
        <v>1341</v>
      </c>
      <c r="E81" s="2"/>
      <c r="F81" s="2" t="s">
        <v>561</v>
      </c>
      <c r="G81" s="2">
        <v>226</v>
      </c>
      <c r="H81" s="2" t="s">
        <v>562</v>
      </c>
      <c r="I81" s="2">
        <v>265</v>
      </c>
    </row>
    <row r="82" spans="1:32" x14ac:dyDescent="0.25">
      <c r="A82" s="2" t="s">
        <v>1342</v>
      </c>
      <c r="B82" s="2"/>
      <c r="C82" s="2" t="str">
        <f>INDEX(Таблиця5[HOBBY WORLD],MATCH(Таблиця14[[#This Row],[Книга]],Таблиця5[Оригинал],0),1)</f>
        <v>связь с иным планом</v>
      </c>
      <c r="D82" s="2" t="s">
        <v>1343</v>
      </c>
      <c r="E82" s="2"/>
      <c r="F82" s="2" t="s">
        <v>561</v>
      </c>
      <c r="G82" s="2">
        <v>226</v>
      </c>
      <c r="H82" s="2" t="s">
        <v>562</v>
      </c>
      <c r="I82" s="2">
        <v>274</v>
      </c>
      <c r="T82" s="166" t="s">
        <v>13966</v>
      </c>
      <c r="U82" s="167" t="s">
        <v>10017</v>
      </c>
      <c r="V82" s="167" t="s">
        <v>13823</v>
      </c>
      <c r="W82" s="167" t="s">
        <v>14096</v>
      </c>
      <c r="X82" s="167" t="s">
        <v>14097</v>
      </c>
      <c r="Y82" s="168" t="s">
        <v>14098</v>
      </c>
      <c r="AA82" s="155" t="s">
        <v>13967</v>
      </c>
      <c r="AB82" s="156"/>
      <c r="AC82" s="156"/>
      <c r="AD82" s="156"/>
      <c r="AE82" s="156"/>
      <c r="AF82" s="157"/>
    </row>
    <row r="83" spans="1:32" x14ac:dyDescent="0.25">
      <c r="A83" s="2" t="s">
        <v>1344</v>
      </c>
      <c r="B83" s="2"/>
      <c r="C83" s="2" t="str">
        <f>INDEX(Таблиця5[HOBBY WORLD],MATCH(Таблиця14[[#This Row],[Книга]],Таблиця5[Оригинал],0),1)</f>
        <v>болезнь</v>
      </c>
      <c r="D83" s="2" t="s">
        <v>1345</v>
      </c>
      <c r="E83" s="2"/>
      <c r="F83" s="2" t="s">
        <v>561</v>
      </c>
      <c r="G83" s="2">
        <v>227</v>
      </c>
      <c r="H83" s="2" t="s">
        <v>562</v>
      </c>
      <c r="I83" s="2">
        <v>226</v>
      </c>
      <c r="T83" t="s">
        <v>13980</v>
      </c>
      <c r="V83" t="s">
        <v>288</v>
      </c>
      <c r="X83" t="s">
        <v>288</v>
      </c>
      <c r="AA83" s="158" t="s">
        <v>625</v>
      </c>
      <c r="AB83" s="159" t="s">
        <v>72</v>
      </c>
      <c r="AC83" s="159" t="s">
        <v>556</v>
      </c>
      <c r="AD83" s="159" t="s">
        <v>554</v>
      </c>
      <c r="AE83" s="159" t="s">
        <v>13769</v>
      </c>
      <c r="AF83" s="160" t="s">
        <v>554</v>
      </c>
    </row>
    <row r="84" spans="1:32" x14ac:dyDescent="0.25">
      <c r="A84" s="2" t="s">
        <v>1346</v>
      </c>
      <c r="B84" s="2"/>
      <c r="C84" s="2" t="str">
        <f>INDEX(Таблиця5[HOBBY WORLD],MATCH(Таблиця14[[#This Row],[Книга]],Таблиця5[Оригинал],0),1)</f>
        <v>заготовка</v>
      </c>
      <c r="D84" s="2" t="s">
        <v>1347</v>
      </c>
      <c r="E84" s="2"/>
      <c r="F84" s="2" t="s">
        <v>561</v>
      </c>
      <c r="G84" s="2">
        <v>227</v>
      </c>
      <c r="H84" s="2" t="s">
        <v>562</v>
      </c>
      <c r="I84" s="2">
        <v>264</v>
      </c>
      <c r="T84" t="s">
        <v>625</v>
      </c>
      <c r="U84" t="s">
        <v>72</v>
      </c>
      <c r="V84" t="s">
        <v>553</v>
      </c>
      <c r="W84" t="s">
        <v>554</v>
      </c>
      <c r="X84" t="s">
        <v>555</v>
      </c>
      <c r="Y84" t="s">
        <v>554</v>
      </c>
      <c r="AA84" s="155" t="s">
        <v>7885</v>
      </c>
      <c r="AB84" s="156" t="s">
        <v>7886</v>
      </c>
      <c r="AC84" s="156" t="s">
        <v>2007</v>
      </c>
      <c r="AD84" s="156">
        <v>104</v>
      </c>
      <c r="AE84" s="156" t="s">
        <v>2008</v>
      </c>
      <c r="AF84" s="157">
        <v>104</v>
      </c>
    </row>
    <row r="85" spans="1:32" x14ac:dyDescent="0.25">
      <c r="A85" s="2" t="s">
        <v>1348</v>
      </c>
      <c r="B85" s="2"/>
      <c r="C85" s="2" t="str">
        <f>INDEX(Таблиця5[HOBBY WORLD],MATCH(Таблиця14[[#This Row],[Книга]],Таблиця5[Оригинал],0),1)</f>
        <v>вечный свет</v>
      </c>
      <c r="D85" s="2" t="s">
        <v>1349</v>
      </c>
      <c r="E85" s="2"/>
      <c r="F85" s="2" t="s">
        <v>561</v>
      </c>
      <c r="G85" s="2">
        <v>227</v>
      </c>
      <c r="H85" s="2" t="s">
        <v>562</v>
      </c>
      <c r="I85" s="2">
        <v>214</v>
      </c>
      <c r="T85" t="s">
        <v>13981</v>
      </c>
      <c r="U85" t="s">
        <v>13982</v>
      </c>
      <c r="V85" t="s">
        <v>13853</v>
      </c>
      <c r="W85">
        <v>9</v>
      </c>
      <c r="X85" t="s">
        <v>13854</v>
      </c>
      <c r="Y85">
        <v>-9</v>
      </c>
      <c r="AA85" s="158" t="s">
        <v>2173</v>
      </c>
      <c r="AB85" s="159" t="s">
        <v>13968</v>
      </c>
      <c r="AC85" s="159" t="s">
        <v>2007</v>
      </c>
      <c r="AD85" s="159">
        <v>119</v>
      </c>
      <c r="AE85" s="159" t="s">
        <v>2008</v>
      </c>
      <c r="AF85" s="160">
        <v>119</v>
      </c>
    </row>
    <row r="86" spans="1:32" x14ac:dyDescent="0.25">
      <c r="A86" s="2" t="s">
        <v>1350</v>
      </c>
      <c r="B86" s="2"/>
      <c r="C86" s="2" t="str">
        <f>INDEX(Таблиця5[HOBBY WORLD],MATCH(Таблиця14[[#This Row],[Книга]],Таблиця5[Оригинал],0),1)</f>
        <v>управление пламенем</v>
      </c>
      <c r="D86" s="2" t="s">
        <v>1351</v>
      </c>
      <c r="E86" s="2"/>
      <c r="F86" s="2" t="s">
        <v>1186</v>
      </c>
      <c r="G86" s="2">
        <v>16</v>
      </c>
      <c r="H86" s="2" t="s">
        <v>1187</v>
      </c>
      <c r="I86" s="2">
        <v>15</v>
      </c>
      <c r="T86" t="s">
        <v>5633</v>
      </c>
      <c r="U86" t="s">
        <v>5634</v>
      </c>
      <c r="V86" t="s">
        <v>561</v>
      </c>
      <c r="W86">
        <v>45</v>
      </c>
      <c r="X86" t="s">
        <v>562</v>
      </c>
      <c r="Y86">
        <v>45</v>
      </c>
      <c r="AA86" s="155" t="s">
        <v>5573</v>
      </c>
      <c r="AB86" s="156" t="s">
        <v>5574</v>
      </c>
      <c r="AC86" s="156" t="s">
        <v>561</v>
      </c>
      <c r="AD86" s="156">
        <v>18</v>
      </c>
      <c r="AE86" s="156" t="s">
        <v>562</v>
      </c>
      <c r="AF86" s="157">
        <v>18</v>
      </c>
    </row>
    <row r="87" spans="1:32" x14ac:dyDescent="0.25">
      <c r="A87" s="2" t="s">
        <v>1352</v>
      </c>
      <c r="B87" s="2"/>
      <c r="C87" s="2" t="str">
        <f>INDEX(Таблиця5[HOBBY WORLD],MATCH(Таблиця14[[#This Row],[Книга]],Таблиця5[Оригинал],0),1)</f>
        <v>управление водой</v>
      </c>
      <c r="D87" s="2" t="s">
        <v>1353</v>
      </c>
      <c r="E87" s="2"/>
      <c r="F87" s="2" t="s">
        <v>561</v>
      </c>
      <c r="G87" s="2">
        <v>227</v>
      </c>
      <c r="H87" s="2" t="s">
        <v>562</v>
      </c>
      <c r="I87" s="2">
        <v>214</v>
      </c>
      <c r="T87" t="s">
        <v>2117</v>
      </c>
      <c r="U87" t="s">
        <v>4143</v>
      </c>
      <c r="V87" t="s">
        <v>561</v>
      </c>
      <c r="W87">
        <v>45</v>
      </c>
      <c r="X87" t="s">
        <v>562</v>
      </c>
      <c r="Y87">
        <v>45</v>
      </c>
      <c r="AA87" s="158" t="s">
        <v>5571</v>
      </c>
      <c r="AB87" s="159" t="s">
        <v>5572</v>
      </c>
      <c r="AC87" s="159" t="s">
        <v>561</v>
      </c>
      <c r="AD87" s="159">
        <v>21</v>
      </c>
      <c r="AE87" s="159" t="s">
        <v>562</v>
      </c>
      <c r="AF87" s="160">
        <v>21</v>
      </c>
    </row>
    <row r="88" spans="1:32" x14ac:dyDescent="0.25">
      <c r="A88" s="2" t="s">
        <v>1354</v>
      </c>
      <c r="B88" s="2"/>
      <c r="C88" s="2" t="str">
        <f>INDEX(Таблиця5[HOBBY WORLD],MATCH(Таблиця14[[#This Row],[Книга]],Таблиця5[Оригинал],0),1)</f>
        <v>управление погодой</v>
      </c>
      <c r="D88" s="2" t="s">
        <v>1355</v>
      </c>
      <c r="E88" s="2"/>
      <c r="F88" s="2" t="s">
        <v>561</v>
      </c>
      <c r="G88" s="2">
        <v>228</v>
      </c>
      <c r="H88" s="2" t="s">
        <v>562</v>
      </c>
      <c r="I88" s="2">
        <v>215</v>
      </c>
      <c r="T88" t="s">
        <v>5635</v>
      </c>
      <c r="U88" t="s">
        <v>5636</v>
      </c>
      <c r="V88" t="s">
        <v>561</v>
      </c>
      <c r="W88">
        <v>45</v>
      </c>
      <c r="X88" t="s">
        <v>562</v>
      </c>
      <c r="Y88">
        <v>45</v>
      </c>
      <c r="AA88" s="155" t="s">
        <v>5581</v>
      </c>
      <c r="AB88" s="156" t="s">
        <v>13969</v>
      </c>
      <c r="AC88" s="156" t="s">
        <v>561</v>
      </c>
      <c r="AD88" s="156">
        <v>32</v>
      </c>
      <c r="AE88" s="156" t="s">
        <v>562</v>
      </c>
      <c r="AF88" s="157">
        <v>32</v>
      </c>
    </row>
    <row r="89" spans="1:32" x14ac:dyDescent="0.25">
      <c r="A89" s="2" t="s">
        <v>1356</v>
      </c>
      <c r="B89" s="2"/>
      <c r="C89" s="2" t="str">
        <f>INDEX(Таблиця5[HOBBY WORLD],MATCH(Таблиця14[[#This Row],[Книга]],Таблиця5[Оригинал],0),1)</f>
        <v>управление ветрами</v>
      </c>
      <c r="D89" s="2" t="s">
        <v>1357</v>
      </c>
      <c r="E89" s="2"/>
      <c r="F89" s="2" t="s">
        <v>1186</v>
      </c>
      <c r="G89" s="2">
        <v>16</v>
      </c>
      <c r="H89" s="2" t="s">
        <v>1187</v>
      </c>
      <c r="I89" s="2">
        <v>15</v>
      </c>
      <c r="T89" t="s">
        <v>2313</v>
      </c>
      <c r="U89" t="s">
        <v>2314</v>
      </c>
      <c r="V89" t="s">
        <v>561</v>
      </c>
      <c r="W89">
        <v>45</v>
      </c>
      <c r="X89" t="s">
        <v>562</v>
      </c>
      <c r="Y89">
        <v>45</v>
      </c>
      <c r="AA89" s="158" t="s">
        <v>13970</v>
      </c>
      <c r="AB89" s="159" t="s">
        <v>13971</v>
      </c>
      <c r="AC89" s="159" t="s">
        <v>2007</v>
      </c>
      <c r="AD89" s="159">
        <v>106</v>
      </c>
      <c r="AE89" s="159" t="s">
        <v>2008</v>
      </c>
      <c r="AF89" s="160">
        <v>106</v>
      </c>
    </row>
    <row r="90" spans="1:32" x14ac:dyDescent="0.25">
      <c r="A90" s="2" t="s">
        <v>1358</v>
      </c>
      <c r="B90" s="2"/>
      <c r="C90" s="2" t="str">
        <f>INDEX(Таблиця5[HOBBY WORLD],MATCH(Таблиця14[[#This Row],[Книга]],Таблиця5[Оригинал],0),1)</f>
        <v>ограда из стрел</v>
      </c>
      <c r="D90" s="2" t="s">
        <v>1359</v>
      </c>
      <c r="E90" s="2"/>
      <c r="F90" s="2" t="s">
        <v>561</v>
      </c>
      <c r="G90" s="2">
        <v>228</v>
      </c>
      <c r="H90" s="2" t="s">
        <v>562</v>
      </c>
      <c r="I90" s="2">
        <v>225</v>
      </c>
      <c r="T90" t="s">
        <v>5637</v>
      </c>
      <c r="U90" t="s">
        <v>5638</v>
      </c>
      <c r="V90" t="s">
        <v>561</v>
      </c>
      <c r="W90">
        <v>45</v>
      </c>
      <c r="X90" t="s">
        <v>562</v>
      </c>
      <c r="Y90">
        <v>45</v>
      </c>
      <c r="AA90" s="155" t="s">
        <v>5583</v>
      </c>
      <c r="AB90" s="156" t="s">
        <v>5584</v>
      </c>
      <c r="AC90" s="156" t="s">
        <v>561</v>
      </c>
      <c r="AD90" s="156">
        <v>35</v>
      </c>
      <c r="AE90" s="156" t="s">
        <v>562</v>
      </c>
      <c r="AF90" s="157">
        <v>35</v>
      </c>
    </row>
    <row r="91" spans="1:32" x14ac:dyDescent="0.25">
      <c r="A91" s="2" t="s">
        <v>1360</v>
      </c>
      <c r="B91" s="2"/>
      <c r="C91" s="2" t="str">
        <f>INDEX(Таблиця5[HOBBY WORLD],MATCH(Таблиця14[[#This Row],[Книга]],Таблиця5[Оригинал],0),1)</f>
        <v>контрзаклинание</v>
      </c>
      <c r="D91" s="2" t="s">
        <v>1361</v>
      </c>
      <c r="E91" s="2"/>
      <c r="F91" s="2" t="s">
        <v>561</v>
      </c>
      <c r="G91" s="2">
        <v>228</v>
      </c>
      <c r="H91" s="2" t="s">
        <v>562</v>
      </c>
      <c r="I91" s="2">
        <v>233</v>
      </c>
      <c r="T91" t="s">
        <v>5639</v>
      </c>
      <c r="U91" t="s">
        <v>5640</v>
      </c>
      <c r="V91" t="s">
        <v>561</v>
      </c>
      <c r="W91">
        <v>45</v>
      </c>
      <c r="X91" t="s">
        <v>562</v>
      </c>
      <c r="Y91">
        <v>45</v>
      </c>
      <c r="AA91" s="158" t="s">
        <v>2492</v>
      </c>
      <c r="AB91" s="159" t="s">
        <v>2493</v>
      </c>
      <c r="AC91" s="159" t="s">
        <v>2007</v>
      </c>
      <c r="AD91" s="159">
        <v>119</v>
      </c>
      <c r="AE91" s="159" t="s">
        <v>2008</v>
      </c>
      <c r="AF91" s="160">
        <v>119</v>
      </c>
    </row>
    <row r="92" spans="1:32" x14ac:dyDescent="0.25">
      <c r="A92" s="2" t="s">
        <v>1362</v>
      </c>
      <c r="B92" s="2"/>
      <c r="C92" s="2" t="str">
        <f>INDEX(Таблиця5[HOBBY WORLD],MATCH(Таблиця14[[#This Row],[Книга]],Таблиця5[Оригинал],0),1)</f>
        <v>создание костра</v>
      </c>
      <c r="D92" s="2" t="s">
        <v>14661</v>
      </c>
      <c r="E92" s="2"/>
      <c r="F92" s="2" t="s">
        <v>1186</v>
      </c>
      <c r="G92" s="2">
        <v>16</v>
      </c>
      <c r="H92" s="2" t="s">
        <v>1187</v>
      </c>
      <c r="I92" s="2">
        <v>22</v>
      </c>
      <c r="T92" t="s">
        <v>5641</v>
      </c>
      <c r="U92" t="s">
        <v>5642</v>
      </c>
      <c r="V92" t="s">
        <v>561</v>
      </c>
      <c r="W92">
        <v>45</v>
      </c>
      <c r="X92" t="s">
        <v>562</v>
      </c>
      <c r="Y92">
        <v>45</v>
      </c>
      <c r="AA92" s="155" t="s">
        <v>13972</v>
      </c>
      <c r="AB92" s="156" t="s">
        <v>13973</v>
      </c>
      <c r="AC92" s="156" t="s">
        <v>2007</v>
      </c>
      <c r="AD92" s="156">
        <v>108</v>
      </c>
      <c r="AE92" s="156" t="s">
        <v>2008</v>
      </c>
      <c r="AF92" s="157">
        <v>108</v>
      </c>
    </row>
    <row r="93" spans="1:32" x14ac:dyDescent="0.25">
      <c r="A93" s="2" t="s">
        <v>1364</v>
      </c>
      <c r="B93" s="2"/>
      <c r="C93" s="2" t="str">
        <f>INDEX(Таблиця5[HOBBY WORLD],MATCH(Таблиця14[[#This Row],[Книга]],Таблиця5[Оригинал],0),1)</f>
        <v>создание еды и питья</v>
      </c>
      <c r="D93" s="2" t="s">
        <v>14662</v>
      </c>
      <c r="E93" s="2"/>
      <c r="F93" s="2" t="s">
        <v>561</v>
      </c>
      <c r="G93" s="2">
        <v>229</v>
      </c>
      <c r="H93" s="2" t="s">
        <v>562</v>
      </c>
      <c r="I93" s="2">
        <v>279</v>
      </c>
      <c r="T93" t="s">
        <v>5643</v>
      </c>
      <c r="U93" t="s">
        <v>5644</v>
      </c>
      <c r="V93" t="s">
        <v>561</v>
      </c>
      <c r="W93">
        <v>45</v>
      </c>
      <c r="X93" t="s">
        <v>562</v>
      </c>
      <c r="Y93">
        <v>45</v>
      </c>
      <c r="AA93" s="158" t="s">
        <v>8150</v>
      </c>
      <c r="AB93" s="159" t="s">
        <v>5576</v>
      </c>
      <c r="AC93" s="159" t="s">
        <v>561</v>
      </c>
      <c r="AD93" s="159">
        <v>38</v>
      </c>
      <c r="AE93" s="159" t="s">
        <v>562</v>
      </c>
      <c r="AF93" s="160">
        <v>38</v>
      </c>
    </row>
    <row r="94" spans="1:32" x14ac:dyDescent="0.25">
      <c r="A94" s="2" t="s">
        <v>1366</v>
      </c>
      <c r="B94" s="2"/>
      <c r="C94" s="2" t="str">
        <f>INDEX(Таблиця5[HOBBY WORLD],MATCH(Таблиця14[[#This Row],[Книга]],Таблиця5[Оригинал],0),1)</f>
        <v>создание или уничтожение воды</v>
      </c>
      <c r="D94" s="2" t="s">
        <v>1367</v>
      </c>
      <c r="E94" s="2"/>
      <c r="F94" s="2" t="s">
        <v>561</v>
      </c>
      <c r="G94" s="2">
        <v>229</v>
      </c>
      <c r="H94" s="2" t="s">
        <v>562</v>
      </c>
      <c r="I94" s="2">
        <v>279</v>
      </c>
      <c r="T94" t="s">
        <v>5645</v>
      </c>
      <c r="U94" t="s">
        <v>5646</v>
      </c>
      <c r="V94" t="s">
        <v>561</v>
      </c>
      <c r="W94">
        <v>45</v>
      </c>
      <c r="X94" t="s">
        <v>562</v>
      </c>
      <c r="Y94">
        <v>45</v>
      </c>
      <c r="AA94" s="155" t="s">
        <v>5579</v>
      </c>
      <c r="AB94" s="156" t="s">
        <v>5580</v>
      </c>
      <c r="AC94" s="156" t="s">
        <v>561</v>
      </c>
      <c r="AD94" s="156">
        <v>26</v>
      </c>
      <c r="AE94" s="156" t="s">
        <v>562</v>
      </c>
      <c r="AF94" s="157">
        <v>26</v>
      </c>
    </row>
    <row r="95" spans="1:32" x14ac:dyDescent="0.25">
      <c r="A95" s="2" t="s">
        <v>1368</v>
      </c>
      <c r="B95" s="2"/>
      <c r="C95" s="2" t="str">
        <f>INDEX(Таблиця5[HOBBY WORLD],MATCH(Таблиця14[[#This Row],[Книга]],Таблиця5[Оригинал],0),1)</f>
        <v>создание нежити</v>
      </c>
      <c r="D95" s="2" t="s">
        <v>1369</v>
      </c>
      <c r="E95" s="2"/>
      <c r="F95" s="2" t="s">
        <v>561</v>
      </c>
      <c r="G95" s="2">
        <v>229</v>
      </c>
      <c r="H95" s="2" t="s">
        <v>562</v>
      </c>
      <c r="I95" s="2">
        <v>279</v>
      </c>
      <c r="T95" t="s">
        <v>5647</v>
      </c>
      <c r="U95" t="s">
        <v>5648</v>
      </c>
      <c r="V95" t="s">
        <v>561</v>
      </c>
      <c r="W95">
        <v>45</v>
      </c>
      <c r="X95" t="s">
        <v>562</v>
      </c>
      <c r="Y95">
        <v>45</v>
      </c>
      <c r="AA95" s="158" t="s">
        <v>8153</v>
      </c>
      <c r="AB95" s="159" t="s">
        <v>5578</v>
      </c>
      <c r="AC95" s="159" t="s">
        <v>561</v>
      </c>
      <c r="AD95" s="159">
        <v>40</v>
      </c>
      <c r="AE95" s="159" t="s">
        <v>562</v>
      </c>
      <c r="AF95" s="160">
        <v>40</v>
      </c>
    </row>
    <row r="96" spans="1:32" x14ac:dyDescent="0.25">
      <c r="A96" s="2" t="s">
        <v>1370</v>
      </c>
      <c r="B96" s="2"/>
      <c r="C96" s="2" t="str">
        <f>INDEX(Таблиця5[HOBBY WORLD],MATCH(Таблиця14[[#This Row],[Книга]],Таблиця5[Оригинал],0),1)</f>
        <v>творение</v>
      </c>
      <c r="D96" s="2" t="s">
        <v>1371</v>
      </c>
      <c r="E96" s="2"/>
      <c r="F96" s="2" t="s">
        <v>561</v>
      </c>
      <c r="G96" s="2">
        <v>229</v>
      </c>
      <c r="H96" s="2" t="s">
        <v>562</v>
      </c>
      <c r="I96" s="2">
        <v>279</v>
      </c>
      <c r="T96" t="s">
        <v>5649</v>
      </c>
      <c r="U96" t="s">
        <v>5650</v>
      </c>
      <c r="V96" t="s">
        <v>561</v>
      </c>
      <c r="W96">
        <v>45</v>
      </c>
      <c r="X96" t="s">
        <v>562</v>
      </c>
      <c r="Y96">
        <v>45</v>
      </c>
      <c r="AA96" s="155" t="s">
        <v>2558</v>
      </c>
      <c r="AB96" s="156" t="s">
        <v>2559</v>
      </c>
      <c r="AC96" s="156" t="s">
        <v>2007</v>
      </c>
      <c r="AD96" s="156">
        <v>119</v>
      </c>
      <c r="AE96" s="156" t="s">
        <v>2008</v>
      </c>
      <c r="AF96" s="157">
        <v>120</v>
      </c>
    </row>
    <row r="97" spans="1:32" x14ac:dyDescent="0.25">
      <c r="A97" s="2" t="s">
        <v>1372</v>
      </c>
      <c r="B97" s="2"/>
      <c r="C97" s="2" t="str">
        <f>INDEX(Таблиця5[HOBBY WORLD],MATCH(Таблиця14[[#This Row],[Книга]],Таблиця5[Оригинал],0),1)</f>
        <v>корона безумия</v>
      </c>
      <c r="D97" s="2" t="s">
        <v>1373</v>
      </c>
      <c r="E97" s="2"/>
      <c r="F97" s="2" t="s">
        <v>561</v>
      </c>
      <c r="G97" s="2">
        <v>229</v>
      </c>
      <c r="H97" s="2" t="s">
        <v>562</v>
      </c>
      <c r="I97" s="2">
        <v>233</v>
      </c>
      <c r="T97" t="s">
        <v>5651</v>
      </c>
      <c r="U97" t="s">
        <v>5652</v>
      </c>
      <c r="V97" t="s">
        <v>561</v>
      </c>
      <c r="W97">
        <v>45</v>
      </c>
      <c r="X97" t="s">
        <v>562</v>
      </c>
      <c r="Y97">
        <v>45</v>
      </c>
      <c r="AA97" s="158" t="s">
        <v>5569</v>
      </c>
      <c r="AB97" s="159" t="s">
        <v>5570</v>
      </c>
      <c r="AC97" s="159" t="s">
        <v>561</v>
      </c>
      <c r="AD97" s="159">
        <v>29</v>
      </c>
      <c r="AE97" s="159" t="s">
        <v>562</v>
      </c>
      <c r="AF97" s="160">
        <v>29</v>
      </c>
    </row>
    <row r="98" spans="1:32" x14ac:dyDescent="0.25">
      <c r="A98" s="2" t="s">
        <v>1374</v>
      </c>
      <c r="B98" s="2"/>
      <c r="C98" s="2" t="str">
        <f>INDEX(Таблиця5[HOBBY WORLD],MATCH(Таблиця14[[#This Row],[Книга]],Таблиця5[Оригинал],0),1)</f>
        <v>плащ крестоносца</v>
      </c>
      <c r="D98" s="2" t="s">
        <v>1375</v>
      </c>
      <c r="E98" s="2"/>
      <c r="F98" s="2" t="s">
        <v>561</v>
      </c>
      <c r="G98" s="2">
        <v>230</v>
      </c>
      <c r="H98" s="2" t="s">
        <v>562</v>
      </c>
      <c r="I98" s="2">
        <v>237</v>
      </c>
      <c r="AA98" s="155" t="s">
        <v>2600</v>
      </c>
      <c r="AB98" s="156" t="s">
        <v>2601</v>
      </c>
      <c r="AC98" s="156" t="s">
        <v>2007</v>
      </c>
      <c r="AD98" s="156">
        <v>109</v>
      </c>
      <c r="AE98" s="156" t="s">
        <v>2008</v>
      </c>
      <c r="AF98" s="157">
        <v>109</v>
      </c>
    </row>
    <row r="99" spans="1:32" x14ac:dyDescent="0.25">
      <c r="A99" s="2" t="s">
        <v>1376</v>
      </c>
      <c r="B99" s="2"/>
      <c r="C99" s="2" t="str">
        <f>INDEX(Таблиця5[HOBBY WORLD],MATCH(Таблиця14[[#This Row],[Книга]],Таблиця5[Оригинал],0),1)</f>
        <v>исцеление ран</v>
      </c>
      <c r="D99" s="2" t="s">
        <v>1377</v>
      </c>
      <c r="E99" s="2"/>
      <c r="F99" s="2" t="s">
        <v>561</v>
      </c>
      <c r="G99" s="2">
        <v>230</v>
      </c>
      <c r="H99" s="2" t="s">
        <v>562</v>
      </c>
      <c r="I99" s="2">
        <v>235</v>
      </c>
      <c r="AA99" s="158" t="s">
        <v>2608</v>
      </c>
      <c r="AB99" s="159" t="s">
        <v>2609</v>
      </c>
      <c r="AC99" s="159" t="s">
        <v>2007</v>
      </c>
      <c r="AD99" s="159">
        <v>119</v>
      </c>
      <c r="AE99" s="159" t="s">
        <v>2008</v>
      </c>
      <c r="AF99" s="160">
        <v>119</v>
      </c>
    </row>
    <row r="100" spans="1:32" x14ac:dyDescent="0.25">
      <c r="A100" s="2" t="s">
        <v>1378</v>
      </c>
      <c r="B100" s="2"/>
      <c r="C100" s="2" t="str">
        <f>INDEX(Таблиця5[HOBBY WORLD],MATCH(Таблиця14[[#This Row],[Книга]],Таблиця5[Оригинал],0),1)</f>
        <v>пляшущие огоньки</v>
      </c>
      <c r="D100" s="2" t="str">
        <f>INDEX(Таблиця5[HOBBY WORLD],MATCH(Таблиця14[[#This Row],[Книга]],Таблиця5[Оригинал],0),1)</f>
        <v>пляшущие огоньки</v>
      </c>
      <c r="E100" s="2"/>
      <c r="F100" s="2" t="s">
        <v>561</v>
      </c>
      <c r="G100" s="2">
        <v>230</v>
      </c>
      <c r="H100" s="2" t="s">
        <v>562</v>
      </c>
      <c r="I100" s="2">
        <v>257</v>
      </c>
      <c r="AA100" s="155" t="s">
        <v>2642</v>
      </c>
      <c r="AB100" s="156" t="s">
        <v>2643</v>
      </c>
      <c r="AC100" s="156" t="s">
        <v>2007</v>
      </c>
      <c r="AD100" s="156">
        <v>111</v>
      </c>
      <c r="AE100" s="156" t="s">
        <v>2008</v>
      </c>
      <c r="AF100" s="157">
        <v>111</v>
      </c>
    </row>
    <row r="101" spans="1:32" x14ac:dyDescent="0.25">
      <c r="A101" s="2" t="s">
        <v>1380</v>
      </c>
      <c r="B101" s="2"/>
      <c r="C101" s="2" t="str">
        <f>INDEX(Таблиця5[HOBBY WORLD],MATCH(Таблиця14[[#This Row],[Книга]],Таблиця5[Оригинал],0),1)</f>
        <v>тьма</v>
      </c>
      <c r="D101" s="2" t="s">
        <v>1381</v>
      </c>
      <c r="E101" s="2"/>
      <c r="F101" s="2" t="s">
        <v>561</v>
      </c>
      <c r="G101" s="2">
        <v>230</v>
      </c>
      <c r="H101" s="2" t="s">
        <v>562</v>
      </c>
      <c r="I101" s="2">
        <v>284</v>
      </c>
      <c r="AA101" s="158" t="s">
        <v>2752</v>
      </c>
      <c r="AB101" s="159" t="s">
        <v>2753</v>
      </c>
      <c r="AC101" s="159" t="s">
        <v>2007</v>
      </c>
      <c r="AD101" s="159">
        <v>120</v>
      </c>
      <c r="AE101" s="159" t="s">
        <v>2008</v>
      </c>
      <c r="AF101" s="160">
        <v>119</v>
      </c>
    </row>
    <row r="102" spans="1:32" x14ac:dyDescent="0.25">
      <c r="A102" s="2" t="s">
        <v>1382</v>
      </c>
      <c r="B102" s="2"/>
      <c r="C102" s="2" t="str">
        <f>INDEX(Таблиця5[HOBBY WORLD],MATCH(Таблиця14[[#This Row],[Книга]],Таблиця5[Оригинал],0),1)</f>
        <v>ночное зрение</v>
      </c>
      <c r="D102" s="2" t="s">
        <v>14625</v>
      </c>
      <c r="E102" s="2"/>
      <c r="F102" s="2" t="s">
        <v>561</v>
      </c>
      <c r="G102" s="2">
        <v>230</v>
      </c>
      <c r="H102" s="2" t="s">
        <v>562</v>
      </c>
      <c r="I102" s="2">
        <v>282</v>
      </c>
      <c r="AA102" s="155" t="s">
        <v>13974</v>
      </c>
      <c r="AB102" s="156" t="s">
        <v>13975</v>
      </c>
      <c r="AC102" s="156" t="s">
        <v>2007</v>
      </c>
      <c r="AD102" s="156">
        <v>113</v>
      </c>
      <c r="AE102" s="156" t="s">
        <v>2008</v>
      </c>
      <c r="AF102" s="157">
        <v>113</v>
      </c>
    </row>
    <row r="103" spans="1:32" x14ac:dyDescent="0.25">
      <c r="A103" s="2" t="s">
        <v>1384</v>
      </c>
      <c r="B103" s="2"/>
      <c r="C103" s="2" t="str">
        <f>INDEX(Таблиця5[HOBBY WORLD],MATCH(Таблиця14[[#This Row],[Книга]],Таблиця5[Оригинал],0),1)</f>
        <v>дневной свет</v>
      </c>
      <c r="D103" s="2" t="s">
        <v>1385</v>
      </c>
      <c r="E103" s="2"/>
      <c r="F103" s="2" t="s">
        <v>561</v>
      </c>
      <c r="G103" s="2">
        <v>230</v>
      </c>
      <c r="H103" s="2" t="s">
        <v>562</v>
      </c>
      <c r="I103" s="2">
        <v>222</v>
      </c>
      <c r="AA103" s="158" t="s">
        <v>5585</v>
      </c>
      <c r="AB103" s="159" t="s">
        <v>5586</v>
      </c>
      <c r="AC103" s="159" t="s">
        <v>561</v>
      </c>
      <c r="AD103" s="159">
        <v>42</v>
      </c>
      <c r="AE103" s="159" t="s">
        <v>562</v>
      </c>
      <c r="AF103" s="160">
        <v>42</v>
      </c>
    </row>
    <row r="104" spans="1:32" x14ac:dyDescent="0.25">
      <c r="A104" s="2" t="s">
        <v>1386</v>
      </c>
      <c r="B104" s="2"/>
      <c r="C104" s="2" t="str">
        <f>INDEX(Таблиця5[HOBBY WORLD],MATCH(Таблиця14[[#This Row],[Книга]],Таблиця5[Оригинал],0),1)</f>
        <v>защита от смерти</v>
      </c>
      <c r="D104" s="2" t="s">
        <v>1387</v>
      </c>
      <c r="E104" s="2"/>
      <c r="F104" s="2" t="s">
        <v>561</v>
      </c>
      <c r="G104" s="2">
        <v>230</v>
      </c>
      <c r="H104" s="2" t="s">
        <v>562</v>
      </c>
      <c r="I104" s="2">
        <v>227</v>
      </c>
      <c r="AA104" s="155" t="s">
        <v>13976</v>
      </c>
      <c r="AB104" s="156" t="s">
        <v>13977</v>
      </c>
      <c r="AC104" s="156" t="s">
        <v>2007</v>
      </c>
      <c r="AD104" s="156">
        <v>115</v>
      </c>
      <c r="AE104" s="156" t="s">
        <v>2008</v>
      </c>
      <c r="AF104" s="157">
        <v>115</v>
      </c>
    </row>
    <row r="105" spans="1:32" x14ac:dyDescent="0.25">
      <c r="A105" s="2" t="s">
        <v>1388</v>
      </c>
      <c r="B105" s="2"/>
      <c r="C105" s="2" t="str">
        <f>INDEX(Таблиця5[HOBBY WORLD],MATCH(Таблиця14[[#This Row],[Книга]],Таблиця5[Оригинал],0),1)</f>
        <v>отложенный огненный шар</v>
      </c>
      <c r="D105" s="2" t="s">
        <v>1389</v>
      </c>
      <c r="E105" s="2"/>
      <c r="F105" s="2" t="s">
        <v>561</v>
      </c>
      <c r="G105" s="2">
        <v>230</v>
      </c>
      <c r="H105" s="2" t="s">
        <v>562</v>
      </c>
      <c r="I105" s="2">
        <v>225</v>
      </c>
      <c r="AA105" s="158" t="s">
        <v>13978</v>
      </c>
      <c r="AB105" s="159" t="s">
        <v>13979</v>
      </c>
      <c r="AC105" s="159" t="s">
        <v>2007</v>
      </c>
      <c r="AD105" s="159">
        <v>120</v>
      </c>
      <c r="AE105" s="159" t="s">
        <v>2008</v>
      </c>
      <c r="AF105" s="160">
        <v>120</v>
      </c>
    </row>
    <row r="106" spans="1:32" x14ac:dyDescent="0.25">
      <c r="A106" s="2" t="s">
        <v>1390</v>
      </c>
      <c r="B106" s="2"/>
      <c r="C106" s="2" t="str">
        <f>INDEX(Таблиця5[HOBBY WORLD],MATCH(Таблиця14[[#This Row],[Книга]],Таблиця5[Оригинал],0),1)</f>
        <v>демиплан</v>
      </c>
      <c r="D106" s="2" t="s">
        <v>1391</v>
      </c>
      <c r="E106" s="2"/>
      <c r="F106" s="2">
        <v>231</v>
      </c>
      <c r="G106" s="2">
        <v>221</v>
      </c>
      <c r="H106" s="2"/>
      <c r="I106" s="2"/>
    </row>
    <row r="107" spans="1:32" x14ac:dyDescent="0.25">
      <c r="A107" s="2" t="s">
        <v>1392</v>
      </c>
      <c r="B107" s="2"/>
      <c r="C107" s="2" t="str">
        <f>INDEX(Таблиця5[HOBBY WORLD],MATCH(Таблиця14[[#This Row],[Книга]],Таблиця5[Оригинал],0),1)</f>
        <v>волна разрушения</v>
      </c>
      <c r="D107" s="2" t="s">
        <v>1393</v>
      </c>
      <c r="E107" s="2"/>
      <c r="F107" s="2" t="s">
        <v>561</v>
      </c>
      <c r="G107" s="2">
        <v>231</v>
      </c>
      <c r="H107" s="2" t="s">
        <v>562</v>
      </c>
      <c r="I107" s="2">
        <v>272</v>
      </c>
    </row>
    <row r="108" spans="1:32" x14ac:dyDescent="0.25">
      <c r="A108" s="2" t="s">
        <v>1394</v>
      </c>
      <c r="B108" s="2"/>
      <c r="C108" s="2" t="str">
        <f>INDEX(Таблиця5[HOBBY WORLD],MATCH(Таблиця14[[#This Row],[Книга]],Таблиця5[Оригинал],0),1)</f>
        <v>обнаружение зла и добра</v>
      </c>
      <c r="D108" s="2" t="s">
        <v>1395</v>
      </c>
      <c r="E108" s="2"/>
      <c r="F108" s="2" t="s">
        <v>561</v>
      </c>
      <c r="G108" s="2">
        <v>231</v>
      </c>
      <c r="H108" s="2" t="s">
        <v>562</v>
      </c>
      <c r="I108" s="2">
        <v>244</v>
      </c>
    </row>
    <row r="109" spans="1:32" x14ac:dyDescent="0.25">
      <c r="A109" s="2" t="s">
        <v>1396</v>
      </c>
      <c r="B109" s="2"/>
      <c r="C109" s="2" t="str">
        <f>INDEX(Таблиця5[HOBBY WORLD],MATCH(Таблиця14[[#This Row],[Книга]],Таблиця5[Оригинал],0),1)</f>
        <v>обнаружение магии</v>
      </c>
      <c r="D109" s="2" t="s">
        <v>1397</v>
      </c>
      <c r="E109" s="2"/>
      <c r="F109" s="2" t="s">
        <v>561</v>
      </c>
      <c r="G109" s="2">
        <v>231</v>
      </c>
      <c r="H109" s="2" t="s">
        <v>562</v>
      </c>
      <c r="I109" s="2">
        <v>244</v>
      </c>
    </row>
    <row r="110" spans="1:32" x14ac:dyDescent="0.25">
      <c r="A110" s="2" t="s">
        <v>1398</v>
      </c>
      <c r="B110" s="2"/>
      <c r="C110" s="2" t="str">
        <f>INDEX(Таблиця5[HOBBY WORLD],MATCH(Таблиця14[[#This Row],[Книга]],Таблиця5[Оригинал],0),1)</f>
        <v>обнаружение яда и болезни</v>
      </c>
      <c r="D110" s="2" t="s">
        <v>1399</v>
      </c>
      <c r="E110" s="2"/>
      <c r="F110" s="2" t="s">
        <v>561</v>
      </c>
      <c r="G110" s="2">
        <v>231</v>
      </c>
      <c r="H110" s="2" t="s">
        <v>562</v>
      </c>
      <c r="I110" s="2">
        <v>244</v>
      </c>
    </row>
    <row r="111" spans="1:32" x14ac:dyDescent="0.25">
      <c r="A111" s="2" t="s">
        <v>1400</v>
      </c>
      <c r="B111" s="2"/>
      <c r="C111" s="2" t="str">
        <f>INDEX(Таблиця5[HOBBY WORLD],MATCH(Таблиця14[[#This Row],[Книга]],Таблиця5[Оригинал],0),1)</f>
        <v>обнаружение мыслей</v>
      </c>
      <c r="D111" s="2" t="s">
        <v>1401</v>
      </c>
      <c r="E111" s="2"/>
      <c r="F111" s="2" t="s">
        <v>561</v>
      </c>
      <c r="G111" s="2">
        <v>231</v>
      </c>
      <c r="H111" s="2" t="s">
        <v>562</v>
      </c>
      <c r="I111" s="2">
        <v>245</v>
      </c>
    </row>
    <row r="112" spans="1:32" x14ac:dyDescent="0.25">
      <c r="A112" s="2" t="s">
        <v>1402</v>
      </c>
      <c r="B112" s="2"/>
      <c r="C112" s="2" t="str">
        <f>INDEX(Таблиця5[HOBBY WORLD],MATCH(Таблиця14[[#This Row],[Книга]],Таблиця5[Оригинал],0),1)</f>
        <v>дверь в пространстве</v>
      </c>
      <c r="D112" s="2" t="s">
        <v>1403</v>
      </c>
      <c r="E112" s="2"/>
      <c r="F112" s="2" t="s">
        <v>561</v>
      </c>
      <c r="G112" s="2">
        <v>233</v>
      </c>
      <c r="H112" s="2" t="s">
        <v>562</v>
      </c>
      <c r="I112" s="2">
        <v>255</v>
      </c>
    </row>
    <row r="113" spans="1:9" x14ac:dyDescent="0.25">
      <c r="A113" s="2" t="s">
        <v>1404</v>
      </c>
      <c r="B113" s="2"/>
      <c r="C113" s="2" t="str">
        <f>INDEX(Таблиця5[HOBBY WORLD],MATCH(Таблиця14[[#This Row],[Книга]],Таблиця5[Оригинал],0),1)</f>
        <v>изменение облика</v>
      </c>
      <c r="D113" s="2" t="str">
        <f>INDEX(Таблиця5[HOBBY WORLD],MATCH(Таблиця14[[#This Row],[Книга]],Таблиця5[Оригинал],0),1)</f>
        <v>изменение облика</v>
      </c>
      <c r="E113" s="2"/>
      <c r="F113" s="2" t="s">
        <v>561</v>
      </c>
      <c r="G113" s="2">
        <v>233</v>
      </c>
      <c r="H113" s="2" t="s">
        <v>562</v>
      </c>
      <c r="I113" s="2">
        <v>237</v>
      </c>
    </row>
    <row r="114" spans="1:9" x14ac:dyDescent="0.25">
      <c r="A114" s="2" t="s">
        <v>1406</v>
      </c>
      <c r="B114" s="2"/>
      <c r="C114" s="2" t="str">
        <f>INDEX(Таблиця5[HOBBY WORLD],MATCH(Таблиця14[[#This Row],[Книга]],Таблиця5[Оригинал],0),1)</f>
        <v>дезинтеграция</v>
      </c>
      <c r="D114" s="2" t="str">
        <f>INDEX(Таблиця5[HOBBY WORLD],MATCH(Таблиця14[[#This Row],[Книга]],Таблиця5[Оригинал],0),1)</f>
        <v>дезинтеграция</v>
      </c>
      <c r="E114" s="2"/>
      <c r="F114" s="2" t="s">
        <v>561</v>
      </c>
      <c r="G114" s="2">
        <v>233</v>
      </c>
      <c r="H114" s="2" t="s">
        <v>562</v>
      </c>
      <c r="I114" s="2">
        <v>272</v>
      </c>
    </row>
    <row r="115" spans="1:9" x14ac:dyDescent="0.25">
      <c r="A115" s="2" t="s">
        <v>1408</v>
      </c>
      <c r="B115" s="2"/>
      <c r="C115" s="2" t="str">
        <f>INDEX(Таблиця5[HOBBY WORLD],MATCH(Таблиця14[[#This Row],[Книга]],Таблиця5[Оригинал],0),1)</f>
        <v>рассеивание зла и добра</v>
      </c>
      <c r="D115" s="2" t="s">
        <v>1409</v>
      </c>
      <c r="E115" s="2"/>
      <c r="F115" s="2" t="s">
        <v>561</v>
      </c>
      <c r="G115" s="2">
        <v>233</v>
      </c>
      <c r="H115" s="2" t="s">
        <v>562</v>
      </c>
      <c r="I115" s="2">
        <v>273</v>
      </c>
    </row>
    <row r="116" spans="1:9" x14ac:dyDescent="0.25">
      <c r="A116" s="2" t="s">
        <v>1410</v>
      </c>
      <c r="B116" s="2"/>
      <c r="C116" s="2" t="str">
        <f>INDEX(Таблиця5[HOBBY WORLD],MATCH(Таблиця14[[#This Row],[Книга]],Таблиця5[Оригинал],0),1)</f>
        <v>рассеивание магии</v>
      </c>
      <c r="D116" s="2" t="s">
        <v>1411</v>
      </c>
      <c r="E116" s="2"/>
      <c r="F116" s="2" t="s">
        <v>561</v>
      </c>
      <c r="G116" s="2">
        <v>234</v>
      </c>
      <c r="H116" s="2" t="s">
        <v>562</v>
      </c>
      <c r="I116" s="2">
        <v>273</v>
      </c>
    </row>
    <row r="117" spans="1:9" x14ac:dyDescent="0.25">
      <c r="A117" s="2" t="s">
        <v>1412</v>
      </c>
      <c r="B117" s="2"/>
      <c r="C117" s="2" t="e">
        <f>INDEX(Таблиця5[HOBBY WORLD],MATCH(Таблиця14[[#This Row],[Книга]],Таблиця5[Оригинал],0),1)</f>
        <v>#N/A</v>
      </c>
      <c r="D117" s="2" t="s">
        <v>1413</v>
      </c>
      <c r="E117" s="2"/>
      <c r="F117" s="2" t="s">
        <v>561</v>
      </c>
      <c r="G117" s="2">
        <v>234</v>
      </c>
      <c r="H117" s="2" t="s">
        <v>562</v>
      </c>
      <c r="I117" s="2">
        <v>222</v>
      </c>
    </row>
    <row r="118" spans="1:9" x14ac:dyDescent="0.25">
      <c r="A118" s="2" t="s">
        <v>1414</v>
      </c>
      <c r="B118" s="2"/>
      <c r="C118" s="2" t="str">
        <f>INDEX(Таблиця5[HOBBY WORLD],MATCH(Таблиця14[[#This Row],[Книга]],Таблиця5[Оригинал],0),1)</f>
        <v>прорицание</v>
      </c>
      <c r="D118" s="2" t="s">
        <v>1415</v>
      </c>
      <c r="E118" s="2"/>
      <c r="F118" s="2" t="s">
        <v>561</v>
      </c>
      <c r="G118" s="2">
        <v>234</v>
      </c>
      <c r="H118" s="2" t="s">
        <v>562</v>
      </c>
      <c r="I118" s="2">
        <v>264</v>
      </c>
    </row>
    <row r="119" spans="1:9" x14ac:dyDescent="0.25">
      <c r="A119" s="2" t="s">
        <v>1416</v>
      </c>
      <c r="B119" s="2"/>
      <c r="C119" s="2" t="str">
        <f>INDEX(Таблиця5[HOBBY WORLD],MATCH(Таблиця14[[#This Row],[Книга]],Таблиця5[Оригинал],0),1)</f>
        <v>милость божества</v>
      </c>
      <c r="D119" s="2" t="s">
        <v>1417</v>
      </c>
      <c r="E119" s="2"/>
      <c r="F119" s="2" t="s">
        <v>561</v>
      </c>
      <c r="G119" s="2">
        <v>234</v>
      </c>
      <c r="H119" s="2" t="s">
        <v>562</v>
      </c>
      <c r="I119" s="2">
        <v>212</v>
      </c>
    </row>
    <row r="120" spans="1:9" x14ac:dyDescent="0.25">
      <c r="A120" s="2" t="s">
        <v>1418</v>
      </c>
      <c r="B120" s="2"/>
      <c r="C120" s="2" t="str">
        <f>INDEX(Таблиця5[HOBBY WORLD],MATCH(Таблиця14[[#This Row],[Книга]],Таблиця5[Оригинал],0),1)</f>
        <v>божественное слово</v>
      </c>
      <c r="D120" s="2" t="s">
        <v>1419</v>
      </c>
      <c r="E120" s="2"/>
      <c r="F120" s="2" t="s">
        <v>561</v>
      </c>
      <c r="G120" s="2">
        <v>234</v>
      </c>
      <c r="H120" s="2" t="s">
        <v>562</v>
      </c>
      <c r="I120" s="2">
        <v>212</v>
      </c>
    </row>
    <row r="121" spans="1:9" x14ac:dyDescent="0.25">
      <c r="A121" s="2" t="s">
        <v>1420</v>
      </c>
      <c r="B121" s="2"/>
      <c r="C121" s="2" t="str">
        <f>INDEX(Таблиця5[HOBBY WORLD],MATCH(Таблиця14[[#This Row],[Книга]],Таблиця5[Оригинал],0),1)</f>
        <v>подчинение животного</v>
      </c>
      <c r="D121" s="2" t="s">
        <v>1421</v>
      </c>
      <c r="E121" s="2"/>
      <c r="F121" s="2" t="s">
        <v>561</v>
      </c>
      <c r="G121" s="2">
        <v>234</v>
      </c>
      <c r="H121" s="2" t="s">
        <v>562</v>
      </c>
      <c r="I121" s="2">
        <v>257</v>
      </c>
    </row>
    <row r="122" spans="1:9" x14ac:dyDescent="0.25">
      <c r="A122" s="2" t="s">
        <v>1422</v>
      </c>
      <c r="B122" s="2"/>
      <c r="C122" s="2" t="str">
        <f>INDEX(Таблиця5[HOBBY WORLD],MATCH(Таблиця14[[#This Row],[Книга]],Таблиця5[Оригинал],0),1)</f>
        <v>подчинение чудовища</v>
      </c>
      <c r="D122" s="2" t="s">
        <v>1423</v>
      </c>
      <c r="E122" s="2"/>
      <c r="F122" s="2" t="s">
        <v>561</v>
      </c>
      <c r="G122" s="2">
        <v>235</v>
      </c>
      <c r="H122" s="2" t="s">
        <v>562</v>
      </c>
      <c r="I122" s="2">
        <v>259</v>
      </c>
    </row>
    <row r="123" spans="1:9" x14ac:dyDescent="0.25">
      <c r="A123" s="2" t="s">
        <v>1424</v>
      </c>
      <c r="B123" s="2"/>
      <c r="C123" s="2" t="str">
        <f>INDEX(Таблиця5[HOBBY WORLD],MATCH(Таблиця14[[#This Row],[Книга]],Таблиця5[Оригинал],0),1)</f>
        <v>подчинение гуманоида</v>
      </c>
      <c r="D123" s="2" t="s">
        <v>1425</v>
      </c>
      <c r="E123" s="2"/>
      <c r="F123" s="2" t="s">
        <v>561</v>
      </c>
      <c r="G123" s="2">
        <v>235</v>
      </c>
      <c r="H123" s="2" t="s">
        <v>562</v>
      </c>
      <c r="I123" s="2">
        <v>259</v>
      </c>
    </row>
    <row r="124" spans="1:9" x14ac:dyDescent="0.25">
      <c r="A124" s="2" t="s">
        <v>1426</v>
      </c>
      <c r="B124" s="2"/>
      <c r="C124" s="2" t="e">
        <f>INDEX(Таблиця5[HOBBY WORLD],MATCH(Таблиця14[[#This Row],[Книга]],Таблиця5[Оригинал],0),1)</f>
        <v>#N/A</v>
      </c>
      <c r="D124" s="2" t="s">
        <v>1427</v>
      </c>
      <c r="E124" s="2"/>
      <c r="F124" s="2" t="s">
        <v>561</v>
      </c>
      <c r="G124" s="2">
        <v>235</v>
      </c>
      <c r="H124" s="2" t="s">
        <v>562</v>
      </c>
      <c r="I124" s="2">
        <v>223</v>
      </c>
    </row>
    <row r="125" spans="1:9" x14ac:dyDescent="0.25">
      <c r="A125" s="2" t="s">
        <v>1428</v>
      </c>
      <c r="B125" s="2"/>
      <c r="C125" s="2" t="str">
        <f>INDEX(Таблиця5[HOBBY WORLD],MATCH(Таблиця14[[#This Row],[Книга]],Таблиця5[Оригинал],0),1)</f>
        <v>сновидение</v>
      </c>
      <c r="D125" s="2" t="s">
        <v>1429</v>
      </c>
      <c r="E125" s="2"/>
      <c r="F125" s="2" t="s">
        <v>561</v>
      </c>
      <c r="G125" s="2">
        <v>236</v>
      </c>
      <c r="H125" s="2" t="s">
        <v>562</v>
      </c>
      <c r="I125" s="2">
        <v>214</v>
      </c>
    </row>
    <row r="126" spans="1:9" x14ac:dyDescent="0.25">
      <c r="A126" s="2" t="s">
        <v>1430</v>
      </c>
      <c r="B126" s="2"/>
      <c r="C126" s="2" t="str">
        <f>INDEX(Таблиця5[HOBBY WORLD],MATCH(Таблиця14[[#This Row],[Книга]],Таблиця5[Оригинал],0),1)</f>
        <v>друидизм</v>
      </c>
      <c r="D126" s="2" t="s">
        <v>1431</v>
      </c>
      <c r="E126" s="2"/>
      <c r="F126" s="2" t="s">
        <v>561</v>
      </c>
      <c r="G126" s="2">
        <v>236</v>
      </c>
      <c r="H126" s="2" t="s">
        <v>562</v>
      </c>
      <c r="I126" s="2">
        <v>230</v>
      </c>
    </row>
    <row r="127" spans="1:9" x14ac:dyDescent="0.25">
      <c r="A127" s="2" t="s">
        <v>1432</v>
      </c>
      <c r="B127" s="2"/>
      <c r="C127" s="2" t="str">
        <f>INDEX(Таблиця5[HOBBY WORLD],MATCH(Таблиця14[[#This Row],[Книга]],Таблиця5[Оригинал],0),1)</f>
        <v>пыльный вихрь</v>
      </c>
      <c r="D127" s="2" t="s">
        <v>1433</v>
      </c>
      <c r="E127" s="2"/>
      <c r="F127" s="2" t="s">
        <v>1186</v>
      </c>
      <c r="G127" s="2">
        <v>17</v>
      </c>
      <c r="H127" s="2" t="s">
        <v>1187</v>
      </c>
      <c r="I127" s="2">
        <v>22</v>
      </c>
    </row>
    <row r="128" spans="1:9" x14ac:dyDescent="0.25">
      <c r="A128" s="2" t="s">
        <v>1434</v>
      </c>
      <c r="B128" s="2"/>
      <c r="C128" s="2" t="str">
        <f>INDEX(Таблиця5[HOBBY WORLD],MATCH(Таблиця14[[#This Row],[Книга]],Таблиця5[Оригинал],0),1)</f>
        <v>дрожь земли</v>
      </c>
      <c r="D128" s="2" t="s">
        <v>1435</v>
      </c>
      <c r="E128" s="2"/>
      <c r="F128" s="2" t="s">
        <v>1186</v>
      </c>
      <c r="G128" s="2">
        <v>17</v>
      </c>
      <c r="H128" s="2" t="s">
        <v>1187</v>
      </c>
      <c r="I128" s="2">
        <v>16</v>
      </c>
    </row>
    <row r="129" spans="1:9" x14ac:dyDescent="0.25">
      <c r="A129" s="2" t="s">
        <v>1436</v>
      </c>
      <c r="B129" s="2"/>
      <c r="C129" s="2" t="str">
        <f>INDEX(Таблиця5[HOBBY WORLD],MATCH(Таблиця14[[#This Row],[Книга]],Таблиця5[Оригинал],0),1)</f>
        <v>приземление</v>
      </c>
      <c r="D129" s="2" t="s">
        <v>1437</v>
      </c>
      <c r="E129" s="2"/>
      <c r="F129" s="2" t="s">
        <v>1186</v>
      </c>
      <c r="G129" s="2">
        <v>17</v>
      </c>
      <c r="H129" s="2" t="s">
        <v>1187</v>
      </c>
      <c r="I129" s="2">
        <v>23</v>
      </c>
    </row>
    <row r="130" spans="1:9" x14ac:dyDescent="0.25">
      <c r="A130" s="2" t="s">
        <v>1438</v>
      </c>
      <c r="B130" s="2"/>
      <c r="C130" s="2" t="str">
        <f>INDEX(Таблиця5[HOBBY WORLD],MATCH(Таблиця14[[#This Row],[Книга]],Таблиця5[Оригинал],0),1)</f>
        <v>землетрясение</v>
      </c>
      <c r="D130" s="2" t="s">
        <v>1439</v>
      </c>
      <c r="E130" s="2"/>
      <c r="F130" s="2" t="s">
        <v>561</v>
      </c>
      <c r="G130" s="2">
        <v>236</v>
      </c>
      <c r="H130" s="2" t="s">
        <v>562</v>
      </c>
      <c r="I130" s="2">
        <v>227</v>
      </c>
    </row>
    <row r="131" spans="1:9" x14ac:dyDescent="0.25">
      <c r="A131" s="2" t="s">
        <v>1440</v>
      </c>
      <c r="B131" s="2"/>
      <c r="C131" s="2" t="str">
        <f>INDEX(Таблиця5[HOBBY WORLD],MATCH(Таблиця14[[#This Row],[Книга]],Таблиця5[Оригинал],0),1)</f>
        <v>потусторонний разряд</v>
      </c>
      <c r="D131" s="2" t="s">
        <v>1441</v>
      </c>
      <c r="E131" s="2"/>
      <c r="F131" s="2" t="s">
        <v>561</v>
      </c>
      <c r="G131" s="2">
        <v>237</v>
      </c>
      <c r="H131" s="2" t="s">
        <v>562</v>
      </c>
      <c r="I131" s="2">
        <v>239</v>
      </c>
    </row>
    <row r="132" spans="1:9" x14ac:dyDescent="0.25">
      <c r="A132" s="2" t="s">
        <v>1442</v>
      </c>
      <c r="B132" s="2"/>
      <c r="C132" s="2" t="str">
        <f>INDEX(Таблиця5[HOBBY WORLD],MATCH(Таблиця14[[#This Row],[Книга]],Таблиця5[Оригинал],0),1)</f>
        <v>стихийная порча</v>
      </c>
      <c r="D132" s="2" t="s">
        <v>1443</v>
      </c>
      <c r="E132" s="2"/>
      <c r="F132" s="2" t="s">
        <v>1186</v>
      </c>
      <c r="G132" s="2">
        <v>17</v>
      </c>
      <c r="H132" s="2" t="s">
        <v>1187</v>
      </c>
      <c r="I132" s="2">
        <v>21</v>
      </c>
    </row>
    <row r="133" spans="1:9" x14ac:dyDescent="0.25">
      <c r="A133" s="2" t="s">
        <v>1444</v>
      </c>
      <c r="B133" s="2"/>
      <c r="C133" s="2" t="str">
        <f>INDEX(Таблиця5[HOBBY WORLD],MATCH(Таблиця14[[#This Row],[Книга]],Таблиця5[Оригинал],0),1)</f>
        <v>стихийное оружие</v>
      </c>
      <c r="D133" s="2" t="s">
        <v>1445</v>
      </c>
      <c r="E133" s="2"/>
      <c r="F133" s="2" t="s">
        <v>561</v>
      </c>
      <c r="G133" s="2">
        <v>237</v>
      </c>
      <c r="H133" s="2" t="s">
        <v>562</v>
      </c>
      <c r="I133" s="2">
        <v>280</v>
      </c>
    </row>
    <row r="134" spans="1:9" x14ac:dyDescent="0.25">
      <c r="A134" s="2" t="s">
        <v>1446</v>
      </c>
      <c r="B134" s="2"/>
      <c r="C134" s="2" t="str">
        <f>INDEX(Таблиця5[HOBBY WORLD],MATCH(Таблиця14[[#This Row],[Книга]],Таблиця5[Оригинал],0),1)</f>
        <v>усиление характеристики</v>
      </c>
      <c r="D134" s="2" t="s">
        <v>1447</v>
      </c>
      <c r="E134" s="2"/>
      <c r="F134" s="2" t="s">
        <v>561</v>
      </c>
      <c r="G134" s="2">
        <v>237</v>
      </c>
      <c r="H134" s="2" t="s">
        <v>562</v>
      </c>
      <c r="I134" s="2">
        <v>285</v>
      </c>
    </row>
    <row r="135" spans="1:9" x14ac:dyDescent="0.25">
      <c r="A135" s="2" t="s">
        <v>1448</v>
      </c>
      <c r="B135" s="2"/>
      <c r="C135" s="2" t="str">
        <f>INDEX(Таблиця5[HOBBY WORLD],MATCH(Таблиця14[[#This Row],[Книга]],Таблиця5[Оригинал],0),1)</f>
        <v>увеличение/уменьшение</v>
      </c>
      <c r="D135" s="2" t="s">
        <v>1449</v>
      </c>
      <c r="E135" s="2"/>
      <c r="F135" s="2" t="s">
        <v>561</v>
      </c>
      <c r="G135" s="2">
        <v>237</v>
      </c>
      <c r="H135" s="2" t="s">
        <v>562</v>
      </c>
      <c r="I135" s="2">
        <v>284</v>
      </c>
    </row>
    <row r="136" spans="1:9" x14ac:dyDescent="0.25">
      <c r="A136" s="2" t="s">
        <v>1450</v>
      </c>
      <c r="B136" s="2"/>
      <c r="C136" s="2" t="str">
        <f>INDEX(Таблиця5[HOBBY WORLD],MATCH(Таблиця14[[#This Row],[Книга]],Таблиця5[Оригинал],0),1)</f>
        <v>опутывающий удар</v>
      </c>
      <c r="D136" s="2" t="s">
        <v>1451</v>
      </c>
      <c r="E136" s="2"/>
      <c r="F136" s="2" t="s">
        <v>561</v>
      </c>
      <c r="G136" s="2">
        <v>237</v>
      </c>
      <c r="H136" s="2" t="s">
        <v>562</v>
      </c>
      <c r="I136" s="2">
        <v>250</v>
      </c>
    </row>
    <row r="137" spans="1:9" x14ac:dyDescent="0.25">
      <c r="A137" s="2" t="s">
        <v>1452</v>
      </c>
      <c r="B137" s="2"/>
      <c r="C137" s="2" t="str">
        <f>INDEX(Таблиця5[HOBBY WORLD],MATCH(Таблиця14[[#This Row],[Книга]],Таблиця5[Оригинал],0),1)</f>
        <v>опутывание</v>
      </c>
      <c r="D137" s="2" t="s">
        <v>1453</v>
      </c>
      <c r="E137" s="2"/>
      <c r="F137" s="2" t="s">
        <v>561</v>
      </c>
      <c r="G137" s="2">
        <v>238</v>
      </c>
      <c r="H137" s="2" t="s">
        <v>562</v>
      </c>
      <c r="I137" s="2">
        <v>250</v>
      </c>
    </row>
    <row r="138" spans="1:9" x14ac:dyDescent="0.25">
      <c r="A138" s="2" t="s">
        <v>1454</v>
      </c>
      <c r="B138" s="2"/>
      <c r="C138" s="2" t="str">
        <f>INDEX(Таблиця5[HOBBY WORLD],MATCH(Таблиця14[[#This Row],[Книга]],Таблиця5[Оригинал],0),1)</f>
        <v>захватывающая речь</v>
      </c>
      <c r="D138" s="2" t="s">
        <v>1455</v>
      </c>
      <c r="E138" s="2"/>
      <c r="F138" s="2" t="s">
        <v>561</v>
      </c>
      <c r="G138" s="2">
        <v>238</v>
      </c>
      <c r="H138" s="2" t="s">
        <v>562</v>
      </c>
      <c r="I138" s="2">
        <v>273</v>
      </c>
    </row>
    <row r="139" spans="1:9" x14ac:dyDescent="0.25">
      <c r="A139" s="2" t="s">
        <v>1456</v>
      </c>
      <c r="B139" s="2"/>
      <c r="C139" s="2" t="str">
        <f>INDEX(Таблиця5[HOBBY WORLD],MATCH(Таблиця14[[#This Row],[Книга]],Таблиця5[Оригинал],0),1)</f>
        <v>извержение земли</v>
      </c>
      <c r="D139" s="2" t="s">
        <v>1457</v>
      </c>
      <c r="E139" s="2"/>
      <c r="F139" s="2" t="s">
        <v>1186</v>
      </c>
      <c r="G139" s="2">
        <v>17</v>
      </c>
      <c r="H139" s="2" t="s">
        <v>1187</v>
      </c>
      <c r="I139" s="2">
        <v>17</v>
      </c>
    </row>
    <row r="140" spans="1:9" x14ac:dyDescent="0.25">
      <c r="A140" s="2" t="s">
        <v>1458</v>
      </c>
      <c r="B140" s="2"/>
      <c r="C140" s="2" t="str">
        <f>INDEX(Таблиця5[HOBBY WORLD],MATCH(Таблиця14[[#This Row],[Книга]],Таблиця5[Оригинал],0),1)</f>
        <v>выход в Эфир</v>
      </c>
      <c r="D140" s="2" t="s">
        <v>1459</v>
      </c>
      <c r="E140" s="2"/>
      <c r="F140" s="2" t="s">
        <v>561</v>
      </c>
      <c r="G140" s="2">
        <v>238</v>
      </c>
      <c r="H140" s="2" t="s">
        <v>562</v>
      </c>
      <c r="I140" s="2">
        <v>289</v>
      </c>
    </row>
    <row r="141" spans="1:9" x14ac:dyDescent="0.25">
      <c r="A141" s="2" t="s">
        <v>1460</v>
      </c>
      <c r="B141" s="2"/>
      <c r="C141" s="2" t="e">
        <f>INDEX(Таблиця5[HOBBY WORLD],MATCH(Таблиця14[[#This Row],[Книга]],Таблиця5[Оригинал],0),1)</f>
        <v>#N/A</v>
      </c>
      <c r="D141" s="2" t="s">
        <v>1461</v>
      </c>
      <c r="E141" s="2"/>
      <c r="F141" s="2" t="s">
        <v>561</v>
      </c>
      <c r="G141" s="2">
        <v>238</v>
      </c>
      <c r="H141" s="2" t="s">
        <v>562</v>
      </c>
      <c r="I141" s="2">
        <v>289</v>
      </c>
    </row>
    <row r="142" spans="1:9" x14ac:dyDescent="0.25">
      <c r="A142" s="2" t="s">
        <v>1462</v>
      </c>
      <c r="B142" s="2"/>
      <c r="C142" s="2" t="str">
        <f>INDEX(Таблиця5[HOBBY WORLD],MATCH(Таблиця14[[#This Row],[Книга]],Таблиця5[Оригинал],0),1)</f>
        <v>поспешное отступление</v>
      </c>
      <c r="D142" s="2" t="s">
        <v>1463</v>
      </c>
      <c r="E142" s="2"/>
      <c r="F142" s="2" t="s">
        <v>561</v>
      </c>
      <c r="G142" s="2">
        <v>238</v>
      </c>
      <c r="H142" s="2" t="s">
        <v>562</v>
      </c>
      <c r="I142" s="2">
        <v>262</v>
      </c>
    </row>
    <row r="143" spans="1:9" x14ac:dyDescent="0.25">
      <c r="A143" s="2" t="s">
        <v>1464</v>
      </c>
      <c r="B143" s="2"/>
      <c r="C143" s="2" t="str">
        <f>INDEX(Таблиця5[HOBBY WORLD],MATCH(Таблиця14[[#This Row],[Книга]],Таблиця5[Оригинал],0),1)</f>
        <v>грозные очи</v>
      </c>
      <c r="D143" s="2" t="s">
        <v>1465</v>
      </c>
      <c r="E143" s="2"/>
      <c r="F143" s="2" t="s">
        <v>561</v>
      </c>
      <c r="G143" s="2">
        <v>238</v>
      </c>
      <c r="H143" s="2" t="s">
        <v>562</v>
      </c>
      <c r="I143" s="2">
        <v>272</v>
      </c>
    </row>
    <row r="144" spans="1:9" x14ac:dyDescent="0.25">
      <c r="A144" s="2" t="s">
        <v>1466</v>
      </c>
      <c r="B144" s="2"/>
      <c r="C144" s="2" t="str">
        <f>INDEX(Таблиця5[HOBBY WORLD],MATCH(Таблиця14[[#This Row],[Книга]],Таблиця5[Оригинал],0),1)</f>
        <v>изготовление</v>
      </c>
      <c r="D144" s="2" t="s">
        <v>1467</v>
      </c>
      <c r="E144" s="2"/>
      <c r="F144" s="2" t="s">
        <v>561</v>
      </c>
      <c r="G144" s="2">
        <v>239</v>
      </c>
      <c r="H144" s="2" t="s">
        <v>562</v>
      </c>
      <c r="I144" s="2">
        <v>229</v>
      </c>
    </row>
    <row r="145" spans="1:9" x14ac:dyDescent="0.25">
      <c r="A145" s="2" t="s">
        <v>1468</v>
      </c>
      <c r="B145" s="2"/>
      <c r="C145" s="2" t="str">
        <f>INDEX(Таблиця5[HOBBY WORLD],MATCH(Таблиця14[[#This Row],[Книга]],Таблиця5[Оригинал],0),1)</f>
        <v>фейское сияние</v>
      </c>
      <c r="D145" s="2" t="s">
        <v>1469</v>
      </c>
      <c r="E145" s="2"/>
      <c r="F145" s="2" t="s">
        <v>561</v>
      </c>
      <c r="G145" s="2">
        <v>239</v>
      </c>
      <c r="H145" s="2" t="s">
        <v>562</v>
      </c>
      <c r="I145" s="2">
        <v>249</v>
      </c>
    </row>
    <row r="146" spans="1:9" x14ac:dyDescent="0.25">
      <c r="A146" s="2" t="s">
        <v>1470</v>
      </c>
      <c r="B146" s="2"/>
      <c r="C146" s="2" t="str">
        <f>INDEX(Таблиця5[HOBBY WORLD],MATCH(Таблиця14[[#This Row],[Книга]],Таблиця5[Оригинал],0),1)</f>
        <v>ложная жизнь</v>
      </c>
      <c r="D146" s="2" t="s">
        <v>1471</v>
      </c>
      <c r="E146" s="2"/>
      <c r="F146" s="2" t="s">
        <v>561</v>
      </c>
      <c r="G146" s="2">
        <v>239</v>
      </c>
      <c r="H146" s="2" t="s">
        <v>562</v>
      </c>
      <c r="I146" s="2">
        <v>269</v>
      </c>
    </row>
    <row r="147" spans="1:9" x14ac:dyDescent="0.25">
      <c r="A147" s="2" t="s">
        <v>1472</v>
      </c>
      <c r="B147" s="2"/>
      <c r="C147" s="2" t="str">
        <f>INDEX(Таблиця5[HOBBY WORLD],MATCH(Таблиця14[[#This Row],[Книга]],Таблиця5[Оригинал],0),1)</f>
        <v>ужас</v>
      </c>
      <c r="D147" s="2" t="s">
        <v>1473</v>
      </c>
      <c r="E147" s="2"/>
      <c r="F147" s="2" t="s">
        <v>561</v>
      </c>
      <c r="G147" s="2">
        <v>239</v>
      </c>
      <c r="H147" s="2" t="s">
        <v>562</v>
      </c>
      <c r="I147" s="2">
        <v>284</v>
      </c>
    </row>
    <row r="148" spans="1:9" x14ac:dyDescent="0.25">
      <c r="A148" s="2" t="s">
        <v>1474</v>
      </c>
      <c r="B148" s="2"/>
      <c r="C148" s="2" t="str">
        <f>INDEX(Таблиця5[HOBBY WORLD],MATCH(Таблиця14[[#This Row],[Книга]],Таблиця5[Оригинал],0),1)</f>
        <v>плавное падение</v>
      </c>
      <c r="D148" s="2" t="s">
        <v>1475</v>
      </c>
      <c r="E148" s="2"/>
      <c r="F148" s="2" t="s">
        <v>561</v>
      </c>
      <c r="G148" s="2">
        <v>239</v>
      </c>
      <c r="H148" s="2" t="s">
        <v>562</v>
      </c>
      <c r="I148" s="2">
        <v>253</v>
      </c>
    </row>
    <row r="149" spans="1:9" x14ac:dyDescent="0.25">
      <c r="A149" s="2" t="s">
        <v>1476</v>
      </c>
      <c r="B149" s="2"/>
      <c r="C149" s="2" t="str">
        <f>INDEX(Таблиця5[HOBBY WORLD],MATCH(Таблиця14[[#This Row],[Книга]],Таблиця5[Оригинал],0),1)</f>
        <v>слабоумие</v>
      </c>
      <c r="D149" s="2" t="s">
        <v>1477</v>
      </c>
      <c r="E149" s="2"/>
      <c r="F149" s="2" t="s">
        <v>561</v>
      </c>
      <c r="G149" s="2">
        <v>239</v>
      </c>
      <c r="H149" s="2" t="s">
        <v>562</v>
      </c>
      <c r="I149" s="2">
        <v>276</v>
      </c>
    </row>
    <row r="150" spans="1:9" x14ac:dyDescent="0.25">
      <c r="A150" s="2" t="s">
        <v>1478</v>
      </c>
      <c r="B150" s="2"/>
      <c r="C150" s="2" t="str">
        <f>INDEX(Таблиця5[HOBBY WORLD],MATCH(Таблиця14[[#This Row],[Книга]],Таблиця5[Оригинал],0),1)</f>
        <v>фальшивая смерть</v>
      </c>
      <c r="D150" s="2" t="s">
        <v>1479</v>
      </c>
      <c r="E150" s="2"/>
      <c r="F150" s="2" t="s">
        <v>561</v>
      </c>
      <c r="G150" s="2">
        <v>240</v>
      </c>
      <c r="H150" s="2" t="s">
        <v>562</v>
      </c>
      <c r="I150" s="2">
        <v>267</v>
      </c>
    </row>
    <row r="151" spans="1:9" x14ac:dyDescent="0.25">
      <c r="A151" s="2" t="s">
        <v>1480</v>
      </c>
      <c r="B151" s="2"/>
      <c r="C151" s="2" t="str">
        <f>INDEX(Таблиця5[HOBBY WORLD],MATCH(Таблиця14[[#This Row],[Книга]],Таблиця5[Оригинал],0),1)</f>
        <v>призыв фамильяра</v>
      </c>
      <c r="D151" s="2" t="s">
        <v>1481</v>
      </c>
      <c r="E151" s="2"/>
      <c r="F151" s="2" t="s">
        <v>561</v>
      </c>
      <c r="G151" s="2">
        <v>240</v>
      </c>
      <c r="H151" s="2" t="s">
        <v>562</v>
      </c>
      <c r="I151" s="2">
        <v>260</v>
      </c>
    </row>
    <row r="152" spans="1:9" x14ac:dyDescent="0.25">
      <c r="A152" s="2" t="s">
        <v>1482</v>
      </c>
      <c r="B152" s="2"/>
      <c r="C152" s="2" t="str">
        <f>INDEX(Таблиця5[HOBBY WORLD],MATCH(Таблиця14[[#This Row],[Книга]],Таблиця5[Оригинал],0),1)</f>
        <v>призыв скакуна</v>
      </c>
      <c r="D152" s="2" t="s">
        <v>1483</v>
      </c>
      <c r="E152" s="2"/>
      <c r="F152" s="2" t="s">
        <v>561</v>
      </c>
      <c r="G152" s="2">
        <v>240</v>
      </c>
      <c r="H152" s="2" t="s">
        <v>562</v>
      </c>
      <c r="I152" s="2">
        <v>260</v>
      </c>
    </row>
    <row r="153" spans="1:9" x14ac:dyDescent="0.25">
      <c r="A153" s="2" t="s">
        <v>1484</v>
      </c>
      <c r="B153" s="2"/>
      <c r="C153" s="2" t="str">
        <f>INDEX(Таблиця5[HOBBY WORLD],MATCH(Таблиця14[[#This Row],[Книга]],Таблиця5[Оригинал],0),1)</f>
        <v>поиск пути</v>
      </c>
      <c r="D153" s="2" t="s">
        <v>1485</v>
      </c>
      <c r="E153" s="2"/>
      <c r="F153" s="2" t="s">
        <v>561</v>
      </c>
      <c r="G153" s="2">
        <v>240</v>
      </c>
      <c r="H153" s="2" t="s">
        <v>562</v>
      </c>
      <c r="I153" s="2">
        <v>260</v>
      </c>
    </row>
    <row r="154" spans="1:9" x14ac:dyDescent="0.25">
      <c r="A154" s="2" t="s">
        <v>1486</v>
      </c>
      <c r="B154" s="2"/>
      <c r="C154" s="2" t="str">
        <f>INDEX(Таблиця5[HOBBY WORLD],MATCH(Таблиця14[[#This Row],[Книга]],Таблиця5[Оригинал],0),1)</f>
        <v>обнаружение ловушек</v>
      </c>
      <c r="D154" s="2" t="s">
        <v>1487</v>
      </c>
      <c r="E154" s="2"/>
      <c r="F154" s="2" t="s">
        <v>561</v>
      </c>
      <c r="G154" s="2">
        <v>241</v>
      </c>
      <c r="H154" s="2" t="s">
        <v>562</v>
      </c>
      <c r="I154" s="2">
        <v>259</v>
      </c>
    </row>
    <row r="155" spans="1:9" x14ac:dyDescent="0.25">
      <c r="A155" s="2" t="s">
        <v>1488</v>
      </c>
      <c r="B155" s="2"/>
      <c r="C155" s="2" t="str">
        <f>INDEX(Таблиця5[HOBBY WORLD],MATCH(Таблиця14[[#This Row],[Книга]],Таблиця5[Оригинал],0),1)</f>
        <v>перст смерти</v>
      </c>
      <c r="D155" s="2" t="s">
        <v>1489</v>
      </c>
      <c r="E155" s="2"/>
      <c r="F155" s="2" t="s">
        <v>561</v>
      </c>
      <c r="G155" s="2">
        <v>241</v>
      </c>
      <c r="H155" s="2" t="s">
        <v>562</v>
      </c>
      <c r="I155" s="2">
        <v>255</v>
      </c>
    </row>
    <row r="156" spans="1:9" x14ac:dyDescent="0.25">
      <c r="A156" s="2" t="s">
        <v>1490</v>
      </c>
      <c r="B156" s="2"/>
      <c r="C156" s="2" t="str">
        <f>INDEX(Таблиця5[HOBBY WORLD],MATCH(Таблиця14[[#This Row],[Книга]],Таблиця5[Оригинал],0),1)</f>
        <v>огненный снаряд</v>
      </c>
      <c r="D156" s="2" t="s">
        <v>1491</v>
      </c>
      <c r="E156" s="2"/>
      <c r="F156" s="2" t="s">
        <v>561</v>
      </c>
      <c r="G156" s="2">
        <v>242</v>
      </c>
      <c r="H156" s="2" t="s">
        <v>562</v>
      </c>
      <c r="I156" s="2">
        <v>248</v>
      </c>
    </row>
    <row r="157" spans="1:9" x14ac:dyDescent="0.25">
      <c r="A157" s="2" t="s">
        <v>1492</v>
      </c>
      <c r="B157" s="2"/>
      <c r="C157" s="2" t="str">
        <f>INDEX(Таблиця5[HOBBY WORLD],MATCH(Таблиця14[[#This Row],[Книга]],Таблиця5[Оригинал],0),1)</f>
        <v>огненный щит</v>
      </c>
      <c r="D157" s="2" t="s">
        <v>1493</v>
      </c>
      <c r="E157" s="2"/>
      <c r="F157" s="2" t="s">
        <v>561</v>
      </c>
      <c r="G157" s="2">
        <v>242</v>
      </c>
      <c r="H157" s="2" t="s">
        <v>562</v>
      </c>
      <c r="I157" s="2">
        <v>248</v>
      </c>
    </row>
    <row r="158" spans="1:9" x14ac:dyDescent="0.25">
      <c r="A158" s="2" t="s">
        <v>1494</v>
      </c>
      <c r="B158" s="2"/>
      <c r="C158" s="2" t="str">
        <f>INDEX(Таблиця5[HOBBY WORLD],MATCH(Таблиця14[[#This Row],[Книга]],Таблиця5[Оригинал],0),1)</f>
        <v>огненная буря</v>
      </c>
      <c r="D158" s="2" t="s">
        <v>1495</v>
      </c>
      <c r="E158" s="2"/>
      <c r="F158" s="2">
        <v>242</v>
      </c>
      <c r="G158" s="2">
        <v>246</v>
      </c>
      <c r="H158" s="2"/>
      <c r="I158" s="2"/>
    </row>
    <row r="159" spans="1:9" x14ac:dyDescent="0.25">
      <c r="A159" s="2" t="s">
        <v>1496</v>
      </c>
      <c r="B159" s="2"/>
      <c r="C159" s="2" t="str">
        <f>INDEX(Таблиця5[HOBBY WORLD],MATCH(Таблиця14[[#This Row],[Книга]],Таблиця5[Оригинал],0),1)</f>
        <v>огненный шар</v>
      </c>
      <c r="D159" s="2" t="s">
        <v>1497</v>
      </c>
      <c r="E159" s="2"/>
      <c r="F159" s="2" t="s">
        <v>561</v>
      </c>
      <c r="G159" s="2">
        <v>241</v>
      </c>
      <c r="H159" s="2" t="s">
        <v>562</v>
      </c>
      <c r="I159" s="2">
        <v>248</v>
      </c>
    </row>
    <row r="160" spans="1:9" x14ac:dyDescent="0.25">
      <c r="A160" s="2" t="s">
        <v>1498</v>
      </c>
      <c r="B160" s="2"/>
      <c r="C160" s="2" t="str">
        <f>INDEX(Таблиця5[HOBBY WORLD],MATCH(Таблиця14[[#This Row],[Книга]],Таблиця5[Оригинал],0),1)</f>
        <v>огненные стрелы</v>
      </c>
      <c r="D160" s="2" t="s">
        <v>1499</v>
      </c>
      <c r="E160" s="2"/>
      <c r="F160" s="2" t="s">
        <v>1186</v>
      </c>
      <c r="G160" s="2">
        <v>18</v>
      </c>
      <c r="H160" s="2" t="s">
        <v>1187</v>
      </c>
      <c r="I160" s="2">
        <v>21</v>
      </c>
    </row>
    <row r="161" spans="1:9" x14ac:dyDescent="0.25">
      <c r="A161" s="2" t="s">
        <v>1500</v>
      </c>
      <c r="B161" s="2"/>
      <c r="C161" s="2" t="str">
        <f>INDEX(Таблиця5[HOBBY WORLD],MATCH(Таблиця14[[#This Row],[Книга]],Таблиця5[Оригинал],0),1)</f>
        <v>огненный клинок</v>
      </c>
      <c r="D161" s="2" t="s">
        <v>1501</v>
      </c>
      <c r="E161" s="2"/>
      <c r="F161" s="2" t="s">
        <v>561</v>
      </c>
      <c r="G161" s="2">
        <v>242</v>
      </c>
      <c r="H161" s="2" t="s">
        <v>562</v>
      </c>
      <c r="I161" s="2">
        <v>220</v>
      </c>
    </row>
    <row r="162" spans="1:9" x14ac:dyDescent="0.25">
      <c r="A162" s="2" t="s">
        <v>1502</v>
      </c>
      <c r="B162" s="2"/>
      <c r="C162" s="2" t="str">
        <f>INDEX(Таблиця5[HOBBY WORLD],MATCH(Таблиця14[[#This Row],[Книга]],Таблиця5[Оригинал],0),1)</f>
        <v>огненный столп</v>
      </c>
      <c r="D162" s="2" t="s">
        <v>1503</v>
      </c>
      <c r="E162" s="2"/>
      <c r="F162" s="2" t="s">
        <v>561</v>
      </c>
      <c r="G162" s="2">
        <v>242</v>
      </c>
      <c r="H162" s="2" t="s">
        <v>562</v>
      </c>
      <c r="I162" s="2">
        <v>242</v>
      </c>
    </row>
    <row r="163" spans="1:9" x14ac:dyDescent="0.25">
      <c r="A163" s="2" t="s">
        <v>1504</v>
      </c>
      <c r="B163" s="2"/>
      <c r="C163" s="2" t="str">
        <f>INDEX(Таблиця5[HOBBY WORLD],MATCH(Таблиця14[[#This Row],[Книга]],Таблиця5[Оригинал],0),1)</f>
        <v>пылающая сфера</v>
      </c>
      <c r="D163" s="2" t="s">
        <v>1505</v>
      </c>
      <c r="E163" s="2"/>
      <c r="F163" s="2" t="s">
        <v>561</v>
      </c>
      <c r="G163" s="2">
        <v>242</v>
      </c>
      <c r="H163" s="2" t="s">
        <v>562</v>
      </c>
      <c r="I163" s="2">
        <v>269</v>
      </c>
    </row>
    <row r="164" spans="1:9" x14ac:dyDescent="0.25">
      <c r="A164" s="2" t="s">
        <v>1506</v>
      </c>
      <c r="B164" s="2"/>
      <c r="C164" s="2" t="str">
        <f>INDEX(Таблиця5[HOBBY WORLD],MATCH(Таблиця14[[#This Row],[Книга]],Таблиця5[Оригинал],0),1)</f>
        <v>плоть в камень</v>
      </c>
      <c r="D164" s="2" t="s">
        <v>1507</v>
      </c>
      <c r="E164" s="2"/>
      <c r="F164" s="2" t="s">
        <v>561</v>
      </c>
      <c r="G164" s="2">
        <v>243</v>
      </c>
      <c r="H164" s="2" t="s">
        <v>562</v>
      </c>
      <c r="I164" s="2">
        <v>250</v>
      </c>
    </row>
    <row r="165" spans="1:9" x14ac:dyDescent="0.25">
      <c r="A165" s="2" t="s">
        <v>1508</v>
      </c>
      <c r="B165" s="2"/>
      <c r="C165" s="2" t="str">
        <f>INDEX(Таблиця5[HOBBY WORLD],MATCH(Таблиця14[[#This Row],[Книга]],Таблиця5[Оригинал],0),1)</f>
        <v>полет</v>
      </c>
      <c r="D165" s="2" t="s">
        <v>1509</v>
      </c>
      <c r="E165" s="2"/>
      <c r="F165" s="2" t="s">
        <v>561</v>
      </c>
      <c r="G165" s="2">
        <v>243</v>
      </c>
      <c r="H165" s="2" t="s">
        <v>562</v>
      </c>
      <c r="I165" s="2">
        <v>261</v>
      </c>
    </row>
    <row r="166" spans="1:9" x14ac:dyDescent="0.25">
      <c r="A166" s="2" t="s">
        <v>1510</v>
      </c>
      <c r="B166" s="2"/>
      <c r="C166" s="2" t="str">
        <f>INDEX(Таблиця5[HOBBY WORLD],MATCH(Таблиця14[[#This Row],[Книга]],Таблиця5[Оригинал],0),1)</f>
        <v>облако тумана</v>
      </c>
      <c r="D166" s="2" t="s">
        <v>1511</v>
      </c>
      <c r="E166" s="2"/>
      <c r="F166" s="2" t="s">
        <v>561</v>
      </c>
      <c r="G166" s="2">
        <v>243</v>
      </c>
      <c r="H166" s="2" t="s">
        <v>562</v>
      </c>
      <c r="I166" s="2">
        <v>283</v>
      </c>
    </row>
    <row r="167" spans="1:9" x14ac:dyDescent="0.25">
      <c r="A167" s="2" t="s">
        <v>1512</v>
      </c>
      <c r="B167" s="2"/>
      <c r="C167" s="2" t="str">
        <f>INDEX(Таблиця5[HOBBY WORLD],MATCH(Таблиця14[[#This Row],[Книга]],Таблиця5[Оригинал],0),1)</f>
        <v>запрет</v>
      </c>
      <c r="D167" s="2" t="s">
        <v>1513</v>
      </c>
      <c r="E167" s="2"/>
      <c r="F167" s="2" t="s">
        <v>561</v>
      </c>
      <c r="G167" s="2">
        <v>243</v>
      </c>
      <c r="H167" s="2" t="s">
        <v>562</v>
      </c>
      <c r="I167" s="2">
        <v>226</v>
      </c>
    </row>
    <row r="168" spans="1:9" x14ac:dyDescent="0.25">
      <c r="A168" s="2" t="s">
        <v>1514</v>
      </c>
      <c r="B168" s="2"/>
      <c r="C168" s="2" t="str">
        <f>INDEX(Таблиця5[HOBBY WORLD],MATCH(Таблиця14[[#This Row],[Книга]],Таблиця5[Оригинал],0),1)</f>
        <v>силовая клетка</v>
      </c>
      <c r="D168" s="2" t="s">
        <v>1515</v>
      </c>
      <c r="E168" s="2"/>
      <c r="F168" s="2" t="s">
        <v>561</v>
      </c>
      <c r="G168" s="2">
        <v>243</v>
      </c>
      <c r="H168" s="2" t="s">
        <v>562</v>
      </c>
      <c r="I168" s="2">
        <v>285</v>
      </c>
    </row>
    <row r="169" spans="1:9" x14ac:dyDescent="0.25">
      <c r="A169" s="2" t="s">
        <v>1516</v>
      </c>
      <c r="B169" s="2"/>
      <c r="C169" s="2" t="str">
        <f>INDEX(Таблиця5[HOBBY WORLD],MATCH(Таблиця14[[#This Row],[Книга]],Таблиця5[Оригинал],0),1)</f>
        <v>предвидение</v>
      </c>
      <c r="D169" s="2" t="s">
        <v>1517</v>
      </c>
      <c r="E169" s="2"/>
      <c r="F169" s="2" t="s">
        <v>561</v>
      </c>
      <c r="G169" s="2">
        <v>244</v>
      </c>
      <c r="H169" s="2" t="s">
        <v>562</v>
      </c>
      <c r="I169" s="2">
        <v>264</v>
      </c>
    </row>
    <row r="170" spans="1:9" x14ac:dyDescent="0.25">
      <c r="A170" s="2" t="s">
        <v>1518</v>
      </c>
      <c r="B170" s="2"/>
      <c r="C170" s="2" t="str">
        <f>INDEX(Таблиця5[HOBBY WORLD],MATCH(Таблиця14[[#This Row],[Книга]],Таблиця5[Оригинал],0),1)</f>
        <v>свобода движений</v>
      </c>
      <c r="D170" s="2" t="s">
        <v>1519</v>
      </c>
      <c r="E170" s="2"/>
      <c r="F170" s="2" t="s">
        <v>561</v>
      </c>
      <c r="G170" s="2">
        <v>244</v>
      </c>
      <c r="H170" s="2" t="s">
        <v>562</v>
      </c>
      <c r="I170" s="2">
        <v>274</v>
      </c>
    </row>
    <row r="171" spans="1:9" x14ac:dyDescent="0.25">
      <c r="A171" s="2" t="s">
        <v>1520</v>
      </c>
      <c r="B171" s="2"/>
      <c r="C171" s="2" t="str">
        <f>INDEX(Таблиця5[HOBBY WORLD],MATCH(Таблиця14[[#This Row],[Книга]],Таблиця5[Оригинал],0),1)</f>
        <v>дружба</v>
      </c>
      <c r="D171" s="2" t="s">
        <v>1521</v>
      </c>
      <c r="E171" s="2"/>
      <c r="F171" s="2" t="s">
        <v>561</v>
      </c>
      <c r="G171" s="2">
        <v>244</v>
      </c>
      <c r="H171" s="2" t="s">
        <v>562</v>
      </c>
      <c r="I171" s="2">
        <v>224</v>
      </c>
    </row>
    <row r="172" spans="1:9" x14ac:dyDescent="0.25">
      <c r="A172" s="2" t="s">
        <v>1522</v>
      </c>
      <c r="B172" s="2"/>
      <c r="C172" s="2" t="str">
        <f>INDEX(Таблиця5[HOBBY WORLD],MATCH(Таблиця14[[#This Row],[Книга]],Таблиця5[Оригинал],0),1)</f>
        <v>обморожение</v>
      </c>
      <c r="D172" s="2" t="s">
        <v>1523</v>
      </c>
      <c r="E172" s="2"/>
      <c r="F172" s="2" t="s">
        <v>1186</v>
      </c>
      <c r="G172" s="2">
        <v>18</v>
      </c>
      <c r="H172" s="2" t="s">
        <v>1187</v>
      </c>
      <c r="I172" s="2">
        <v>19</v>
      </c>
    </row>
    <row r="173" spans="1:9" x14ac:dyDescent="0.25">
      <c r="A173" s="2" t="s">
        <v>1524</v>
      </c>
      <c r="B173" s="2"/>
      <c r="C173" s="2" t="str">
        <f>INDEX(Таблиця5[HOBBY WORLD],MATCH(Таблиця14[[#This Row],[Книга]],Таблиця5[Оригинал],0),1)</f>
        <v>газообразность</v>
      </c>
      <c r="D173" s="2" t="s">
        <v>1525</v>
      </c>
      <c r="E173" s="2"/>
      <c r="F173" s="2" t="s">
        <v>561</v>
      </c>
      <c r="G173" s="2">
        <v>244</v>
      </c>
      <c r="H173" s="2" t="s">
        <v>562</v>
      </c>
      <c r="I173" s="2">
        <v>219</v>
      </c>
    </row>
    <row r="174" spans="1:9" x14ac:dyDescent="0.25">
      <c r="A174" s="2" t="s">
        <v>1526</v>
      </c>
      <c r="B174" s="2"/>
      <c r="C174" s="2" t="str">
        <f>INDEX(Таблиця5[HOBBY WORLD],MATCH(Таблиця14[[#This Row],[Книга]],Таблиця5[Оригинал],0),1)</f>
        <v>врата</v>
      </c>
      <c r="D174" s="2" t="s">
        <v>1527</v>
      </c>
      <c r="E174" s="2"/>
      <c r="F174" s="2" t="s">
        <v>561</v>
      </c>
      <c r="G174" s="2">
        <v>244</v>
      </c>
      <c r="H174" s="2" t="s">
        <v>562</v>
      </c>
      <c r="I174" s="2">
        <v>218</v>
      </c>
    </row>
    <row r="175" spans="1:9" x14ac:dyDescent="0.25">
      <c r="A175" s="2" t="s">
        <v>1528</v>
      </c>
      <c r="B175" s="2"/>
      <c r="C175" s="2" t="str">
        <f>INDEX(Таблиця5[HOBBY WORLD],MATCH(Таблиця14[[#This Row],[Книга]],Таблиця5[Оригинал],0),1)</f>
        <v>гейс</v>
      </c>
      <c r="D175" s="2" t="s">
        <v>1529</v>
      </c>
      <c r="E175" s="2"/>
      <c r="F175" s="2" t="s">
        <v>561</v>
      </c>
      <c r="G175" s="2">
        <v>244</v>
      </c>
      <c r="H175" s="2" t="s">
        <v>562</v>
      </c>
      <c r="I175" s="2">
        <v>243</v>
      </c>
    </row>
    <row r="176" spans="1:9" x14ac:dyDescent="0.25">
      <c r="A176" s="2" t="s">
        <v>1530</v>
      </c>
      <c r="B176" s="2"/>
      <c r="C176" s="2" t="str">
        <f>INDEX(Таблиця5[HOBBY WORLD],MATCH(Таблиця14[[#This Row],[Книга]],Таблиця5[Оригинал],0),1)</f>
        <v>посмертный покой</v>
      </c>
      <c r="D176" s="2" t="s">
        <v>1531</v>
      </c>
      <c r="E176" s="2"/>
      <c r="F176" s="2" t="s">
        <v>561</v>
      </c>
      <c r="G176" s="2">
        <v>245</v>
      </c>
      <c r="H176" s="2" t="s">
        <v>562</v>
      </c>
      <c r="I176" s="2">
        <v>243</v>
      </c>
    </row>
    <row r="177" spans="1:9" x14ac:dyDescent="0.25">
      <c r="A177" s="2" t="s">
        <v>1532</v>
      </c>
      <c r="B177" s="2"/>
      <c r="C177" s="2" t="str">
        <f>INDEX(Таблиця5[HOBBY WORLD],MATCH(Таблиця14[[#This Row],[Книга]],Таблиця5[Оригинал],0),1)</f>
        <v>гигантское насекомое</v>
      </c>
      <c r="D177" s="2" t="s">
        <v>1533</v>
      </c>
      <c r="E177" s="2"/>
      <c r="F177" s="2" t="s">
        <v>561</v>
      </c>
      <c r="G177" s="2">
        <v>245</v>
      </c>
      <c r="H177" s="2" t="s">
        <v>562</v>
      </c>
      <c r="I177" s="2">
        <v>219</v>
      </c>
    </row>
    <row r="178" spans="1:9" x14ac:dyDescent="0.25">
      <c r="A178" s="2" t="s">
        <v>1534</v>
      </c>
      <c r="B178" s="2"/>
      <c r="C178" s="2" t="str">
        <f>INDEX(Таблиця5[HOBBY WORLD],MATCH(Таблиця14[[#This Row],[Книга]],Таблиця5[Оригинал],0),1)</f>
        <v>бойкий язык</v>
      </c>
      <c r="D178" s="2" t="s">
        <v>1535</v>
      </c>
      <c r="E178" s="2"/>
      <c r="F178" s="2" t="s">
        <v>561</v>
      </c>
      <c r="G178" s="2">
        <v>245</v>
      </c>
      <c r="H178" s="2" t="s">
        <v>562</v>
      </c>
      <c r="I178" s="2">
        <v>242</v>
      </c>
    </row>
    <row r="179" spans="1:9" x14ac:dyDescent="0.25">
      <c r="A179" s="2" t="s">
        <v>1536</v>
      </c>
      <c r="B179" s="2"/>
      <c r="C179" s="2" t="str">
        <f>INDEX(Таблиця5[HOBBY WORLD],MATCH(Таблиця14[[#This Row],[Книга]],Таблиця5[Оригинал],0),1)</f>
        <v>сфера неуязвимости</v>
      </c>
      <c r="D179" s="2" t="s">
        <v>1537</v>
      </c>
      <c r="E179" s="2"/>
      <c r="F179" s="2" t="s">
        <v>561</v>
      </c>
      <c r="G179" s="2">
        <v>245</v>
      </c>
      <c r="H179" s="2" t="s">
        <v>562</v>
      </c>
      <c r="I179" s="2">
        <v>281</v>
      </c>
    </row>
    <row r="180" spans="1:9" x14ac:dyDescent="0.25">
      <c r="A180" s="2" t="s">
        <v>1538</v>
      </c>
      <c r="B180" s="2"/>
      <c r="C180" s="2" t="str">
        <f>INDEX(Таблиця5[HOBBY WORLD],MATCH(Таблиця14[[#This Row],[Книга]],Таблиця5[Оригинал],0),1)</f>
        <v>сторожевая печать</v>
      </c>
      <c r="D180" s="2" t="s">
        <v>1539</v>
      </c>
      <c r="E180" s="2"/>
      <c r="F180" s="2" t="s">
        <v>561</v>
      </c>
      <c r="G180" s="2">
        <v>245</v>
      </c>
      <c r="H180" s="2" t="s">
        <v>562</v>
      </c>
      <c r="I180" s="2">
        <v>252</v>
      </c>
    </row>
    <row r="181" spans="1:9" x14ac:dyDescent="0.25">
      <c r="A181" s="2" t="s">
        <v>1540</v>
      </c>
      <c r="B181" s="2"/>
      <c r="C181" s="2" t="str">
        <f>INDEX(Таблиця5[HOBBY WORLD],MATCH(Таблиця14[[#This Row],[Книга]],Таблиця5[Оригинал],0),1)</f>
        <v>вкусные ягоды</v>
      </c>
      <c r="D181" s="2" t="s">
        <v>1541</v>
      </c>
      <c r="E181" s="2"/>
      <c r="F181" s="2" t="s">
        <v>561</v>
      </c>
      <c r="G181" s="2">
        <v>246</v>
      </c>
      <c r="H181" s="2" t="s">
        <v>562</v>
      </c>
      <c r="I181" s="2">
        <v>288</v>
      </c>
    </row>
    <row r="182" spans="1:9" x14ac:dyDescent="0.25">
      <c r="A182" s="2" t="s">
        <v>1542</v>
      </c>
      <c r="B182" s="2"/>
      <c r="C182" s="2" t="str">
        <f>INDEX(Таблиця5[HOBBY WORLD],MATCH(Таблиця14[[#This Row],[Книга]],Таблиця5[Оригинал],0),1)</f>
        <v>цепкая лиана</v>
      </c>
      <c r="D182" s="2" t="s">
        <v>1543</v>
      </c>
      <c r="E182" s="2"/>
      <c r="F182" s="2" t="s">
        <v>561</v>
      </c>
      <c r="G182" s="2">
        <v>246</v>
      </c>
      <c r="H182" s="2" t="s">
        <v>562</v>
      </c>
      <c r="I182" s="2">
        <v>287</v>
      </c>
    </row>
    <row r="183" spans="1:9" x14ac:dyDescent="0.25">
      <c r="A183" s="2" t="s">
        <v>1544</v>
      </c>
      <c r="B183" s="2"/>
      <c r="C183" s="2" t="str">
        <f>INDEX(Таблиця5[HOBBY WORLD],MATCH(Таблиця14[[#This Row],[Книга]],Таблиця5[Оригинал],0),1)</f>
        <v>масло</v>
      </c>
      <c r="D183" s="2" t="s">
        <v>1545</v>
      </c>
      <c r="E183" s="2"/>
      <c r="F183" s="2" t="s">
        <v>561</v>
      </c>
      <c r="G183" s="2">
        <v>246</v>
      </c>
      <c r="H183" s="2" t="s">
        <v>562</v>
      </c>
      <c r="I183" s="2">
        <v>276</v>
      </c>
    </row>
    <row r="184" spans="1:9" x14ac:dyDescent="0.25">
      <c r="A184" s="2" t="s">
        <v>1546</v>
      </c>
      <c r="B184" s="2"/>
      <c r="C184" s="2" t="str">
        <f>INDEX(Таблиця5[HOBBY WORLD],MATCH(Таблиця14[[#This Row],[Книга]],Таблиця5[Оригинал],0),1)</f>
        <v>высшая невидимость</v>
      </c>
      <c r="D184" s="2" t="s">
        <v>1547</v>
      </c>
      <c r="E184" s="2"/>
      <c r="F184" s="2" t="s">
        <v>561</v>
      </c>
      <c r="G184" s="2">
        <v>246</v>
      </c>
      <c r="H184" s="2" t="s">
        <v>562</v>
      </c>
      <c r="I184" s="2">
        <v>218</v>
      </c>
    </row>
    <row r="185" spans="1:9" x14ac:dyDescent="0.25">
      <c r="A185" s="2" t="s">
        <v>1548</v>
      </c>
      <c r="B185" s="2"/>
      <c r="C185" s="2" t="str">
        <f>INDEX(Таблиця5[HOBBY WORLD],MATCH(Таблиця14[[#This Row],[Книга]],Таблиця5[Оригинал],0),1)</f>
        <v>высшее восстановление</v>
      </c>
      <c r="D185" s="2" t="s">
        <v>1549</v>
      </c>
      <c r="E185" s="2"/>
      <c r="F185" s="2" t="s">
        <v>561</v>
      </c>
      <c r="G185" s="2">
        <v>246</v>
      </c>
      <c r="H185" s="2" t="s">
        <v>562</v>
      </c>
      <c r="I185" s="2">
        <v>218</v>
      </c>
    </row>
    <row r="186" spans="1:9" x14ac:dyDescent="0.25">
      <c r="A186" s="2" t="s">
        <v>1550</v>
      </c>
      <c r="B186" s="2"/>
      <c r="C186" s="2" t="str">
        <f>INDEX(Таблиця5[HOBBY WORLD],MATCH(Таблиця14[[#This Row],[Книга]],Таблиця5[Оригинал],0),1)</f>
        <v>клинок зелёного пламени</v>
      </c>
      <c r="D186" s="2" t="s">
        <v>1551</v>
      </c>
      <c r="E186" s="2"/>
      <c r="F186" s="2" t="s">
        <v>1276</v>
      </c>
      <c r="G186" s="2">
        <v>143</v>
      </c>
      <c r="H186" s="2" t="s">
        <v>1277</v>
      </c>
      <c r="I186" s="2">
        <v>143</v>
      </c>
    </row>
    <row r="187" spans="1:9" x14ac:dyDescent="0.25">
      <c r="A187" s="2" t="s">
        <v>1552</v>
      </c>
      <c r="B187" s="2"/>
      <c r="C187" s="2" t="str">
        <f>INDEX(Таблиця5[HOBBY WORLD],MATCH(Таблиця14[[#This Row],[Книга]],Таблиця5[Оригинал],0),1)</f>
        <v>страж веры</v>
      </c>
      <c r="D187" s="2" t="s">
        <v>1553</v>
      </c>
      <c r="E187" s="2"/>
      <c r="F187" s="2" t="s">
        <v>561</v>
      </c>
      <c r="G187" s="2">
        <v>246</v>
      </c>
      <c r="H187" s="2" t="s">
        <v>562</v>
      </c>
      <c r="I187" s="2">
        <v>280</v>
      </c>
    </row>
    <row r="188" spans="1:9" x14ac:dyDescent="0.25">
      <c r="A188" s="2" t="s">
        <v>1554</v>
      </c>
      <c r="B188" s="2"/>
      <c r="C188" s="2" t="str">
        <f>INDEX(Таблиця5[HOBBY WORLD],MATCH(Таблиця14[[#This Row],[Книга]],Таблиця5[Оригинал],0),1)</f>
        <v>охранные чары</v>
      </c>
      <c r="D188" s="2" t="s">
        <v>1555</v>
      </c>
      <c r="E188" s="2"/>
      <c r="F188" s="2" t="s">
        <v>561</v>
      </c>
      <c r="G188" s="2">
        <v>248</v>
      </c>
      <c r="H188" s="2" t="s">
        <v>562</v>
      </c>
      <c r="I188" s="2">
        <v>280</v>
      </c>
    </row>
    <row r="189" spans="1:9" x14ac:dyDescent="0.25">
      <c r="A189" s="2" t="s">
        <v>1556</v>
      </c>
      <c r="B189" s="2"/>
      <c r="C189" s="2" t="str">
        <f>INDEX(Таблиця5[HOBBY WORLD],MATCH(Таблиця14[[#This Row],[Книга]],Таблиця5[Оригинал],0),1)</f>
        <v>наставление</v>
      </c>
      <c r="D189" s="2" t="s">
        <v>1557</v>
      </c>
      <c r="E189" s="2"/>
      <c r="F189" s="2" t="s">
        <v>561</v>
      </c>
      <c r="G189" s="2">
        <v>248</v>
      </c>
      <c r="H189" s="2" t="s">
        <v>562</v>
      </c>
      <c r="I189" s="2">
        <v>285</v>
      </c>
    </row>
    <row r="190" spans="1:9" x14ac:dyDescent="0.25">
      <c r="A190" s="2" t="s">
        <v>1558</v>
      </c>
      <c r="B190" s="2"/>
      <c r="C190" s="2" t="str">
        <f>INDEX(Таблиця5[HOBBY WORLD],MATCH(Таблиця14[[#This Row],[Книга]],Таблиця5[Оригинал],0),1)</f>
        <v>направляющий луч</v>
      </c>
      <c r="D190" s="2" t="s">
        <v>1559</v>
      </c>
      <c r="E190" s="2"/>
      <c r="F190" s="2" t="s">
        <v>561</v>
      </c>
      <c r="G190" s="2">
        <v>248</v>
      </c>
      <c r="H190" s="2" t="s">
        <v>562</v>
      </c>
      <c r="I190" s="2">
        <v>242</v>
      </c>
    </row>
    <row r="191" spans="1:9" x14ac:dyDescent="0.25">
      <c r="A191" s="2" t="s">
        <v>1560</v>
      </c>
      <c r="B191" s="2"/>
      <c r="C191" s="2" t="str">
        <f>INDEX(Таблиця5[HOBBY WORLD],MATCH(Таблиця14[[#This Row],[Книга]],Таблиця5[Оригинал],0),1)</f>
        <v>порыв</v>
      </c>
      <c r="D191" s="2" t="s">
        <v>1561</v>
      </c>
      <c r="E191" s="2"/>
      <c r="F191" s="2" t="s">
        <v>1186</v>
      </c>
      <c r="G191" s="2">
        <v>19</v>
      </c>
      <c r="H191" s="2" t="s">
        <v>1187</v>
      </c>
      <c r="I191" s="2">
        <v>24</v>
      </c>
    </row>
    <row r="192" spans="1:9" x14ac:dyDescent="0.25">
      <c r="A192" s="2" t="s">
        <v>1562</v>
      </c>
      <c r="B192" s="2"/>
      <c r="C192" s="2" t="str">
        <f>INDEX(Таблиця5[HOBBY WORLD],MATCH(Таблиця14[[#This Row],[Книга]],Таблиця5[Оригинал],0),1)</f>
        <v>порыв ветра</v>
      </c>
      <c r="D192" s="2" t="s">
        <v>1563</v>
      </c>
      <c r="E192" s="2"/>
      <c r="F192" s="2" t="s">
        <v>561</v>
      </c>
      <c r="G192" s="2">
        <v>248</v>
      </c>
      <c r="H192" s="2" t="s">
        <v>562</v>
      </c>
      <c r="I192" s="2">
        <v>262</v>
      </c>
    </row>
    <row r="193" spans="1:9" x14ac:dyDescent="0.25">
      <c r="A193" s="2" t="s">
        <v>1564</v>
      </c>
      <c r="B193" s="2"/>
      <c r="C193" s="2" t="str">
        <f>INDEX(Таблиця5[HOBBY WORLD],MATCH(Таблиця14[[#This Row],[Книга]],Таблиця5[Оригинал],0),1)</f>
        <v>град шипов</v>
      </c>
      <c r="D193" s="2" t="s">
        <v>1565</v>
      </c>
      <c r="E193" s="2"/>
      <c r="F193" s="2" t="s">
        <v>561</v>
      </c>
      <c r="G193" s="2">
        <v>249</v>
      </c>
      <c r="H193" s="2" t="s">
        <v>562</v>
      </c>
      <c r="I193" s="2">
        <v>220</v>
      </c>
    </row>
    <row r="194" spans="1:9" x14ac:dyDescent="0.25">
      <c r="A194" s="2" t="s">
        <v>1566</v>
      </c>
      <c r="B194" s="2"/>
      <c r="C194" s="2" t="str">
        <f>INDEX(Таблиця5[HOBBY WORLD],MATCH(Таблиця14[[#This Row],[Книга]],Таблиця5[Оригинал],0),1)</f>
        <v>освящение</v>
      </c>
      <c r="D194" s="2" t="s">
        <v>1567</v>
      </c>
      <c r="E194" s="2"/>
      <c r="F194" s="2" t="s">
        <v>561</v>
      </c>
      <c r="G194" s="2">
        <v>249</v>
      </c>
      <c r="H194" s="2" t="s">
        <v>562</v>
      </c>
      <c r="I194" s="2">
        <v>275</v>
      </c>
    </row>
    <row r="195" spans="1:9" x14ac:dyDescent="0.25">
      <c r="A195" s="2" t="s">
        <v>1568</v>
      </c>
      <c r="B195" s="2"/>
      <c r="C195" s="2" t="str">
        <f>INDEX(Таблиця5[HOBBY WORLD],MATCH(Таблиця14[[#This Row],[Книга]],Таблиця5[Оригинал],0),1)</f>
        <v>иллюзорная местность</v>
      </c>
      <c r="D195" s="2" t="s">
        <v>1569</v>
      </c>
      <c r="E195" s="2"/>
      <c r="F195" s="2" t="s">
        <v>561</v>
      </c>
      <c r="G195" s="2">
        <v>249</v>
      </c>
      <c r="H195" s="2" t="s">
        <v>562</v>
      </c>
      <c r="I195" s="2">
        <v>239</v>
      </c>
    </row>
    <row r="196" spans="1:9" x14ac:dyDescent="0.25">
      <c r="A196" s="2" t="s">
        <v>1570</v>
      </c>
      <c r="B196" s="2"/>
      <c r="C196" s="2" t="str">
        <f>INDEX(Таблиця5[HOBBY WORLD],MATCH(Таблиця14[[#This Row],[Книга]],Таблиця5[Оригинал],0),1)</f>
        <v>повреждение</v>
      </c>
      <c r="D196" s="2" t="s">
        <v>1571</v>
      </c>
      <c r="E196" s="2"/>
      <c r="F196" s="2" t="s">
        <v>561</v>
      </c>
      <c r="G196" s="2">
        <v>249</v>
      </c>
      <c r="H196" s="2" t="s">
        <v>562</v>
      </c>
      <c r="I196" s="2">
        <v>261</v>
      </c>
    </row>
    <row r="197" spans="1:9" x14ac:dyDescent="0.25">
      <c r="A197" s="2" t="s">
        <v>1572</v>
      </c>
      <c r="B197" s="2"/>
      <c r="C197" s="2" t="str">
        <f>INDEX(Таблиця5[HOBBY WORLD],MATCH(Таблиця14[[#This Row],[Книга]],Таблиця5[Оригинал],0),1)</f>
        <v>ускорение</v>
      </c>
      <c r="D197" s="2" t="s">
        <v>1573</v>
      </c>
      <c r="E197" s="2"/>
      <c r="F197" s="2" t="s">
        <v>561</v>
      </c>
      <c r="G197" s="2">
        <v>250</v>
      </c>
      <c r="H197" s="2" t="s">
        <v>562</v>
      </c>
      <c r="I197" s="2">
        <v>285</v>
      </c>
    </row>
    <row r="198" spans="1:9" x14ac:dyDescent="0.25">
      <c r="A198" s="2" t="s">
        <v>1574</v>
      </c>
      <c r="B198" s="2"/>
      <c r="C198" s="2" t="str">
        <f>INDEX(Таблиця5[HOBBY WORLD],MATCH(Таблиця14[[#This Row],[Книга]],Таблиця5[Оригинал],0),1)</f>
        <v>излечение</v>
      </c>
      <c r="D198" s="2" t="s">
        <v>1575</v>
      </c>
      <c r="E198" s="2"/>
      <c r="F198" s="2" t="s">
        <v>561</v>
      </c>
      <c r="G198" s="2">
        <v>250</v>
      </c>
      <c r="H198" s="2" t="s">
        <v>562</v>
      </c>
      <c r="I198" s="2">
        <v>261</v>
      </c>
    </row>
    <row r="199" spans="1:9" x14ac:dyDescent="0.25">
      <c r="A199" s="2" t="s">
        <v>1576</v>
      </c>
      <c r="B199" s="2"/>
      <c r="C199" s="2" t="str">
        <f>INDEX(Таблиця5[HOBBY WORLD],MATCH(Таблиця14[[#This Row],[Книга]],Таблиця5[Оригинал],0),1)</f>
        <v>исцеляющее слово</v>
      </c>
      <c r="D199" s="2" t="s">
        <v>1577</v>
      </c>
      <c r="E199" s="2"/>
      <c r="F199" s="2" t="s">
        <v>561</v>
      </c>
      <c r="G199" s="2">
        <v>250</v>
      </c>
      <c r="H199" s="2" t="s">
        <v>562</v>
      </c>
      <c r="I199" s="2">
        <v>235</v>
      </c>
    </row>
    <row r="200" spans="1:9" x14ac:dyDescent="0.25">
      <c r="A200" s="2" t="s">
        <v>1578</v>
      </c>
      <c r="B200" s="2"/>
      <c r="C200" s="2" t="str">
        <f>INDEX(Таблиця5[HOBBY WORLD],MATCH(Таблиця14[[#This Row],[Книга]],Таблиця5[Оригинал],0),1)</f>
        <v>раскаленный металл</v>
      </c>
      <c r="D200" s="2" t="s">
        <v>1579</v>
      </c>
      <c r="E200" s="2"/>
      <c r="F200" s="2" t="s">
        <v>561</v>
      </c>
      <c r="G200" s="2">
        <v>250</v>
      </c>
      <c r="H200" s="2" t="s">
        <v>562</v>
      </c>
      <c r="I200" s="2">
        <v>272</v>
      </c>
    </row>
    <row r="201" spans="1:9" x14ac:dyDescent="0.25">
      <c r="A201" s="2" t="s">
        <v>1580</v>
      </c>
      <c r="B201" s="2"/>
      <c r="C201" s="2" t="str">
        <f>INDEX(Таблиця5[HOBBY WORLD],MATCH(Таблиця14[[#This Row],[Книга]],Таблиця5[Оригинал],0),1)</f>
        <v>адское возмездие</v>
      </c>
      <c r="D201" s="2" t="s">
        <v>1581</v>
      </c>
      <c r="E201" s="2"/>
      <c r="F201" s="2" t="s">
        <v>561</v>
      </c>
      <c r="G201" s="2">
        <v>250</v>
      </c>
      <c r="H201" s="2" t="s">
        <v>562</v>
      </c>
      <c r="I201" s="2">
        <v>211</v>
      </c>
    </row>
    <row r="202" spans="1:9" x14ac:dyDescent="0.25">
      <c r="A202" s="2" t="s">
        <v>1582</v>
      </c>
      <c r="B202" s="2"/>
      <c r="C202" s="2" t="e">
        <f>INDEX(Таблиця5[HOBBY WORLD],MATCH(Таблиця14[[#This Row],[Книга]],Таблиця5[Оригинал],0),1)</f>
        <v>#N/A</v>
      </c>
      <c r="D202" s="2" t="s">
        <v>1583</v>
      </c>
      <c r="E202" s="2"/>
      <c r="F202" s="2" t="s">
        <v>561</v>
      </c>
      <c r="G202" s="2">
        <v>250</v>
      </c>
      <c r="H202" s="2" t="s">
        <v>562</v>
      </c>
      <c r="I202" s="2">
        <v>255</v>
      </c>
    </row>
    <row r="203" spans="1:9" x14ac:dyDescent="0.25">
      <c r="A203" s="2" t="s">
        <v>1584</v>
      </c>
      <c r="B203" s="2"/>
      <c r="C203" s="2" t="str">
        <f>INDEX(Таблиця5[HOBBY WORLD],MATCH(Таблиця14[[#This Row],[Книга]],Таблиця5[Оригинал],0),1)</f>
        <v>героизм</v>
      </c>
      <c r="D203" s="2" t="s">
        <v>1585</v>
      </c>
      <c r="E203" s="2"/>
      <c r="F203" s="2" t="s">
        <v>561</v>
      </c>
      <c r="G203" s="2">
        <v>250</v>
      </c>
      <c r="H203" s="2" t="s">
        <v>562</v>
      </c>
      <c r="I203" s="2">
        <v>219</v>
      </c>
    </row>
    <row r="204" spans="1:9" x14ac:dyDescent="0.25">
      <c r="A204" s="2" t="s">
        <v>1586</v>
      </c>
      <c r="B204" s="2"/>
      <c r="C204" s="2" t="str">
        <f>INDEX(Таблиця5[HOBBY WORLD],MATCH(Таблиця14[[#This Row],[Книга]],Таблиця5[Оригинал],0),1)</f>
        <v>сглаз</v>
      </c>
      <c r="D204" s="2" t="s">
        <v>1587</v>
      </c>
      <c r="E204" s="2"/>
      <c r="F204" s="2" t="s">
        <v>561</v>
      </c>
      <c r="G204" s="2">
        <v>251</v>
      </c>
      <c r="H204" s="2" t="s">
        <v>562</v>
      </c>
      <c r="I204" s="2">
        <v>275</v>
      </c>
    </row>
    <row r="205" spans="1:9" x14ac:dyDescent="0.25">
      <c r="A205" s="2" t="s">
        <v>1588</v>
      </c>
      <c r="B205" s="2"/>
      <c r="C205" s="2" t="str">
        <f>INDEX(Таблиця5[HOBBY WORLD],MATCH(Таблиця14[[#This Row],[Книга]],Таблиця5[Оригинал],0),1)</f>
        <v>паралич чудовища</v>
      </c>
      <c r="D205" s="2" t="s">
        <v>1589</v>
      </c>
      <c r="E205" s="2"/>
      <c r="F205" s="2" t="s">
        <v>561</v>
      </c>
      <c r="G205" s="2">
        <v>251</v>
      </c>
      <c r="H205" s="2" t="s">
        <v>562</v>
      </c>
      <c r="I205" s="2">
        <v>284</v>
      </c>
    </row>
    <row r="206" spans="1:9" x14ac:dyDescent="0.25">
      <c r="A206" s="2" t="s">
        <v>1590</v>
      </c>
      <c r="B206" s="2"/>
      <c r="C206" s="2" t="str">
        <f>INDEX(Таблиця5[HOBBY WORLD],MATCH(Таблиця14[[#This Row],[Книга]],Таблиця5[Оригинал],0),1)</f>
        <v>паралич гуманоида</v>
      </c>
      <c r="D206" s="2" t="s">
        <v>1591</v>
      </c>
      <c r="E206" s="2"/>
      <c r="F206" s="2" t="s">
        <v>561</v>
      </c>
      <c r="G206" s="2">
        <v>251</v>
      </c>
      <c r="H206" s="2" t="s">
        <v>562</v>
      </c>
      <c r="I206" s="2">
        <v>284</v>
      </c>
    </row>
    <row r="207" spans="1:9" x14ac:dyDescent="0.25">
      <c r="A207" s="2" t="s">
        <v>1592</v>
      </c>
      <c r="B207" s="2"/>
      <c r="C207" s="2" t="str">
        <f>INDEX(Таблиця5[HOBBY WORLD],MATCH(Таблиця14[[#This Row],[Книга]],Таблиця5[Оригинал],0),1)</f>
        <v>аура святости</v>
      </c>
      <c r="D207" s="2" t="s">
        <v>1593</v>
      </c>
      <c r="E207" s="2"/>
      <c r="F207" s="2" t="s">
        <v>561</v>
      </c>
      <c r="G207" s="2">
        <v>251</v>
      </c>
      <c r="H207" s="2" t="s">
        <v>562</v>
      </c>
      <c r="I207" s="2">
        <v>211</v>
      </c>
    </row>
    <row r="208" spans="1:9" x14ac:dyDescent="0.25">
      <c r="A208" s="2" t="s">
        <v>1594</v>
      </c>
      <c r="B208" s="2"/>
      <c r="C208" s="2" t="str">
        <f>INDEX(Таблиця5[HOBBY WORLD],MATCH(Таблиця14[[#This Row],[Книга]],Таблиця5[Оригинал],0),1)</f>
        <v>голод Хадара</v>
      </c>
      <c r="D208" s="2" t="s">
        <v>1595</v>
      </c>
      <c r="E208" s="2"/>
      <c r="F208" s="2" t="s">
        <v>561</v>
      </c>
      <c r="G208" s="2">
        <v>251</v>
      </c>
      <c r="H208" s="2" t="s">
        <v>562</v>
      </c>
      <c r="I208" s="2">
        <v>220</v>
      </c>
    </row>
    <row r="209" spans="1:9" x14ac:dyDescent="0.25">
      <c r="A209" s="2" t="s">
        <v>1596</v>
      </c>
      <c r="B209" s="2"/>
      <c r="C209" s="2" t="str">
        <f>INDEX(Таблиця5[HOBBY WORLD],MATCH(Таблиця14[[#This Row],[Книга]],Таблиця5[Оригинал],0),1)</f>
        <v>метка охотника</v>
      </c>
      <c r="D209" s="2" t="s">
        <v>1597</v>
      </c>
      <c r="E209" s="2"/>
      <c r="F209" s="2" t="s">
        <v>561</v>
      </c>
      <c r="G209" s="2">
        <v>251</v>
      </c>
      <c r="H209" s="2" t="s">
        <v>562</v>
      </c>
      <c r="I209" s="2">
        <v>239</v>
      </c>
    </row>
    <row r="210" spans="1:9" x14ac:dyDescent="0.25">
      <c r="A210" s="2" t="s">
        <v>1598</v>
      </c>
      <c r="B210" s="2"/>
      <c r="C210" s="2" t="str">
        <f>INDEX(Таблиця5[HOBBY WORLD],MATCH(Таблиця14[[#This Row],[Книга]],Таблиця5[Оригинал],0),1)</f>
        <v>завораживающий узор</v>
      </c>
      <c r="D210" s="2" t="s">
        <v>1599</v>
      </c>
      <c r="E210" s="2"/>
      <c r="F210" s="2">
        <v>252</v>
      </c>
      <c r="G210" s="2">
        <v>219</v>
      </c>
      <c r="H210" s="2"/>
      <c r="I210" s="2"/>
    </row>
    <row r="211" spans="1:9" x14ac:dyDescent="0.25">
      <c r="A211" s="2" t="s">
        <v>1600</v>
      </c>
      <c r="B211" s="2"/>
      <c r="C211" s="2" t="str">
        <f>INDEX(Таблиця5[HOBBY WORLD],MATCH(Таблиця14[[#This Row],[Книга]],Таблиця5[Оригинал],0),1)</f>
        <v>ледяной нож</v>
      </c>
      <c r="D211" s="2" t="s">
        <v>1601</v>
      </c>
      <c r="E211" s="2"/>
      <c r="F211" s="2" t="s">
        <v>1186</v>
      </c>
      <c r="G211" s="2">
        <v>19</v>
      </c>
      <c r="H211" s="2" t="s">
        <v>1187</v>
      </c>
      <c r="I211" s="2">
        <v>18</v>
      </c>
    </row>
    <row r="212" spans="1:9" x14ac:dyDescent="0.25">
      <c r="A212" s="2" t="s">
        <v>1602</v>
      </c>
      <c r="B212" s="2"/>
      <c r="C212" s="2" t="str">
        <f>INDEX(Таблиця5[HOBBY WORLD],MATCH(Таблиця14[[#This Row],[Книга]],Таблиця5[Оригинал],0),1)</f>
        <v>ледяная буря</v>
      </c>
      <c r="D212" s="2" t="s">
        <v>1603</v>
      </c>
      <c r="E212" s="2"/>
      <c r="F212" s="2" t="s">
        <v>561</v>
      </c>
      <c r="G212" s="2">
        <v>252</v>
      </c>
      <c r="H212" s="2" t="s">
        <v>562</v>
      </c>
      <c r="I212" s="2">
        <v>220</v>
      </c>
    </row>
    <row r="213" spans="1:9" x14ac:dyDescent="0.25">
      <c r="A213" s="2" t="s">
        <v>1604</v>
      </c>
      <c r="B213" s="2"/>
      <c r="C213" s="2" t="str">
        <f>INDEX(Таблиця5[HOBBY WORLD],MATCH(Таблиця14[[#This Row],[Книга]],Таблиця5[Оригинал],0),1)</f>
        <v>опознание</v>
      </c>
      <c r="D213" s="2" t="s">
        <v>1605</v>
      </c>
      <c r="E213" s="2"/>
      <c r="F213" s="2" t="s">
        <v>561</v>
      </c>
      <c r="G213" s="2">
        <v>252</v>
      </c>
      <c r="H213" s="2" t="s">
        <v>562</v>
      </c>
      <c r="I213" s="2">
        <v>250</v>
      </c>
    </row>
    <row r="214" spans="1:9" x14ac:dyDescent="0.25">
      <c r="A214" s="2" t="s">
        <v>1606</v>
      </c>
      <c r="B214" s="2"/>
      <c r="C214" s="2" t="str">
        <f>INDEX(Таблиця5[HOBBY WORLD],MATCH(Таблиця14[[#This Row],[Книга]],Таблиця5[Оригинал],0),1)</f>
        <v>иллюзорные письмена</v>
      </c>
      <c r="D214" s="2" t="s">
        <v>1607</v>
      </c>
      <c r="E214" s="2"/>
      <c r="F214" s="2" t="s">
        <v>561</v>
      </c>
      <c r="G214" s="2">
        <v>252</v>
      </c>
      <c r="H214" s="2" t="s">
        <v>562</v>
      </c>
      <c r="I214" s="2">
        <v>242</v>
      </c>
    </row>
    <row r="215" spans="1:9" x14ac:dyDescent="0.25">
      <c r="A215" s="2" t="s">
        <v>1608</v>
      </c>
      <c r="B215" s="2"/>
      <c r="C215" s="2" t="str">
        <f>INDEX(Таблиця5[HOBBY WORLD],MATCH(Таблиця14[[#This Row],[Книга]],Таблиця5[Оригинал],0),1)</f>
        <v xml:space="preserve">всесожжение
</v>
      </c>
      <c r="D215" s="2" t="s">
        <v>1609</v>
      </c>
      <c r="E215" s="2"/>
      <c r="F215" s="2" t="s">
        <v>1186</v>
      </c>
      <c r="G215" s="2">
        <v>19</v>
      </c>
      <c r="H215" s="2" t="s">
        <v>1187</v>
      </c>
      <c r="I215" s="2">
        <v>17</v>
      </c>
    </row>
    <row r="216" spans="1:9" x14ac:dyDescent="0.25">
      <c r="A216" s="2" t="s">
        <v>1610</v>
      </c>
      <c r="B216" s="2"/>
      <c r="C216" s="2" t="str">
        <f>INDEX(Таблиця5[HOBBY WORLD],MATCH(Таблиця14[[#This Row],[Книга]],Таблиця5[Оригинал],0),1)</f>
        <v>заключение</v>
      </c>
      <c r="D216" s="2" t="s">
        <v>1611</v>
      </c>
      <c r="E216" s="2"/>
      <c r="F216" s="2" t="s">
        <v>561</v>
      </c>
      <c r="G216" s="2">
        <v>252</v>
      </c>
      <c r="H216" s="2" t="s">
        <v>562</v>
      </c>
      <c r="I216" s="2">
        <v>226</v>
      </c>
    </row>
    <row r="217" spans="1:9" x14ac:dyDescent="0.25">
      <c r="A217" s="2" t="s">
        <v>1612</v>
      </c>
      <c r="B217" s="2"/>
      <c r="C217" s="2" t="str">
        <f>INDEX(Таблиця5[HOBBY WORLD],MATCH(Таблиця14[[#This Row],[Книга]],Таблиця5[Оригинал],0),1)</f>
        <v>горючее облако</v>
      </c>
      <c r="D217" s="2" t="s">
        <v>1613</v>
      </c>
      <c r="E217" s="2"/>
      <c r="F217" s="2" t="s">
        <v>561</v>
      </c>
      <c r="G217" s="2">
        <v>253</v>
      </c>
      <c r="H217" s="2" t="s">
        <v>562</v>
      </c>
      <c r="I217" s="2">
        <v>217</v>
      </c>
    </row>
    <row r="218" spans="1:9" x14ac:dyDescent="0.25">
      <c r="A218" s="2" t="s">
        <v>1614</v>
      </c>
      <c r="B218" s="2"/>
      <c r="C218" s="2" t="str">
        <f>INDEX(Таблиця5[HOBBY WORLD],MATCH(Таблиця14[[#This Row],[Книга]],Таблиця5[Оригинал],0),1)</f>
        <v>нанесение ран</v>
      </c>
      <c r="D218" s="2" t="s">
        <v>1615</v>
      </c>
      <c r="E218" s="2"/>
      <c r="F218" s="2" t="s">
        <v>561</v>
      </c>
      <c r="G218" s="2">
        <v>253</v>
      </c>
      <c r="H218" s="2" t="s">
        <v>562</v>
      </c>
      <c r="I218" s="2">
        <v>242</v>
      </c>
    </row>
    <row r="219" spans="1:9" x14ac:dyDescent="0.25">
      <c r="A219" s="2" t="s">
        <v>1616</v>
      </c>
      <c r="B219" s="2"/>
      <c r="C219" s="2" t="str">
        <f>INDEX(Таблиця5[HOBBY WORLD],MATCH(Таблиця14[[#This Row],[Книга]],Таблиця5[Оригинал],0),1)</f>
        <v>рой саранчи</v>
      </c>
      <c r="D219" s="2" t="s">
        <v>1617</v>
      </c>
      <c r="E219" s="2"/>
      <c r="F219" s="2" t="s">
        <v>561</v>
      </c>
      <c r="G219" s="2">
        <v>254</v>
      </c>
      <c r="H219" s="2" t="s">
        <v>562</v>
      </c>
      <c r="I219" s="2">
        <v>242</v>
      </c>
    </row>
    <row r="220" spans="1:9" x14ac:dyDescent="0.25">
      <c r="A220" s="2" t="s">
        <v>1618</v>
      </c>
      <c r="B220" s="2"/>
      <c r="C220" s="2" t="str">
        <f>INDEX(Таблиця5[HOBBY WORLD],MATCH(Таблиця14[[#This Row],[Книга]],Таблиця5[Оригинал],0),1)</f>
        <v>облачение в пламя</v>
      </c>
      <c r="D220" s="2" t="s">
        <v>1619</v>
      </c>
      <c r="E220" s="2"/>
      <c r="F220" s="2" t="s">
        <v>1186</v>
      </c>
      <c r="G220" s="2">
        <v>19</v>
      </c>
      <c r="H220" s="2" t="s">
        <v>1187</v>
      </c>
      <c r="I220" s="2">
        <v>19</v>
      </c>
    </row>
    <row r="221" spans="1:9" x14ac:dyDescent="0.25">
      <c r="A221" s="2" t="s">
        <v>1620</v>
      </c>
      <c r="B221" s="2"/>
      <c r="C221" s="2" t="str">
        <f>INDEX(Таблиця5[HOBBY WORLD],MATCH(Таблиця14[[#This Row],[Книга]],Таблиця5[Оригинал],0),1)</f>
        <v>облачение в лёд</v>
      </c>
      <c r="D221" s="2" t="s">
        <v>1621</v>
      </c>
      <c r="E221" s="2"/>
      <c r="F221" s="2" t="s">
        <v>1186</v>
      </c>
      <c r="G221" s="2">
        <v>19</v>
      </c>
      <c r="H221" s="2" t="s">
        <v>1187</v>
      </c>
      <c r="I221" s="2">
        <v>19</v>
      </c>
    </row>
    <row r="222" spans="1:9" x14ac:dyDescent="0.25">
      <c r="A222" s="2" t="s">
        <v>1622</v>
      </c>
      <c r="B222" s="2"/>
      <c r="C222" s="2" t="str">
        <f>INDEX(Таблиця5[HOBBY WORLD],MATCH(Таблиця14[[#This Row],[Книга]],Таблиця5[Оригинал],0),1)</f>
        <v>облачение в камень</v>
      </c>
      <c r="D222" s="2" t="s">
        <v>1623</v>
      </c>
      <c r="E222" s="2"/>
      <c r="F222" s="2" t="s">
        <v>1186</v>
      </c>
      <c r="G222" s="2">
        <v>19</v>
      </c>
      <c r="H222" s="2" t="s">
        <v>1187</v>
      </c>
      <c r="I222" s="2">
        <v>19</v>
      </c>
    </row>
    <row r="223" spans="1:9" x14ac:dyDescent="0.25">
      <c r="A223" s="2" t="s">
        <v>1624</v>
      </c>
      <c r="B223" s="2"/>
      <c r="C223" s="2" t="str">
        <f>INDEX(Таблиця5[HOBBY WORLD],MATCH(Таблиця14[[#This Row],[Книга]],Таблиця5[Оригинал],0),1)</f>
        <v>облачение в ветер</v>
      </c>
      <c r="D223" s="2" t="s">
        <v>1625</v>
      </c>
      <c r="E223" s="2"/>
      <c r="F223" s="2" t="s">
        <v>1186</v>
      </c>
      <c r="G223" s="2">
        <v>20</v>
      </c>
      <c r="H223" s="2" t="s">
        <v>1187</v>
      </c>
      <c r="I223" s="2">
        <v>18</v>
      </c>
    </row>
    <row r="224" spans="1:9" x14ac:dyDescent="0.25">
      <c r="A224" s="2" t="s">
        <v>1626</v>
      </c>
      <c r="B224" s="2"/>
      <c r="C224" s="2" t="str">
        <f>INDEX(Таблиця5[HOBBY WORLD],MATCH(Таблиця14[[#This Row],[Книга]],Таблиця5[Оригинал],0),1)</f>
        <v>невидимость</v>
      </c>
      <c r="D224" s="2" t="s">
        <v>1627</v>
      </c>
      <c r="E224" s="2"/>
      <c r="F224" s="2" t="s">
        <v>561</v>
      </c>
      <c r="G224" s="2">
        <v>254</v>
      </c>
      <c r="H224" s="2" t="s">
        <v>562</v>
      </c>
      <c r="I224" s="2">
        <v>242</v>
      </c>
    </row>
    <row r="225" spans="1:9" x14ac:dyDescent="0.25">
      <c r="A225" s="2" t="s">
        <v>1628</v>
      </c>
      <c r="B225" s="2"/>
      <c r="C225" s="2" t="str">
        <f>INDEX(Таблиця5[HOBBY WORLD],MATCH(Таблиця14[[#This Row],[Книга]],Таблиця5[Оригинал],0),1)</f>
        <v>прыжок</v>
      </c>
      <c r="D225" s="2" t="s">
        <v>1629</v>
      </c>
      <c r="E225" s="2"/>
      <c r="F225" s="2" t="s">
        <v>561</v>
      </c>
      <c r="G225" s="2">
        <v>254</v>
      </c>
      <c r="H225" s="2" t="s">
        <v>562</v>
      </c>
      <c r="I225" s="2">
        <v>269</v>
      </c>
    </row>
    <row r="226" spans="1:9" x14ac:dyDescent="0.25">
      <c r="A226" s="2" t="s">
        <v>1630</v>
      </c>
      <c r="B226" s="2"/>
      <c r="C226" s="2" t="str">
        <f>INDEX(Таблиця5[HOBBY WORLD],MATCH(Таблиця14[[#This Row],[Книга]],Таблиця5[Оригинал],0),1)</f>
        <v>стук</v>
      </c>
      <c r="D226" s="2" t="s">
        <v>1631</v>
      </c>
      <c r="E226" s="2"/>
      <c r="F226" s="2" t="s">
        <v>561</v>
      </c>
      <c r="G226" s="2">
        <v>254</v>
      </c>
      <c r="H226" s="2" t="s">
        <v>562</v>
      </c>
      <c r="I226" s="2">
        <v>252</v>
      </c>
    </row>
    <row r="227" spans="1:9" x14ac:dyDescent="0.25">
      <c r="A227" s="2" t="s">
        <v>1632</v>
      </c>
      <c r="B227" s="2"/>
      <c r="C227" s="2" t="str">
        <f>INDEX(Таблиця5[HOBBY WORLD],MATCH(Таблиця14[[#This Row],[Книга]],Таблиця5[Оригинал],0),1)</f>
        <v>знание легенд</v>
      </c>
      <c r="D227" s="2" t="s">
        <v>1633</v>
      </c>
      <c r="E227" s="2"/>
      <c r="F227" s="2" t="s">
        <v>561</v>
      </c>
      <c r="G227" s="2">
        <v>254</v>
      </c>
      <c r="H227" s="2" t="s">
        <v>562</v>
      </c>
      <c r="I227" s="2">
        <v>229</v>
      </c>
    </row>
    <row r="228" spans="1:9" x14ac:dyDescent="0.25">
      <c r="A228" s="2" t="s">
        <v>1634</v>
      </c>
      <c r="B228" s="2"/>
      <c r="C228" s="2" t="e">
        <f>INDEX(Таблиця5[HOBBY WORLD],MATCH(Таблиця14[[#This Row],[Книга]],Таблиця5[Оригинал],0),1)</f>
        <v>#N/A</v>
      </c>
      <c r="D228" s="2" t="s">
        <v>1635</v>
      </c>
      <c r="E228" s="2"/>
      <c r="F228" s="2" t="s">
        <v>561</v>
      </c>
      <c r="G228" s="2">
        <v>254</v>
      </c>
      <c r="H228" s="2" t="s">
        <v>562</v>
      </c>
      <c r="I228" s="2">
        <v>235</v>
      </c>
    </row>
    <row r="229" spans="1:9" x14ac:dyDescent="0.25">
      <c r="A229" s="2" t="s">
        <v>1636</v>
      </c>
      <c r="B229" s="2"/>
      <c r="C229" s="2" t="e">
        <f>INDEX(Таблиця5[HOBBY WORLD],MATCH(Таблиця14[[#This Row],[Книга]],Таблиця5[Оригинал],0),1)</f>
        <v>#N/A</v>
      </c>
      <c r="D229" s="2" t="s">
        <v>1637</v>
      </c>
      <c r="E229" s="2"/>
      <c r="F229" s="2" t="s">
        <v>561</v>
      </c>
      <c r="G229" s="2">
        <v>255</v>
      </c>
      <c r="H229" s="2" t="s">
        <v>562</v>
      </c>
      <c r="I229" s="2">
        <v>235</v>
      </c>
    </row>
    <row r="230" spans="1:9" x14ac:dyDescent="0.25">
      <c r="A230" s="2" t="s">
        <v>1638</v>
      </c>
      <c r="B230" s="2"/>
      <c r="C230" s="2" t="str">
        <f>INDEX(Таблиця5[HOBBY WORLD],MATCH(Таблиця14[[#This Row],[Книга]],Таблиця5[Оригинал],0),1)</f>
        <v>низшее восстановление</v>
      </c>
      <c r="D230" s="2" t="s">
        <v>1639</v>
      </c>
      <c r="E230" s="2"/>
      <c r="F230" s="2" t="s">
        <v>561</v>
      </c>
      <c r="G230" s="2">
        <v>255</v>
      </c>
      <c r="H230" s="2" t="s">
        <v>562</v>
      </c>
      <c r="I230" s="2">
        <v>237</v>
      </c>
    </row>
    <row r="231" spans="1:9" x14ac:dyDescent="0.25">
      <c r="A231" s="2" t="s">
        <v>1640</v>
      </c>
      <c r="B231" s="2"/>
      <c r="C231" s="2" t="str">
        <f>INDEX(Таблиця5[HOBBY WORLD],MATCH(Таблиця14[[#This Row],[Книга]],Таблиця5[Оригинал],0),1)</f>
        <v>левитация</v>
      </c>
      <c r="D231" s="2" t="s">
        <v>1641</v>
      </c>
      <c r="E231" s="2"/>
      <c r="F231" s="2" t="s">
        <v>561</v>
      </c>
      <c r="G231" s="2">
        <v>255</v>
      </c>
      <c r="H231" s="2" t="s">
        <v>562</v>
      </c>
      <c r="I231" s="2">
        <v>234</v>
      </c>
    </row>
    <row r="232" spans="1:9" x14ac:dyDescent="0.25">
      <c r="A232" s="2" t="s">
        <v>1642</v>
      </c>
      <c r="B232" s="2"/>
      <c r="C232" s="2" t="str">
        <f>INDEX(Таблиця5[HOBBY WORLD],MATCH(Таблиця14[[#This Row],[Книга]],Таблиця5[Оригинал],0),1)</f>
        <v>свет</v>
      </c>
      <c r="D232" s="2" t="s">
        <v>1643</v>
      </c>
      <c r="E232" s="2"/>
      <c r="F232" s="2" t="s">
        <v>561</v>
      </c>
      <c r="G232" s="2">
        <v>255</v>
      </c>
      <c r="H232" s="2" t="s">
        <v>562</v>
      </c>
      <c r="I232" s="2">
        <v>274</v>
      </c>
    </row>
    <row r="233" spans="1:9" x14ac:dyDescent="0.25">
      <c r="A233" s="2" t="s">
        <v>1644</v>
      </c>
      <c r="B233" s="2"/>
      <c r="C233" s="2" t="str">
        <f>INDEX(Таблиця5[HOBBY WORLD],MATCH(Таблиця14[[#This Row],[Книга]],Таблиця5[Оригинал],0),1)</f>
        <v>стрела-молния</v>
      </c>
      <c r="D233" s="2" t="s">
        <v>1645</v>
      </c>
      <c r="E233" s="2"/>
      <c r="F233" s="2" t="s">
        <v>561</v>
      </c>
      <c r="G233" s="2">
        <v>255</v>
      </c>
      <c r="H233" s="2" t="s">
        <v>562</v>
      </c>
      <c r="I233" s="2">
        <v>240</v>
      </c>
    </row>
    <row r="234" spans="1:9" x14ac:dyDescent="0.25">
      <c r="A234" s="2" t="s">
        <v>1646</v>
      </c>
      <c r="B234" s="2"/>
      <c r="C234" s="2" t="str">
        <f>INDEX(Таблиця5[HOBBY WORLD],MATCH(Таблиця14[[#This Row],[Книга]],Таблиця5[Оригинал],0),1)</f>
        <v>удар молнии</v>
      </c>
      <c r="D234" s="2" t="s">
        <v>1647</v>
      </c>
      <c r="E234" s="2"/>
      <c r="F234" s="2" t="s">
        <v>561</v>
      </c>
      <c r="G234" s="2">
        <v>255</v>
      </c>
      <c r="H234" s="2" t="s">
        <v>562</v>
      </c>
      <c r="I234" s="2">
        <v>241</v>
      </c>
    </row>
    <row r="235" spans="1:9" x14ac:dyDescent="0.25">
      <c r="A235" s="2" t="s">
        <v>1648</v>
      </c>
      <c r="B235" s="2"/>
      <c r="C235" s="2" t="str">
        <f>INDEX(Таблиця5[HOBBY WORLD],MATCH(Таблиця14[[#This Row],[Книга]],Таблиця5[Оригинал],0),1)</f>
        <v>петля молнии</v>
      </c>
      <c r="D235" s="2" t="s">
        <v>1649</v>
      </c>
      <c r="E235" s="2"/>
      <c r="F235" s="2" t="s">
        <v>1276</v>
      </c>
      <c r="G235" s="2">
        <v>143</v>
      </c>
      <c r="H235" s="2" t="s">
        <v>1277</v>
      </c>
      <c r="I235" s="2">
        <v>143</v>
      </c>
    </row>
    <row r="236" spans="1:9" x14ac:dyDescent="0.25">
      <c r="A236" s="2" t="s">
        <v>1650</v>
      </c>
      <c r="B236" s="2"/>
      <c r="C236" s="2" t="str">
        <f>INDEX(Таблиця5[HOBBY WORLD],MATCH(Таблиця14[[#This Row],[Книга]],Таблиця5[Оригинал],0),1)</f>
        <v>поиск животного или растения</v>
      </c>
      <c r="D236" s="2" t="s">
        <v>1651</v>
      </c>
      <c r="E236" s="2"/>
      <c r="F236" s="2" t="s">
        <v>561</v>
      </c>
      <c r="G236" s="2">
        <v>256</v>
      </c>
      <c r="H236" s="2" t="s">
        <v>562</v>
      </c>
      <c r="I236" s="2">
        <v>259</v>
      </c>
    </row>
    <row r="237" spans="1:9" x14ac:dyDescent="0.25">
      <c r="A237" s="2" t="s">
        <v>1652</v>
      </c>
      <c r="B237" s="2"/>
      <c r="C237" s="2" t="str">
        <f>INDEX(Таблиця5[HOBBY WORLD],MATCH(Таблиця14[[#This Row],[Книга]],Таблиця5[Оригинал],0),1)</f>
        <v>поиск существа</v>
      </c>
      <c r="D237" s="2" t="s">
        <v>1653</v>
      </c>
      <c r="E237" s="2"/>
      <c r="F237" s="2" t="s">
        <v>561</v>
      </c>
      <c r="G237" s="2">
        <v>256</v>
      </c>
      <c r="H237" s="2" t="s">
        <v>562</v>
      </c>
      <c r="I237" s="2">
        <v>260</v>
      </c>
    </row>
    <row r="238" spans="1:9" x14ac:dyDescent="0.25">
      <c r="A238" s="2" t="s">
        <v>1654</v>
      </c>
      <c r="B238" s="2"/>
      <c r="C238" s="2" t="str">
        <f>INDEX(Таблиця5[HOBBY WORLD],MATCH(Таблиця14[[#This Row],[Книга]],Таблиця5[Оригинал],0),1)</f>
        <v>поиск предмета</v>
      </c>
      <c r="D238" s="2" t="s">
        <v>1655</v>
      </c>
      <c r="E238" s="2"/>
      <c r="F238" s="2" t="s">
        <v>561</v>
      </c>
      <c r="G238" s="2">
        <v>256</v>
      </c>
      <c r="H238" s="2" t="s">
        <v>562</v>
      </c>
      <c r="I238" s="2">
        <v>259</v>
      </c>
    </row>
    <row r="239" spans="1:9" x14ac:dyDescent="0.25">
      <c r="A239" s="2" t="s">
        <v>1656</v>
      </c>
      <c r="B239" s="2"/>
      <c r="C239" s="2" t="str">
        <f>INDEX(Таблиця5[HOBBY WORLD],MATCH(Таблиця14[[#This Row],[Книга]],Таблиця5[Оригинал],0),1)</f>
        <v>скороход</v>
      </c>
      <c r="D239" s="2" t="s">
        <v>1657</v>
      </c>
      <c r="E239" s="2"/>
      <c r="F239" s="2" t="s">
        <v>561</v>
      </c>
      <c r="G239" s="2">
        <v>256</v>
      </c>
      <c r="H239" s="2" t="s">
        <v>562</v>
      </c>
      <c r="I239" s="2">
        <v>276</v>
      </c>
    </row>
    <row r="240" spans="1:9" x14ac:dyDescent="0.25">
      <c r="A240" s="2" t="s">
        <v>1658</v>
      </c>
      <c r="B240" s="2"/>
      <c r="C240" s="2" t="str">
        <f>INDEX(Таблиця5[HOBBY WORLD],MATCH(Таблиця14[[#This Row],[Книга]],Таблиця5[Оригинал],0),1)</f>
        <v>мальстрём</v>
      </c>
      <c r="D240" s="2" t="s">
        <v>1659</v>
      </c>
      <c r="E240" s="2"/>
      <c r="F240" s="2" t="s">
        <v>1186</v>
      </c>
      <c r="G240" s="2">
        <v>20</v>
      </c>
      <c r="H240" s="2" t="s">
        <v>1187</v>
      </c>
      <c r="I240" s="2">
        <v>16</v>
      </c>
    </row>
    <row r="241" spans="1:9" x14ac:dyDescent="0.25">
      <c r="A241" s="2" t="s">
        <v>1660</v>
      </c>
      <c r="B241" s="2"/>
      <c r="C241" s="2" t="str">
        <f>INDEX(Таблиця5[HOBBY WORLD],MATCH(Таблиця14[[#This Row],[Книга]],Таблиця5[Оригинал],0),1)</f>
        <v>магический доспех</v>
      </c>
      <c r="D241" s="2" t="s">
        <v>1661</v>
      </c>
      <c r="E241" s="2"/>
      <c r="F241" s="2" t="s">
        <v>561</v>
      </c>
      <c r="G241" s="2">
        <v>256</v>
      </c>
      <c r="H241" s="2" t="s">
        <v>562</v>
      </c>
      <c r="I241" s="2">
        <v>222</v>
      </c>
    </row>
    <row r="242" spans="1:9" x14ac:dyDescent="0.25">
      <c r="A242" s="2" t="s">
        <v>1662</v>
      </c>
      <c r="B242" s="2"/>
      <c r="C242" s="2" t="str">
        <f>INDEX(Таблиця5[HOBBY WORLD],MATCH(Таблиця14[[#This Row],[Книга]],Таблиця5[Оригинал],0),1)</f>
        <v>магическая рука</v>
      </c>
      <c r="D242" s="2" t="s">
        <v>1663</v>
      </c>
      <c r="E242" s="2"/>
      <c r="F242" s="2" t="s">
        <v>561</v>
      </c>
      <c r="G242" s="2">
        <v>256</v>
      </c>
      <c r="H242" s="2" t="s">
        <v>562</v>
      </c>
      <c r="I242" s="2">
        <v>216</v>
      </c>
    </row>
    <row r="243" spans="1:9" x14ac:dyDescent="0.25">
      <c r="A243" s="2" t="s">
        <v>1664</v>
      </c>
      <c r="B243" s="2"/>
      <c r="C243" s="2" t="str">
        <f>INDEX(Таблиця5[HOBBY WORLD],MATCH(Таблиця14[[#This Row],[Книга]],Таблиця5[Оригинал],0),1)</f>
        <v>магический круг</v>
      </c>
      <c r="D243" s="2" t="s">
        <v>1665</v>
      </c>
      <c r="E243" s="2"/>
      <c r="F243" s="2" t="s">
        <v>561</v>
      </c>
      <c r="G243" s="2">
        <v>256</v>
      </c>
      <c r="H243" s="2" t="s">
        <v>562</v>
      </c>
      <c r="I243" s="2">
        <v>236</v>
      </c>
    </row>
    <row r="244" spans="1:9" x14ac:dyDescent="0.25">
      <c r="A244" s="2" t="s">
        <v>1666</v>
      </c>
      <c r="B244" s="2"/>
      <c r="C244" s="2" t="str">
        <f>INDEX(Таблиця5[HOBBY WORLD],MATCH(Таблиця14[[#This Row],[Книга]],Таблиця5[Оригинал],0),1)</f>
        <v>колдовской сосуд</v>
      </c>
      <c r="D244" s="2" t="s">
        <v>1667</v>
      </c>
      <c r="E244" s="2"/>
      <c r="F244" s="2" t="s">
        <v>561</v>
      </c>
      <c r="G244" s="2">
        <v>257</v>
      </c>
      <c r="H244" s="2" t="s">
        <v>562</v>
      </c>
      <c r="I244" s="2">
        <v>216</v>
      </c>
    </row>
    <row r="245" spans="1:9" x14ac:dyDescent="0.25">
      <c r="A245" s="2" t="s">
        <v>1668</v>
      </c>
      <c r="B245" s="2"/>
      <c r="C245" s="2" t="str">
        <f>INDEX(Таблиця5[HOBBY WORLD],MATCH(Таблиця14[[#This Row],[Книга]],Таблиця5[Оригинал],0),1)</f>
        <v>волшебная стрела</v>
      </c>
      <c r="D245" s="2" t="s">
        <v>1669</v>
      </c>
      <c r="E245" s="2"/>
      <c r="F245" s="2" t="s">
        <v>561</v>
      </c>
      <c r="G245" s="2">
        <v>257</v>
      </c>
      <c r="H245" s="2" t="s">
        <v>562</v>
      </c>
      <c r="I245" s="2">
        <v>216</v>
      </c>
    </row>
    <row r="246" spans="1:9" x14ac:dyDescent="0.25">
      <c r="A246" s="2" t="s">
        <v>1670</v>
      </c>
      <c r="B246" s="2"/>
      <c r="C246" s="2" t="str">
        <f>INDEX(Таблиця5[HOBBY WORLD],MATCH(Таблиця14[[#This Row],[Книга]],Таблиця5[Оригинал],0),1)</f>
        <v>волшебный рот</v>
      </c>
      <c r="D246" s="2" t="s">
        <v>1671</v>
      </c>
      <c r="E246" s="2"/>
      <c r="F246" s="2" t="s">
        <v>561</v>
      </c>
      <c r="G246" s="2">
        <v>257</v>
      </c>
      <c r="H246" s="2" t="s">
        <v>562</v>
      </c>
      <c r="I246" s="2">
        <v>216</v>
      </c>
    </row>
    <row r="247" spans="1:9" x14ac:dyDescent="0.25">
      <c r="A247" s="2" t="s">
        <v>1672</v>
      </c>
      <c r="B247" s="2"/>
      <c r="C247" s="2" t="str">
        <f>INDEX(Таблиця5[HOBBY WORLD],MATCH(Таблиця14[[#This Row],[Книга]],Таблиця5[Оригинал],0),1)</f>
        <v>магический камень</v>
      </c>
      <c r="D247" s="2" t="s">
        <v>1673</v>
      </c>
      <c r="E247" s="2"/>
      <c r="F247" s="2" t="s">
        <v>1186</v>
      </c>
      <c r="G247" s="2">
        <v>20</v>
      </c>
      <c r="H247" s="2" t="s">
        <v>1187</v>
      </c>
      <c r="I247" s="2">
        <v>16</v>
      </c>
    </row>
    <row r="248" spans="1:9" x14ac:dyDescent="0.25">
      <c r="A248" s="2" t="s">
        <v>1674</v>
      </c>
      <c r="B248" s="2"/>
      <c r="C248" s="2" t="str">
        <f>INDEX(Таблиця5[HOBBY WORLD],MATCH(Таблиця14[[#This Row],[Книга]],Таблиця5[Оригинал],0),1)</f>
        <v>волшебное оружие</v>
      </c>
      <c r="D248" s="2" t="s">
        <v>1675</v>
      </c>
      <c r="E248" s="2"/>
      <c r="F248" s="2" t="s">
        <v>561</v>
      </c>
      <c r="G248" s="2">
        <v>257</v>
      </c>
      <c r="H248" s="2" t="s">
        <v>562</v>
      </c>
      <c r="I248" s="2">
        <v>237</v>
      </c>
    </row>
    <row r="249" spans="1:9" x14ac:dyDescent="0.25">
      <c r="A249" s="2" t="s">
        <v>1676</v>
      </c>
      <c r="B249" s="2"/>
      <c r="C249" s="2" t="str">
        <f>INDEX(Таблиця5[HOBBY WORLD],MATCH(Таблиця14[[#This Row],[Книга]],Таблиця5[Оригинал],0),1)</f>
        <v>полноценный образ</v>
      </c>
      <c r="D249" s="2" t="s">
        <v>1677</v>
      </c>
      <c r="E249" s="2"/>
      <c r="F249" s="2" t="s">
        <v>561</v>
      </c>
      <c r="G249" s="2">
        <v>258</v>
      </c>
      <c r="H249" s="2" t="s">
        <v>562</v>
      </c>
      <c r="I249" s="2">
        <v>245</v>
      </c>
    </row>
    <row r="250" spans="1:9" x14ac:dyDescent="0.25">
      <c r="A250" s="2" t="s">
        <v>1678</v>
      </c>
      <c r="B250" s="2"/>
      <c r="C250" s="2" t="str">
        <f>INDEX(Таблиця5[HOBBY WORLD],MATCH(Таблиця14[[#This Row],[Книга]],Таблиця5[Оригинал],0),1)</f>
        <v>массовое исцеление ран</v>
      </c>
      <c r="D250" s="2" t="s">
        <v>1679</v>
      </c>
      <c r="E250" s="2"/>
      <c r="F250" s="2" t="s">
        <v>561</v>
      </c>
      <c r="G250" s="2">
        <v>258</v>
      </c>
      <c r="H250" s="2" t="s">
        <v>562</v>
      </c>
      <c r="I250" s="2">
        <v>240</v>
      </c>
    </row>
    <row r="251" spans="1:9" x14ac:dyDescent="0.25">
      <c r="A251" s="2" t="s">
        <v>1680</v>
      </c>
      <c r="B251" s="2"/>
      <c r="C251" s="2" t="str">
        <f>INDEX(Таблиця5[HOBBY WORLD],MATCH(Таблиця14[[#This Row],[Книга]],Таблиця5[Оригинал],0),1)</f>
        <v>массовое излечение</v>
      </c>
      <c r="D251" s="2" t="s">
        <v>1681</v>
      </c>
      <c r="E251" s="2"/>
      <c r="F251" s="2" t="s">
        <v>561</v>
      </c>
      <c r="G251" s="2">
        <v>258</v>
      </c>
      <c r="H251" s="2" t="s">
        <v>562</v>
      </c>
      <c r="I251" s="2">
        <v>240</v>
      </c>
    </row>
    <row r="252" spans="1:9" x14ac:dyDescent="0.25">
      <c r="A252" s="2" t="s">
        <v>1682</v>
      </c>
      <c r="B252" s="2"/>
      <c r="C252" s="2" t="str">
        <f>INDEX(Таблиця5[HOBBY WORLD],MATCH(Таблиця14[[#This Row],[Книга]],Таблиця5[Оригинал],0),1)</f>
        <v>массовое исцеляющее слово</v>
      </c>
      <c r="D252" s="2" t="s">
        <v>1683</v>
      </c>
      <c r="E252" s="2"/>
      <c r="F252" s="2" t="s">
        <v>561</v>
      </c>
      <c r="G252" s="2">
        <v>258</v>
      </c>
      <c r="H252" s="2" t="s">
        <v>562</v>
      </c>
      <c r="I252" s="2">
        <v>240</v>
      </c>
    </row>
    <row r="253" spans="1:9" x14ac:dyDescent="0.25">
      <c r="A253" s="2" t="s">
        <v>1684</v>
      </c>
      <c r="B253" s="2"/>
      <c r="C253" s="2" t="str">
        <f>INDEX(Таблиця5[HOBBY WORLD],MATCH(Таблиця14[[#This Row],[Книга]],Таблиця5[Оригинал],0),1)</f>
        <v>массовое внушение</v>
      </c>
      <c r="D253" s="2" t="s">
        <v>1685</v>
      </c>
      <c r="E253" s="2"/>
      <c r="F253" s="2" t="s">
        <v>561</v>
      </c>
      <c r="G253" s="2">
        <v>258</v>
      </c>
      <c r="H253" s="2" t="s">
        <v>562</v>
      </c>
      <c r="I253" s="2">
        <v>240</v>
      </c>
    </row>
    <row r="254" spans="1:9" x14ac:dyDescent="0.25">
      <c r="A254" s="2" t="s">
        <v>1686</v>
      </c>
      <c r="B254" s="2"/>
      <c r="C254" s="2" t="str">
        <f>INDEX(Таблиця5[HOBBY WORLD],MATCH(Таблиця14[[#This Row],[Книга]],Таблиця5[Оригинал],0),1)</f>
        <v>земляной захват Максимилиана</v>
      </c>
      <c r="D254" s="2" t="s">
        <v>1687</v>
      </c>
      <c r="E254" s="2"/>
      <c r="F254" s="2" t="s">
        <v>1186</v>
      </c>
      <c r="G254" s="2">
        <v>20</v>
      </c>
      <c r="H254" s="2" t="s">
        <v>1187</v>
      </c>
      <c r="I254" s="2">
        <v>17</v>
      </c>
    </row>
    <row r="255" spans="1:9" x14ac:dyDescent="0.25">
      <c r="A255" s="2" t="s">
        <v>1688</v>
      </c>
      <c r="B255" s="2"/>
      <c r="C255" s="2" t="str">
        <f>INDEX(Таблиця5[HOBBY WORLD],MATCH(Таблиця14[[#This Row],[Книга]],Таблиця5[Оригинал],0),1)</f>
        <v>лабиринт</v>
      </c>
      <c r="D255" s="2" t="s">
        <v>1689</v>
      </c>
      <c r="E255" s="2"/>
      <c r="F255" s="2" t="s">
        <v>561</v>
      </c>
      <c r="G255" s="2">
        <v>258</v>
      </c>
      <c r="H255" s="2" t="s">
        <v>562</v>
      </c>
      <c r="I255" s="2">
        <v>234</v>
      </c>
    </row>
    <row r="256" spans="1:9" x14ac:dyDescent="0.25">
      <c r="A256" s="2" t="s">
        <v>1690</v>
      </c>
      <c r="B256" s="2"/>
      <c r="C256" s="2" t="str">
        <f>INDEX(Таблиця5[HOBBY WORLD],MATCH(Таблиця14[[#This Row],[Книга]],Таблиця5[Оригинал],0),1)</f>
        <v>слияние с камнем</v>
      </c>
      <c r="D256" s="2" t="s">
        <v>1691</v>
      </c>
      <c r="E256" s="2"/>
      <c r="F256" s="2" t="s">
        <v>561</v>
      </c>
      <c r="G256" s="2">
        <v>259</v>
      </c>
      <c r="H256" s="2" t="s">
        <v>562</v>
      </c>
      <c r="I256" s="2">
        <v>276</v>
      </c>
    </row>
    <row r="257" spans="1:9" x14ac:dyDescent="0.25">
      <c r="A257" s="2" t="s">
        <v>1692</v>
      </c>
      <c r="B257" s="2"/>
      <c r="C257" s="2" t="str">
        <f>INDEX(Таблиця5[HOBBY WORLD],MATCH(Таблиця14[[#This Row],[Книга]],Таблиця5[Оригинал],0),1)</f>
        <v>мелкие метеоры Мелфа</v>
      </c>
      <c r="D257" s="2" t="s">
        <v>1693</v>
      </c>
      <c r="E257" s="2"/>
      <c r="F257" s="2" t="s">
        <v>1186</v>
      </c>
      <c r="G257" s="2">
        <v>20</v>
      </c>
      <c r="H257" s="2" t="s">
        <v>1187</v>
      </c>
      <c r="I257" s="2">
        <v>18</v>
      </c>
    </row>
    <row r="258" spans="1:9" x14ac:dyDescent="0.25">
      <c r="A258" s="2" t="s">
        <v>1694</v>
      </c>
      <c r="B258" s="2"/>
      <c r="C258" s="2" t="str">
        <f>INDEX(Таблиця5[HOBBY WORLD],MATCH(Таблиця14[[#This Row],[Книга]],Таблиця5[Оригинал],0),1)</f>
        <v>кислотная стрела Мелфа</v>
      </c>
      <c r="D258" s="2" t="s">
        <v>1695</v>
      </c>
      <c r="E258" s="2"/>
      <c r="F258" s="2" t="s">
        <v>561</v>
      </c>
      <c r="G258" s="2">
        <v>259</v>
      </c>
      <c r="H258" s="2" t="s">
        <v>562</v>
      </c>
      <c r="I258" s="2">
        <v>237</v>
      </c>
    </row>
    <row r="259" spans="1:9" x14ac:dyDescent="0.25">
      <c r="A259" s="2" t="s">
        <v>1696</v>
      </c>
      <c r="B259" s="2"/>
      <c r="C259" s="2" t="str">
        <f>INDEX(Таблиця5[HOBBY WORLD],MATCH(Таблиця14[[#This Row],[Книга]],Таблиця5[Оригинал],0),1)</f>
        <v>починка</v>
      </c>
      <c r="D259" s="2" t="s">
        <v>1697</v>
      </c>
      <c r="E259" s="2"/>
      <c r="F259" s="2" t="s">
        <v>561</v>
      </c>
      <c r="G259" s="2">
        <v>259</v>
      </c>
      <c r="H259" s="2" t="s">
        <v>562</v>
      </c>
      <c r="I259" s="2">
        <v>262</v>
      </c>
    </row>
    <row r="260" spans="1:9" x14ac:dyDescent="0.25">
      <c r="A260" s="2" t="s">
        <v>1698</v>
      </c>
      <c r="B260" s="2"/>
      <c r="C260" s="2" t="str">
        <f>INDEX(Таблиця5[HOBBY WORLD],MATCH(Таблиця14[[#This Row],[Книга]],Таблиця5[Оригинал],0),1)</f>
        <v>сообщение</v>
      </c>
      <c r="D260" s="2" t="s">
        <v>1699</v>
      </c>
      <c r="E260" s="2"/>
      <c r="F260" s="2" t="s">
        <v>561</v>
      </c>
      <c r="G260" s="2">
        <v>259</v>
      </c>
      <c r="H260" s="2" t="s">
        <v>562</v>
      </c>
      <c r="I260" s="2">
        <v>278</v>
      </c>
    </row>
    <row r="261" spans="1:9" x14ac:dyDescent="0.25">
      <c r="A261" s="2" t="s">
        <v>1700</v>
      </c>
      <c r="B261" s="2"/>
      <c r="C261" s="2" t="str">
        <f>INDEX(Таблиця5[HOBBY WORLD],MATCH(Таблиця14[[#This Row],[Книга]],Таблиця5[Оригинал],0),1)</f>
        <v>метеориты</v>
      </c>
      <c r="D261" s="2" t="s">
        <v>1701</v>
      </c>
      <c r="E261" s="2"/>
      <c r="F261" s="2" t="s">
        <v>561</v>
      </c>
      <c r="G261" s="2">
        <v>259</v>
      </c>
      <c r="H261" s="2" t="s">
        <v>562</v>
      </c>
      <c r="I261" s="2">
        <v>239</v>
      </c>
    </row>
    <row r="262" spans="1:9" x14ac:dyDescent="0.25">
      <c r="A262" s="2" t="s">
        <v>1702</v>
      </c>
      <c r="B262" s="2"/>
      <c r="C262" s="2" t="str">
        <f>INDEX(Таблиця5[HOBBY WORLD],MATCH(Таблиця14[[#This Row],[Книга]],Таблиця5[Оригинал],0),1)</f>
        <v>сокрытие разума</v>
      </c>
      <c r="D262" s="2" t="s">
        <v>1703</v>
      </c>
      <c r="E262" s="2"/>
      <c r="F262" s="2">
        <v>259</v>
      </c>
      <c r="G262" s="2">
        <v>278</v>
      </c>
      <c r="H262" s="2"/>
      <c r="I262" s="2"/>
    </row>
    <row r="263" spans="1:9" x14ac:dyDescent="0.25">
      <c r="A263" t="s">
        <v>1704</v>
      </c>
      <c r="C263" t="str">
        <f>INDEX(Таблиця5[HOBBY WORLD],MATCH(Таблиця14[[#This Row],[Книга]],Таблиця5[Оригинал],0),1)</f>
        <v>малая иллюзия</v>
      </c>
      <c r="D263" t="s">
        <v>1705</v>
      </c>
      <c r="F263" t="s">
        <v>561</v>
      </c>
      <c r="G263">
        <v>260</v>
      </c>
      <c r="H263" t="s">
        <v>562</v>
      </c>
      <c r="I263">
        <v>237</v>
      </c>
    </row>
    <row r="264" spans="1:9" x14ac:dyDescent="0.25">
      <c r="A264" t="s">
        <v>1706</v>
      </c>
      <c r="C264" t="str">
        <f>INDEX(Таблиця5[HOBBY WORLD],MATCH(Таблиця14[[#This Row],[Книга]],Таблиця5[Оригинал],0),1)</f>
        <v>волшебный мираж</v>
      </c>
      <c r="D264" t="s">
        <v>1707</v>
      </c>
      <c r="F264" t="s">
        <v>561</v>
      </c>
      <c r="G264">
        <v>260</v>
      </c>
      <c r="H264" t="s">
        <v>562</v>
      </c>
      <c r="I264">
        <v>281</v>
      </c>
    </row>
    <row r="265" spans="1:9" x14ac:dyDescent="0.25">
      <c r="A265" t="s">
        <v>1708</v>
      </c>
      <c r="C265" t="str">
        <f>INDEX(Таблиця5[HOBBY WORLD],MATCH(Таблиця14[[#This Row],[Книга]],Таблиця5[Оригинал],0),1)</f>
        <v>зеркальное отражение</v>
      </c>
      <c r="D265" t="s">
        <v>1709</v>
      </c>
      <c r="F265" t="s">
        <v>561</v>
      </c>
      <c r="G265">
        <v>260</v>
      </c>
      <c r="H265" t="s">
        <v>562</v>
      </c>
      <c r="I265">
        <v>252</v>
      </c>
    </row>
    <row r="266" spans="1:9" x14ac:dyDescent="0.25">
      <c r="A266" t="s">
        <v>1710</v>
      </c>
      <c r="C266" t="str">
        <f>INDEX(Таблиця5[HOBBY WORLD],MATCH(Таблиця14[[#This Row],[Книга]],Таблиця5[Оригинал],0),1)</f>
        <v>обманка</v>
      </c>
      <c r="D266" t="s">
        <v>1711</v>
      </c>
      <c r="F266" t="s">
        <v>561</v>
      </c>
      <c r="G266">
        <v>260</v>
      </c>
      <c r="H266" t="s">
        <v>562</v>
      </c>
      <c r="I266">
        <v>286</v>
      </c>
    </row>
    <row r="267" spans="1:9" x14ac:dyDescent="0.25">
      <c r="A267" t="s">
        <v>1712</v>
      </c>
      <c r="C267" t="str">
        <f>INDEX(Таблиця5[HOBBY WORLD],MATCH(Таблиця14[[#This Row],[Книга]],Таблиця5[Оригинал],0),1)</f>
        <v>туманный шаг</v>
      </c>
      <c r="D267" t="s">
        <v>1713</v>
      </c>
      <c r="F267" t="s">
        <v>561</v>
      </c>
      <c r="G267">
        <v>260</v>
      </c>
      <c r="H267" t="s">
        <v>562</v>
      </c>
      <c r="I267">
        <v>284</v>
      </c>
    </row>
    <row r="268" spans="1:9" x14ac:dyDescent="0.25">
      <c r="A268" t="s">
        <v>1714</v>
      </c>
      <c r="C268" t="str">
        <f>INDEX(Таблиця5[HOBBY WORLD],MATCH(Таблиця14[[#This Row],[Книга]],Таблиця5[Оригинал],0),1)</f>
        <v>манипуляция памятью</v>
      </c>
      <c r="D268" t="s">
        <v>1715</v>
      </c>
      <c r="F268" t="s">
        <v>561</v>
      </c>
      <c r="G268">
        <v>261</v>
      </c>
      <c r="H268" t="s">
        <v>562</v>
      </c>
      <c r="I268">
        <v>230</v>
      </c>
    </row>
    <row r="269" spans="1:9" x14ac:dyDescent="0.25">
      <c r="A269" t="s">
        <v>1716</v>
      </c>
      <c r="C269" t="str">
        <f>INDEX(Таблиця5[HOBBY WORLD],MATCH(Таблиця14[[#This Row],[Книга]],Таблиця5[Оригинал],0),1)</f>
        <v>форма земли</v>
      </c>
      <c r="D269" t="s">
        <v>1717</v>
      </c>
      <c r="F269" t="s">
        <v>1186</v>
      </c>
      <c r="G269">
        <v>21</v>
      </c>
      <c r="H269" t="s">
        <v>1187</v>
      </c>
      <c r="I269">
        <v>18</v>
      </c>
    </row>
    <row r="270" spans="1:9" x14ac:dyDescent="0.25">
      <c r="A270" t="s">
        <v>1718</v>
      </c>
      <c r="C270" t="str">
        <f>INDEX(Таблиця5[HOBBY WORLD],MATCH(Таблиця14[[#This Row],[Книга]],Таблиця5[Оригинал],0),1)</f>
        <v>лунный свет</v>
      </c>
      <c r="D270" t="s">
        <v>1719</v>
      </c>
      <c r="F270" t="s">
        <v>561</v>
      </c>
      <c r="G270">
        <v>261</v>
      </c>
      <c r="H270" t="s">
        <v>562</v>
      </c>
      <c r="I270">
        <v>235</v>
      </c>
    </row>
    <row r="271" spans="1:9" x14ac:dyDescent="0.25">
      <c r="A271" t="s">
        <v>1720</v>
      </c>
      <c r="C271" t="e">
        <f>INDEX(Таблиця5[HOBBY WORLD],MATCH(Таблиця14[[#This Row],[Книга]],Таблиця5[Оригинал],0),1)</f>
        <v>#N/A</v>
      </c>
      <c r="D271" t="s">
        <v>1721</v>
      </c>
      <c r="F271" t="s">
        <v>561</v>
      </c>
      <c r="G271">
        <v>261</v>
      </c>
      <c r="H271" t="s">
        <v>562</v>
      </c>
      <c r="I271">
        <v>213</v>
      </c>
    </row>
    <row r="272" spans="1:9" x14ac:dyDescent="0.25">
      <c r="A272" t="s">
        <v>1722</v>
      </c>
      <c r="C272" t="e">
        <f>INDEX(Таблиця5[HOBBY WORLD],MATCH(Таблиця14[[#This Row],[Книга]],Таблиця5[Оригинал],0),1)</f>
        <v>#N/A</v>
      </c>
      <c r="D272" t="s">
        <v>1723</v>
      </c>
      <c r="F272" t="s">
        <v>561</v>
      </c>
      <c r="G272">
        <v>261</v>
      </c>
      <c r="H272" t="s">
        <v>562</v>
      </c>
      <c r="I272">
        <v>213</v>
      </c>
    </row>
    <row r="273" spans="1:9" x14ac:dyDescent="0.25">
      <c r="A273" t="s">
        <v>1724</v>
      </c>
      <c r="C273" t="e">
        <f>INDEX(Таблиця5[HOBBY WORLD],MATCH(Таблиця14[[#This Row],[Книга]],Таблиця5[Оригинал],0),1)</f>
        <v>#N/A</v>
      </c>
      <c r="D273" t="s">
        <v>1725</v>
      </c>
      <c r="F273" t="s">
        <v>561</v>
      </c>
      <c r="G273">
        <v>262</v>
      </c>
      <c r="H273" t="s">
        <v>562</v>
      </c>
      <c r="I273">
        <v>232</v>
      </c>
    </row>
    <row r="274" spans="1:9" x14ac:dyDescent="0.25">
      <c r="A274" t="s">
        <v>1726</v>
      </c>
      <c r="C274" t="e">
        <f>INDEX(Таблиця5[HOBBY WORLD],MATCH(Таблиця14[[#This Row],[Книга]],Таблиця5[Оригинал],0),1)</f>
        <v>#N/A</v>
      </c>
      <c r="D274" t="s">
        <v>1727</v>
      </c>
      <c r="F274" t="s">
        <v>561</v>
      </c>
      <c r="G274">
        <v>262</v>
      </c>
      <c r="H274" t="s">
        <v>562</v>
      </c>
      <c r="I274">
        <v>239</v>
      </c>
    </row>
    <row r="275" spans="1:9" x14ac:dyDescent="0.25">
      <c r="A275" t="s">
        <v>1728</v>
      </c>
      <c r="C275" t="str">
        <f>INDEX(Таблиця5[HOBBY WORLD],MATCH(Таблиця14[[#This Row],[Книга]],Таблиця5[Оригинал],0),1)</f>
        <v>движение грунта</v>
      </c>
      <c r="D275" t="s">
        <v>1729</v>
      </c>
      <c r="F275" t="s">
        <v>561</v>
      </c>
      <c r="G275">
        <v>263</v>
      </c>
      <c r="H275" t="s">
        <v>562</v>
      </c>
      <c r="I275">
        <v>221</v>
      </c>
    </row>
    <row r="276" spans="1:9" x14ac:dyDescent="0.25">
      <c r="A276" t="s">
        <v>1730</v>
      </c>
      <c r="C276" t="str">
        <f>INDEX(Таблиця5[HOBBY WORLD],MATCH(Таблиця14[[#This Row],[Книга]],Таблиця5[Оригинал],0),1)</f>
        <v>необнаружимость</v>
      </c>
      <c r="D276" t="s">
        <v>1731</v>
      </c>
      <c r="F276" t="s">
        <v>561</v>
      </c>
      <c r="G276">
        <v>263</v>
      </c>
      <c r="H276" t="s">
        <v>562</v>
      </c>
      <c r="I276">
        <v>243</v>
      </c>
    </row>
    <row r="277" spans="1:9" x14ac:dyDescent="0.25">
      <c r="A277" t="s">
        <v>1732</v>
      </c>
      <c r="C277" t="e">
        <f>INDEX(Таблиця5[HOBBY WORLD],MATCH(Таблиця14[[#This Row],[Книга]],Таблиця5[Оригинал],0),1)</f>
        <v>#N/A</v>
      </c>
      <c r="D277" t="s">
        <v>1733</v>
      </c>
      <c r="F277" t="s">
        <v>561</v>
      </c>
      <c r="G277">
        <v>263</v>
      </c>
      <c r="H277" t="s">
        <v>562</v>
      </c>
      <c r="I277">
        <v>243</v>
      </c>
    </row>
    <row r="278" spans="1:9" x14ac:dyDescent="0.25">
      <c r="A278" t="s">
        <v>1734</v>
      </c>
      <c r="C278" t="e">
        <f>INDEX(Таблиця5[HOBBY WORLD],MATCH(Таблиця14[[#This Row],[Книга]],Таблиця5[Оригинал],0),1)</f>
        <v>#N/A</v>
      </c>
      <c r="D278" t="s">
        <v>1735</v>
      </c>
      <c r="F278" t="s">
        <v>561</v>
      </c>
      <c r="G278">
        <v>263</v>
      </c>
      <c r="H278" t="s">
        <v>562</v>
      </c>
      <c r="I278">
        <v>251</v>
      </c>
    </row>
    <row r="279" spans="1:9" x14ac:dyDescent="0.25">
      <c r="A279" t="s">
        <v>1736</v>
      </c>
      <c r="C279" t="e">
        <f>INDEX(Таблиця5[HOBBY WORLD],MATCH(Таблиця14[[#This Row],[Книга]],Таблиця5[Оригинал],0),1)</f>
        <v>#N/A</v>
      </c>
      <c r="D279" t="s">
        <v>1737</v>
      </c>
      <c r="F279" t="s">
        <v>561</v>
      </c>
      <c r="G279">
        <v>264</v>
      </c>
      <c r="H279" t="s">
        <v>562</v>
      </c>
      <c r="I279">
        <v>251</v>
      </c>
    </row>
    <row r="280" spans="1:9" x14ac:dyDescent="0.25">
      <c r="A280" t="s">
        <v>1738</v>
      </c>
      <c r="C280" t="e">
        <f>INDEX(Таблиця5[HOBBY WORLD],MATCH(Таблиця14[[#This Row],[Книга]],Таблиця5[Оригинал],0),1)</f>
        <v>#N/A</v>
      </c>
      <c r="D280" t="s">
        <v>1739</v>
      </c>
      <c r="F280" t="s">
        <v>561</v>
      </c>
      <c r="G280">
        <v>264</v>
      </c>
      <c r="H280" t="s">
        <v>562</v>
      </c>
      <c r="I280">
        <v>243</v>
      </c>
    </row>
    <row r="281" spans="1:9" x14ac:dyDescent="0.25">
      <c r="A281" t="s">
        <v>1740</v>
      </c>
      <c r="C281" t="str">
        <f>INDEX(Таблиця5[HOBBY WORLD],MATCH(Таблиця14[[#This Row],[Книга]],Таблиця5[Оригинал],0),1)</f>
        <v>бесследный шаг</v>
      </c>
      <c r="D281" t="s">
        <v>1741</v>
      </c>
      <c r="F281" t="s">
        <v>561</v>
      </c>
      <c r="G281">
        <v>264</v>
      </c>
      <c r="H281" t="s">
        <v>562</v>
      </c>
      <c r="I281">
        <v>212</v>
      </c>
    </row>
    <row r="282" spans="1:9" x14ac:dyDescent="0.25">
      <c r="A282" t="s">
        <v>1742</v>
      </c>
      <c r="C282" t="str">
        <f>INDEX(Таблиця5[HOBBY WORLD],MATCH(Таблиця14[[#This Row],[Книга]],Таблиця5[Оригинал],0),1)</f>
        <v>проход сквозь стену</v>
      </c>
      <c r="D282" t="s">
        <v>1743</v>
      </c>
      <c r="F282" t="s">
        <v>561</v>
      </c>
      <c r="G282">
        <v>264</v>
      </c>
      <c r="H282" t="s">
        <v>562</v>
      </c>
      <c r="I282">
        <v>278</v>
      </c>
    </row>
    <row r="283" spans="1:9" x14ac:dyDescent="0.25">
      <c r="A283" t="s">
        <v>1744</v>
      </c>
      <c r="C283" t="str">
        <f>INDEX(Таблиця5[HOBBY WORLD],MATCH(Таблиця14[[#This Row],[Книга]],Таблиця5[Оригинал],0),1)</f>
        <v>сила фантазма</v>
      </c>
      <c r="D283" t="s">
        <v>1745</v>
      </c>
      <c r="F283" t="s">
        <v>561</v>
      </c>
      <c r="G283">
        <v>264</v>
      </c>
      <c r="H283" t="s">
        <v>562</v>
      </c>
      <c r="I283">
        <v>217</v>
      </c>
    </row>
    <row r="284" spans="1:9" x14ac:dyDescent="0.25">
      <c r="A284" t="s">
        <v>1746</v>
      </c>
      <c r="C284" t="str">
        <f>INDEX(Таблиця5[HOBBY WORLD],MATCH(Таблиця14[[#This Row],[Книга]],Таблиця5[Оригинал],0),1)</f>
        <v>убийственный фантазм</v>
      </c>
      <c r="D284" t="s">
        <v>1747</v>
      </c>
      <c r="F284" t="s">
        <v>561</v>
      </c>
      <c r="G284">
        <v>265</v>
      </c>
      <c r="H284" t="s">
        <v>562</v>
      </c>
      <c r="I284">
        <v>217</v>
      </c>
    </row>
    <row r="285" spans="1:9" x14ac:dyDescent="0.25">
      <c r="A285" t="s">
        <v>1748</v>
      </c>
      <c r="C285" t="str">
        <f>INDEX(Таблиця5[HOBBY WORLD],MATCH(Таблиця14[[#This Row],[Книга]],Таблиця5[Оригинал],0),1)</f>
        <v>фантомный скакун</v>
      </c>
      <c r="D285" t="s">
        <v>1749</v>
      </c>
      <c r="F285" t="s">
        <v>561</v>
      </c>
      <c r="G285">
        <v>265</v>
      </c>
      <c r="H285" t="s">
        <v>562</v>
      </c>
      <c r="I285">
        <v>267</v>
      </c>
    </row>
    <row r="286" spans="1:9" x14ac:dyDescent="0.25">
      <c r="A286" t="s">
        <v>1750</v>
      </c>
      <c r="C286" t="str">
        <f>INDEX(Таблиця5[HOBBY WORLD],MATCH(Таблиця14[[#This Row],[Книга]],Таблиця5[Оригинал],0),1)</f>
        <v>планарный союзник</v>
      </c>
      <c r="D286" t="s">
        <v>1751</v>
      </c>
      <c r="F286" t="s">
        <v>561</v>
      </c>
      <c r="G286">
        <v>265</v>
      </c>
      <c r="H286" t="s">
        <v>562</v>
      </c>
      <c r="I286">
        <v>256</v>
      </c>
    </row>
    <row r="287" spans="1:9" x14ac:dyDescent="0.25">
      <c r="A287" t="s">
        <v>1752</v>
      </c>
      <c r="C287" t="str">
        <f>INDEX(Таблиця5[HOBBY WORLD],MATCH(Таблиця14[[#This Row],[Книга]],Таблиця5[Оригинал],0),1)</f>
        <v>планарный слуга</v>
      </c>
      <c r="D287" t="s">
        <v>1753</v>
      </c>
      <c r="F287" t="s">
        <v>561</v>
      </c>
      <c r="G287">
        <v>265</v>
      </c>
      <c r="H287" t="s">
        <v>562</v>
      </c>
      <c r="I287">
        <v>256</v>
      </c>
    </row>
    <row r="288" spans="1:9" x14ac:dyDescent="0.25">
      <c r="A288" t="s">
        <v>1754</v>
      </c>
      <c r="C288" t="str">
        <f>INDEX(Таблиця5[HOBBY WORLD],MATCH(Таблиця14[[#This Row],[Книга]],Таблиця5[Оригинал],0),1)</f>
        <v>планарный переход</v>
      </c>
      <c r="D288" t="s">
        <v>1755</v>
      </c>
      <c r="F288" t="s">
        <v>561</v>
      </c>
      <c r="G288">
        <v>266</v>
      </c>
      <c r="H288" t="s">
        <v>562</v>
      </c>
      <c r="I288">
        <v>286</v>
      </c>
    </row>
    <row r="289" spans="1:41" x14ac:dyDescent="0.25">
      <c r="A289" t="s">
        <v>1756</v>
      </c>
      <c r="C289" t="str">
        <f>INDEX(Таблиця5[HOBBY WORLD],MATCH(Таблиця14[[#This Row],[Книга]],Таблиця5[Оригинал],0),1)</f>
        <v>рост растений</v>
      </c>
      <c r="D289" t="s">
        <v>1757</v>
      </c>
      <c r="F289" t="s">
        <v>561</v>
      </c>
      <c r="G289">
        <v>266</v>
      </c>
      <c r="H289" t="s">
        <v>562</v>
      </c>
      <c r="I289">
        <v>274</v>
      </c>
    </row>
    <row r="290" spans="1:41" x14ac:dyDescent="0.25">
      <c r="A290" t="s">
        <v>1758</v>
      </c>
      <c r="C290" t="str">
        <f>INDEX(Таблиця5[HOBBY WORLD],MATCH(Таблиця14[[#This Row],[Книга]],Таблиця5[Оригинал],0),1)</f>
        <v>брызги яда</v>
      </c>
      <c r="D290" t="s">
        <v>1759</v>
      </c>
      <c r="F290" t="s">
        <v>561</v>
      </c>
      <c r="G290">
        <v>266</v>
      </c>
      <c r="H290" t="s">
        <v>562</v>
      </c>
      <c r="I290">
        <v>289</v>
      </c>
    </row>
    <row r="291" spans="1:41" x14ac:dyDescent="0.25">
      <c r="A291" t="s">
        <v>1760</v>
      </c>
      <c r="C291" t="str">
        <f>INDEX(Таблиця5[HOBBY WORLD],MATCH(Таблиця14[[#This Row],[Книга]],Таблиця5[Оригинал],0),1)</f>
        <v>полиморф</v>
      </c>
      <c r="D291" t="s">
        <v>1761</v>
      </c>
      <c r="F291" t="s">
        <v>561</v>
      </c>
      <c r="G291">
        <v>266</v>
      </c>
      <c r="H291" t="s">
        <v>562</v>
      </c>
      <c r="I291">
        <v>263</v>
      </c>
    </row>
    <row r="292" spans="1:41" x14ac:dyDescent="0.25">
      <c r="A292" t="s">
        <v>1762</v>
      </c>
      <c r="C292" t="str">
        <f>INDEX(Таблиця5[HOBBY WORLD],MATCH(Таблиця14[[#This Row],[Книга]],Таблиця5[Оригинал],0),1)</f>
        <v>слово силы: излечение</v>
      </c>
      <c r="D292" t="s">
        <v>1763</v>
      </c>
      <c r="F292" t="s">
        <v>561</v>
      </c>
      <c r="G292">
        <v>266</v>
      </c>
      <c r="H292" t="s">
        <v>562</v>
      </c>
      <c r="I292">
        <v>277</v>
      </c>
    </row>
    <row r="293" spans="1:41" x14ac:dyDescent="0.25">
      <c r="A293" t="s">
        <v>1764</v>
      </c>
      <c r="C293" t="str">
        <f>INDEX(Таблиця5[HOBBY WORLD],MATCH(Таблиця14[[#This Row],[Книга]],Таблиця5[Оригинал],0),1)</f>
        <v>слово силы: смерть</v>
      </c>
      <c r="D293" t="s">
        <v>1765</v>
      </c>
      <c r="F293" t="s">
        <v>561</v>
      </c>
      <c r="G293">
        <v>266</v>
      </c>
      <c r="H293" t="s">
        <v>562</v>
      </c>
      <c r="I293">
        <v>277</v>
      </c>
    </row>
    <row r="294" spans="1:41" x14ac:dyDescent="0.25">
      <c r="A294" t="s">
        <v>1766</v>
      </c>
      <c r="C294" t="str">
        <f>INDEX(Таблиця5[HOBBY WORLD],MATCH(Таблиця14[[#This Row],[Книга]],Таблиця5[Оригинал],0),1)</f>
        <v>слово силы: шок</v>
      </c>
      <c r="D294" t="s">
        <v>1767</v>
      </c>
      <c r="F294" t="s">
        <v>561</v>
      </c>
      <c r="G294">
        <v>267</v>
      </c>
      <c r="H294" t="s">
        <v>562</v>
      </c>
      <c r="I294">
        <v>277</v>
      </c>
    </row>
    <row r="295" spans="1:41" x14ac:dyDescent="0.25">
      <c r="A295" t="s">
        <v>1768</v>
      </c>
      <c r="C295" t="str">
        <f>INDEX(Таблиця5[HOBBY WORLD],MATCH(Таблиця14[[#This Row],[Книга]],Таблиця5[Оригинал],0),1)</f>
        <v>исцеляющий молебен</v>
      </c>
      <c r="D295" t="s">
        <v>1769</v>
      </c>
      <c r="F295" t="s">
        <v>561</v>
      </c>
      <c r="G295">
        <v>267</v>
      </c>
      <c r="H295" t="s">
        <v>562</v>
      </c>
      <c r="I295">
        <v>240</v>
      </c>
    </row>
    <row r="296" spans="1:41" x14ac:dyDescent="0.25">
      <c r="A296" t="s">
        <v>1770</v>
      </c>
      <c r="C296" t="str">
        <f>INDEX(Таблиця5[HOBBY WORLD],MATCH(Таблиця14[[#This Row],[Книга]],Таблиця5[Оригинал],0),1)</f>
        <v>мелкие фокусы</v>
      </c>
      <c r="D296" t="s">
        <v>1771</v>
      </c>
      <c r="F296" t="s">
        <v>561</v>
      </c>
      <c r="G296">
        <v>267</v>
      </c>
      <c r="H296" t="s">
        <v>562</v>
      </c>
      <c r="I296">
        <v>287</v>
      </c>
    </row>
    <row r="297" spans="1:41" x14ac:dyDescent="0.25">
      <c r="A297" t="s">
        <v>1772</v>
      </c>
      <c r="C297" t="str">
        <f>INDEX(Таблиця5[HOBBY WORLD],MATCH(Таблиця14[[#This Row],[Книга]],Таблиця5[Оригинал],0),1)</f>
        <v>первозданный оберег</v>
      </c>
      <c r="D297" t="s">
        <v>1773</v>
      </c>
      <c r="F297" t="s">
        <v>1186</v>
      </c>
      <c r="G297">
        <v>21</v>
      </c>
      <c r="H297" t="s">
        <v>1187</v>
      </c>
      <c r="I297">
        <v>19</v>
      </c>
      <c r="AB297" s="158" t="s">
        <v>625</v>
      </c>
      <c r="AC297" s="159" t="s">
        <v>72</v>
      </c>
      <c r="AD297" s="159" t="s">
        <v>556</v>
      </c>
      <c r="AE297" s="159" t="s">
        <v>554</v>
      </c>
      <c r="AF297" s="159" t="s">
        <v>13769</v>
      </c>
      <c r="AG297" s="160" t="s">
        <v>554</v>
      </c>
    </row>
    <row r="298" spans="1:41" x14ac:dyDescent="0.25">
      <c r="A298" t="s">
        <v>1774</v>
      </c>
      <c r="C298" t="str">
        <f>INDEX(Таблиця5[HOBBY WORLD],MATCH(Таблиця14[[#This Row],[Книга]],Таблиця5[Оригинал],0),1)</f>
        <v>радужные брызги</v>
      </c>
      <c r="D298" t="s">
        <v>1775</v>
      </c>
      <c r="F298" t="s">
        <v>561</v>
      </c>
      <c r="G298">
        <v>267</v>
      </c>
      <c r="H298" t="s">
        <v>562</v>
      </c>
      <c r="I298">
        <v>271</v>
      </c>
      <c r="AB298" s="155" t="s">
        <v>1184</v>
      </c>
      <c r="AC298" s="156" t="s">
        <v>10516</v>
      </c>
      <c r="AD298" s="156" t="s">
        <v>1186</v>
      </c>
      <c r="AE298" s="156">
        <v>15</v>
      </c>
      <c r="AF298" s="156" t="s">
        <v>1187</v>
      </c>
      <c r="AG298" s="157">
        <v>23</v>
      </c>
    </row>
    <row r="299" spans="1:41" x14ac:dyDescent="0.25">
      <c r="A299" t="s">
        <v>1776</v>
      </c>
      <c r="C299" t="str">
        <f>INDEX(Таблиця5[HOBBY WORLD],MATCH(Таблиця14[[#This Row],[Книга]],Таблиця5[Оригинал],0),1)</f>
        <v>радужная стена</v>
      </c>
      <c r="D299" t="s">
        <v>1777</v>
      </c>
      <c r="F299" t="s">
        <v>561</v>
      </c>
      <c r="G299">
        <v>267</v>
      </c>
      <c r="H299" t="s">
        <v>562</v>
      </c>
      <c r="I299">
        <v>269</v>
      </c>
      <c r="AB299" s="158" t="s">
        <v>10518</v>
      </c>
      <c r="AC299" s="159" t="s">
        <v>10519</v>
      </c>
      <c r="AD299" s="159" t="s">
        <v>1186</v>
      </c>
      <c r="AE299" s="159">
        <v>15</v>
      </c>
      <c r="AF299" s="159" t="s">
        <v>1187</v>
      </c>
      <c r="AG299" s="160">
        <v>21</v>
      </c>
      <c r="AJ299" t="s">
        <v>72</v>
      </c>
      <c r="AK299" t="s">
        <v>625</v>
      </c>
      <c r="AL299" t="s">
        <v>556</v>
      </c>
      <c r="AM299" t="s">
        <v>554</v>
      </c>
      <c r="AN299" t="s">
        <v>13769</v>
      </c>
      <c r="AO299" t="s">
        <v>554</v>
      </c>
    </row>
    <row r="300" spans="1:41" x14ac:dyDescent="0.25">
      <c r="A300" t="s">
        <v>1778</v>
      </c>
      <c r="C300" t="str">
        <f>INDEX(Таблиця5[HOBBY WORLD],MATCH(Таблиця14[[#This Row],[Книга]],Таблиця5[Оригинал],0),1)</f>
        <v>создание пламени</v>
      </c>
      <c r="D300" t="s">
        <v>1779</v>
      </c>
      <c r="F300" t="s">
        <v>561</v>
      </c>
      <c r="G300">
        <v>269</v>
      </c>
      <c r="H300" t="s">
        <v>562</v>
      </c>
      <c r="I300">
        <v>280</v>
      </c>
      <c r="AB300" s="155" t="s">
        <v>1190</v>
      </c>
      <c r="AC300" s="156" t="s">
        <v>1191</v>
      </c>
      <c r="AD300" s="156" t="s">
        <v>561</v>
      </c>
      <c r="AE300" s="156">
        <v>211</v>
      </c>
      <c r="AF300" s="156" t="s">
        <v>562</v>
      </c>
      <c r="AG300" s="157">
        <v>213</v>
      </c>
      <c r="AJ300" t="s">
        <v>1581</v>
      </c>
      <c r="AK300" t="s">
        <v>1580</v>
      </c>
      <c r="AL300" t="s">
        <v>561</v>
      </c>
      <c r="AM300">
        <v>250</v>
      </c>
      <c r="AN300" t="s">
        <v>562</v>
      </c>
      <c r="AO300">
        <v>211</v>
      </c>
    </row>
    <row r="301" spans="1:41" x14ac:dyDescent="0.25">
      <c r="A301" t="s">
        <v>1780</v>
      </c>
      <c r="C301" t="str">
        <f>INDEX(Таблиця5[HOBBY WORLD],MATCH(Таблиця14[[#This Row],[Книга]],Таблиця5[Оригинал],0),1)</f>
        <v>программируемая иллюзия</v>
      </c>
      <c r="D301" t="s">
        <v>1781</v>
      </c>
      <c r="F301" t="s">
        <v>561</v>
      </c>
      <c r="G301">
        <v>269</v>
      </c>
      <c r="H301" t="s">
        <v>562</v>
      </c>
      <c r="I301">
        <v>225</v>
      </c>
      <c r="AB301" s="158" t="s">
        <v>1192</v>
      </c>
      <c r="AC301" s="159" t="s">
        <v>10526</v>
      </c>
      <c r="AD301" s="159" t="s">
        <v>1186</v>
      </c>
      <c r="AE301" s="159">
        <v>15</v>
      </c>
      <c r="AF301" s="159" t="s">
        <v>1187</v>
      </c>
      <c r="AG301" s="160">
        <v>19</v>
      </c>
      <c r="AJ301" t="s">
        <v>1215</v>
      </c>
      <c r="AK301" t="s">
        <v>1214</v>
      </c>
      <c r="AL301" t="s">
        <v>561</v>
      </c>
      <c r="AM301">
        <v>214</v>
      </c>
      <c r="AN301" t="s">
        <v>562</v>
      </c>
      <c r="AO301">
        <v>211</v>
      </c>
    </row>
    <row r="302" spans="1:41" x14ac:dyDescent="0.25">
      <c r="A302" t="s">
        <v>1782</v>
      </c>
      <c r="C302" t="str">
        <f>INDEX(Таблиця5[HOBBY WORLD],MATCH(Таблиця14[[#This Row],[Книга]],Таблиця5[Оригинал],0),1)</f>
        <v>проекция образа</v>
      </c>
      <c r="D302" t="s">
        <v>1783</v>
      </c>
      <c r="F302" t="s">
        <v>561</v>
      </c>
      <c r="G302">
        <v>270</v>
      </c>
      <c r="H302" t="s">
        <v>562</v>
      </c>
      <c r="I302">
        <v>268</v>
      </c>
      <c r="AB302" s="155" t="s">
        <v>1194</v>
      </c>
      <c r="AC302" s="156" t="s">
        <v>1195</v>
      </c>
      <c r="AD302" s="156" t="s">
        <v>561</v>
      </c>
      <c r="AE302" s="156">
        <v>211</v>
      </c>
      <c r="AF302" s="156" t="s">
        <v>562</v>
      </c>
      <c r="AG302" s="157">
        <v>257</v>
      </c>
      <c r="AJ302" t="s">
        <v>1235</v>
      </c>
      <c r="AK302" t="s">
        <v>1234</v>
      </c>
      <c r="AL302" t="s">
        <v>561</v>
      </c>
      <c r="AM302">
        <v>216</v>
      </c>
      <c r="AN302" t="s">
        <v>562</v>
      </c>
      <c r="AO302">
        <v>211</v>
      </c>
    </row>
    <row r="303" spans="1:41" x14ac:dyDescent="0.25">
      <c r="A303" t="s">
        <v>1784</v>
      </c>
      <c r="C303" t="str">
        <f>INDEX(Таблиця5[HOBBY WORLD],MATCH(Таблиця14[[#This Row],[Книга]],Таблиця5[Оригинал],0),1)</f>
        <v>защита от энергии</v>
      </c>
      <c r="D303" t="s">
        <v>1785</v>
      </c>
      <c r="F303" t="s">
        <v>561</v>
      </c>
      <c r="G303">
        <v>270</v>
      </c>
      <c r="H303" t="s">
        <v>562</v>
      </c>
      <c r="I303">
        <v>227</v>
      </c>
      <c r="AB303" s="158" t="s">
        <v>1196</v>
      </c>
      <c r="AC303" s="159" t="s">
        <v>1197</v>
      </c>
      <c r="AD303" s="159" t="s">
        <v>561</v>
      </c>
      <c r="AE303" s="159">
        <v>211</v>
      </c>
      <c r="AF303" s="159" t="s">
        <v>562</v>
      </c>
      <c r="AG303" s="160">
        <v>275</v>
      </c>
      <c r="AJ303" t="s">
        <v>1231</v>
      </c>
      <c r="AK303" t="s">
        <v>1230</v>
      </c>
      <c r="AL303" t="s">
        <v>561</v>
      </c>
      <c r="AM303">
        <v>216</v>
      </c>
      <c r="AN303" t="s">
        <v>562</v>
      </c>
      <c r="AO303">
        <v>211</v>
      </c>
    </row>
    <row r="304" spans="1:41" x14ac:dyDescent="0.25">
      <c r="A304" t="s">
        <v>1786</v>
      </c>
      <c r="C304" t="str">
        <f>INDEX(Таблиця5[HOBBY WORLD],MATCH(Таблиця14[[#This Row],[Книга]],Таблиця5[Оригинал],0),1)</f>
        <v>защита от зла и от добра</v>
      </c>
      <c r="D304" t="s">
        <v>1787</v>
      </c>
      <c r="F304" t="s">
        <v>561</v>
      </c>
      <c r="G304">
        <v>270</v>
      </c>
      <c r="H304" t="s">
        <v>562</v>
      </c>
      <c r="I304">
        <v>227</v>
      </c>
      <c r="AB304" s="155" t="s">
        <v>1198</v>
      </c>
      <c r="AC304" s="156" t="s">
        <v>1199</v>
      </c>
      <c r="AD304" s="156" t="s">
        <v>561</v>
      </c>
      <c r="AE304" s="156">
        <v>211</v>
      </c>
      <c r="AF304" s="156" t="s">
        <v>562</v>
      </c>
      <c r="AG304" s="157">
        <v>277</v>
      </c>
      <c r="AJ304" t="s">
        <v>1233</v>
      </c>
      <c r="AK304" t="s">
        <v>1232</v>
      </c>
      <c r="AL304" t="s">
        <v>561</v>
      </c>
      <c r="AM304">
        <v>216</v>
      </c>
      <c r="AN304" t="s">
        <v>562</v>
      </c>
      <c r="AO304">
        <v>211</v>
      </c>
    </row>
    <row r="305" spans="1:41" x14ac:dyDescent="0.25">
      <c r="A305" t="s">
        <v>1788</v>
      </c>
      <c r="C305" t="str">
        <f>INDEX(Таблиця5[HOBBY WORLD],MATCH(Таблиця14[[#This Row],[Книга]],Таблиця5[Оригинал],0),1)</f>
        <v>защита от яда</v>
      </c>
      <c r="D305" t="s">
        <v>1789</v>
      </c>
      <c r="F305" t="s">
        <v>561</v>
      </c>
      <c r="G305">
        <v>270</v>
      </c>
      <c r="H305" t="s">
        <v>562</v>
      </c>
      <c r="I305">
        <v>227</v>
      </c>
      <c r="AB305" s="158" t="s">
        <v>1200</v>
      </c>
      <c r="AC305" s="159" t="s">
        <v>1201</v>
      </c>
      <c r="AD305" s="159" t="s">
        <v>561</v>
      </c>
      <c r="AE305" s="159">
        <v>212</v>
      </c>
      <c r="AF305" s="159" t="s">
        <v>562</v>
      </c>
      <c r="AG305" s="160">
        <v>224</v>
      </c>
      <c r="AJ305" t="s">
        <v>1593</v>
      </c>
      <c r="AK305" t="s">
        <v>1592</v>
      </c>
      <c r="AL305" t="s">
        <v>561</v>
      </c>
      <c r="AM305">
        <v>251</v>
      </c>
      <c r="AN305" t="s">
        <v>562</v>
      </c>
      <c r="AO305">
        <v>211</v>
      </c>
    </row>
    <row r="306" spans="1:41" x14ac:dyDescent="0.25">
      <c r="A306" t="s">
        <v>1790</v>
      </c>
      <c r="C306" t="str">
        <f>INDEX(Таблиця5[HOBBY WORLD],MATCH(Таблиця14[[#This Row],[Книга]],Таблиця5[Оригинал],0),1)</f>
        <v>очищение еды и питья</v>
      </c>
      <c r="D306" t="s">
        <v>1791</v>
      </c>
      <c r="F306" t="s">
        <v>561</v>
      </c>
      <c r="G306">
        <v>270</v>
      </c>
      <c r="H306" t="s">
        <v>562</v>
      </c>
      <c r="I306">
        <v>253</v>
      </c>
      <c r="AB306" s="155" t="s">
        <v>1202</v>
      </c>
      <c r="AC306" s="156" t="s">
        <v>13876</v>
      </c>
      <c r="AD306" s="156" t="s">
        <v>561</v>
      </c>
      <c r="AE306" s="156">
        <v>212</v>
      </c>
      <c r="AF306" s="156" t="s">
        <v>562</v>
      </c>
      <c r="AG306" s="157">
        <v>262</v>
      </c>
      <c r="AJ306" t="s">
        <v>1852</v>
      </c>
      <c r="AK306" t="s">
        <v>1851</v>
      </c>
      <c r="AL306" t="s">
        <v>561</v>
      </c>
      <c r="AM306">
        <v>276</v>
      </c>
      <c r="AN306" t="s">
        <v>562</v>
      </c>
      <c r="AO306">
        <v>212</v>
      </c>
    </row>
    <row r="307" spans="1:41" x14ac:dyDescent="0.25">
      <c r="A307" t="s">
        <v>1792</v>
      </c>
      <c r="C307" t="str">
        <f>INDEX(Таблиця5[HOBBY WORLD],MATCH(Таблиця14[[#This Row],[Книга]],Таблиця5[Оригинал],0),1)</f>
        <v>пиротехника</v>
      </c>
      <c r="D307" t="s">
        <v>1793</v>
      </c>
      <c r="F307" t="s">
        <v>1186</v>
      </c>
      <c r="G307">
        <v>21</v>
      </c>
      <c r="H307" t="s">
        <v>1187</v>
      </c>
      <c r="I307">
        <v>20</v>
      </c>
      <c r="AB307" s="158" t="s">
        <v>1204</v>
      </c>
      <c r="AC307" s="159" t="s">
        <v>1205</v>
      </c>
      <c r="AD307" s="159" t="s">
        <v>561</v>
      </c>
      <c r="AE307" s="159">
        <v>212</v>
      </c>
      <c r="AF307" s="159" t="s">
        <v>562</v>
      </c>
      <c r="AG307" s="160">
        <v>263</v>
      </c>
      <c r="AJ307" t="s">
        <v>1741</v>
      </c>
      <c r="AK307" t="s">
        <v>1740</v>
      </c>
      <c r="AL307" t="s">
        <v>561</v>
      </c>
      <c r="AM307">
        <v>264</v>
      </c>
      <c r="AN307" t="s">
        <v>562</v>
      </c>
      <c r="AO307">
        <v>212</v>
      </c>
    </row>
    <row r="308" spans="1:41" x14ac:dyDescent="0.25">
      <c r="A308" t="s">
        <v>1794</v>
      </c>
      <c r="C308" t="str">
        <f>INDEX(Таблиця5[HOBBY WORLD],MATCH(Таблиця14[[#This Row],[Книга]],Таблиця5[Оригинал],0),1)</f>
        <v>возвращение к жизни</v>
      </c>
      <c r="D308" t="s">
        <v>1795</v>
      </c>
      <c r="F308" t="s">
        <v>561</v>
      </c>
      <c r="G308">
        <v>270</v>
      </c>
      <c r="H308" t="s">
        <v>562</v>
      </c>
      <c r="I308">
        <v>249</v>
      </c>
      <c r="AB308" s="155" t="s">
        <v>1206</v>
      </c>
      <c r="AC308" s="156" t="s">
        <v>1207</v>
      </c>
      <c r="AD308" s="156" t="s">
        <v>561</v>
      </c>
      <c r="AE308" s="156">
        <v>212</v>
      </c>
      <c r="AF308" s="156" t="s">
        <v>562</v>
      </c>
      <c r="AG308" s="157">
        <v>217</v>
      </c>
      <c r="AJ308" t="s">
        <v>1261</v>
      </c>
      <c r="AK308" t="s">
        <v>1260</v>
      </c>
      <c r="AL308" t="s">
        <v>561</v>
      </c>
      <c r="AM308">
        <v>219</v>
      </c>
      <c r="AN308" t="s">
        <v>562</v>
      </c>
      <c r="AO308">
        <v>212</v>
      </c>
    </row>
    <row r="309" spans="1:41" x14ac:dyDescent="0.25">
      <c r="A309" t="s">
        <v>1796</v>
      </c>
      <c r="C309" t="e">
        <f>INDEX(Таблиця5[HOBBY WORLD],MATCH(Таблиця14[[#This Row],[Книга]],Таблиця5[Оригинал],0),1)</f>
        <v>#N/A</v>
      </c>
      <c r="D309" t="s">
        <v>1797</v>
      </c>
      <c r="F309" t="s">
        <v>561</v>
      </c>
      <c r="G309">
        <v>270</v>
      </c>
      <c r="H309" t="s">
        <v>562</v>
      </c>
      <c r="I309">
        <v>238</v>
      </c>
      <c r="AB309" s="158" t="s">
        <v>1208</v>
      </c>
      <c r="AC309" s="159" t="s">
        <v>1209</v>
      </c>
      <c r="AD309" s="159" t="s">
        <v>561</v>
      </c>
      <c r="AE309" s="159">
        <v>213</v>
      </c>
      <c r="AF309" s="159" t="s">
        <v>562</v>
      </c>
      <c r="AG309" s="160">
        <v>249</v>
      </c>
      <c r="AJ309" t="s">
        <v>1417</v>
      </c>
      <c r="AK309" t="s">
        <v>1416</v>
      </c>
      <c r="AL309" t="s">
        <v>561</v>
      </c>
      <c r="AM309">
        <v>234</v>
      </c>
      <c r="AN309" t="s">
        <v>562</v>
      </c>
      <c r="AO309">
        <v>212</v>
      </c>
    </row>
    <row r="310" spans="1:41" x14ac:dyDescent="0.25">
      <c r="A310" t="s">
        <v>1798</v>
      </c>
      <c r="C310" t="str">
        <f>INDEX(Таблиця5[HOBBY WORLD],MATCH(Таблиця14[[#This Row],[Книга]],Таблиця5[Оригинал],0),1)</f>
        <v>ослабляющий луч</v>
      </c>
      <c r="D310" t="s">
        <v>1799</v>
      </c>
      <c r="F310" t="s">
        <v>561</v>
      </c>
      <c r="G310">
        <v>271</v>
      </c>
      <c r="H310" t="s">
        <v>562</v>
      </c>
      <c r="I310">
        <v>236</v>
      </c>
      <c r="AB310" s="155" t="s">
        <v>1210</v>
      </c>
      <c r="AC310" s="156" t="s">
        <v>1211</v>
      </c>
      <c r="AD310" s="156" t="s">
        <v>561</v>
      </c>
      <c r="AE310" s="156">
        <v>213</v>
      </c>
      <c r="AF310" s="156" t="s">
        <v>562</v>
      </c>
      <c r="AG310" s="157">
        <v>263</v>
      </c>
      <c r="AJ310" t="s">
        <v>1880</v>
      </c>
      <c r="AK310" t="s">
        <v>1879</v>
      </c>
      <c r="AL310" t="s">
        <v>561</v>
      </c>
      <c r="AM310">
        <v>278</v>
      </c>
      <c r="AN310" t="s">
        <v>562</v>
      </c>
      <c r="AO310">
        <v>212</v>
      </c>
    </row>
    <row r="311" spans="1:41" x14ac:dyDescent="0.25">
      <c r="A311" t="s">
        <v>1800</v>
      </c>
      <c r="C311" t="str">
        <f>INDEX(Таблиця5[HOBBY WORLD],MATCH(Таблиця14[[#This Row],[Книга]],Таблиця5[Оригинал],0),1)</f>
        <v>ледяной луч</v>
      </c>
      <c r="D311" t="s">
        <v>1801</v>
      </c>
      <c r="F311" t="s">
        <v>561</v>
      </c>
      <c r="G311">
        <v>271</v>
      </c>
      <c r="H311" t="s">
        <v>562</v>
      </c>
      <c r="I311">
        <v>236</v>
      </c>
      <c r="AB311" s="158" t="s">
        <v>1212</v>
      </c>
      <c r="AC311" s="159" t="s">
        <v>1213</v>
      </c>
      <c r="AD311" s="159" t="s">
        <v>561</v>
      </c>
      <c r="AE311" s="159">
        <v>213</v>
      </c>
      <c r="AF311" s="159" t="s">
        <v>562</v>
      </c>
      <c r="AG311" s="160">
        <v>263</v>
      </c>
      <c r="AJ311" t="s">
        <v>1419</v>
      </c>
      <c r="AK311" t="s">
        <v>1418</v>
      </c>
      <c r="AL311" t="s">
        <v>561</v>
      </c>
      <c r="AM311">
        <v>234</v>
      </c>
      <c r="AN311" t="s">
        <v>562</v>
      </c>
      <c r="AO311">
        <v>212</v>
      </c>
    </row>
    <row r="312" spans="1:41" x14ac:dyDescent="0.25">
      <c r="A312" t="s">
        <v>1802</v>
      </c>
      <c r="C312" t="str">
        <f>INDEX(Таблиця5[HOBBY WORLD],MATCH(Таблиця14[[#This Row],[Книга]],Таблиця5[Оригинал],0),1)</f>
        <v>луч болезни</v>
      </c>
      <c r="D312" t="s">
        <v>1803</v>
      </c>
      <c r="F312" t="s">
        <v>561</v>
      </c>
      <c r="G312">
        <v>271</v>
      </c>
      <c r="H312" t="s">
        <v>562</v>
      </c>
      <c r="I312">
        <v>236</v>
      </c>
      <c r="AB312" s="155" t="s">
        <v>1214</v>
      </c>
      <c r="AC312" s="156" t="s">
        <v>1215</v>
      </c>
      <c r="AD312" s="156" t="s">
        <v>561</v>
      </c>
      <c r="AE312" s="156">
        <v>214</v>
      </c>
      <c r="AF312" s="156" t="s">
        <v>562</v>
      </c>
      <c r="AG312" s="157">
        <v>211</v>
      </c>
      <c r="AJ312" t="s">
        <v>11429</v>
      </c>
      <c r="AK312" t="s">
        <v>11428</v>
      </c>
      <c r="AL312" t="s">
        <v>13845</v>
      </c>
      <c r="AM312">
        <v>164</v>
      </c>
      <c r="AN312" t="s">
        <v>13846</v>
      </c>
      <c r="AO312">
        <v>147</v>
      </c>
    </row>
    <row r="313" spans="1:41" x14ac:dyDescent="0.25">
      <c r="A313" t="s">
        <v>1804</v>
      </c>
      <c r="C313" t="str">
        <f>INDEX(Таблиця5[HOBBY WORLD],MATCH(Таблиця14[[#This Row],[Книга]],Таблиця5[Оригинал],0),1)</f>
        <v>регенерация</v>
      </c>
      <c r="D313" t="s">
        <v>1805</v>
      </c>
      <c r="F313" t="s">
        <v>561</v>
      </c>
      <c r="G313">
        <v>271</v>
      </c>
      <c r="H313" t="s">
        <v>562</v>
      </c>
      <c r="I313">
        <v>273</v>
      </c>
      <c r="AB313" s="158" t="s">
        <v>1216</v>
      </c>
      <c r="AC313" s="159" t="s">
        <v>1217</v>
      </c>
      <c r="AD313" s="159" t="s">
        <v>561</v>
      </c>
      <c r="AE313" s="159">
        <v>214</v>
      </c>
      <c r="AF313" s="159" t="s">
        <v>562</v>
      </c>
      <c r="AG313" s="160">
        <v>236</v>
      </c>
      <c r="AJ313" t="s">
        <v>1191</v>
      </c>
      <c r="AK313" t="s">
        <v>1190</v>
      </c>
      <c r="AL313" t="s">
        <v>561</v>
      </c>
      <c r="AM313">
        <v>211</v>
      </c>
      <c r="AN313" t="s">
        <v>562</v>
      </c>
      <c r="AO313">
        <v>213</v>
      </c>
    </row>
    <row r="314" spans="1:41" x14ac:dyDescent="0.25">
      <c r="A314" t="s">
        <v>1806</v>
      </c>
      <c r="C314" t="str">
        <f>INDEX(Таблиця5[HOBBY WORLD],MATCH(Таблиця14[[#This Row],[Книга]],Таблиця5[Оригинал],0),1)</f>
        <v>реинкарнация</v>
      </c>
      <c r="D314" t="s">
        <v>1807</v>
      </c>
      <c r="F314" t="s">
        <v>561</v>
      </c>
      <c r="G314">
        <v>271</v>
      </c>
      <c r="H314" t="s">
        <v>562</v>
      </c>
      <c r="I314">
        <v>273</v>
      </c>
      <c r="AB314" s="155" t="s">
        <v>1218</v>
      </c>
      <c r="AC314" s="156" t="s">
        <v>1219</v>
      </c>
      <c r="AD314" s="156" t="s">
        <v>561</v>
      </c>
      <c r="AE314" s="156">
        <v>214</v>
      </c>
      <c r="AF314" s="156" t="s">
        <v>562</v>
      </c>
      <c r="AG314" s="157">
        <v>236</v>
      </c>
      <c r="AJ314" t="s">
        <v>1900</v>
      </c>
      <c r="AK314" t="s">
        <v>1899</v>
      </c>
      <c r="AL314" t="s">
        <v>561</v>
      </c>
      <c r="AM314">
        <v>279</v>
      </c>
      <c r="AN314" t="s">
        <v>562</v>
      </c>
      <c r="AO314">
        <v>213</v>
      </c>
    </row>
    <row r="315" spans="1:41" x14ac:dyDescent="0.25">
      <c r="A315" t="s">
        <v>1808</v>
      </c>
      <c r="C315" t="str">
        <f>INDEX(Таблиця5[HOBBY WORLD],MATCH(Таблиця14[[#This Row],[Книга]],Таблиця5[Оригинал],0),1)</f>
        <v>снятие проклятия</v>
      </c>
      <c r="D315" t="s">
        <v>1809</v>
      </c>
      <c r="F315" t="s">
        <v>561</v>
      </c>
      <c r="G315">
        <v>271</v>
      </c>
      <c r="H315" t="s">
        <v>562</v>
      </c>
      <c r="I315">
        <v>278</v>
      </c>
      <c r="AB315" s="158" t="s">
        <v>1220</v>
      </c>
      <c r="AC315" s="159" t="s">
        <v>1221</v>
      </c>
      <c r="AD315" s="159" t="s">
        <v>561</v>
      </c>
      <c r="AE315" s="159">
        <v>215</v>
      </c>
      <c r="AF315" s="159" t="s">
        <v>562</v>
      </c>
      <c r="AG315" s="160">
        <v>216</v>
      </c>
      <c r="AJ315" t="s">
        <v>1994</v>
      </c>
      <c r="AK315" t="s">
        <v>1993</v>
      </c>
      <c r="AL315" t="s">
        <v>561</v>
      </c>
      <c r="AM315">
        <v>289</v>
      </c>
      <c r="AN315" t="s">
        <v>562</v>
      </c>
      <c r="AO315">
        <v>213</v>
      </c>
    </row>
    <row r="316" spans="1:41" x14ac:dyDescent="0.25">
      <c r="A316" t="s">
        <v>1810</v>
      </c>
      <c r="C316" t="str">
        <f>INDEX(Таблиця5[HOBBY WORLD],MATCH(Таблиця14[[#This Row],[Книга]],Таблиця5[Оригинал],0),1)</f>
        <v>сопротивляемость</v>
      </c>
      <c r="D316" t="s">
        <v>1811</v>
      </c>
      <c r="F316" t="s">
        <v>561</v>
      </c>
      <c r="G316">
        <v>272</v>
      </c>
      <c r="H316" t="s">
        <v>562</v>
      </c>
      <c r="I316">
        <v>279</v>
      </c>
      <c r="AB316" s="155" t="s">
        <v>1222</v>
      </c>
      <c r="AC316" s="156" t="s">
        <v>1223</v>
      </c>
      <c r="AD316" s="156" t="s">
        <v>561</v>
      </c>
      <c r="AE316" s="156">
        <v>215</v>
      </c>
      <c r="AF316" s="156" t="s">
        <v>562</v>
      </c>
      <c r="AG316" s="157">
        <v>222</v>
      </c>
      <c r="AJ316" t="s">
        <v>13847</v>
      </c>
      <c r="AK316" t="s">
        <v>1722</v>
      </c>
      <c r="AL316" t="s">
        <v>561</v>
      </c>
      <c r="AM316">
        <v>261</v>
      </c>
      <c r="AN316" t="s">
        <v>562</v>
      </c>
      <c r="AO316">
        <v>213</v>
      </c>
    </row>
    <row r="317" spans="1:41" x14ac:dyDescent="0.25">
      <c r="A317" t="s">
        <v>1812</v>
      </c>
      <c r="C317" t="str">
        <f>INDEX(Таблиця5[HOBBY WORLD],MATCH(Таблиця14[[#This Row],[Книга]],Таблиця5[Оригинал],0),1)</f>
        <v>воскрешение</v>
      </c>
      <c r="D317" t="s">
        <v>1813</v>
      </c>
      <c r="F317" t="s">
        <v>561</v>
      </c>
      <c r="G317">
        <v>272</v>
      </c>
      <c r="H317" t="s">
        <v>562</v>
      </c>
      <c r="I317">
        <v>217</v>
      </c>
      <c r="AB317" s="158" t="s">
        <v>1224</v>
      </c>
      <c r="AC317" s="159" t="s">
        <v>1225</v>
      </c>
      <c r="AD317" s="159" t="s">
        <v>561</v>
      </c>
      <c r="AE317" s="159">
        <v>215</v>
      </c>
      <c r="AF317" s="159" t="s">
        <v>562</v>
      </c>
      <c r="AG317" s="160">
        <v>274</v>
      </c>
      <c r="AJ317" t="s">
        <v>1721</v>
      </c>
      <c r="AK317" t="s">
        <v>1720</v>
      </c>
      <c r="AL317" t="s">
        <v>561</v>
      </c>
      <c r="AM317">
        <v>261</v>
      </c>
      <c r="AN317" t="s">
        <v>562</v>
      </c>
      <c r="AO317">
        <v>213</v>
      </c>
    </row>
    <row r="318" spans="1:41" x14ac:dyDescent="0.25">
      <c r="A318" t="s">
        <v>1814</v>
      </c>
      <c r="C318" t="str">
        <f>INDEX(Таблиця5[HOBBY WORLD],MATCH(Таблиця14[[#This Row],[Книга]],Таблиця5[Оригинал],0),1)</f>
        <v>обратная гравитация</v>
      </c>
      <c r="D318" t="s">
        <v>1815</v>
      </c>
      <c r="F318" t="s">
        <v>561</v>
      </c>
      <c r="G318">
        <v>272</v>
      </c>
      <c r="H318" t="s">
        <v>562</v>
      </c>
      <c r="I318">
        <v>230</v>
      </c>
      <c r="AB318" s="155" t="s">
        <v>1226</v>
      </c>
      <c r="AC318" s="156" t="s">
        <v>1227</v>
      </c>
      <c r="AD318" s="156" t="s">
        <v>561</v>
      </c>
      <c r="AE318" s="156">
        <v>215</v>
      </c>
      <c r="AF318" s="156" t="s">
        <v>562</v>
      </c>
      <c r="AG318" s="157">
        <v>268</v>
      </c>
      <c r="AJ318" t="s">
        <v>1349</v>
      </c>
      <c r="AK318" t="s">
        <v>1348</v>
      </c>
      <c r="AL318" t="s">
        <v>561</v>
      </c>
      <c r="AM318">
        <v>227</v>
      </c>
      <c r="AN318" t="s">
        <v>562</v>
      </c>
      <c r="AO318">
        <v>214</v>
      </c>
    </row>
    <row r="319" spans="1:41" x14ac:dyDescent="0.25">
      <c r="A319" t="s">
        <v>1816</v>
      </c>
      <c r="C319" t="str">
        <f>INDEX(Таблиця5[HOBBY WORLD],MATCH(Таблиця14[[#This Row],[Книга]],Таблиця5[Оригинал],0),1)</f>
        <v>возрождение</v>
      </c>
      <c r="D319" t="s">
        <v>1817</v>
      </c>
      <c r="F319" t="s">
        <v>561</v>
      </c>
      <c r="G319">
        <v>272</v>
      </c>
      <c r="H319" t="s">
        <v>562</v>
      </c>
      <c r="I319">
        <v>215</v>
      </c>
      <c r="AB319" s="158" t="s">
        <v>1228</v>
      </c>
      <c r="AC319" s="159" t="s">
        <v>1229</v>
      </c>
      <c r="AD319" s="159" t="s">
        <v>561</v>
      </c>
      <c r="AE319" s="159">
        <v>215</v>
      </c>
      <c r="AF319" s="159" t="s">
        <v>562</v>
      </c>
      <c r="AG319" s="160">
        <v>218</v>
      </c>
      <c r="AJ319" t="s">
        <v>1429</v>
      </c>
      <c r="AK319" t="s">
        <v>1428</v>
      </c>
      <c r="AL319" t="s">
        <v>561</v>
      </c>
      <c r="AM319">
        <v>236</v>
      </c>
      <c r="AN319" t="s">
        <v>562</v>
      </c>
      <c r="AO319">
        <v>214</v>
      </c>
    </row>
    <row r="320" spans="1:41" x14ac:dyDescent="0.25">
      <c r="A320" t="s">
        <v>1818</v>
      </c>
      <c r="C320" t="str">
        <f>INDEX(Таблиця5[HOBBY WORLD],MATCH(Таблиця14[[#This Row],[Книга]],Таблиця5[Оригинал],0),1)</f>
        <v>фокус с веревкой</v>
      </c>
      <c r="D320" t="s">
        <v>1819</v>
      </c>
      <c r="F320" t="s">
        <v>561</v>
      </c>
      <c r="G320">
        <v>272</v>
      </c>
      <c r="H320" t="s">
        <v>562</v>
      </c>
      <c r="I320">
        <v>283</v>
      </c>
      <c r="AB320" s="155" t="s">
        <v>1230</v>
      </c>
      <c r="AC320" s="156" t="s">
        <v>1231</v>
      </c>
      <c r="AD320" s="156" t="s">
        <v>561</v>
      </c>
      <c r="AE320" s="156">
        <v>216</v>
      </c>
      <c r="AF320" s="156" t="s">
        <v>562</v>
      </c>
      <c r="AG320" s="157">
        <v>211</v>
      </c>
      <c r="AJ320" t="s">
        <v>1831</v>
      </c>
      <c r="AK320" t="s">
        <v>1830</v>
      </c>
      <c r="AL320" t="s">
        <v>561</v>
      </c>
      <c r="AM320">
        <v>274</v>
      </c>
      <c r="AN320" t="s">
        <v>562</v>
      </c>
      <c r="AO320">
        <v>214</v>
      </c>
    </row>
    <row r="321" spans="1:41" x14ac:dyDescent="0.25">
      <c r="A321" t="s">
        <v>1820</v>
      </c>
      <c r="C321" t="str">
        <f>INDEX(Таблиця5[HOBBY WORLD],MATCH(Таблиця14[[#This Row],[Книга]],Таблиця5[Оригинал],0),1)</f>
        <v>священное пламя</v>
      </c>
      <c r="D321" t="s">
        <v>1821</v>
      </c>
      <c r="F321" t="s">
        <v>561</v>
      </c>
      <c r="G321">
        <v>272</v>
      </c>
      <c r="H321" t="s">
        <v>562</v>
      </c>
      <c r="I321">
        <v>275</v>
      </c>
      <c r="AB321" s="158" t="s">
        <v>1232</v>
      </c>
      <c r="AC321" s="159" t="s">
        <v>1233</v>
      </c>
      <c r="AD321" s="159" t="s">
        <v>561</v>
      </c>
      <c r="AE321" s="159">
        <v>216</v>
      </c>
      <c r="AF321" s="159" t="s">
        <v>562</v>
      </c>
      <c r="AG321" s="160">
        <v>211</v>
      </c>
      <c r="AJ321" t="s">
        <v>10696</v>
      </c>
      <c r="AK321" t="s">
        <v>1356</v>
      </c>
      <c r="AL321" t="s">
        <v>1186</v>
      </c>
      <c r="AM321">
        <v>16</v>
      </c>
      <c r="AN321" t="s">
        <v>1187</v>
      </c>
      <c r="AO321">
        <v>15</v>
      </c>
    </row>
    <row r="322" spans="1:41" x14ac:dyDescent="0.25">
      <c r="A322" t="s">
        <v>1822</v>
      </c>
      <c r="C322" t="str">
        <f>INDEX(Таблиця5[HOBBY WORLD],MATCH(Таблиця14[[#This Row],[Книга]],Таблиця5[Оригинал],0),1)</f>
        <v>убежище</v>
      </c>
      <c r="D322" t="s">
        <v>1823</v>
      </c>
      <c r="F322" t="s">
        <v>561</v>
      </c>
      <c r="G322">
        <v>272</v>
      </c>
      <c r="H322" t="s">
        <v>562</v>
      </c>
      <c r="I322">
        <v>284</v>
      </c>
      <c r="AB322" s="155" t="s">
        <v>1234</v>
      </c>
      <c r="AC322" s="156" t="s">
        <v>1235</v>
      </c>
      <c r="AD322" s="156" t="s">
        <v>561</v>
      </c>
      <c r="AE322" s="156">
        <v>216</v>
      </c>
      <c r="AF322" s="156" t="s">
        <v>562</v>
      </c>
      <c r="AG322" s="157">
        <v>211</v>
      </c>
      <c r="AJ322" t="s">
        <v>1353</v>
      </c>
      <c r="AK322" t="s">
        <v>1352</v>
      </c>
      <c r="AL322" t="s">
        <v>561</v>
      </c>
      <c r="AM322">
        <v>227</v>
      </c>
      <c r="AN322" t="s">
        <v>562</v>
      </c>
      <c r="AO322">
        <v>214</v>
      </c>
    </row>
    <row r="323" spans="1:41" x14ac:dyDescent="0.25">
      <c r="A323" t="s">
        <v>1824</v>
      </c>
      <c r="C323" t="str">
        <f>INDEX(Таблиця5[HOBBY WORLD],MATCH(Таблиця14[[#This Row],[Книга]],Таблиця5[Оригинал],0),1)</f>
        <v>опаляющий луч</v>
      </c>
      <c r="D323" t="s">
        <v>1825</v>
      </c>
      <c r="F323" t="s">
        <v>561</v>
      </c>
      <c r="G323">
        <v>273</v>
      </c>
      <c r="H323" t="s">
        <v>562</v>
      </c>
      <c r="I323">
        <v>255</v>
      </c>
      <c r="AB323" s="158" t="s">
        <v>1236</v>
      </c>
      <c r="AC323" s="159" t="s">
        <v>1237</v>
      </c>
      <c r="AD323" s="159" t="s">
        <v>561</v>
      </c>
      <c r="AE323" s="159">
        <v>216</v>
      </c>
      <c r="AF323" s="159" t="s">
        <v>562</v>
      </c>
      <c r="AG323" s="160">
        <v>268</v>
      </c>
      <c r="AJ323" t="s">
        <v>10695</v>
      </c>
      <c r="AK323" t="s">
        <v>1350</v>
      </c>
      <c r="AL323" t="s">
        <v>1186</v>
      </c>
      <c r="AM323">
        <v>16</v>
      </c>
      <c r="AN323" t="s">
        <v>1187</v>
      </c>
      <c r="AO323">
        <v>15</v>
      </c>
    </row>
    <row r="324" spans="1:41" x14ac:dyDescent="0.25">
      <c r="A324" t="s">
        <v>1826</v>
      </c>
      <c r="C324" t="str">
        <f>INDEX(Таблиця5[HOBBY WORLD],MATCH(Таблиця14[[#This Row],[Книга]],Таблиця5[Оригинал],0),1)</f>
        <v>тайновидение</v>
      </c>
      <c r="D324" t="s">
        <v>1827</v>
      </c>
      <c r="F324" t="s">
        <v>561</v>
      </c>
      <c r="G324">
        <v>273</v>
      </c>
      <c r="H324" t="s">
        <v>562</v>
      </c>
      <c r="I324">
        <v>241</v>
      </c>
      <c r="AB324" s="155" t="s">
        <v>1238</v>
      </c>
      <c r="AC324" s="156" t="s">
        <v>1239</v>
      </c>
      <c r="AD324" s="156" t="s">
        <v>561</v>
      </c>
      <c r="AE324" s="156">
        <v>216</v>
      </c>
      <c r="AF324" s="156" t="s">
        <v>562</v>
      </c>
      <c r="AG324" s="157">
        <v>262</v>
      </c>
      <c r="AJ324" t="s">
        <v>1355</v>
      </c>
      <c r="AK324" t="s">
        <v>1354</v>
      </c>
      <c r="AL324" t="s">
        <v>561</v>
      </c>
      <c r="AM324">
        <v>228</v>
      </c>
      <c r="AN324" t="s">
        <v>562</v>
      </c>
      <c r="AO324">
        <v>215</v>
      </c>
    </row>
    <row r="325" spans="1:41" x14ac:dyDescent="0.25">
      <c r="A325" t="s">
        <v>1828</v>
      </c>
      <c r="C325" t="str">
        <f>INDEX(Таблиця5[HOBBY WORLD],MATCH(Таблиця14[[#This Row],[Книга]],Таблиця5[Оригинал],0),1)</f>
        <v>жгучая кара</v>
      </c>
      <c r="D325" t="s">
        <v>1829</v>
      </c>
      <c r="F325" t="s">
        <v>561</v>
      </c>
      <c r="G325">
        <v>274</v>
      </c>
      <c r="H325" t="s">
        <v>562</v>
      </c>
      <c r="I325">
        <v>255</v>
      </c>
      <c r="AB325" s="158" t="s">
        <v>1240</v>
      </c>
      <c r="AC325" s="159" t="s">
        <v>1241</v>
      </c>
      <c r="AD325" s="159" t="s">
        <v>561</v>
      </c>
      <c r="AE325" s="159">
        <v>216</v>
      </c>
      <c r="AF325" s="159" t="s">
        <v>562</v>
      </c>
      <c r="AG325" s="160">
        <v>229</v>
      </c>
      <c r="AJ325" t="s">
        <v>1894</v>
      </c>
      <c r="AK325" t="s">
        <v>1893</v>
      </c>
      <c r="AL325" t="s">
        <v>561</v>
      </c>
      <c r="AM325">
        <v>279</v>
      </c>
      <c r="AN325" t="s">
        <v>562</v>
      </c>
      <c r="AO325">
        <v>215</v>
      </c>
    </row>
    <row r="326" spans="1:41" x14ac:dyDescent="0.25">
      <c r="A326" t="s">
        <v>1830</v>
      </c>
      <c r="C326" t="str">
        <f>INDEX(Таблиця5[HOBBY WORLD],MATCH(Таблиця14[[#This Row],[Книга]],Таблиця5[Оригинал],0),1)</f>
        <v>видение невидимого</v>
      </c>
      <c r="D326" t="s">
        <v>1831</v>
      </c>
      <c r="F326" t="s">
        <v>561</v>
      </c>
      <c r="G326">
        <v>274</v>
      </c>
      <c r="H326" t="s">
        <v>562</v>
      </c>
      <c r="I326">
        <v>214</v>
      </c>
      <c r="AB326" s="155" t="s">
        <v>1242</v>
      </c>
      <c r="AC326" s="156" t="s">
        <v>1243</v>
      </c>
      <c r="AD326" s="156" t="s">
        <v>561</v>
      </c>
      <c r="AE326" s="156">
        <v>217</v>
      </c>
      <c r="AF326" s="156" t="s">
        <v>562</v>
      </c>
      <c r="AG326" s="157">
        <v>229</v>
      </c>
      <c r="AJ326" t="s">
        <v>11148</v>
      </c>
      <c r="AK326" t="s">
        <v>1658</v>
      </c>
      <c r="AL326" t="s">
        <v>1186</v>
      </c>
      <c r="AM326">
        <v>20</v>
      </c>
      <c r="AN326" t="s">
        <v>1187</v>
      </c>
      <c r="AO326">
        <v>16</v>
      </c>
    </row>
    <row r="327" spans="1:41" x14ac:dyDescent="0.25">
      <c r="A327" t="s">
        <v>1832</v>
      </c>
      <c r="C327" t="str">
        <f>INDEX(Таблиця5[HOBBY WORLD],MATCH(Таблиця14[[#This Row],[Книга]],Таблиця5[Оригинал],0),1)</f>
        <v>личины</v>
      </c>
      <c r="D327" t="s">
        <v>1833</v>
      </c>
      <c r="F327" t="s">
        <v>561</v>
      </c>
      <c r="G327">
        <v>274</v>
      </c>
      <c r="H327" t="s">
        <v>562</v>
      </c>
      <c r="I327">
        <v>267</v>
      </c>
      <c r="AB327" s="158" t="s">
        <v>1244</v>
      </c>
      <c r="AC327" s="159" t="s">
        <v>1245</v>
      </c>
      <c r="AD327" s="159" t="s">
        <v>561</v>
      </c>
      <c r="AE327" s="159">
        <v>217</v>
      </c>
      <c r="AF327" s="159" t="s">
        <v>562</v>
      </c>
      <c r="AG327" s="160">
        <v>224</v>
      </c>
      <c r="AJ327" t="s">
        <v>11599</v>
      </c>
      <c r="AK327" t="s">
        <v>1969</v>
      </c>
      <c r="AL327" t="s">
        <v>1186</v>
      </c>
      <c r="AM327">
        <v>23</v>
      </c>
      <c r="AN327" t="s">
        <v>1187</v>
      </c>
      <c r="AO327">
        <v>16</v>
      </c>
    </row>
    <row r="328" spans="1:41" x14ac:dyDescent="0.25">
      <c r="A328" t="s">
        <v>1834</v>
      </c>
      <c r="C328" t="str">
        <f>INDEX(Таблиця5[HOBBY WORLD],MATCH(Таблиця14[[#This Row],[Книга]],Таблиця5[Оригинал],0),1)</f>
        <v>послание</v>
      </c>
      <c r="D328" t="s">
        <v>1835</v>
      </c>
      <c r="F328" t="s">
        <v>561</v>
      </c>
      <c r="G328">
        <v>274</v>
      </c>
      <c r="H328" t="s">
        <v>562</v>
      </c>
      <c r="I328">
        <v>262</v>
      </c>
      <c r="AB328" s="155" t="s">
        <v>1246</v>
      </c>
      <c r="AC328" s="156" t="s">
        <v>1247</v>
      </c>
      <c r="AD328" s="156" t="s">
        <v>561</v>
      </c>
      <c r="AE328" s="156">
        <v>217</v>
      </c>
      <c r="AF328" s="156" t="s">
        <v>562</v>
      </c>
      <c r="AG328" s="157">
        <v>237</v>
      </c>
      <c r="AJ328" t="s">
        <v>11608</v>
      </c>
      <c r="AK328" t="s">
        <v>1979</v>
      </c>
      <c r="AL328" t="s">
        <v>1186</v>
      </c>
      <c r="AM328">
        <v>23</v>
      </c>
      <c r="AN328" t="s">
        <v>1187</v>
      </c>
      <c r="AO328">
        <v>16</v>
      </c>
    </row>
    <row r="329" spans="1:41" x14ac:dyDescent="0.25">
      <c r="A329" t="s">
        <v>1836</v>
      </c>
      <c r="C329" t="str">
        <f>INDEX(Таблиця5[HOBBY WORLD],MATCH(Таблиця14[[#This Row],[Книга]],Таблиця5[Оригинал],0),1)</f>
        <v>изоляция</v>
      </c>
      <c r="D329" t="s">
        <v>1837</v>
      </c>
      <c r="F329" t="s">
        <v>561</v>
      </c>
      <c r="G329">
        <v>274</v>
      </c>
      <c r="H329" t="s">
        <v>562</v>
      </c>
      <c r="I329">
        <v>230</v>
      </c>
      <c r="AB329" s="158" t="s">
        <v>1248</v>
      </c>
      <c r="AC329" s="159" t="s">
        <v>10600</v>
      </c>
      <c r="AD329" s="159" t="s">
        <v>1186</v>
      </c>
      <c r="AE329" s="159">
        <v>15</v>
      </c>
      <c r="AF329" s="159" t="s">
        <v>1187</v>
      </c>
      <c r="AG329" s="160">
        <v>17</v>
      </c>
      <c r="AJ329" t="s">
        <v>1817</v>
      </c>
      <c r="AK329" t="s">
        <v>1816</v>
      </c>
      <c r="AL329" t="s">
        <v>561</v>
      </c>
      <c r="AM329">
        <v>272</v>
      </c>
      <c r="AN329" t="s">
        <v>562</v>
      </c>
      <c r="AO329">
        <v>215</v>
      </c>
    </row>
    <row r="330" spans="1:41" x14ac:dyDescent="0.25">
      <c r="A330" t="s">
        <v>1838</v>
      </c>
      <c r="C330" t="str">
        <f>INDEX(Таблиця5[HOBBY WORLD],MATCH(Таблиця14[[#This Row],[Книга]],Таблиця5[Оригинал],0),1)</f>
        <v>преображение воды</v>
      </c>
      <c r="D330" t="s">
        <v>1839</v>
      </c>
      <c r="F330" t="s">
        <v>1186</v>
      </c>
      <c r="G330">
        <v>21</v>
      </c>
      <c r="H330" t="s">
        <v>1187</v>
      </c>
      <c r="I330">
        <v>24</v>
      </c>
      <c r="AB330" s="155" t="s">
        <v>1250</v>
      </c>
      <c r="AC330" s="156" t="s">
        <v>1251</v>
      </c>
      <c r="AD330" s="156" t="s">
        <v>561</v>
      </c>
      <c r="AE330" s="156">
        <v>217</v>
      </c>
      <c r="AF330" s="156" t="s">
        <v>562</v>
      </c>
      <c r="AG330" s="157">
        <v>224</v>
      </c>
      <c r="AJ330" t="s">
        <v>1926</v>
      </c>
      <c r="AK330" t="s">
        <v>1925</v>
      </c>
      <c r="AL330" t="s">
        <v>561</v>
      </c>
      <c r="AM330">
        <v>282</v>
      </c>
      <c r="AN330" t="s">
        <v>562</v>
      </c>
      <c r="AO330">
        <v>215</v>
      </c>
    </row>
    <row r="331" spans="1:41" x14ac:dyDescent="0.25">
      <c r="A331" t="s">
        <v>1840</v>
      </c>
      <c r="C331" t="str">
        <f>INDEX(Таблиця5[HOBBY WORLD],MATCH(Таблиця14[[#This Row],[Книга]],Таблиця5[Оригинал],0),1)</f>
        <v>метаморфоза</v>
      </c>
      <c r="D331" t="s">
        <v>1841</v>
      </c>
      <c r="F331" t="s">
        <v>561</v>
      </c>
      <c r="G331">
        <v>274</v>
      </c>
      <c r="H331" t="s">
        <v>562</v>
      </c>
      <c r="I331">
        <v>261</v>
      </c>
      <c r="AB331" s="158" t="s">
        <v>1252</v>
      </c>
      <c r="AC331" s="159" t="s">
        <v>1253</v>
      </c>
      <c r="AD331" s="159" t="s">
        <v>561</v>
      </c>
      <c r="AE331" s="159">
        <v>218</v>
      </c>
      <c r="AF331" s="159" t="s">
        <v>562</v>
      </c>
      <c r="AG331" s="160">
        <v>268</v>
      </c>
      <c r="AJ331" t="s">
        <v>1663</v>
      </c>
      <c r="AK331" t="s">
        <v>1662</v>
      </c>
      <c r="AL331" t="s">
        <v>561</v>
      </c>
      <c r="AM331">
        <v>256</v>
      </c>
      <c r="AN331" t="s">
        <v>562</v>
      </c>
      <c r="AO331">
        <v>216</v>
      </c>
    </row>
    <row r="332" spans="1:41" x14ac:dyDescent="0.25">
      <c r="A332" t="s">
        <v>1842</v>
      </c>
      <c r="C332" t="str">
        <f>INDEX(Таблиця5[HOBBY WORLD],MATCH(Таблиця14[[#This Row],[Книга]],Таблиця5[Оригинал],0),1)</f>
        <v>разбивающий звук</v>
      </c>
      <c r="D332" t="s">
        <v>1843</v>
      </c>
      <c r="F332" t="s">
        <v>561</v>
      </c>
      <c r="G332">
        <v>275</v>
      </c>
      <c r="H332" t="s">
        <v>562</v>
      </c>
      <c r="I332">
        <v>223</v>
      </c>
      <c r="AB332" s="155" t="s">
        <v>1254</v>
      </c>
      <c r="AC332" s="156" t="s">
        <v>1255</v>
      </c>
      <c r="AD332" s="156" t="s">
        <v>561</v>
      </c>
      <c r="AE332" s="156">
        <v>218</v>
      </c>
      <c r="AF332" s="156" t="s">
        <v>562</v>
      </c>
      <c r="AG332" s="157">
        <v>222</v>
      </c>
      <c r="AJ332" t="s">
        <v>1669</v>
      </c>
      <c r="AK332" t="s">
        <v>1668</v>
      </c>
      <c r="AL332" t="s">
        <v>561</v>
      </c>
      <c r="AM332">
        <v>257</v>
      </c>
      <c r="AN332" t="s">
        <v>562</v>
      </c>
      <c r="AO332">
        <v>216</v>
      </c>
    </row>
    <row r="333" spans="1:41" x14ac:dyDescent="0.25">
      <c r="A333" t="s">
        <v>481</v>
      </c>
      <c r="C333" t="str">
        <f>INDEX(Таблиця5[HOBBY WORLD],MATCH(Таблиця14[[#This Row],[Книга]],Таблиця5[Оригинал],0),1)</f>
        <v>щит</v>
      </c>
      <c r="D333" t="s">
        <v>482</v>
      </c>
      <c r="F333" t="s">
        <v>561</v>
      </c>
      <c r="G333">
        <v>275</v>
      </c>
      <c r="H333" t="s">
        <v>562</v>
      </c>
      <c r="I333">
        <v>288</v>
      </c>
      <c r="AB333" s="158" t="s">
        <v>1256</v>
      </c>
      <c r="AC333" s="159" t="s">
        <v>1257</v>
      </c>
      <c r="AD333" s="159" t="s">
        <v>561</v>
      </c>
      <c r="AE333" s="159">
        <v>218</v>
      </c>
      <c r="AF333" s="159" t="s">
        <v>562</v>
      </c>
      <c r="AG333" s="160">
        <v>280</v>
      </c>
      <c r="AJ333" t="s">
        <v>1671</v>
      </c>
      <c r="AK333" t="s">
        <v>1670</v>
      </c>
      <c r="AL333" t="s">
        <v>561</v>
      </c>
      <c r="AM333">
        <v>257</v>
      </c>
      <c r="AN333" t="s">
        <v>562</v>
      </c>
      <c r="AO333">
        <v>216</v>
      </c>
    </row>
    <row r="334" spans="1:41" x14ac:dyDescent="0.25">
      <c r="A334" t="s">
        <v>1844</v>
      </c>
      <c r="C334" t="str">
        <f>INDEX(Таблиця5[HOBBY WORLD],MATCH(Таблиця14[[#This Row],[Книга]],Таблиця5[Оригинал],0),1)</f>
        <v>щит веры</v>
      </c>
      <c r="D334" t="s">
        <v>1845</v>
      </c>
      <c r="F334" t="s">
        <v>561</v>
      </c>
      <c r="G334">
        <v>275</v>
      </c>
      <c r="H334" t="s">
        <v>562</v>
      </c>
      <c r="I334">
        <v>288</v>
      </c>
      <c r="AB334" s="155" t="s">
        <v>13860</v>
      </c>
      <c r="AC334" s="156" t="s">
        <v>13859</v>
      </c>
      <c r="AD334" s="156" t="s">
        <v>13853</v>
      </c>
      <c r="AE334" s="156">
        <v>106</v>
      </c>
      <c r="AF334" s="156" t="s">
        <v>13854</v>
      </c>
      <c r="AG334" s="157">
        <v>-106</v>
      </c>
      <c r="AJ334" t="s">
        <v>1221</v>
      </c>
      <c r="AK334" t="s">
        <v>1220</v>
      </c>
      <c r="AL334" t="s">
        <v>561</v>
      </c>
      <c r="AM334">
        <v>215</v>
      </c>
      <c r="AN334" t="s">
        <v>562</v>
      </c>
      <c r="AO334">
        <v>216</v>
      </c>
    </row>
    <row r="335" spans="1:41" x14ac:dyDescent="0.25">
      <c r="A335" t="s">
        <v>1846</v>
      </c>
      <c r="C335" t="str">
        <f>INDEX(Таблиця5[HOBBY WORLD],MATCH(Таблиця14[[#This Row],[Книга]],Таблиця5[Оригинал],0),1)</f>
        <v>шиллейла</v>
      </c>
      <c r="D335" t="s">
        <v>115</v>
      </c>
      <c r="F335" t="s">
        <v>561</v>
      </c>
      <c r="G335">
        <v>275</v>
      </c>
      <c r="H335" t="s">
        <v>562</v>
      </c>
      <c r="I335">
        <v>224</v>
      </c>
      <c r="AB335" s="158" t="s">
        <v>1258</v>
      </c>
      <c r="AC335" s="159" t="s">
        <v>1259</v>
      </c>
      <c r="AD335" s="159" t="s">
        <v>561</v>
      </c>
      <c r="AE335" s="159">
        <v>218</v>
      </c>
      <c r="AF335" s="159" t="s">
        <v>562</v>
      </c>
      <c r="AG335" s="160">
        <v>227</v>
      </c>
      <c r="AJ335" t="s">
        <v>11151</v>
      </c>
      <c r="AK335" t="s">
        <v>1672</v>
      </c>
      <c r="AL335" t="s">
        <v>1186</v>
      </c>
      <c r="AM335">
        <v>20</v>
      </c>
      <c r="AN335" t="s">
        <v>1187</v>
      </c>
      <c r="AO335">
        <v>16</v>
      </c>
    </row>
    <row r="336" spans="1:41" x14ac:dyDescent="0.25">
      <c r="A336" t="s">
        <v>1847</v>
      </c>
      <c r="C336" t="str">
        <f>INDEX(Таблиця5[HOBBY WORLD],MATCH(Таблиця14[[#This Row],[Книга]],Таблиця5[Оригинал],0),1)</f>
        <v>шоковое прикосновение</v>
      </c>
      <c r="D336" t="s">
        <v>1848</v>
      </c>
      <c r="F336" t="s">
        <v>561</v>
      </c>
      <c r="G336">
        <v>275</v>
      </c>
      <c r="H336" t="s">
        <v>562</v>
      </c>
      <c r="I336">
        <v>289</v>
      </c>
      <c r="AB336" s="155" t="s">
        <v>1260</v>
      </c>
      <c r="AC336" s="156" t="s">
        <v>1261</v>
      </c>
      <c r="AD336" s="156" t="s">
        <v>561</v>
      </c>
      <c r="AE336" s="156">
        <v>219</v>
      </c>
      <c r="AF336" s="156" t="s">
        <v>562</v>
      </c>
      <c r="AG336" s="157">
        <v>212</v>
      </c>
      <c r="AJ336" t="s">
        <v>1667</v>
      </c>
      <c r="AK336" t="s">
        <v>1666</v>
      </c>
      <c r="AL336" t="s">
        <v>561</v>
      </c>
      <c r="AM336">
        <v>257</v>
      </c>
      <c r="AN336" t="s">
        <v>562</v>
      </c>
      <c r="AO336">
        <v>216</v>
      </c>
    </row>
    <row r="337" spans="1:41" x14ac:dyDescent="0.25">
      <c r="A337" t="s">
        <v>1849</v>
      </c>
      <c r="C337" t="str">
        <f>INDEX(Таблиця5[HOBBY WORLD],MATCH(Таблиця14[[#This Row],[Книга]],Таблиця5[Оригинал],0),1)</f>
        <v>тишина</v>
      </c>
      <c r="D337" t="s">
        <v>1850</v>
      </c>
      <c r="F337" t="s">
        <v>561</v>
      </c>
      <c r="G337">
        <v>275</v>
      </c>
      <c r="H337" t="s">
        <v>562</v>
      </c>
      <c r="I337">
        <v>283</v>
      </c>
      <c r="AB337" s="158" t="s">
        <v>1262</v>
      </c>
      <c r="AC337" s="159" t="s">
        <v>1263</v>
      </c>
      <c r="AD337" s="159" t="s">
        <v>561</v>
      </c>
      <c r="AE337" s="159">
        <v>219</v>
      </c>
      <c r="AF337" s="159" t="s">
        <v>562</v>
      </c>
      <c r="AG337" s="160">
        <v>286</v>
      </c>
      <c r="AJ337" t="s">
        <v>1745</v>
      </c>
      <c r="AK337" t="s">
        <v>1744</v>
      </c>
      <c r="AL337" t="s">
        <v>561</v>
      </c>
      <c r="AM337">
        <v>264</v>
      </c>
      <c r="AN337" t="s">
        <v>562</v>
      </c>
      <c r="AO337">
        <v>217</v>
      </c>
    </row>
    <row r="338" spans="1:41" x14ac:dyDescent="0.25">
      <c r="A338" t="s">
        <v>1851</v>
      </c>
      <c r="C338" t="str">
        <f>INDEX(Таблиця5[HOBBY WORLD],MATCH(Таблиця14[[#This Row],[Книга]],Таблиця5[Оригинал],0),1)</f>
        <v>немой образ</v>
      </c>
      <c r="D338" t="s">
        <v>1852</v>
      </c>
      <c r="F338" t="s">
        <v>561</v>
      </c>
      <c r="G338">
        <v>276</v>
      </c>
      <c r="H338" t="s">
        <v>562</v>
      </c>
      <c r="I338">
        <v>212</v>
      </c>
      <c r="AB338" s="155" t="s">
        <v>1264</v>
      </c>
      <c r="AC338" s="156" t="s">
        <v>1265</v>
      </c>
      <c r="AD338" s="156" t="s">
        <v>561</v>
      </c>
      <c r="AE338" s="156">
        <v>219</v>
      </c>
      <c r="AF338" s="156" t="s">
        <v>562</v>
      </c>
      <c r="AG338" s="157">
        <v>250</v>
      </c>
      <c r="AJ338" t="s">
        <v>1747</v>
      </c>
      <c r="AK338" t="s">
        <v>1746</v>
      </c>
      <c r="AL338" t="s">
        <v>561</v>
      </c>
      <c r="AM338">
        <v>265</v>
      </c>
      <c r="AN338" t="s">
        <v>562</v>
      </c>
      <c r="AO338">
        <v>217</v>
      </c>
    </row>
    <row r="339" spans="1:41" x14ac:dyDescent="0.25">
      <c r="A339" t="s">
        <v>1853</v>
      </c>
      <c r="C339" t="str">
        <f>INDEX(Таблиця5[HOBBY WORLD],MATCH(Таблиця14[[#This Row],[Книга]],Таблиця5[Оригинал],0),1)</f>
        <v>симулякр</v>
      </c>
      <c r="D339" t="s">
        <v>1854</v>
      </c>
      <c r="F339" t="s">
        <v>561</v>
      </c>
      <c r="G339">
        <v>276</v>
      </c>
      <c r="H339" t="s">
        <v>562</v>
      </c>
      <c r="I339">
        <v>257</v>
      </c>
      <c r="AB339" s="158" t="s">
        <v>1266</v>
      </c>
      <c r="AC339" s="159" t="s">
        <v>1267</v>
      </c>
      <c r="AD339" s="159" t="s">
        <v>561</v>
      </c>
      <c r="AE339" s="159">
        <v>219</v>
      </c>
      <c r="AF339" s="159" t="s">
        <v>562</v>
      </c>
      <c r="AG339" s="160">
        <v>219</v>
      </c>
      <c r="AJ339" t="s">
        <v>1813</v>
      </c>
      <c r="AK339" t="s">
        <v>1812</v>
      </c>
      <c r="AL339" t="s">
        <v>561</v>
      </c>
      <c r="AM339">
        <v>272</v>
      </c>
      <c r="AN339" t="s">
        <v>562</v>
      </c>
      <c r="AO339">
        <v>217</v>
      </c>
    </row>
    <row r="340" spans="1:41" x14ac:dyDescent="0.25">
      <c r="A340" t="s">
        <v>1855</v>
      </c>
      <c r="C340" t="str">
        <f>INDEX(Таблиця5[HOBBY WORLD],MATCH(Таблиця14[[#This Row],[Книга]],Таблиця5[Оригинал],0),1)</f>
        <v>надпись в небе</v>
      </c>
      <c r="D340" t="s">
        <v>1856</v>
      </c>
      <c r="F340" t="s">
        <v>1186</v>
      </c>
      <c r="G340">
        <v>22</v>
      </c>
      <c r="H340" t="s">
        <v>1187</v>
      </c>
      <c r="I340">
        <v>18</v>
      </c>
      <c r="AB340" s="155" t="s">
        <v>1268</v>
      </c>
      <c r="AC340" s="156" t="s">
        <v>1269</v>
      </c>
      <c r="AD340" s="156" t="s">
        <v>561</v>
      </c>
      <c r="AE340" s="156">
        <v>219</v>
      </c>
      <c r="AF340" s="156" t="s">
        <v>562</v>
      </c>
      <c r="AG340" s="157">
        <v>238</v>
      </c>
      <c r="AJ340" t="s">
        <v>1613</v>
      </c>
      <c r="AK340" t="s">
        <v>1612</v>
      </c>
      <c r="AL340" t="s">
        <v>561</v>
      </c>
      <c r="AM340">
        <v>253</v>
      </c>
      <c r="AN340" t="s">
        <v>562</v>
      </c>
      <c r="AO340">
        <v>217</v>
      </c>
    </row>
    <row r="341" spans="1:41" x14ac:dyDescent="0.25">
      <c r="A341" t="s">
        <v>1857</v>
      </c>
      <c r="C341" t="str">
        <f>INDEX(Таблиця5[HOBBY WORLD],MATCH(Таблиця14[[#This Row],[Книга]],Таблиця5[Оригинал],0),1)</f>
        <v>сон</v>
      </c>
      <c r="D341" t="s">
        <v>1858</v>
      </c>
      <c r="F341" t="s">
        <v>561</v>
      </c>
      <c r="G341">
        <v>276</v>
      </c>
      <c r="H341" t="s">
        <v>562</v>
      </c>
      <c r="I341">
        <v>286</v>
      </c>
      <c r="AB341" s="158" t="s">
        <v>1270</v>
      </c>
      <c r="AC341" s="159" t="s">
        <v>1271</v>
      </c>
      <c r="AD341" s="159" t="s">
        <v>561</v>
      </c>
      <c r="AE341" s="159">
        <v>219</v>
      </c>
      <c r="AF341" s="159" t="s">
        <v>562</v>
      </c>
      <c r="AG341" s="160">
        <v>272</v>
      </c>
      <c r="AJ341" t="s">
        <v>1207</v>
      </c>
      <c r="AK341" t="s">
        <v>1206</v>
      </c>
      <c r="AL341" t="s">
        <v>561</v>
      </c>
      <c r="AM341">
        <v>212</v>
      </c>
      <c r="AN341" t="s">
        <v>562</v>
      </c>
      <c r="AO341">
        <v>217</v>
      </c>
    </row>
    <row r="342" spans="1:41" x14ac:dyDescent="0.25">
      <c r="A342" t="s">
        <v>1859</v>
      </c>
      <c r="C342" t="str">
        <f>INDEX(Таблиця5[HOBBY WORLD],MATCH(Таблиця14[[#This Row],[Книга]],Таблиця5[Оригинал],0),1)</f>
        <v>пурга</v>
      </c>
      <c r="D342" t="s">
        <v>1860</v>
      </c>
      <c r="F342" t="s">
        <v>561</v>
      </c>
      <c r="G342">
        <v>276</v>
      </c>
      <c r="H342" t="s">
        <v>562</v>
      </c>
      <c r="I342">
        <v>238</v>
      </c>
      <c r="AB342" s="155" t="s">
        <v>1272</v>
      </c>
      <c r="AC342" s="156" t="s">
        <v>10620</v>
      </c>
      <c r="AD342" s="156" t="s">
        <v>1186</v>
      </c>
      <c r="AE342" s="156">
        <v>15</v>
      </c>
      <c r="AF342" s="156" t="s">
        <v>1187</v>
      </c>
      <c r="AG342" s="157">
        <v>18</v>
      </c>
      <c r="AJ342" t="s">
        <v>1527</v>
      </c>
      <c r="AK342" t="s">
        <v>1526</v>
      </c>
      <c r="AL342" t="s">
        <v>561</v>
      </c>
      <c r="AM342">
        <v>244</v>
      </c>
      <c r="AN342" t="s">
        <v>562</v>
      </c>
      <c r="AO342">
        <v>218</v>
      </c>
    </row>
    <row r="343" spans="1:41" x14ac:dyDescent="0.25">
      <c r="A343" t="s">
        <v>1861</v>
      </c>
      <c r="C343" t="str">
        <f>INDEX(Таблиця5[HOBBY WORLD],MATCH(Таблиця14[[#This Row],[Книга]],Таблиця5[Оригинал],0),1)</f>
        <v>замедление</v>
      </c>
      <c r="D343" t="s">
        <v>1862</v>
      </c>
      <c r="F343" t="s">
        <v>561</v>
      </c>
      <c r="G343">
        <v>277</v>
      </c>
      <c r="H343" t="s">
        <v>562</v>
      </c>
      <c r="I343">
        <v>225</v>
      </c>
      <c r="AB343" s="158" t="s">
        <v>1274</v>
      </c>
      <c r="AC343" s="159" t="s">
        <v>1275</v>
      </c>
      <c r="AD343" s="159" t="s">
        <v>1276</v>
      </c>
      <c r="AE343" s="159">
        <v>142</v>
      </c>
      <c r="AF343" s="159" t="s">
        <v>1277</v>
      </c>
      <c r="AG343" s="160">
        <v>142</v>
      </c>
      <c r="AJ343" t="s">
        <v>1902</v>
      </c>
      <c r="AK343" t="s">
        <v>1901</v>
      </c>
      <c r="AL343" t="s">
        <v>1276</v>
      </c>
      <c r="AM343">
        <v>143</v>
      </c>
      <c r="AN343" t="s">
        <v>1277</v>
      </c>
      <c r="AO343">
        <v>143</v>
      </c>
    </row>
    <row r="344" spans="1:41" x14ac:dyDescent="0.25">
      <c r="A344" t="s">
        <v>1863</v>
      </c>
      <c r="C344" t="str">
        <f>INDEX(Таблиця5[HOBBY WORLD],MATCH(Таблиця14[[#This Row],[Книга]],Таблиця5[Оригинал],0),1)</f>
        <v>туча снежков Сниллока</v>
      </c>
      <c r="D344" t="s">
        <v>1864</v>
      </c>
      <c r="F344" t="s">
        <v>1186</v>
      </c>
      <c r="G344">
        <v>22</v>
      </c>
      <c r="H344" t="s">
        <v>1187</v>
      </c>
      <c r="I344">
        <v>22</v>
      </c>
      <c r="AB344" s="155" t="s">
        <v>1278</v>
      </c>
      <c r="AC344" s="156" t="s">
        <v>1279</v>
      </c>
      <c r="AD344" s="156" t="s">
        <v>561</v>
      </c>
      <c r="AE344" s="156">
        <v>219</v>
      </c>
      <c r="AF344" s="156" t="s">
        <v>562</v>
      </c>
      <c r="AG344" s="157">
        <v>233</v>
      </c>
      <c r="AJ344" t="s">
        <v>1317</v>
      </c>
      <c r="AK344" t="s">
        <v>1316</v>
      </c>
      <c r="AL344" t="s">
        <v>561</v>
      </c>
      <c r="AM344">
        <v>224</v>
      </c>
      <c r="AN344" t="s">
        <v>562</v>
      </c>
      <c r="AO344">
        <v>218</v>
      </c>
    </row>
    <row r="345" spans="1:41" x14ac:dyDescent="0.25">
      <c r="A345" t="s">
        <v>1865</v>
      </c>
      <c r="C345" t="str">
        <f>INDEX(Таблиця5[HOBBY WORLD],MATCH(Таблиця14[[#This Row],[Книга]],Таблиця5[Оригинал],0),1)</f>
        <v>спасение умирающего</v>
      </c>
      <c r="D345" t="s">
        <v>1866</v>
      </c>
      <c r="F345" t="s">
        <v>561</v>
      </c>
      <c r="G345">
        <v>277</v>
      </c>
      <c r="H345" t="s">
        <v>562</v>
      </c>
      <c r="I345">
        <v>286</v>
      </c>
      <c r="AB345" s="158" t="s">
        <v>1280</v>
      </c>
      <c r="AC345" s="159" t="s">
        <v>1281</v>
      </c>
      <c r="AD345" s="159" t="s">
        <v>561</v>
      </c>
      <c r="AE345" s="159">
        <v>220</v>
      </c>
      <c r="AF345" s="159" t="s">
        <v>562</v>
      </c>
      <c r="AG345" s="160">
        <v>248</v>
      </c>
      <c r="AJ345" t="s">
        <v>10646</v>
      </c>
      <c r="AK345" t="s">
        <v>10645</v>
      </c>
      <c r="AL345" t="s">
        <v>13845</v>
      </c>
      <c r="AM345">
        <v>151</v>
      </c>
      <c r="AN345" t="s">
        <v>13846</v>
      </c>
      <c r="AO345">
        <v>148</v>
      </c>
    </row>
    <row r="346" spans="1:41" x14ac:dyDescent="0.25">
      <c r="A346" t="s">
        <v>1867</v>
      </c>
      <c r="C346" t="e">
        <f>INDEX(Таблиця5[HOBBY WORLD],MATCH(Таблиця14[[#This Row],[Книга]],Таблиця5[Оригинал],0),1)</f>
        <v>#N/A</v>
      </c>
      <c r="D346" t="s">
        <v>1868</v>
      </c>
      <c r="F346" t="s">
        <v>561</v>
      </c>
      <c r="G346">
        <v>277</v>
      </c>
      <c r="H346" t="s">
        <v>562</v>
      </c>
      <c r="I346">
        <v>271</v>
      </c>
      <c r="AB346" s="155" t="s">
        <v>1282</v>
      </c>
      <c r="AC346" s="156" t="s">
        <v>1283</v>
      </c>
      <c r="AD346" s="156" t="s">
        <v>561</v>
      </c>
      <c r="AE346" s="156">
        <v>220</v>
      </c>
      <c r="AF346" s="156" t="s">
        <v>562</v>
      </c>
      <c r="AG346" s="157">
        <v>265</v>
      </c>
      <c r="AJ346" t="s">
        <v>1547</v>
      </c>
      <c r="AK346" t="s">
        <v>1546</v>
      </c>
      <c r="AL346" t="s">
        <v>561</v>
      </c>
      <c r="AM346">
        <v>246</v>
      </c>
      <c r="AN346" t="s">
        <v>562</v>
      </c>
      <c r="AO346">
        <v>218</v>
      </c>
    </row>
    <row r="347" spans="1:41" x14ac:dyDescent="0.25">
      <c r="A347" t="s">
        <v>1869</v>
      </c>
      <c r="C347" t="str">
        <f>INDEX(Таблиця5[HOBBY WORLD],MATCH(Таблиця14[[#This Row],[Книга]],Таблиця5[Оригинал],0),1)</f>
        <v>разговор с мертвым</v>
      </c>
      <c r="D347" t="s">
        <v>1870</v>
      </c>
      <c r="F347" t="s">
        <v>561</v>
      </c>
      <c r="G347">
        <v>277</v>
      </c>
      <c r="H347" t="s">
        <v>562</v>
      </c>
      <c r="I347">
        <v>271</v>
      </c>
      <c r="AB347" s="158" t="s">
        <v>1284</v>
      </c>
      <c r="AC347" s="159" t="s">
        <v>1285</v>
      </c>
      <c r="AD347" s="159" t="s">
        <v>561</v>
      </c>
      <c r="AE347" s="159">
        <v>221</v>
      </c>
      <c r="AF347" s="159" t="s">
        <v>562</v>
      </c>
      <c r="AG347" s="160">
        <v>285</v>
      </c>
      <c r="AJ347" t="s">
        <v>1549</v>
      </c>
      <c r="AK347" t="s">
        <v>1548</v>
      </c>
      <c r="AL347" t="s">
        <v>561</v>
      </c>
      <c r="AM347">
        <v>246</v>
      </c>
      <c r="AN347" t="s">
        <v>562</v>
      </c>
      <c r="AO347">
        <v>218</v>
      </c>
    </row>
    <row r="348" spans="1:41" x14ac:dyDescent="0.25">
      <c r="A348" t="s">
        <v>1871</v>
      </c>
      <c r="C348" t="str">
        <f>INDEX(Таблиця5[HOBBY WORLD],MATCH(Таблиця14[[#This Row],[Книга]],Таблиця5[Оригинал],0),1)</f>
        <v>разговор с растениями</v>
      </c>
      <c r="D348" t="s">
        <v>1872</v>
      </c>
      <c r="F348" t="s">
        <v>561</v>
      </c>
      <c r="G348">
        <v>277</v>
      </c>
      <c r="H348" t="s">
        <v>562</v>
      </c>
      <c r="I348">
        <v>272</v>
      </c>
      <c r="AB348" s="155"/>
      <c r="AC348" s="156"/>
      <c r="AD348" s="156"/>
      <c r="AE348" s="156"/>
      <c r="AF348" s="156"/>
      <c r="AG348" s="157"/>
      <c r="AJ348" t="s">
        <v>1229</v>
      </c>
      <c r="AK348" t="s">
        <v>1228</v>
      </c>
      <c r="AL348" t="s">
        <v>561</v>
      </c>
      <c r="AM348">
        <v>215</v>
      </c>
      <c r="AN348" t="s">
        <v>562</v>
      </c>
      <c r="AO348">
        <v>218</v>
      </c>
    </row>
    <row r="349" spans="1:41" x14ac:dyDescent="0.25">
      <c r="A349" t="s">
        <v>1873</v>
      </c>
      <c r="C349" t="str">
        <f>INDEX(Таблиця5[HOBBY WORLD],MATCH(Таблиця14[[#This Row],[Книга]],Таблиця5[Оригинал],0),1)</f>
        <v>паучьи лапы</v>
      </c>
      <c r="D349" t="s">
        <v>1874</v>
      </c>
      <c r="F349" t="s">
        <v>561</v>
      </c>
      <c r="G349">
        <v>277</v>
      </c>
      <c r="H349" t="s">
        <v>562</v>
      </c>
      <c r="I349">
        <v>255</v>
      </c>
      <c r="AB349" s="158"/>
      <c r="AC349" s="159"/>
      <c r="AD349" s="159"/>
      <c r="AE349" s="159"/>
      <c r="AF349" s="159"/>
      <c r="AG349" s="160"/>
      <c r="AJ349" t="s">
        <v>1525</v>
      </c>
      <c r="AK349" t="s">
        <v>1524</v>
      </c>
      <c r="AL349" t="s">
        <v>561</v>
      </c>
      <c r="AM349">
        <v>244</v>
      </c>
      <c r="AN349" t="s">
        <v>562</v>
      </c>
      <c r="AO349">
        <v>219</v>
      </c>
    </row>
    <row r="350" spans="1:41" x14ac:dyDescent="0.25">
      <c r="A350" t="s">
        <v>1875</v>
      </c>
      <c r="C350" t="str">
        <f>INDEX(Таблиця5[HOBBY WORLD],MATCH(Таблиця14[[#This Row],[Книга]],Таблиця5[Оригинал],0),1)</f>
        <v>шипастая поросль</v>
      </c>
      <c r="D350" t="s">
        <v>1876</v>
      </c>
      <c r="F350" t="s">
        <v>561</v>
      </c>
      <c r="G350">
        <v>277</v>
      </c>
      <c r="H350" t="s">
        <v>562</v>
      </c>
      <c r="I350">
        <v>288</v>
      </c>
      <c r="AB350" s="155" t="s">
        <v>625</v>
      </c>
      <c r="AC350" s="156" t="s">
        <v>72</v>
      </c>
      <c r="AD350" s="156" t="s">
        <v>556</v>
      </c>
      <c r="AE350" s="156" t="s">
        <v>554</v>
      </c>
      <c r="AF350" s="156" t="s">
        <v>13769</v>
      </c>
      <c r="AG350" s="157" t="s">
        <v>554</v>
      </c>
      <c r="AJ350" t="s">
        <v>1585</v>
      </c>
      <c r="AK350" t="s">
        <v>1584</v>
      </c>
      <c r="AL350" t="s">
        <v>561</v>
      </c>
      <c r="AM350">
        <v>250</v>
      </c>
      <c r="AN350" t="s">
        <v>562</v>
      </c>
      <c r="AO350">
        <v>219</v>
      </c>
    </row>
    <row r="351" spans="1:41" x14ac:dyDescent="0.25">
      <c r="A351" t="s">
        <v>1877</v>
      </c>
      <c r="C351" t="str">
        <f>INDEX(Таблиця5[HOBBY WORLD],MATCH(Таблиця14[[#This Row],[Книга]],Таблиця5[Оригинал],0),1)</f>
        <v>призрачные стражи</v>
      </c>
      <c r="D351" t="s">
        <v>1878</v>
      </c>
      <c r="F351" t="s">
        <v>561</v>
      </c>
      <c r="G351">
        <v>278</v>
      </c>
      <c r="H351" t="s">
        <v>562</v>
      </c>
      <c r="I351">
        <v>224</v>
      </c>
      <c r="AB351" s="158" t="s">
        <v>1286</v>
      </c>
      <c r="AC351" s="159" t="s">
        <v>10640</v>
      </c>
      <c r="AD351" s="159" t="s">
        <v>1186</v>
      </c>
      <c r="AE351" s="159">
        <v>15</v>
      </c>
      <c r="AF351" s="159" t="s">
        <v>1187</v>
      </c>
      <c r="AG351" s="160">
        <v>17</v>
      </c>
      <c r="AJ351" t="s">
        <v>1533</v>
      </c>
      <c r="AK351" t="s">
        <v>1532</v>
      </c>
      <c r="AL351" t="s">
        <v>561</v>
      </c>
      <c r="AM351">
        <v>245</v>
      </c>
      <c r="AN351" t="s">
        <v>562</v>
      </c>
      <c r="AO351">
        <v>219</v>
      </c>
    </row>
    <row r="352" spans="1:41" x14ac:dyDescent="0.25">
      <c r="A352" t="s">
        <v>1879</v>
      </c>
      <c r="C352" t="str">
        <f>INDEX(Таблиця5[HOBBY WORLD],MATCH(Таблиця14[[#This Row],[Книга]],Таблиця5[Оригинал],0),1)</f>
        <v>призрачное оружие</v>
      </c>
      <c r="D352" t="s">
        <v>1880</v>
      </c>
      <c r="F352" t="s">
        <v>561</v>
      </c>
      <c r="G352">
        <v>278</v>
      </c>
      <c r="H352" t="s">
        <v>562</v>
      </c>
      <c r="I352">
        <v>212</v>
      </c>
      <c r="AB352" s="155" t="s">
        <v>10641</v>
      </c>
      <c r="AC352" s="156" t="s">
        <v>10642</v>
      </c>
      <c r="AD352" s="156" t="s">
        <v>13845</v>
      </c>
      <c r="AE352" s="156">
        <v>151</v>
      </c>
      <c r="AF352" s="156" t="s">
        <v>13846</v>
      </c>
      <c r="AG352" s="157">
        <v>149</v>
      </c>
      <c r="AJ352" t="s">
        <v>1599</v>
      </c>
      <c r="AK352" t="s">
        <v>1598</v>
      </c>
      <c r="AL352" t="s">
        <v>561</v>
      </c>
      <c r="AM352">
        <v>252</v>
      </c>
      <c r="AN352" t="s">
        <v>562</v>
      </c>
      <c r="AO352">
        <v>219</v>
      </c>
    </row>
    <row r="353" spans="1:41" x14ac:dyDescent="0.25">
      <c r="A353" t="s">
        <v>1881</v>
      </c>
      <c r="C353" t="str">
        <f>INDEX(Таблиця5[HOBBY WORLD],MATCH(Таблиця14[[#This Row],[Книга]],Таблиця5[Оригинал],0),1)</f>
        <v>ошеломляющая кара</v>
      </c>
      <c r="D353" t="s">
        <v>1882</v>
      </c>
      <c r="F353" t="s">
        <v>561</v>
      </c>
      <c r="G353">
        <v>278</v>
      </c>
      <c r="H353" t="s">
        <v>562</v>
      </c>
      <c r="I353">
        <v>246</v>
      </c>
      <c r="AB353" s="158" t="s">
        <v>10645</v>
      </c>
      <c r="AC353" s="159" t="s">
        <v>10646</v>
      </c>
      <c r="AD353" s="159" t="s">
        <v>13845</v>
      </c>
      <c r="AE353" s="159">
        <v>151</v>
      </c>
      <c r="AF353" s="159" t="s">
        <v>13846</v>
      </c>
      <c r="AG353" s="160">
        <v>148</v>
      </c>
      <c r="AJ353" t="s">
        <v>1267</v>
      </c>
      <c r="AK353" t="s">
        <v>1266</v>
      </c>
      <c r="AL353" t="s">
        <v>561</v>
      </c>
      <c r="AM353">
        <v>219</v>
      </c>
      <c r="AN353" t="s">
        <v>562</v>
      </c>
      <c r="AO353">
        <v>219</v>
      </c>
    </row>
    <row r="354" spans="1:41" x14ac:dyDescent="0.25">
      <c r="A354" t="s">
        <v>1883</v>
      </c>
      <c r="C354" t="str">
        <f>INDEX(Таблиця5[HOBBY WORLD],MATCH(Таблиця14[[#This Row],[Книга]],Таблиця5[Оригинал],0),1)</f>
        <v>смрадное облако</v>
      </c>
      <c r="D354" t="s">
        <v>1884</v>
      </c>
      <c r="F354" t="s">
        <v>561</v>
      </c>
      <c r="G354">
        <v>278</v>
      </c>
      <c r="H354" t="s">
        <v>562</v>
      </c>
      <c r="I354">
        <v>228</v>
      </c>
      <c r="AB354" s="155" t="s">
        <v>10651</v>
      </c>
      <c r="AC354" s="156" t="s">
        <v>10652</v>
      </c>
      <c r="AD354" s="156" t="s">
        <v>13845</v>
      </c>
      <c r="AE354" s="156">
        <v>151</v>
      </c>
      <c r="AF354" s="156" t="s">
        <v>13846</v>
      </c>
      <c r="AG354" s="157">
        <v>169</v>
      </c>
      <c r="AJ354" t="s">
        <v>6429</v>
      </c>
      <c r="AK354" t="s">
        <v>11624</v>
      </c>
      <c r="AL354" t="s">
        <v>13845</v>
      </c>
      <c r="AM354">
        <v>171</v>
      </c>
      <c r="AN354" t="s">
        <v>13846</v>
      </c>
      <c r="AO354">
        <v>148</v>
      </c>
    </row>
    <row r="355" spans="1:41" x14ac:dyDescent="0.25">
      <c r="A355" t="s">
        <v>1885</v>
      </c>
      <c r="C355" t="str">
        <f>INDEX(Таблиця5[HOBBY WORLD],MATCH(Таблиця14[[#This Row],[Книга]],Таблиця5[Оригинал],0),1)</f>
        <v>преображение камня</v>
      </c>
      <c r="D355" t="s">
        <v>1886</v>
      </c>
      <c r="F355" t="s">
        <v>561</v>
      </c>
      <c r="G355">
        <v>278</v>
      </c>
      <c r="H355" t="s">
        <v>562</v>
      </c>
      <c r="I355">
        <v>230</v>
      </c>
      <c r="AB355" s="158" t="s">
        <v>1288</v>
      </c>
      <c r="AC355" s="159" t="s">
        <v>1289</v>
      </c>
      <c r="AD355" s="159" t="s">
        <v>561</v>
      </c>
      <c r="AE355" s="159">
        <v>221</v>
      </c>
      <c r="AF355" s="159" t="s">
        <v>562</v>
      </c>
      <c r="AG355" s="160">
        <v>256</v>
      </c>
      <c r="AJ355" t="s">
        <v>1998</v>
      </c>
      <c r="AK355" t="s">
        <v>1997</v>
      </c>
      <c r="AL355" t="s">
        <v>561</v>
      </c>
      <c r="AM355">
        <v>289</v>
      </c>
      <c r="AN355" t="s">
        <v>562</v>
      </c>
      <c r="AO355">
        <v>220</v>
      </c>
    </row>
    <row r="356" spans="1:41" x14ac:dyDescent="0.25">
      <c r="A356" t="s">
        <v>1887</v>
      </c>
      <c r="C356" t="str">
        <f>INDEX(Таблиця5[HOBBY WORLD],MATCH(Таблиця14[[#This Row],[Книга]],Таблиця5[Оригинал],0),1)</f>
        <v>каменная кожа</v>
      </c>
      <c r="D356" t="s">
        <v>1888</v>
      </c>
      <c r="F356" t="s">
        <v>561</v>
      </c>
      <c r="G356">
        <v>278</v>
      </c>
      <c r="H356" t="s">
        <v>562</v>
      </c>
      <c r="I356">
        <v>232</v>
      </c>
      <c r="AB356" s="155" t="s">
        <v>10658</v>
      </c>
      <c r="AC356" s="156" t="s">
        <v>13904</v>
      </c>
      <c r="AD356" s="156" t="s">
        <v>13845</v>
      </c>
      <c r="AE356" s="156">
        <v>151</v>
      </c>
      <c r="AF356" s="156" t="s">
        <v>13846</v>
      </c>
      <c r="AG356" s="157">
        <v>165</v>
      </c>
      <c r="AJ356" t="s">
        <v>1595</v>
      </c>
      <c r="AK356" t="s">
        <v>1594</v>
      </c>
      <c r="AL356" t="s">
        <v>561</v>
      </c>
      <c r="AM356">
        <v>251</v>
      </c>
      <c r="AN356" t="s">
        <v>562</v>
      </c>
      <c r="AO356">
        <v>220</v>
      </c>
    </row>
    <row r="357" spans="1:41" x14ac:dyDescent="0.25">
      <c r="A357" t="s">
        <v>1889</v>
      </c>
      <c r="C357" t="str">
        <f>INDEX(Таблиця5[HOBBY WORLD],MATCH(Таблиця14[[#This Row],[Книга]],Таблиця5[Оригинал],0),1)</f>
        <v>буря возмездия</v>
      </c>
      <c r="D357" t="s">
        <v>1890</v>
      </c>
      <c r="F357" t="s">
        <v>561</v>
      </c>
      <c r="G357">
        <v>279</v>
      </c>
      <c r="H357" t="s">
        <v>562</v>
      </c>
      <c r="I357">
        <v>220</v>
      </c>
      <c r="AB357" s="158" t="s">
        <v>10660</v>
      </c>
      <c r="AC357" s="159" t="s">
        <v>10661</v>
      </c>
      <c r="AD357" s="159" t="s">
        <v>13845</v>
      </c>
      <c r="AE357" s="159">
        <v>151</v>
      </c>
      <c r="AF357" s="159" t="s">
        <v>13846</v>
      </c>
      <c r="AG357" s="160">
        <v>158</v>
      </c>
      <c r="AJ357" t="s">
        <v>1501</v>
      </c>
      <c r="AK357" t="s">
        <v>1500</v>
      </c>
      <c r="AL357" t="s">
        <v>561</v>
      </c>
      <c r="AM357">
        <v>242</v>
      </c>
      <c r="AN357" t="s">
        <v>562</v>
      </c>
      <c r="AO357">
        <v>220</v>
      </c>
    </row>
    <row r="358" spans="1:41" x14ac:dyDescent="0.25">
      <c r="A358" t="s">
        <v>1891</v>
      </c>
      <c r="C358" t="str">
        <f>INDEX(Таблиця5[HOBBY WORLD],MATCH(Таблиця14[[#This Row],[Книга]],Таблиця5[Оригинал],0),1)</f>
        <v>сфера бури</v>
      </c>
      <c r="D358" t="s">
        <v>1892</v>
      </c>
      <c r="F358" t="s">
        <v>1186</v>
      </c>
      <c r="G358">
        <v>22</v>
      </c>
      <c r="H358" t="s">
        <v>1187</v>
      </c>
      <c r="I358">
        <v>22</v>
      </c>
      <c r="AB358" s="155" t="s">
        <v>1290</v>
      </c>
      <c r="AC358" s="156" t="s">
        <v>1291</v>
      </c>
      <c r="AD358" s="156" t="s">
        <v>561</v>
      </c>
      <c r="AE358" s="156">
        <v>221</v>
      </c>
      <c r="AF358" s="156" t="s">
        <v>562</v>
      </c>
      <c r="AG358" s="157">
        <v>253</v>
      </c>
    </row>
    <row r="359" spans="1:41" x14ac:dyDescent="0.25">
      <c r="A359" t="s">
        <v>1893</v>
      </c>
      <c r="C359" t="str">
        <f>INDEX(Таблиця5[HOBBY WORLD],MATCH(Таблиця14[[#This Row],[Книга]],Таблиця5[Оригинал],0),1)</f>
        <v>внушение</v>
      </c>
      <c r="D359" t="s">
        <v>1894</v>
      </c>
      <c r="F359" t="s">
        <v>561</v>
      </c>
      <c r="G359">
        <v>279</v>
      </c>
      <c r="H359" t="s">
        <v>562</v>
      </c>
      <c r="I359">
        <v>215</v>
      </c>
      <c r="AB359" s="158" t="s">
        <v>1292</v>
      </c>
      <c r="AC359" s="159" t="s">
        <v>1293</v>
      </c>
      <c r="AD359" s="159" t="s">
        <v>561</v>
      </c>
      <c r="AE359" s="159">
        <v>221</v>
      </c>
      <c r="AF359" s="159" t="s">
        <v>562</v>
      </c>
      <c r="AG359" s="160">
        <v>234</v>
      </c>
    </row>
    <row r="360" spans="1:41" x14ac:dyDescent="0.25">
      <c r="A360" t="s">
        <v>1895</v>
      </c>
      <c r="C360" t="str">
        <f>INDEX(Таблиця5[HOBBY WORLD],MATCH(Таблиця14[[#This Row],[Книга]],Таблиця5[Оригинал],0),1)</f>
        <v>солнечный луч</v>
      </c>
      <c r="D360" t="s">
        <v>1896</v>
      </c>
      <c r="F360" t="s">
        <v>561</v>
      </c>
      <c r="G360">
        <v>279</v>
      </c>
      <c r="H360" t="s">
        <v>562</v>
      </c>
      <c r="I360">
        <v>278</v>
      </c>
      <c r="AB360" s="155" t="s">
        <v>1294</v>
      </c>
      <c r="AC360" s="156" t="s">
        <v>1295</v>
      </c>
      <c r="AD360" s="156" t="s">
        <v>561</v>
      </c>
      <c r="AE360" s="156">
        <v>221</v>
      </c>
      <c r="AF360" s="156" t="s">
        <v>562</v>
      </c>
      <c r="AG360" s="157">
        <v>287</v>
      </c>
      <c r="AJ360" t="s">
        <v>72</v>
      </c>
      <c r="AK360" t="s">
        <v>625</v>
      </c>
      <c r="AL360" t="s">
        <v>556</v>
      </c>
      <c r="AM360" t="s">
        <v>554</v>
      </c>
      <c r="AN360" t="s">
        <v>13769</v>
      </c>
      <c r="AO360" t="s">
        <v>554</v>
      </c>
    </row>
    <row r="361" spans="1:41" x14ac:dyDescent="0.25">
      <c r="A361" t="s">
        <v>1897</v>
      </c>
      <c r="C361" t="str">
        <f>INDEX(Таблиця5[HOBBY WORLD],MATCH(Таблиця14[[#This Row],[Книга]],Таблиця5[Оригинал],0),1)</f>
        <v>солнечная вспышка</v>
      </c>
      <c r="D361" t="s">
        <v>1898</v>
      </c>
      <c r="F361" t="s">
        <v>561</v>
      </c>
      <c r="G361">
        <v>279</v>
      </c>
      <c r="H361" t="s">
        <v>562</v>
      </c>
      <c r="I361">
        <v>278</v>
      </c>
      <c r="AB361" s="158" t="s">
        <v>1296</v>
      </c>
      <c r="AC361" s="159" t="s">
        <v>1297</v>
      </c>
      <c r="AD361" s="159" t="s">
        <v>561</v>
      </c>
      <c r="AE361" s="159">
        <v>221</v>
      </c>
      <c r="AF361" s="159" t="s">
        <v>562</v>
      </c>
      <c r="AG361" s="160">
        <v>234</v>
      </c>
      <c r="AJ361" t="s">
        <v>1603</v>
      </c>
      <c r="AK361" t="s">
        <v>1602</v>
      </c>
      <c r="AL361" t="s">
        <v>561</v>
      </c>
      <c r="AM361">
        <v>252</v>
      </c>
      <c r="AN361" t="s">
        <v>562</v>
      </c>
      <c r="AO361">
        <v>220</v>
      </c>
    </row>
    <row r="362" spans="1:41" x14ac:dyDescent="0.25">
      <c r="A362" t="s">
        <v>1899</v>
      </c>
      <c r="C362" t="str">
        <f>INDEX(Таблиця5[HOBBY WORLD],MATCH(Таблиця14[[#This Row],[Книга]],Таблиця5[Оригинал],0),1)</f>
        <v>быстрый колчан</v>
      </c>
      <c r="D362" t="s">
        <v>1900</v>
      </c>
      <c r="F362" t="s">
        <v>561</v>
      </c>
      <c r="G362">
        <v>279</v>
      </c>
      <c r="H362" t="s">
        <v>562</v>
      </c>
      <c r="I362">
        <v>213</v>
      </c>
      <c r="AB362" s="155" t="s">
        <v>1298</v>
      </c>
      <c r="AC362" s="156" t="s">
        <v>1299</v>
      </c>
      <c r="AD362" s="156" t="s">
        <v>561</v>
      </c>
      <c r="AE362" s="156">
        <v>221</v>
      </c>
      <c r="AF362" s="156" t="s">
        <v>562</v>
      </c>
      <c r="AG362" s="157">
        <v>233</v>
      </c>
      <c r="AJ362" t="s">
        <v>1565</v>
      </c>
      <c r="AK362" t="s">
        <v>1564</v>
      </c>
      <c r="AL362" t="s">
        <v>561</v>
      </c>
      <c r="AM362">
        <v>249</v>
      </c>
      <c r="AN362" t="s">
        <v>562</v>
      </c>
      <c r="AO362">
        <v>220</v>
      </c>
    </row>
    <row r="363" spans="1:41" x14ac:dyDescent="0.25">
      <c r="A363" t="s">
        <v>1901</v>
      </c>
      <c r="C363" t="str">
        <f>INDEX(Таблиця5[HOBBY WORLD],MATCH(Таблиця14[[#This Row],[Книга]],Таблиця5[Оригинал],0),1)</f>
        <v>взрыв мечей</v>
      </c>
      <c r="D363" t="s">
        <v>1902</v>
      </c>
      <c r="F363" t="s">
        <v>1276</v>
      </c>
      <c r="G363">
        <v>143</v>
      </c>
      <c r="H363" t="s">
        <v>1277</v>
      </c>
      <c r="I363">
        <v>143</v>
      </c>
      <c r="AB363" s="158" t="s">
        <v>1300</v>
      </c>
      <c r="AC363" s="159" t="s">
        <v>1301</v>
      </c>
      <c r="AD363" s="159" t="s">
        <v>561</v>
      </c>
      <c r="AE363" s="159">
        <v>222</v>
      </c>
      <c r="AF363" s="159" t="s">
        <v>562</v>
      </c>
      <c r="AG363" s="160">
        <v>257</v>
      </c>
      <c r="AJ363" t="s">
        <v>1890</v>
      </c>
      <c r="AK363" t="s">
        <v>1889</v>
      </c>
      <c r="AL363" t="s">
        <v>561</v>
      </c>
      <c r="AM363">
        <v>279</v>
      </c>
      <c r="AN363" t="s">
        <v>562</v>
      </c>
      <c r="AO363">
        <v>220</v>
      </c>
    </row>
    <row r="364" spans="1:41" x14ac:dyDescent="0.25">
      <c r="A364" t="s">
        <v>1903</v>
      </c>
      <c r="C364" t="str">
        <f>INDEX(Таблиця5[HOBBY WORLD],MATCH(Таблиця14[[#This Row],[Книга]],Таблиця5[Оригинал],0),1)</f>
        <v>символ</v>
      </c>
      <c r="D364" t="s">
        <v>1904</v>
      </c>
      <c r="F364" t="s">
        <v>561</v>
      </c>
      <c r="G364">
        <v>280</v>
      </c>
      <c r="H364" t="s">
        <v>562</v>
      </c>
      <c r="I364">
        <v>228</v>
      </c>
      <c r="AB364" s="155" t="s">
        <v>1302</v>
      </c>
      <c r="AC364" s="156" t="s">
        <v>13849</v>
      </c>
      <c r="AD364" s="156" t="s">
        <v>561</v>
      </c>
      <c r="AE364" s="156">
        <v>222</v>
      </c>
      <c r="AF364" s="156" t="s">
        <v>562</v>
      </c>
      <c r="AG364" s="157">
        <v>221</v>
      </c>
      <c r="AJ364" t="s">
        <v>1924</v>
      </c>
      <c r="AK364" t="s">
        <v>1923</v>
      </c>
      <c r="AL364" t="s">
        <v>561</v>
      </c>
      <c r="AM364">
        <v>282</v>
      </c>
      <c r="AN364" t="s">
        <v>562</v>
      </c>
      <c r="AO364">
        <v>221</v>
      </c>
    </row>
    <row r="365" spans="1:41" x14ac:dyDescent="0.25">
      <c r="A365" t="s">
        <v>1905</v>
      </c>
      <c r="C365" t="str">
        <f>INDEX(Таблиця5[HOBBY WORLD],MATCH(Таблиця14[[#This Row],[Книга]],Таблиця5[Оригинал],0),1)</f>
        <v>безудержный смех Таши</v>
      </c>
      <c r="D365" t="s">
        <v>1906</v>
      </c>
      <c r="F365" t="s">
        <v>561</v>
      </c>
      <c r="G365">
        <v>280</v>
      </c>
      <c r="H365" t="s">
        <v>562</v>
      </c>
      <c r="I365">
        <v>224</v>
      </c>
      <c r="AB365" s="158" t="s">
        <v>1304</v>
      </c>
      <c r="AC365" s="159" t="s">
        <v>1305</v>
      </c>
      <c r="AD365" s="159" t="s">
        <v>561</v>
      </c>
      <c r="AE365" s="159">
        <v>222</v>
      </c>
      <c r="AF365" s="159" t="s">
        <v>562</v>
      </c>
      <c r="AG365" s="160">
        <v>244</v>
      </c>
      <c r="AJ365" t="s">
        <v>1275</v>
      </c>
      <c r="AK365" t="s">
        <v>1274</v>
      </c>
      <c r="AL365" t="s">
        <v>1276</v>
      </c>
      <c r="AM365">
        <v>142</v>
      </c>
      <c r="AN365" t="s">
        <v>1277</v>
      </c>
      <c r="AO365">
        <v>142</v>
      </c>
    </row>
    <row r="366" spans="1:41" x14ac:dyDescent="0.25">
      <c r="A366" t="s">
        <v>1907</v>
      </c>
      <c r="C366" t="str">
        <f>INDEX(Таблиця5[HOBBY WORLD],MATCH(Таблиця14[[#This Row],[Книга]],Таблиця5[Оригинал],0),1)</f>
        <v>телекинез</v>
      </c>
      <c r="D366" t="s">
        <v>1908</v>
      </c>
      <c r="F366" t="s">
        <v>561</v>
      </c>
      <c r="G366">
        <v>280</v>
      </c>
      <c r="H366" t="s">
        <v>562</v>
      </c>
      <c r="I366">
        <v>281</v>
      </c>
      <c r="AB366" s="155" t="s">
        <v>1306</v>
      </c>
      <c r="AC366" s="156" t="s">
        <v>1307</v>
      </c>
      <c r="AD366" s="156" t="s">
        <v>561</v>
      </c>
      <c r="AE366" s="156">
        <v>222</v>
      </c>
      <c r="AF366" s="156" t="s">
        <v>562</v>
      </c>
      <c r="AG366" s="157">
        <v>244</v>
      </c>
      <c r="AJ366" t="s">
        <v>11539</v>
      </c>
      <c r="AK366" t="s">
        <v>11538</v>
      </c>
      <c r="AL366" t="s">
        <v>13845</v>
      </c>
      <c r="AM366">
        <v>168</v>
      </c>
      <c r="AN366" t="s">
        <v>13846</v>
      </c>
      <c r="AO366">
        <v>149</v>
      </c>
    </row>
    <row r="367" spans="1:41" x14ac:dyDescent="0.25">
      <c r="A367" t="s">
        <v>1909</v>
      </c>
      <c r="C367" t="str">
        <f>INDEX(Таблиця5[HOBBY WORLD],MATCH(Таблиця14[[#This Row],[Книга]],Таблиця5[Оригинал],0),1)</f>
        <v>телепатия</v>
      </c>
      <c r="D367" t="s">
        <v>1910</v>
      </c>
      <c r="F367" t="s">
        <v>561</v>
      </c>
      <c r="G367">
        <v>281</v>
      </c>
      <c r="H367" t="s">
        <v>562</v>
      </c>
      <c r="I367">
        <v>282</v>
      </c>
      <c r="AB367" s="158" t="s">
        <v>1308</v>
      </c>
      <c r="AC367" s="159" t="s">
        <v>1309</v>
      </c>
      <c r="AD367" s="159" t="s">
        <v>561</v>
      </c>
      <c r="AE367" s="159">
        <v>222</v>
      </c>
      <c r="AF367" s="159" t="s">
        <v>562</v>
      </c>
      <c r="AG367" s="160">
        <v>274</v>
      </c>
      <c r="AJ367" t="s">
        <v>13848</v>
      </c>
      <c r="AK367" t="s">
        <v>10829</v>
      </c>
      <c r="AL367" t="s">
        <v>13845</v>
      </c>
      <c r="AM367">
        <v>155</v>
      </c>
      <c r="AN367" t="s">
        <v>13846</v>
      </c>
      <c r="AO367">
        <v>149</v>
      </c>
    </row>
    <row r="368" spans="1:41" x14ac:dyDescent="0.25">
      <c r="A368" t="s">
        <v>1911</v>
      </c>
      <c r="C368" t="str">
        <f>INDEX(Таблиця5[HOBBY WORLD],MATCH(Таблиця14[[#This Row],[Книга]],Таблиця5[Оригинал],0),1)</f>
        <v>телепортация</v>
      </c>
      <c r="D368" t="s">
        <v>1912</v>
      </c>
      <c r="F368" t="s">
        <v>561</v>
      </c>
      <c r="G368">
        <v>281</v>
      </c>
      <c r="H368" t="s">
        <v>562</v>
      </c>
      <c r="I368">
        <v>282</v>
      </c>
      <c r="AB368" s="155" t="s">
        <v>1310</v>
      </c>
      <c r="AC368" s="156" t="s">
        <v>1311</v>
      </c>
      <c r="AD368" s="156" t="s">
        <v>561</v>
      </c>
      <c r="AE368" s="156">
        <v>223</v>
      </c>
      <c r="AF368" s="156" t="s">
        <v>562</v>
      </c>
      <c r="AG368" s="157">
        <v>266</v>
      </c>
      <c r="AJ368" t="s">
        <v>1729</v>
      </c>
      <c r="AK368" t="s">
        <v>1728</v>
      </c>
      <c r="AL368" t="s">
        <v>561</v>
      </c>
      <c r="AM368">
        <v>263</v>
      </c>
      <c r="AN368" t="s">
        <v>562</v>
      </c>
      <c r="AO368">
        <v>221</v>
      </c>
    </row>
    <row r="369" spans="1:41" x14ac:dyDescent="0.25">
      <c r="A369" t="s">
        <v>1913</v>
      </c>
      <c r="C369" t="str">
        <f>INDEX(Таблиця5[HOBBY WORLD],MATCH(Таблиця14[[#This Row],[Книга]],Таблиця5[Оригинал],0),1)</f>
        <v>круг телепортации</v>
      </c>
      <c r="D369" t="s">
        <v>1914</v>
      </c>
      <c r="F369" t="s">
        <v>561</v>
      </c>
      <c r="G369">
        <v>282</v>
      </c>
      <c r="H369" t="s">
        <v>562</v>
      </c>
      <c r="I369">
        <v>234</v>
      </c>
      <c r="AB369" s="158" t="s">
        <v>1312</v>
      </c>
      <c r="AC369" s="159" t="s">
        <v>1313</v>
      </c>
      <c r="AD369" s="159" t="s">
        <v>561</v>
      </c>
      <c r="AE369" s="159">
        <v>223</v>
      </c>
      <c r="AF369" s="159" t="s">
        <v>562</v>
      </c>
      <c r="AG369" s="160">
        <v>246</v>
      </c>
      <c r="AJ369" t="s">
        <v>13849</v>
      </c>
      <c r="AK369" t="s">
        <v>1302</v>
      </c>
      <c r="AL369" t="s">
        <v>561</v>
      </c>
      <c r="AM369">
        <v>222</v>
      </c>
      <c r="AN369" t="s">
        <v>562</v>
      </c>
      <c r="AO369">
        <v>221</v>
      </c>
    </row>
    <row r="370" spans="1:41" x14ac:dyDescent="0.25">
      <c r="A370" t="s">
        <v>1915</v>
      </c>
      <c r="C370" t="e">
        <f>INDEX(Таблиця5[HOBBY WORLD],MATCH(Таблиця14[[#This Row],[Книга]],Таблиця5[Оригинал],0),1)</f>
        <v>#N/A</v>
      </c>
      <c r="D370" t="s">
        <v>1916</v>
      </c>
      <c r="F370" t="s">
        <v>561</v>
      </c>
      <c r="G370">
        <v>282</v>
      </c>
      <c r="H370" t="s">
        <v>562</v>
      </c>
      <c r="I370">
        <v>283</v>
      </c>
      <c r="AB370" s="155" t="s">
        <v>1314</v>
      </c>
      <c r="AC370" s="156" t="s">
        <v>1315</v>
      </c>
      <c r="AD370" s="156" t="s">
        <v>561</v>
      </c>
      <c r="AE370" s="156">
        <v>224</v>
      </c>
      <c r="AF370" s="156" t="s">
        <v>562</v>
      </c>
      <c r="AG370" s="157">
        <v>246</v>
      </c>
      <c r="AJ370" t="s">
        <v>1391</v>
      </c>
      <c r="AK370" t="s">
        <v>1390</v>
      </c>
      <c r="AL370" t="s">
        <v>561</v>
      </c>
      <c r="AM370">
        <v>231</v>
      </c>
      <c r="AN370" t="s">
        <v>562</v>
      </c>
      <c r="AO370">
        <v>221</v>
      </c>
    </row>
    <row r="371" spans="1:41" x14ac:dyDescent="0.25">
      <c r="A371" t="s">
        <v>1917</v>
      </c>
      <c r="C371" t="str">
        <f>INDEX(Таблиця5[HOBBY WORLD],MATCH(Таблиця14[[#This Row],[Книга]],Таблиця5[Оригинал],0),1)</f>
        <v>тавматургия</v>
      </c>
      <c r="D371" t="s">
        <v>1918</v>
      </c>
      <c r="F371" t="s">
        <v>561</v>
      </c>
      <c r="G371">
        <v>282</v>
      </c>
      <c r="H371" t="s">
        <v>562</v>
      </c>
      <c r="I371">
        <v>288</v>
      </c>
      <c r="AB371" s="158" t="s">
        <v>1316</v>
      </c>
      <c r="AC371" s="159" t="s">
        <v>1317</v>
      </c>
      <c r="AD371" s="159" t="s">
        <v>561</v>
      </c>
      <c r="AE371" s="159">
        <v>224</v>
      </c>
      <c r="AF371" s="159" t="s">
        <v>562</v>
      </c>
      <c r="AG371" s="160">
        <v>218</v>
      </c>
      <c r="AJ371" t="s">
        <v>1413</v>
      </c>
      <c r="AK371" t="s">
        <v>1412</v>
      </c>
      <c r="AL371" t="s">
        <v>561</v>
      </c>
      <c r="AM371">
        <v>234</v>
      </c>
      <c r="AN371" t="s">
        <v>562</v>
      </c>
      <c r="AO371">
        <v>222</v>
      </c>
    </row>
    <row r="372" spans="1:41" x14ac:dyDescent="0.25">
      <c r="A372" t="s">
        <v>1919</v>
      </c>
      <c r="C372" t="str">
        <f>INDEX(Таблиця5[HOBBY WORLD],MATCH(Таблиця14[[#This Row],[Книга]],Таблиця5[Оригинал],0),1)</f>
        <v>терновый хлыст</v>
      </c>
      <c r="D372" t="s">
        <v>1920</v>
      </c>
      <c r="F372" t="s">
        <v>561</v>
      </c>
      <c r="G372">
        <v>282</v>
      </c>
      <c r="H372" t="s">
        <v>562</v>
      </c>
      <c r="I372">
        <v>283</v>
      </c>
      <c r="AB372" s="155" t="s">
        <v>1318</v>
      </c>
      <c r="AC372" s="156" t="s">
        <v>1319</v>
      </c>
      <c r="AD372" s="156" t="s">
        <v>561</v>
      </c>
      <c r="AE372" s="156">
        <v>224</v>
      </c>
      <c r="AF372" s="156" t="s">
        <v>562</v>
      </c>
      <c r="AG372" s="157">
        <v>261</v>
      </c>
      <c r="AJ372" t="s">
        <v>1255</v>
      </c>
      <c r="AK372" t="s">
        <v>1254</v>
      </c>
      <c r="AL372" t="s">
        <v>561</v>
      </c>
      <c r="AM372">
        <v>218</v>
      </c>
      <c r="AN372" t="s">
        <v>562</v>
      </c>
      <c r="AO372">
        <v>222</v>
      </c>
    </row>
    <row r="373" spans="1:41" x14ac:dyDescent="0.25">
      <c r="A373" t="s">
        <v>1921</v>
      </c>
      <c r="C373" t="str">
        <f>INDEX(Таблиця5[HOBBY WORLD],MATCH(Таблиця14[[#This Row],[Книга]],Таблиця5[Оригинал],0),1)</f>
        <v>удар грома</v>
      </c>
      <c r="D373" t="s">
        <v>1922</v>
      </c>
      <c r="F373" t="s">
        <v>1186</v>
      </c>
      <c r="G373">
        <v>22</v>
      </c>
      <c r="H373" t="s">
        <v>1187</v>
      </c>
      <c r="I373">
        <v>22</v>
      </c>
      <c r="AB373" s="158" t="s">
        <v>1320</v>
      </c>
      <c r="AC373" s="159" t="s">
        <v>1321</v>
      </c>
      <c r="AD373" s="159" t="s">
        <v>561</v>
      </c>
      <c r="AE373" s="159">
        <v>224</v>
      </c>
      <c r="AF373" s="159" t="s">
        <v>562</v>
      </c>
      <c r="AG373" s="160">
        <v>267</v>
      </c>
      <c r="AJ373" t="s">
        <v>1385</v>
      </c>
      <c r="AK373" t="s">
        <v>1384</v>
      </c>
      <c r="AL373" t="s">
        <v>561</v>
      </c>
      <c r="AM373">
        <v>230</v>
      </c>
      <c r="AN373" t="s">
        <v>562</v>
      </c>
      <c r="AO373">
        <v>222</v>
      </c>
    </row>
    <row r="374" spans="1:41" x14ac:dyDescent="0.25">
      <c r="A374" t="s">
        <v>1923</v>
      </c>
      <c r="C374" t="str">
        <f>INDEX(Таблиця5[HOBBY WORLD],MATCH(Таблиця14[[#This Row],[Книга]],Таблиця5[Оригинал],0),1)</f>
        <v>громовая кара</v>
      </c>
      <c r="D374" t="s">
        <v>1924</v>
      </c>
      <c r="F374" t="s">
        <v>561</v>
      </c>
      <c r="G374">
        <v>282</v>
      </c>
      <c r="H374" t="s">
        <v>562</v>
      </c>
      <c r="I374">
        <v>221</v>
      </c>
      <c r="AB374" s="155" t="s">
        <v>1322</v>
      </c>
      <c r="AC374" s="156" t="s">
        <v>1323</v>
      </c>
      <c r="AD374" s="156" t="s">
        <v>561</v>
      </c>
      <c r="AE374" s="156">
        <v>224</v>
      </c>
      <c r="AF374" s="156" t="s">
        <v>562</v>
      </c>
      <c r="AG374" s="157">
        <v>233</v>
      </c>
      <c r="AJ374" t="s">
        <v>1223</v>
      </c>
      <c r="AK374" t="s">
        <v>1222</v>
      </c>
      <c r="AL374" t="s">
        <v>561</v>
      </c>
      <c r="AM374">
        <v>215</v>
      </c>
      <c r="AN374" t="s">
        <v>562</v>
      </c>
      <c r="AO374">
        <v>222</v>
      </c>
    </row>
    <row r="375" spans="1:41" x14ac:dyDescent="0.25">
      <c r="A375" t="s">
        <v>1925</v>
      </c>
      <c r="C375" t="str">
        <f>INDEX(Таблиця5[HOBBY WORLD],MATCH(Таблиця14[[#This Row],[Книга]],Таблиця5[Оригинал],0),1)</f>
        <v>громовая волна</v>
      </c>
      <c r="D375" t="s">
        <v>1926</v>
      </c>
      <c r="F375" t="s">
        <v>561</v>
      </c>
      <c r="G375">
        <v>282</v>
      </c>
      <c r="H375" t="s">
        <v>562</v>
      </c>
      <c r="I375">
        <v>215</v>
      </c>
      <c r="AB375" s="158" t="s">
        <v>1324</v>
      </c>
      <c r="AC375" s="159" t="s">
        <v>1325</v>
      </c>
      <c r="AD375" s="159" t="s">
        <v>561</v>
      </c>
      <c r="AE375" s="159">
        <v>224</v>
      </c>
      <c r="AF375" s="159" t="s">
        <v>562</v>
      </c>
      <c r="AG375" s="160">
        <v>277</v>
      </c>
      <c r="AJ375" t="s">
        <v>1661</v>
      </c>
      <c r="AK375" t="s">
        <v>1660</v>
      </c>
      <c r="AL375" t="s">
        <v>561</v>
      </c>
      <c r="AM375">
        <v>256</v>
      </c>
      <c r="AN375" t="s">
        <v>562</v>
      </c>
      <c r="AO375">
        <v>222</v>
      </c>
    </row>
    <row r="376" spans="1:41" x14ac:dyDescent="0.25">
      <c r="A376" t="s">
        <v>1927</v>
      </c>
      <c r="C376" t="str">
        <f>INDEX(Таблиця5[HOBBY WORLD],MATCH(Таблиця14[[#This Row],[Книга]],Таблиця5[Оригинал],0),1)</f>
        <v>приливная волна</v>
      </c>
      <c r="D376" t="s">
        <v>1928</v>
      </c>
      <c r="F376" t="s">
        <v>1186</v>
      </c>
      <c r="G376">
        <v>22</v>
      </c>
      <c r="H376" t="s">
        <v>1187</v>
      </c>
      <c r="I376">
        <v>21</v>
      </c>
      <c r="AB376" s="155" t="s">
        <v>1326</v>
      </c>
      <c r="AC376" s="156" t="s">
        <v>1327</v>
      </c>
      <c r="AD376" s="156" t="s">
        <v>561</v>
      </c>
      <c r="AE376" s="156">
        <v>225</v>
      </c>
      <c r="AF376" s="156" t="s">
        <v>562</v>
      </c>
      <c r="AG376" s="157">
        <v>264</v>
      </c>
      <c r="AJ376" t="s">
        <v>1843</v>
      </c>
      <c r="AK376" t="s">
        <v>1842</v>
      </c>
      <c r="AL376" t="s">
        <v>561</v>
      </c>
      <c r="AM376">
        <v>275</v>
      </c>
      <c r="AN376" t="s">
        <v>562</v>
      </c>
      <c r="AO376">
        <v>223</v>
      </c>
    </row>
    <row r="377" spans="1:41" x14ac:dyDescent="0.25">
      <c r="A377" t="s">
        <v>1929</v>
      </c>
      <c r="C377" t="str">
        <f>INDEX(Таблиця5[HOBBY WORLD],MATCH(Таблиця14[[#This Row],[Книга]],Таблиця5[Оригинал],0),1)</f>
        <v>остановка времени</v>
      </c>
      <c r="D377" t="s">
        <v>1930</v>
      </c>
      <c r="F377" t="s">
        <v>561</v>
      </c>
      <c r="G377">
        <v>283</v>
      </c>
      <c r="H377" t="s">
        <v>562</v>
      </c>
      <c r="I377">
        <v>250</v>
      </c>
      <c r="AB377" s="158" t="s">
        <v>1328</v>
      </c>
      <c r="AC377" s="159" t="s">
        <v>1329</v>
      </c>
      <c r="AD377" s="159" t="s">
        <v>561</v>
      </c>
      <c r="AE377" s="159">
        <v>225</v>
      </c>
      <c r="AF377" s="159" t="s">
        <v>562</v>
      </c>
      <c r="AG377" s="160">
        <v>265</v>
      </c>
      <c r="AJ377" t="s">
        <v>1938</v>
      </c>
      <c r="AK377" t="s">
        <v>1937</v>
      </c>
      <c r="AL377" t="s">
        <v>561</v>
      </c>
      <c r="AM377">
        <v>283</v>
      </c>
      <c r="AN377" t="s">
        <v>562</v>
      </c>
      <c r="AO377">
        <v>223</v>
      </c>
    </row>
    <row r="378" spans="1:41" x14ac:dyDescent="0.25">
      <c r="A378" t="s">
        <v>1931</v>
      </c>
      <c r="C378" t="str">
        <f>INDEX(Таблиця5[HOBBY WORLD],MATCH(Таблиця14[[#This Row],[Книга]],Таблиця5[Оригинал],0),1)</f>
        <v>полиглот</v>
      </c>
      <c r="D378" t="s">
        <v>1932</v>
      </c>
      <c r="F378" t="s">
        <v>561</v>
      </c>
      <c r="G378">
        <v>283</v>
      </c>
      <c r="H378" t="s">
        <v>562</v>
      </c>
      <c r="I378">
        <v>289</v>
      </c>
      <c r="AB378" s="155" t="s">
        <v>1330</v>
      </c>
      <c r="AC378" s="156" t="s">
        <v>1331</v>
      </c>
      <c r="AD378" s="156" t="s">
        <v>561</v>
      </c>
      <c r="AE378" s="156">
        <v>225</v>
      </c>
      <c r="AF378" s="156" t="s">
        <v>562</v>
      </c>
      <c r="AG378" s="157">
        <v>266</v>
      </c>
      <c r="AJ378" t="s">
        <v>10642</v>
      </c>
      <c r="AK378" t="s">
        <v>10641</v>
      </c>
      <c r="AL378" t="s">
        <v>13845</v>
      </c>
      <c r="AM378">
        <v>151</v>
      </c>
      <c r="AN378" t="s">
        <v>13846</v>
      </c>
      <c r="AO378">
        <v>149</v>
      </c>
    </row>
    <row r="379" spans="1:41" x14ac:dyDescent="0.25">
      <c r="A379" t="s">
        <v>1933</v>
      </c>
      <c r="C379" t="str">
        <f>INDEX(Таблиця5[HOBBY WORLD],MATCH(Таблиця14[[#This Row],[Книга]],Таблиця5[Оригинал],0),1)</f>
        <v>превращение камня</v>
      </c>
      <c r="D379" t="s">
        <v>1934</v>
      </c>
      <c r="F379" t="s">
        <v>1186</v>
      </c>
      <c r="G379">
        <v>22</v>
      </c>
      <c r="H379" t="s">
        <v>1187</v>
      </c>
      <c r="I379">
        <v>21</v>
      </c>
      <c r="AB379" s="158" t="s">
        <v>1332</v>
      </c>
      <c r="AC379" s="159" t="s">
        <v>1333</v>
      </c>
      <c r="AD379" s="159" t="s">
        <v>561</v>
      </c>
      <c r="AE379" s="159">
        <v>225</v>
      </c>
      <c r="AF379" s="159" t="s">
        <v>562</v>
      </c>
      <c r="AG379" s="160">
        <v>266</v>
      </c>
      <c r="AJ379" t="s">
        <v>10776</v>
      </c>
      <c r="AK379" t="s">
        <v>1434</v>
      </c>
      <c r="AL379" t="s">
        <v>1186</v>
      </c>
      <c r="AM379">
        <v>17</v>
      </c>
      <c r="AN379" t="s">
        <v>1187</v>
      </c>
      <c r="AO379">
        <v>16</v>
      </c>
    </row>
    <row r="380" spans="1:41" x14ac:dyDescent="0.25">
      <c r="A380" t="s">
        <v>1935</v>
      </c>
      <c r="C380" t="str">
        <f>INDEX(Таблиця5[HOBBY WORLD],MATCH(Таблиця14[[#This Row],[Книга]],Таблиця5[Оригинал],0),1)</f>
        <v>переход по растениям</v>
      </c>
      <c r="D380" t="s">
        <v>1936</v>
      </c>
      <c r="F380" t="s">
        <v>561</v>
      </c>
      <c r="G380">
        <v>283</v>
      </c>
      <c r="H380" t="s">
        <v>562</v>
      </c>
      <c r="I380">
        <v>269</v>
      </c>
      <c r="AB380" s="155" t="s">
        <v>1334</v>
      </c>
      <c r="AC380" s="156" t="s">
        <v>1335</v>
      </c>
      <c r="AD380" s="156" t="s">
        <v>561</v>
      </c>
      <c r="AE380" s="156">
        <v>226</v>
      </c>
      <c r="AF380" s="156" t="s">
        <v>562</v>
      </c>
      <c r="AG380" s="157">
        <v>266</v>
      </c>
      <c r="AJ380" t="s">
        <v>1427</v>
      </c>
      <c r="AK380" t="s">
        <v>1426</v>
      </c>
      <c r="AL380" t="s">
        <v>561</v>
      </c>
      <c r="AM380">
        <v>235</v>
      </c>
      <c r="AN380" t="s">
        <v>562</v>
      </c>
      <c r="AO380">
        <v>223</v>
      </c>
    </row>
    <row r="381" spans="1:41" x14ac:dyDescent="0.25">
      <c r="A381" t="s">
        <v>1937</v>
      </c>
      <c r="C381" t="str">
        <f>INDEX(Таблиця5[HOBBY WORLD],MATCH(Таблиця14[[#This Row],[Книга]],Таблиця5[Оригинал],0),1)</f>
        <v>древесный путь</v>
      </c>
      <c r="D381" t="s">
        <v>1938</v>
      </c>
      <c r="F381" t="s">
        <v>561</v>
      </c>
      <c r="G381">
        <v>283</v>
      </c>
      <c r="H381" t="s">
        <v>562</v>
      </c>
      <c r="I381">
        <v>223</v>
      </c>
      <c r="AB381" s="158" t="s">
        <v>1336</v>
      </c>
      <c r="AC381" s="159" t="s">
        <v>1337</v>
      </c>
      <c r="AD381" s="159" t="s">
        <v>561</v>
      </c>
      <c r="AE381" s="159">
        <v>226</v>
      </c>
      <c r="AF381" s="159" t="s">
        <v>562</v>
      </c>
      <c r="AG381" s="160">
        <v>265</v>
      </c>
      <c r="AJ381" t="s">
        <v>1521</v>
      </c>
      <c r="AK381" t="s">
        <v>1520</v>
      </c>
      <c r="AL381" t="s">
        <v>561</v>
      </c>
      <c r="AM381">
        <v>244</v>
      </c>
      <c r="AN381" t="s">
        <v>562</v>
      </c>
      <c r="AO381">
        <v>224</v>
      </c>
    </row>
    <row r="382" spans="1:41" x14ac:dyDescent="0.25">
      <c r="A382" t="s">
        <v>1939</v>
      </c>
      <c r="C382" t="str">
        <f>INDEX(Таблиця5[HOBBY WORLD],MATCH(Таблиця14[[#This Row],[Книга]],Таблиця5[Оригинал],0),1)</f>
        <v>истинный полиморф</v>
      </c>
      <c r="D382" t="s">
        <v>1940</v>
      </c>
      <c r="F382" t="s">
        <v>561</v>
      </c>
      <c r="G382">
        <v>283</v>
      </c>
      <c r="H382" t="s">
        <v>562</v>
      </c>
      <c r="I382">
        <v>232</v>
      </c>
      <c r="AB382" s="155" t="s">
        <v>1338</v>
      </c>
      <c r="AC382" s="156" t="s">
        <v>1339</v>
      </c>
      <c r="AD382" s="156" t="s">
        <v>561</v>
      </c>
      <c r="AE382" s="156">
        <v>226</v>
      </c>
      <c r="AF382" s="156" t="s">
        <v>562</v>
      </c>
      <c r="AG382" s="157">
        <v>265</v>
      </c>
      <c r="AJ382" t="s">
        <v>1201</v>
      </c>
      <c r="AK382" t="s">
        <v>1200</v>
      </c>
      <c r="AL382" t="s">
        <v>561</v>
      </c>
      <c r="AM382">
        <v>212</v>
      </c>
      <c r="AN382" t="s">
        <v>562</v>
      </c>
      <c r="AO382">
        <v>224</v>
      </c>
    </row>
    <row r="383" spans="1:41" x14ac:dyDescent="0.25">
      <c r="A383" t="s">
        <v>1941</v>
      </c>
      <c r="C383" t="str">
        <f>INDEX(Таблиця5[HOBBY WORLD],MATCH(Таблиця14[[#This Row],[Книга]],Таблиця5[Оригинал],0),1)</f>
        <v>истинное воскрешение</v>
      </c>
      <c r="D383" t="s">
        <v>1942</v>
      </c>
      <c r="F383" t="s">
        <v>561</v>
      </c>
      <c r="G383">
        <v>284</v>
      </c>
      <c r="H383" t="s">
        <v>562</v>
      </c>
      <c r="I383">
        <v>231</v>
      </c>
      <c r="AB383" s="158" t="s">
        <v>1340</v>
      </c>
      <c r="AC383" s="159" t="s">
        <v>1341</v>
      </c>
      <c r="AD383" s="159" t="s">
        <v>561</v>
      </c>
      <c r="AE383" s="159">
        <v>226</v>
      </c>
      <c r="AF383" s="159" t="s">
        <v>562</v>
      </c>
      <c r="AG383" s="160">
        <v>265</v>
      </c>
      <c r="AJ383" t="s">
        <v>115</v>
      </c>
      <c r="AK383" t="s">
        <v>1846</v>
      </c>
      <c r="AL383" t="s">
        <v>561</v>
      </c>
      <c r="AM383">
        <v>275</v>
      </c>
      <c r="AN383" t="s">
        <v>562</v>
      </c>
      <c r="AO383">
        <v>224</v>
      </c>
    </row>
    <row r="384" spans="1:41" x14ac:dyDescent="0.25">
      <c r="A384" t="s">
        <v>1943</v>
      </c>
      <c r="C384" t="str">
        <f>INDEX(Таблиця5[HOBBY WORLD],MATCH(Таблиця14[[#This Row],[Книга]],Таблиця5[Оригинал],0),1)</f>
        <v>истинное видение</v>
      </c>
      <c r="D384" t="s">
        <v>1944</v>
      </c>
      <c r="F384" t="s">
        <v>561</v>
      </c>
      <c r="G384">
        <v>284</v>
      </c>
      <c r="H384" t="s">
        <v>562</v>
      </c>
      <c r="I384">
        <v>231</v>
      </c>
      <c r="AB384" s="155" t="s">
        <v>1342</v>
      </c>
      <c r="AC384" s="156" t="s">
        <v>1343</v>
      </c>
      <c r="AD384" s="156" t="s">
        <v>561</v>
      </c>
      <c r="AE384" s="156">
        <v>226</v>
      </c>
      <c r="AF384" s="156" t="s">
        <v>562</v>
      </c>
      <c r="AG384" s="157">
        <v>274</v>
      </c>
      <c r="AJ384" t="s">
        <v>1245</v>
      </c>
      <c r="AK384" t="s">
        <v>1244</v>
      </c>
      <c r="AL384" t="s">
        <v>561</v>
      </c>
      <c r="AM384">
        <v>217</v>
      </c>
      <c r="AN384" t="s">
        <v>562</v>
      </c>
      <c r="AO384">
        <v>224</v>
      </c>
    </row>
    <row r="385" spans="1:41" x14ac:dyDescent="0.25">
      <c r="A385" t="s">
        <v>1945</v>
      </c>
      <c r="C385" t="str">
        <f>INDEX(Таблиця5[HOBBY WORLD],MATCH(Таблиця14[[#This Row],[Книга]],Таблиця5[Оригинал],0),1)</f>
        <v>верный удар</v>
      </c>
      <c r="D385" t="s">
        <v>1946</v>
      </c>
      <c r="F385" t="s">
        <v>561</v>
      </c>
      <c r="G385">
        <v>284</v>
      </c>
      <c r="H385" t="s">
        <v>562</v>
      </c>
      <c r="I385">
        <v>239</v>
      </c>
      <c r="AB385" s="158" t="s">
        <v>1344</v>
      </c>
      <c r="AC385" s="159" t="s">
        <v>1345</v>
      </c>
      <c r="AD385" s="159" t="s">
        <v>561</v>
      </c>
      <c r="AE385" s="159">
        <v>227</v>
      </c>
      <c r="AF385" s="159" t="s">
        <v>562</v>
      </c>
      <c r="AG385" s="160">
        <v>226</v>
      </c>
      <c r="AJ385" t="s">
        <v>1878</v>
      </c>
      <c r="AK385" t="s">
        <v>1877</v>
      </c>
      <c r="AL385" t="s">
        <v>561</v>
      </c>
      <c r="AM385">
        <v>278</v>
      </c>
      <c r="AN385" t="s">
        <v>562</v>
      </c>
      <c r="AO385">
        <v>224</v>
      </c>
    </row>
    <row r="386" spans="1:41" x14ac:dyDescent="0.25">
      <c r="A386" t="s">
        <v>1947</v>
      </c>
      <c r="C386" t="str">
        <f>INDEX(Таблиця5[HOBBY WORLD],MATCH(Таблиця14[[#This Row],[Книга]],Таблиця5[Оригинал],0),1)</f>
        <v>цунами</v>
      </c>
      <c r="D386" t="s">
        <v>1948</v>
      </c>
      <c r="F386" t="s">
        <v>561</v>
      </c>
      <c r="G386">
        <v>284</v>
      </c>
      <c r="H386" t="s">
        <v>562</v>
      </c>
      <c r="I386">
        <v>287</v>
      </c>
      <c r="AB386" s="155" t="s">
        <v>1346</v>
      </c>
      <c r="AC386" s="156" t="s">
        <v>1347</v>
      </c>
      <c r="AD386" s="156" t="s">
        <v>561</v>
      </c>
      <c r="AE386" s="156">
        <v>227</v>
      </c>
      <c r="AF386" s="156" t="s">
        <v>562</v>
      </c>
      <c r="AG386" s="157">
        <v>264</v>
      </c>
      <c r="AJ386" t="s">
        <v>10761</v>
      </c>
      <c r="AK386" t="s">
        <v>13850</v>
      </c>
      <c r="AL386" t="s">
        <v>13845</v>
      </c>
      <c r="AM386">
        <v>154</v>
      </c>
      <c r="AN386" t="s">
        <v>13846</v>
      </c>
      <c r="AO386">
        <v>149</v>
      </c>
    </row>
    <row r="387" spans="1:41" x14ac:dyDescent="0.25">
      <c r="A387" t="s">
        <v>1949</v>
      </c>
      <c r="C387" t="str">
        <f>INDEX(Таблиця5[HOBBY WORLD],MATCH(Таблиця14[[#This Row],[Книга]],Таблиця5[Оригинал],0),1)</f>
        <v>невидимый слуга</v>
      </c>
      <c r="D387" t="s">
        <v>1950</v>
      </c>
      <c r="F387" t="s">
        <v>561</v>
      </c>
      <c r="G387">
        <v>284</v>
      </c>
      <c r="H387" t="s">
        <v>562</v>
      </c>
      <c r="I387">
        <v>243</v>
      </c>
      <c r="AB387" s="158" t="s">
        <v>1348</v>
      </c>
      <c r="AC387" s="159" t="s">
        <v>1349</v>
      </c>
      <c r="AD387" s="159" t="s">
        <v>561</v>
      </c>
      <c r="AE387" s="159">
        <v>227</v>
      </c>
      <c r="AF387" s="159" t="s">
        <v>562</v>
      </c>
      <c r="AG387" s="160">
        <v>214</v>
      </c>
      <c r="AJ387" t="s">
        <v>11591</v>
      </c>
      <c r="AK387" t="s">
        <v>1955</v>
      </c>
      <c r="AL387" t="s">
        <v>1186</v>
      </c>
      <c r="AM387">
        <v>23</v>
      </c>
      <c r="AN387" t="s">
        <v>1187</v>
      </c>
      <c r="AO387">
        <v>16</v>
      </c>
    </row>
    <row r="388" spans="1:41" x14ac:dyDescent="0.25">
      <c r="A388" t="s">
        <v>1951</v>
      </c>
      <c r="C388" t="str">
        <f>INDEX(Таблиця5[HOBBY WORLD],MATCH(Таблиця14[[#This Row],[Книга]],Таблиця5[Оригинал],0),1)</f>
        <v>касание вампира</v>
      </c>
      <c r="D388" t="s">
        <v>1952</v>
      </c>
      <c r="F388" t="s">
        <v>561</v>
      </c>
      <c r="G388">
        <v>285</v>
      </c>
      <c r="H388" t="s">
        <v>562</v>
      </c>
      <c r="I388">
        <v>267</v>
      </c>
      <c r="AB388" s="155" t="s">
        <v>1350</v>
      </c>
      <c r="AC388" s="156" t="s">
        <v>10695</v>
      </c>
      <c r="AD388" s="156" t="s">
        <v>1186</v>
      </c>
      <c r="AE388" s="156">
        <v>16</v>
      </c>
      <c r="AF388" s="156" t="s">
        <v>1187</v>
      </c>
      <c r="AG388" s="157">
        <v>15</v>
      </c>
      <c r="AJ388" t="s">
        <v>13851</v>
      </c>
      <c r="AK388" t="s">
        <v>13852</v>
      </c>
      <c r="AL388" t="s">
        <v>13853</v>
      </c>
      <c r="AM388">
        <v>115</v>
      </c>
      <c r="AN388" t="s">
        <v>13854</v>
      </c>
      <c r="AO388">
        <v>-106</v>
      </c>
    </row>
    <row r="389" spans="1:41" x14ac:dyDescent="0.25">
      <c r="A389" t="s">
        <v>1953</v>
      </c>
      <c r="C389" t="str">
        <f>INDEX(Таблиця5[HOBBY WORLD],MATCH(Таблиця14[[#This Row],[Книга]],Таблиця5[Оригинал],0),1)</f>
        <v>язвительная насмешка</v>
      </c>
      <c r="D389" t="s">
        <v>1954</v>
      </c>
      <c r="F389" t="s">
        <v>561</v>
      </c>
      <c r="G389">
        <v>285</v>
      </c>
      <c r="H389" t="s">
        <v>562</v>
      </c>
      <c r="I389">
        <v>228</v>
      </c>
      <c r="AB389" s="158" t="s">
        <v>1352</v>
      </c>
      <c r="AC389" s="159" t="s">
        <v>1353</v>
      </c>
      <c r="AD389" s="159" t="s">
        <v>561</v>
      </c>
      <c r="AE389" s="159">
        <v>227</v>
      </c>
      <c r="AF389" s="159" t="s">
        <v>562</v>
      </c>
      <c r="AG389" s="160">
        <v>214</v>
      </c>
      <c r="AJ389" t="s">
        <v>1251</v>
      </c>
      <c r="AK389" t="s">
        <v>1250</v>
      </c>
      <c r="AL389" t="s">
        <v>561</v>
      </c>
      <c r="AM389">
        <v>217</v>
      </c>
      <c r="AN389" t="s">
        <v>562</v>
      </c>
      <c r="AO389">
        <v>224</v>
      </c>
    </row>
    <row r="390" spans="1:41" x14ac:dyDescent="0.25">
      <c r="A390" t="s">
        <v>1955</v>
      </c>
      <c r="C390" t="str">
        <f>INDEX(Таблиця5[HOBBY WORLD],MATCH(Таблиця14[[#This Row],[Книга]],Таблиця5[Оригинал],0),1)</f>
        <v>едкая сфера</v>
      </c>
      <c r="D390" t="s">
        <v>1956</v>
      </c>
      <c r="F390" t="s">
        <v>1186</v>
      </c>
      <c r="G390">
        <v>23</v>
      </c>
      <c r="H390" t="s">
        <v>1187</v>
      </c>
      <c r="I390">
        <v>16</v>
      </c>
      <c r="AB390" s="155" t="s">
        <v>1354</v>
      </c>
      <c r="AC390" s="156" t="s">
        <v>1355</v>
      </c>
      <c r="AD390" s="156" t="s">
        <v>561</v>
      </c>
      <c r="AE390" s="156">
        <v>228</v>
      </c>
      <c r="AF390" s="156" t="s">
        <v>562</v>
      </c>
      <c r="AG390" s="157">
        <v>215</v>
      </c>
      <c r="AJ390" t="s">
        <v>1906</v>
      </c>
      <c r="AK390" t="s">
        <v>1905</v>
      </c>
      <c r="AL390" t="s">
        <v>561</v>
      </c>
      <c r="AM390">
        <v>280</v>
      </c>
      <c r="AN390" t="s">
        <v>562</v>
      </c>
      <c r="AO390">
        <v>224</v>
      </c>
    </row>
    <row r="391" spans="1:41" x14ac:dyDescent="0.25">
      <c r="A391" t="s">
        <v>1957</v>
      </c>
      <c r="C391" t="str">
        <f>INDEX(Таблиця5[HOBBY WORLD],MATCH(Таблиця14[[#This Row],[Книга]],Таблиця5[Оригинал],0),1)</f>
        <v>огненная стена</v>
      </c>
      <c r="D391" t="s">
        <v>1958</v>
      </c>
      <c r="F391" t="s">
        <v>561</v>
      </c>
      <c r="G391">
        <v>285</v>
      </c>
      <c r="H391" t="s">
        <v>562</v>
      </c>
      <c r="I391">
        <v>246</v>
      </c>
      <c r="AB391" s="158" t="s">
        <v>1356</v>
      </c>
      <c r="AC391" s="159" t="s">
        <v>10696</v>
      </c>
      <c r="AD391" s="159" t="s">
        <v>1186</v>
      </c>
      <c r="AE391" s="159">
        <v>16</v>
      </c>
      <c r="AF391" s="159" t="s">
        <v>1187</v>
      </c>
      <c r="AG391" s="160">
        <v>15</v>
      </c>
      <c r="AJ391" t="s">
        <v>1359</v>
      </c>
      <c r="AK391" t="s">
        <v>1358</v>
      </c>
      <c r="AL391" t="s">
        <v>561</v>
      </c>
      <c r="AM391">
        <v>228</v>
      </c>
      <c r="AN391" t="s">
        <v>562</v>
      </c>
      <c r="AO391">
        <v>225</v>
      </c>
    </row>
    <row r="392" spans="1:41" x14ac:dyDescent="0.25">
      <c r="A392" t="s">
        <v>1959</v>
      </c>
      <c r="C392" t="str">
        <f>INDEX(Таблиця5[HOBBY WORLD],MATCH(Таблиця14[[#This Row],[Книга]],Таблиця5[Оригинал],0),1)</f>
        <v>силовая стена</v>
      </c>
      <c r="D392" t="s">
        <v>1960</v>
      </c>
      <c r="F392" t="s">
        <v>561</v>
      </c>
      <c r="G392">
        <v>285</v>
      </c>
      <c r="H392" t="s">
        <v>562</v>
      </c>
      <c r="I392">
        <v>276</v>
      </c>
      <c r="AB392" s="155" t="s">
        <v>1358</v>
      </c>
      <c r="AC392" s="156" t="s">
        <v>1359</v>
      </c>
      <c r="AD392" s="156" t="s">
        <v>561</v>
      </c>
      <c r="AE392" s="156">
        <v>228</v>
      </c>
      <c r="AF392" s="156" t="s">
        <v>562</v>
      </c>
      <c r="AG392" s="157">
        <v>225</v>
      </c>
      <c r="AJ392" t="s">
        <v>1781</v>
      </c>
      <c r="AK392" t="s">
        <v>1780</v>
      </c>
      <c r="AL392" t="s">
        <v>561</v>
      </c>
      <c r="AM392">
        <v>269</v>
      </c>
      <c r="AN392" t="s">
        <v>562</v>
      </c>
      <c r="AO392">
        <v>225</v>
      </c>
    </row>
    <row r="393" spans="1:41" x14ac:dyDescent="0.25">
      <c r="A393" t="s">
        <v>1961</v>
      </c>
      <c r="C393" t="str">
        <f>INDEX(Таблиця5[HOBBY WORLD],MATCH(Таблиця14[[#This Row],[Книга]],Таблиця5[Оригинал],0),1)</f>
        <v>стена льда</v>
      </c>
      <c r="D393" t="s">
        <v>1962</v>
      </c>
      <c r="F393" t="s">
        <v>561</v>
      </c>
      <c r="G393">
        <v>285</v>
      </c>
      <c r="H393" t="s">
        <v>562</v>
      </c>
      <c r="I393">
        <v>234</v>
      </c>
      <c r="AB393" s="158" t="s">
        <v>1360</v>
      </c>
      <c r="AC393" s="159" t="s">
        <v>1361</v>
      </c>
      <c r="AD393" s="159" t="s">
        <v>561</v>
      </c>
      <c r="AE393" s="159">
        <v>228</v>
      </c>
      <c r="AF393" s="159" t="s">
        <v>562</v>
      </c>
      <c r="AG393" s="160">
        <v>233</v>
      </c>
      <c r="AJ393" t="s">
        <v>1862</v>
      </c>
      <c r="AK393" t="s">
        <v>1861</v>
      </c>
      <c r="AL393" t="s">
        <v>561</v>
      </c>
      <c r="AM393">
        <v>277</v>
      </c>
      <c r="AN393" t="s">
        <v>562</v>
      </c>
      <c r="AO393">
        <v>225</v>
      </c>
    </row>
    <row r="394" spans="1:41" x14ac:dyDescent="0.25">
      <c r="A394" t="s">
        <v>1963</v>
      </c>
      <c r="C394" t="str">
        <f>INDEX(Таблиця5[HOBBY WORLD],MATCH(Таблиця14[[#This Row],[Книга]],Таблиця5[Оригинал],0),1)</f>
        <v>стена песка</v>
      </c>
      <c r="D394" t="s">
        <v>1964</v>
      </c>
      <c r="F394" t="s">
        <v>1186</v>
      </c>
      <c r="G394">
        <v>23</v>
      </c>
      <c r="H394" t="s">
        <v>1187</v>
      </c>
      <c r="I394">
        <v>20</v>
      </c>
      <c r="AB394" s="155" t="s">
        <v>1362</v>
      </c>
      <c r="AC394" s="156" t="s">
        <v>1363</v>
      </c>
      <c r="AD394" s="156" t="s">
        <v>1186</v>
      </c>
      <c r="AE394" s="156">
        <v>16</v>
      </c>
      <c r="AF394" s="156" t="s">
        <v>1187</v>
      </c>
      <c r="AG394" s="157">
        <v>22</v>
      </c>
      <c r="AJ394" t="s">
        <v>1389</v>
      </c>
      <c r="AK394" t="s">
        <v>1388</v>
      </c>
      <c r="AL394" t="s">
        <v>561</v>
      </c>
      <c r="AM394">
        <v>230</v>
      </c>
      <c r="AN394" t="s">
        <v>562</v>
      </c>
      <c r="AO394">
        <v>225</v>
      </c>
    </row>
    <row r="395" spans="1:41" x14ac:dyDescent="0.25">
      <c r="A395" t="s">
        <v>1965</v>
      </c>
      <c r="C395" t="str">
        <f>INDEX(Таблиця5[HOBBY WORLD],MATCH(Таблиця14[[#This Row],[Книга]],Таблиця5[Оригинал],0),1)</f>
        <v>каменная стена</v>
      </c>
      <c r="D395" t="s">
        <v>1966</v>
      </c>
      <c r="F395" t="s">
        <v>561</v>
      </c>
      <c r="G395">
        <v>287</v>
      </c>
      <c r="H395" t="s">
        <v>562</v>
      </c>
      <c r="I395">
        <v>232</v>
      </c>
      <c r="AB395" s="158" t="s">
        <v>1364</v>
      </c>
      <c r="AC395" s="159" t="s">
        <v>1365</v>
      </c>
      <c r="AD395" s="159" t="s">
        <v>561</v>
      </c>
      <c r="AE395" s="159">
        <v>229</v>
      </c>
      <c r="AF395" s="159" t="s">
        <v>562</v>
      </c>
      <c r="AG395" s="160">
        <v>279</v>
      </c>
      <c r="AJ395" t="s">
        <v>1513</v>
      </c>
      <c r="AK395" t="s">
        <v>1512</v>
      </c>
      <c r="AL395" t="s">
        <v>561</v>
      </c>
      <c r="AM395">
        <v>243</v>
      </c>
      <c r="AN395" t="s">
        <v>562</v>
      </c>
      <c r="AO395">
        <v>226</v>
      </c>
    </row>
    <row r="396" spans="1:41" x14ac:dyDescent="0.25">
      <c r="A396" t="s">
        <v>1967</v>
      </c>
      <c r="C396" t="str">
        <f>INDEX(Таблиця5[HOBBY WORLD],MATCH(Таблиця14[[#This Row],[Книга]],Таблиця5[Оригинал],0),1)</f>
        <v>терновая стена</v>
      </c>
      <c r="D396" t="s">
        <v>1968</v>
      </c>
      <c r="F396" t="s">
        <v>561</v>
      </c>
      <c r="G396">
        <v>287</v>
      </c>
      <c r="H396" t="s">
        <v>562</v>
      </c>
      <c r="I396">
        <v>283</v>
      </c>
      <c r="AB396" s="155" t="s">
        <v>10697</v>
      </c>
      <c r="AC396" s="156" t="s">
        <v>13905</v>
      </c>
      <c r="AD396" s="156" t="s">
        <v>13845</v>
      </c>
      <c r="AE396" s="156">
        <v>152</v>
      </c>
      <c r="AF396" s="156" t="s">
        <v>13846</v>
      </c>
      <c r="AG396" s="157">
        <v>165</v>
      </c>
      <c r="AJ396" t="s">
        <v>1345</v>
      </c>
      <c r="AK396" t="s">
        <v>1344</v>
      </c>
      <c r="AL396" t="s">
        <v>561</v>
      </c>
      <c r="AM396">
        <v>227</v>
      </c>
      <c r="AN396" t="s">
        <v>562</v>
      </c>
      <c r="AO396">
        <v>226</v>
      </c>
    </row>
    <row r="397" spans="1:41" x14ac:dyDescent="0.25">
      <c r="A397" t="s">
        <v>1969</v>
      </c>
      <c r="C397" t="str">
        <f>INDEX(Таблиця5[HOBBY WORLD],MATCH(Таблиця14[[#This Row],[Книга]],Таблиця5[Оригинал],0),1)</f>
        <v>стена воды</v>
      </c>
      <c r="D397" t="s">
        <v>1970</v>
      </c>
      <c r="F397" t="s">
        <v>1186</v>
      </c>
      <c r="G397">
        <v>23</v>
      </c>
      <c r="H397" t="s">
        <v>1187</v>
      </c>
      <c r="I397">
        <v>16</v>
      </c>
      <c r="AB397" s="158" t="s">
        <v>1366</v>
      </c>
      <c r="AC397" s="159" t="s">
        <v>1367</v>
      </c>
      <c r="AD397" s="159" t="s">
        <v>561</v>
      </c>
      <c r="AE397" s="159">
        <v>229</v>
      </c>
      <c r="AF397" s="159" t="s">
        <v>562</v>
      </c>
      <c r="AG397" s="160">
        <v>279</v>
      </c>
      <c r="AJ397" t="s">
        <v>1611</v>
      </c>
      <c r="AK397" t="s">
        <v>1610</v>
      </c>
      <c r="AL397" t="s">
        <v>561</v>
      </c>
      <c r="AM397">
        <v>252</v>
      </c>
      <c r="AN397" t="s">
        <v>562</v>
      </c>
      <c r="AO397">
        <v>226</v>
      </c>
    </row>
    <row r="398" spans="1:41" x14ac:dyDescent="0.25">
      <c r="A398" t="s">
        <v>1971</v>
      </c>
      <c r="C398" t="str">
        <f>INDEX(Таблиця5[HOBBY WORLD],MATCH(Таблиця14[[#This Row],[Книга]],Таблиця5[Оригинал],0),1)</f>
        <v>защитные узы</v>
      </c>
      <c r="D398" t="s">
        <v>1972</v>
      </c>
      <c r="F398" t="s">
        <v>561</v>
      </c>
      <c r="G398">
        <v>287</v>
      </c>
      <c r="H398" t="s">
        <v>562</v>
      </c>
      <c r="I398">
        <v>252</v>
      </c>
      <c r="AB398" s="155" t="s">
        <v>1368</v>
      </c>
      <c r="AC398" s="156" t="s">
        <v>1369</v>
      </c>
      <c r="AD398" s="156" t="s">
        <v>561</v>
      </c>
      <c r="AE398" s="156">
        <v>229</v>
      </c>
      <c r="AF398" s="156" t="s">
        <v>562</v>
      </c>
      <c r="AG398" s="157">
        <v>279</v>
      </c>
      <c r="AJ398" t="s">
        <v>1787</v>
      </c>
      <c r="AK398" t="s">
        <v>1786</v>
      </c>
      <c r="AL398" t="s">
        <v>561</v>
      </c>
      <c r="AM398">
        <v>270</v>
      </c>
      <c r="AN398" t="s">
        <v>562</v>
      </c>
      <c r="AO398">
        <v>227</v>
      </c>
    </row>
    <row r="399" spans="1:41" x14ac:dyDescent="0.25">
      <c r="A399" t="s">
        <v>1973</v>
      </c>
      <c r="C399" t="str">
        <f>INDEX(Таблиця5[HOBBY WORLD],MATCH(Таблиця14[[#This Row],[Книга]],Таблиця5[Оригинал],0),1)</f>
        <v>ветер-оберег</v>
      </c>
      <c r="D399" t="s">
        <v>1974</v>
      </c>
      <c r="F399" t="s">
        <v>1186</v>
      </c>
      <c r="G399">
        <v>23</v>
      </c>
      <c r="H399" t="s">
        <v>1187</v>
      </c>
      <c r="I399">
        <v>17</v>
      </c>
      <c r="AB399" s="158" t="s">
        <v>1370</v>
      </c>
      <c r="AC399" s="159" t="s">
        <v>1371</v>
      </c>
      <c r="AD399" s="159" t="s">
        <v>561</v>
      </c>
      <c r="AE399" s="159">
        <v>229</v>
      </c>
      <c r="AF399" s="159" t="s">
        <v>562</v>
      </c>
      <c r="AG399" s="160">
        <v>279</v>
      </c>
      <c r="AJ399" t="s">
        <v>1259</v>
      </c>
      <c r="AK399" t="s">
        <v>1258</v>
      </c>
      <c r="AL399" t="s">
        <v>561</v>
      </c>
      <c r="AM399">
        <v>218</v>
      </c>
      <c r="AN399" t="s">
        <v>562</v>
      </c>
      <c r="AO399">
        <v>227</v>
      </c>
    </row>
    <row r="400" spans="1:41" x14ac:dyDescent="0.25">
      <c r="A400" t="s">
        <v>1975</v>
      </c>
      <c r="C400" t="str">
        <f>INDEX(Таблиця5[HOBBY WORLD],MATCH(Таблиця14[[#This Row],[Книга]],Таблиця5[Оригинал],0),1)</f>
        <v>дыхание под водой</v>
      </c>
      <c r="D400" t="s">
        <v>1976</v>
      </c>
      <c r="F400" t="s">
        <v>561</v>
      </c>
      <c r="G400">
        <v>287</v>
      </c>
      <c r="H400" t="s">
        <v>562</v>
      </c>
      <c r="I400">
        <v>257</v>
      </c>
      <c r="AB400" s="155" t="s">
        <v>1372</v>
      </c>
      <c r="AC400" s="156" t="s">
        <v>1373</v>
      </c>
      <c r="AD400" s="156" t="s">
        <v>561</v>
      </c>
      <c r="AE400" s="156">
        <v>229</v>
      </c>
      <c r="AF400" s="156" t="s">
        <v>562</v>
      </c>
      <c r="AG400" s="157">
        <v>233</v>
      </c>
      <c r="AJ400" t="s">
        <v>1387</v>
      </c>
      <c r="AK400" t="s">
        <v>1386</v>
      </c>
      <c r="AL400" t="s">
        <v>561</v>
      </c>
      <c r="AM400">
        <v>230</v>
      </c>
      <c r="AN400" t="s">
        <v>562</v>
      </c>
      <c r="AO400">
        <v>227</v>
      </c>
    </row>
    <row r="401" spans="1:41" x14ac:dyDescent="0.25">
      <c r="A401" t="s">
        <v>1977</v>
      </c>
      <c r="C401" t="str">
        <f>INDEX(Таблиця5[HOBBY WORLD],MATCH(Таблиця14[[#This Row],[Книга]],Таблиця5[Оригинал],0),1)</f>
        <v>хождение по воде</v>
      </c>
      <c r="D401" t="s">
        <v>1978</v>
      </c>
      <c r="F401" t="s">
        <v>561</v>
      </c>
      <c r="G401">
        <v>287</v>
      </c>
      <c r="H401" t="s">
        <v>562</v>
      </c>
      <c r="I401">
        <v>287</v>
      </c>
      <c r="AB401" s="158" t="s">
        <v>10702</v>
      </c>
      <c r="AC401" s="159" t="s">
        <v>13861</v>
      </c>
      <c r="AD401" s="159" t="s">
        <v>13845</v>
      </c>
      <c r="AE401" s="159">
        <v>152</v>
      </c>
      <c r="AF401" s="159" t="s">
        <v>13846</v>
      </c>
      <c r="AG401" s="160">
        <v>153</v>
      </c>
      <c r="AJ401" t="s">
        <v>1785</v>
      </c>
      <c r="AK401" t="s">
        <v>1784</v>
      </c>
      <c r="AL401" t="s">
        <v>561</v>
      </c>
      <c r="AM401">
        <v>270</v>
      </c>
      <c r="AN401" t="s">
        <v>562</v>
      </c>
      <c r="AO401">
        <v>227</v>
      </c>
    </row>
    <row r="402" spans="1:41" x14ac:dyDescent="0.25">
      <c r="A402" t="s">
        <v>1979</v>
      </c>
      <c r="C402" t="str">
        <f>INDEX(Таблиця5[HOBBY WORLD],MATCH(Таблиця14[[#This Row],[Книга]],Таблиця5[Оригинал],0),1)</f>
        <v>сфера воды</v>
      </c>
      <c r="D402" t="s">
        <v>1980</v>
      </c>
      <c r="F402" t="s">
        <v>1186</v>
      </c>
      <c r="G402">
        <v>23</v>
      </c>
      <c r="H402" t="s">
        <v>1187</v>
      </c>
      <c r="I402">
        <v>16</v>
      </c>
      <c r="AB402" s="155" t="s">
        <v>1374</v>
      </c>
      <c r="AC402" s="156" t="s">
        <v>1375</v>
      </c>
      <c r="AD402" s="156" t="s">
        <v>561</v>
      </c>
      <c r="AE402" s="156">
        <v>230</v>
      </c>
      <c r="AF402" s="156" t="s">
        <v>562</v>
      </c>
      <c r="AG402" s="157">
        <v>237</v>
      </c>
      <c r="AJ402" t="s">
        <v>1789</v>
      </c>
      <c r="AK402" t="s">
        <v>1788</v>
      </c>
      <c r="AL402" t="s">
        <v>561</v>
      </c>
      <c r="AM402">
        <v>270</v>
      </c>
      <c r="AN402" t="s">
        <v>562</v>
      </c>
      <c r="AO402">
        <v>227</v>
      </c>
    </row>
    <row r="403" spans="1:41" x14ac:dyDescent="0.25">
      <c r="A403" t="s">
        <v>1981</v>
      </c>
      <c r="C403" t="str">
        <f>INDEX(Таблиця5[HOBBY WORLD],MATCH(Таблиця14[[#This Row],[Книга]],Таблиця5[Оригинал],0),1)</f>
        <v>паутина</v>
      </c>
      <c r="D403" t="s">
        <v>1982</v>
      </c>
      <c r="F403" t="s">
        <v>561</v>
      </c>
      <c r="G403">
        <v>287</v>
      </c>
      <c r="H403" t="s">
        <v>562</v>
      </c>
      <c r="I403">
        <v>255</v>
      </c>
      <c r="AB403" s="158"/>
      <c r="AC403" s="159"/>
      <c r="AD403" s="159"/>
      <c r="AE403" s="159"/>
      <c r="AF403" s="159"/>
      <c r="AG403" s="160"/>
      <c r="AJ403" t="s">
        <v>1974</v>
      </c>
      <c r="AK403" t="s">
        <v>1973</v>
      </c>
      <c r="AL403" t="s">
        <v>1186</v>
      </c>
      <c r="AM403">
        <v>23</v>
      </c>
      <c r="AN403" t="s">
        <v>1187</v>
      </c>
      <c r="AO403">
        <v>17</v>
      </c>
    </row>
    <row r="404" spans="1:41" x14ac:dyDescent="0.25">
      <c r="A404" t="s">
        <v>1983</v>
      </c>
      <c r="C404" t="str">
        <f>INDEX(Таблиця5[HOBBY WORLD],MATCH(Таблиця14[[#This Row],[Книга]],Таблиця5[Оригинал],0),1)</f>
        <v>жуть</v>
      </c>
      <c r="D404" t="s">
        <v>1984</v>
      </c>
      <c r="F404" t="s">
        <v>561</v>
      </c>
      <c r="G404">
        <v>288</v>
      </c>
      <c r="H404" t="s">
        <v>562</v>
      </c>
      <c r="I404">
        <v>277</v>
      </c>
      <c r="AB404" s="155"/>
      <c r="AC404" s="156"/>
      <c r="AD404" s="156"/>
      <c r="AE404" s="156"/>
      <c r="AF404" s="156"/>
      <c r="AG404" s="157"/>
      <c r="AJ404" t="s">
        <v>10600</v>
      </c>
      <c r="AK404" t="s">
        <v>1248</v>
      </c>
      <c r="AL404" t="s">
        <v>1186</v>
      </c>
      <c r="AM404">
        <v>15</v>
      </c>
      <c r="AN404" t="s">
        <v>1187</v>
      </c>
      <c r="AO404">
        <v>17</v>
      </c>
    </row>
    <row r="405" spans="1:41" x14ac:dyDescent="0.25">
      <c r="A405" t="s">
        <v>1985</v>
      </c>
      <c r="C405" t="str">
        <f>INDEX(Таблиця5[HOBBY WORLD],MATCH(Таблиця14[[#This Row],[Книга]],Таблиця5[Оригинал],0),1)</f>
        <v>вихрь</v>
      </c>
      <c r="D405" t="s">
        <v>1986</v>
      </c>
      <c r="F405" t="s">
        <v>1186</v>
      </c>
      <c r="G405">
        <v>24</v>
      </c>
      <c r="H405" t="s">
        <v>1187</v>
      </c>
      <c r="I405">
        <v>22</v>
      </c>
      <c r="AB405" s="158" t="s">
        <v>625</v>
      </c>
      <c r="AC405" s="159" t="s">
        <v>72</v>
      </c>
      <c r="AD405" s="159" t="s">
        <v>556</v>
      </c>
      <c r="AE405" s="159" t="s">
        <v>554</v>
      </c>
      <c r="AF405" s="159" t="s">
        <v>13769</v>
      </c>
      <c r="AG405" s="160" t="s">
        <v>554</v>
      </c>
      <c r="AJ405" t="s">
        <v>1439</v>
      </c>
      <c r="AK405" t="s">
        <v>1438</v>
      </c>
      <c r="AL405" t="s">
        <v>561</v>
      </c>
      <c r="AM405">
        <v>236</v>
      </c>
      <c r="AN405" t="s">
        <v>562</v>
      </c>
      <c r="AO405">
        <v>227</v>
      </c>
    </row>
    <row r="406" spans="1:41" x14ac:dyDescent="0.25">
      <c r="A406" t="s">
        <v>1987</v>
      </c>
      <c r="C406" t="str">
        <f>INDEX(Таблиця5[HOBBY WORLD],MATCH(Таблиця14[[#This Row],[Книга]],Таблиця5[Оригинал],0),1)</f>
        <v>путешествие с ветром</v>
      </c>
      <c r="D406" t="s">
        <v>1988</v>
      </c>
      <c r="F406" t="s">
        <v>561</v>
      </c>
      <c r="G406">
        <v>288</v>
      </c>
      <c r="H406" t="s">
        <v>562</v>
      </c>
      <c r="I406">
        <v>287</v>
      </c>
      <c r="AB406" s="155" t="s">
        <v>1376</v>
      </c>
      <c r="AC406" s="156" t="s">
        <v>1377</v>
      </c>
      <c r="AD406" s="156" t="s">
        <v>561</v>
      </c>
      <c r="AE406" s="156">
        <v>230</v>
      </c>
      <c r="AF406" s="156" t="s">
        <v>562</v>
      </c>
      <c r="AG406" s="157">
        <v>235</v>
      </c>
      <c r="AJ406" t="s">
        <v>11180</v>
      </c>
      <c r="AK406" t="s">
        <v>1686</v>
      </c>
      <c r="AL406" t="s">
        <v>1186</v>
      </c>
      <c r="AM406">
        <v>20</v>
      </c>
      <c r="AN406" t="s">
        <v>1187</v>
      </c>
      <c r="AO406">
        <v>17</v>
      </c>
    </row>
    <row r="407" spans="1:41" x14ac:dyDescent="0.25">
      <c r="A407" t="s">
        <v>1989</v>
      </c>
      <c r="C407" t="str">
        <f>INDEX(Таблиця5[HOBBY WORLD],MATCH(Таблиця14[[#This Row],[Книга]],Таблиця5[Оригинал],0),1)</f>
        <v>стена ветра</v>
      </c>
      <c r="D407" t="s">
        <v>1990</v>
      </c>
      <c r="F407" t="s">
        <v>561</v>
      </c>
      <c r="G407">
        <v>288</v>
      </c>
      <c r="H407" t="s">
        <v>562</v>
      </c>
      <c r="I407">
        <v>280</v>
      </c>
      <c r="AB407" s="158" t="s">
        <v>1378</v>
      </c>
      <c r="AC407" s="159" t="s">
        <v>1379</v>
      </c>
      <c r="AD407" s="159" t="s">
        <v>561</v>
      </c>
      <c r="AE407" s="159">
        <v>230</v>
      </c>
      <c r="AF407" s="159" t="s">
        <v>562</v>
      </c>
      <c r="AG407" s="160">
        <v>257</v>
      </c>
      <c r="AJ407" t="s">
        <v>1954</v>
      </c>
      <c r="AK407" t="s">
        <v>1953</v>
      </c>
      <c r="AL407" t="s">
        <v>561</v>
      </c>
      <c r="AM407">
        <v>285</v>
      </c>
      <c r="AN407" t="s">
        <v>562</v>
      </c>
      <c r="AO407">
        <v>228</v>
      </c>
    </row>
    <row r="408" spans="1:41" x14ac:dyDescent="0.25">
      <c r="A408" t="s">
        <v>1991</v>
      </c>
      <c r="C408" t="str">
        <f>INDEX(Таблиця5[HOBBY WORLD],MATCH(Таблиця14[[#This Row],[Книга]],Таблиця5[Оригинал],0),1)</f>
        <v>желание</v>
      </c>
      <c r="D408" t="s">
        <v>1992</v>
      </c>
      <c r="F408" t="s">
        <v>561</v>
      </c>
      <c r="G408">
        <v>288</v>
      </c>
      <c r="H408" t="s">
        <v>562</v>
      </c>
      <c r="I408">
        <v>231</v>
      </c>
      <c r="AB408" s="155" t="s">
        <v>10724</v>
      </c>
      <c r="AC408" s="156" t="s">
        <v>10725</v>
      </c>
      <c r="AD408" s="156" t="s">
        <v>13845</v>
      </c>
      <c r="AE408" s="156">
        <v>153</v>
      </c>
      <c r="AF408" s="156" t="s">
        <v>13846</v>
      </c>
      <c r="AG408" s="157">
        <v>159</v>
      </c>
      <c r="AJ408" t="s">
        <v>1884</v>
      </c>
      <c r="AK408" t="s">
        <v>1883</v>
      </c>
      <c r="AL408" t="s">
        <v>561</v>
      </c>
      <c r="AM408">
        <v>278</v>
      </c>
      <c r="AN408" t="s">
        <v>562</v>
      </c>
      <c r="AO408">
        <v>228</v>
      </c>
    </row>
    <row r="409" spans="1:41" x14ac:dyDescent="0.25">
      <c r="A409" t="s">
        <v>1993</v>
      </c>
      <c r="C409" t="str">
        <f>INDEX(Таблиця5[HOBBY WORLD],MATCH(Таблиця14[[#This Row],[Книга]],Таблиця5[Оригинал],0),1)</f>
        <v>ведьмовской разряд</v>
      </c>
      <c r="D409" t="s">
        <v>1994</v>
      </c>
      <c r="F409" t="s">
        <v>561</v>
      </c>
      <c r="G409">
        <v>289</v>
      </c>
      <c r="H409" t="s">
        <v>562</v>
      </c>
      <c r="I409">
        <v>213</v>
      </c>
      <c r="AB409" s="158" t="s">
        <v>1380</v>
      </c>
      <c r="AC409" s="159" t="s">
        <v>1381</v>
      </c>
      <c r="AD409" s="159" t="s">
        <v>561</v>
      </c>
      <c r="AE409" s="159">
        <v>230</v>
      </c>
      <c r="AF409" s="159" t="s">
        <v>562</v>
      </c>
      <c r="AG409" s="160">
        <v>284</v>
      </c>
      <c r="AJ409" t="s">
        <v>1904</v>
      </c>
      <c r="AK409" t="s">
        <v>1903</v>
      </c>
      <c r="AL409" t="s">
        <v>561</v>
      </c>
      <c r="AM409">
        <v>280</v>
      </c>
      <c r="AN409" t="s">
        <v>562</v>
      </c>
      <c r="AO409">
        <v>228</v>
      </c>
    </row>
    <row r="410" spans="1:41" x14ac:dyDescent="0.25">
      <c r="A410" t="s">
        <v>1995</v>
      </c>
      <c r="C410" t="str">
        <f>INDEX(Таблиця5[HOBBY WORLD],MATCH(Таблиця14[[#This Row],[Книга]],Таблиця5[Оригинал],0),1)</f>
        <v>слово возвращения</v>
      </c>
      <c r="D410" t="s">
        <v>1996</v>
      </c>
      <c r="F410" t="s">
        <v>561</v>
      </c>
      <c r="G410">
        <v>289</v>
      </c>
      <c r="H410" t="s">
        <v>562</v>
      </c>
      <c r="I410">
        <v>277</v>
      </c>
      <c r="AB410" s="155" t="s">
        <v>1382</v>
      </c>
      <c r="AC410" s="156" t="s">
        <v>1383</v>
      </c>
      <c r="AD410" s="156" t="s">
        <v>561</v>
      </c>
      <c r="AE410" s="156">
        <v>230</v>
      </c>
      <c r="AF410" s="156" t="s">
        <v>562</v>
      </c>
      <c r="AG410" s="157">
        <v>282</v>
      </c>
      <c r="AJ410" t="s">
        <v>1633</v>
      </c>
      <c r="AK410" t="s">
        <v>1632</v>
      </c>
      <c r="AL410" t="s">
        <v>561</v>
      </c>
      <c r="AM410">
        <v>254</v>
      </c>
      <c r="AN410" t="s">
        <v>562</v>
      </c>
      <c r="AO410">
        <v>229</v>
      </c>
    </row>
    <row r="411" spans="1:41" x14ac:dyDescent="0.25">
      <c r="A411" t="s">
        <v>1997</v>
      </c>
      <c r="C411" t="str">
        <f>INDEX(Таблиця5[HOBBY WORLD],MATCH(Таблиця14[[#This Row],[Книга]],Таблиця5[Оригинал],0),1)</f>
        <v>яростная кара</v>
      </c>
      <c r="D411" t="s">
        <v>1998</v>
      </c>
      <c r="F411" t="s">
        <v>561</v>
      </c>
      <c r="G411">
        <v>289</v>
      </c>
      <c r="H411" t="s">
        <v>562</v>
      </c>
      <c r="I411">
        <v>220</v>
      </c>
      <c r="AB411" s="158" t="s">
        <v>1384</v>
      </c>
      <c r="AC411" s="159" t="s">
        <v>1385</v>
      </c>
      <c r="AD411" s="159" t="s">
        <v>561</v>
      </c>
      <c r="AE411" s="159">
        <v>230</v>
      </c>
      <c r="AF411" s="159" t="s">
        <v>562</v>
      </c>
      <c r="AG411" s="160">
        <v>222</v>
      </c>
      <c r="AJ411" t="s">
        <v>10814</v>
      </c>
      <c r="AK411" t="s">
        <v>1456</v>
      </c>
      <c r="AL411" t="s">
        <v>1186</v>
      </c>
      <c r="AM411">
        <v>17</v>
      </c>
      <c r="AN411" t="s">
        <v>1187</v>
      </c>
      <c r="AO411">
        <v>17</v>
      </c>
    </row>
    <row r="412" spans="1:41" x14ac:dyDescent="0.25">
      <c r="A412" t="s">
        <v>1999</v>
      </c>
      <c r="C412" t="str">
        <f>INDEX(Таблиця5[HOBBY WORLD],MATCH(Таблиця14[[#This Row],[Книга]],Таблиця5[Оригинал],0),1)</f>
        <v>место истины</v>
      </c>
      <c r="D412" t="s">
        <v>2000</v>
      </c>
      <c r="F412" t="s">
        <v>561</v>
      </c>
      <c r="G412">
        <v>289</v>
      </c>
      <c r="H412" t="s">
        <v>562</v>
      </c>
      <c r="I412">
        <v>244</v>
      </c>
      <c r="AB412" s="155" t="s">
        <v>10732</v>
      </c>
      <c r="AC412" s="156" t="s">
        <v>13899</v>
      </c>
      <c r="AD412" s="156" t="s">
        <v>13845</v>
      </c>
      <c r="AE412" s="156">
        <v>153</v>
      </c>
      <c r="AF412" s="156" t="s">
        <v>13846</v>
      </c>
      <c r="AG412" s="157">
        <v>163</v>
      </c>
      <c r="AJ412" t="s">
        <v>1243</v>
      </c>
      <c r="AK412" t="s">
        <v>1242</v>
      </c>
      <c r="AL412" t="s">
        <v>561</v>
      </c>
      <c r="AM412">
        <v>217</v>
      </c>
      <c r="AN412" t="s">
        <v>562</v>
      </c>
      <c r="AO412">
        <v>229</v>
      </c>
    </row>
    <row r="413" spans="1:41" x14ac:dyDescent="0.25">
      <c r="C413" t="e">
        <f>INDEX(Таблиця5[HOBBY WORLD],MATCH(Таблиця14[[#This Row],[Книга]],Таблиця5[Оригинал],0),1)</f>
        <v>#N/A</v>
      </c>
      <c r="AB413" s="158" t="s">
        <v>1386</v>
      </c>
      <c r="AC413" s="159" t="s">
        <v>1387</v>
      </c>
      <c r="AD413" s="159" t="s">
        <v>561</v>
      </c>
      <c r="AE413" s="159">
        <v>230</v>
      </c>
      <c r="AF413" s="159" t="s">
        <v>562</v>
      </c>
      <c r="AG413" s="160">
        <v>227</v>
      </c>
      <c r="AJ413" t="s">
        <v>1241</v>
      </c>
      <c r="AK413" t="s">
        <v>1240</v>
      </c>
      <c r="AL413" t="s">
        <v>561</v>
      </c>
      <c r="AM413">
        <v>216</v>
      </c>
      <c r="AN413" t="s">
        <v>562</v>
      </c>
      <c r="AO413">
        <v>229</v>
      </c>
    </row>
    <row r="414" spans="1:41" x14ac:dyDescent="0.25">
      <c r="C414" t="e">
        <f>INDEX(Таблиця5[HOBBY WORLD],MATCH(Таблиця14[[#This Row],[Книга]],Таблиця5[Оригинал],0),1)</f>
        <v>#N/A</v>
      </c>
      <c r="AB414" s="155" t="s">
        <v>1388</v>
      </c>
      <c r="AC414" s="156" t="s">
        <v>1389</v>
      </c>
      <c r="AD414" s="156" t="s">
        <v>561</v>
      </c>
      <c r="AE414" s="156">
        <v>230</v>
      </c>
      <c r="AF414" s="156" t="s">
        <v>562</v>
      </c>
      <c r="AG414" s="157">
        <v>225</v>
      </c>
      <c r="AJ414" t="s">
        <v>1467</v>
      </c>
      <c r="AK414" t="s">
        <v>1466</v>
      </c>
      <c r="AL414" t="s">
        <v>561</v>
      </c>
      <c r="AM414">
        <v>239</v>
      </c>
      <c r="AN414" t="s">
        <v>562</v>
      </c>
      <c r="AO414">
        <v>229</v>
      </c>
    </row>
    <row r="415" spans="1:41" x14ac:dyDescent="0.25">
      <c r="C415" t="e">
        <f>INDEX(Таблиця5[HOBBY WORLD],MATCH(Таблиця14[[#This Row],[Книга]],Таблиця5[Оригинал],0),1)</f>
        <v>#N/A</v>
      </c>
      <c r="AB415" s="158" t="s">
        <v>1390</v>
      </c>
      <c r="AC415" s="159" t="s">
        <v>1391</v>
      </c>
      <c r="AD415" s="159" t="s">
        <v>561</v>
      </c>
      <c r="AE415" s="159">
        <v>231</v>
      </c>
      <c r="AF415" s="159" t="s">
        <v>562</v>
      </c>
      <c r="AG415" s="160">
        <v>221</v>
      </c>
      <c r="AJ415" t="s">
        <v>1715</v>
      </c>
      <c r="AK415" t="s">
        <v>1714</v>
      </c>
      <c r="AL415" t="s">
        <v>561</v>
      </c>
      <c r="AM415">
        <v>261</v>
      </c>
      <c r="AN415" t="s">
        <v>562</v>
      </c>
      <c r="AO415">
        <v>230</v>
      </c>
    </row>
    <row r="416" spans="1:41" x14ac:dyDescent="0.25">
      <c r="C416" t="e">
        <f>INDEX(Таблиця5[HOBBY WORLD],MATCH(Таблиця14[[#This Row],[Книга]],Таблиця5[Оригинал],0),1)</f>
        <v>#N/A</v>
      </c>
      <c r="AB416" s="155" t="s">
        <v>1392</v>
      </c>
      <c r="AC416" s="156" t="s">
        <v>1393</v>
      </c>
      <c r="AD416" s="156" t="s">
        <v>561</v>
      </c>
      <c r="AE416" s="156">
        <v>231</v>
      </c>
      <c r="AF416" s="156" t="s">
        <v>562</v>
      </c>
      <c r="AG416" s="157">
        <v>272</v>
      </c>
      <c r="AJ416" t="s">
        <v>1815</v>
      </c>
      <c r="AK416" t="s">
        <v>1814</v>
      </c>
      <c r="AL416" t="s">
        <v>561</v>
      </c>
      <c r="AM416">
        <v>272</v>
      </c>
      <c r="AN416" t="s">
        <v>562</v>
      </c>
      <c r="AO416">
        <v>230</v>
      </c>
    </row>
    <row r="417" spans="3:41" x14ac:dyDescent="0.25">
      <c r="C417" t="e">
        <f>INDEX(Таблиця5[HOBBY WORLD],MATCH(Таблиця14[[#This Row],[Книга]],Таблиця5[Оригинал],0),1)</f>
        <v>#N/A</v>
      </c>
      <c r="AB417" s="158" t="s">
        <v>1394</v>
      </c>
      <c r="AC417" s="159" t="s">
        <v>1395</v>
      </c>
      <c r="AD417" s="159" t="s">
        <v>561</v>
      </c>
      <c r="AE417" s="159">
        <v>231</v>
      </c>
      <c r="AF417" s="159" t="s">
        <v>562</v>
      </c>
      <c r="AG417" s="160">
        <v>244</v>
      </c>
      <c r="AJ417" t="s">
        <v>1886</v>
      </c>
      <c r="AK417" t="s">
        <v>1885</v>
      </c>
      <c r="AL417" t="s">
        <v>561</v>
      </c>
      <c r="AM417">
        <v>278</v>
      </c>
      <c r="AN417" t="s">
        <v>562</v>
      </c>
      <c r="AO417">
        <v>230</v>
      </c>
    </row>
    <row r="418" spans="3:41" x14ac:dyDescent="0.25">
      <c r="C418" t="e">
        <f>INDEX(Таблиця5[HOBBY WORLD],MATCH(Таблиця14[[#This Row],[Книга]],Таблиця5[Оригинал],0),1)</f>
        <v>#N/A</v>
      </c>
      <c r="AB418" s="155" t="s">
        <v>1396</v>
      </c>
      <c r="AC418" s="156" t="s">
        <v>1397</v>
      </c>
      <c r="AD418" s="156" t="s">
        <v>561</v>
      </c>
      <c r="AE418" s="156">
        <v>231</v>
      </c>
      <c r="AF418" s="156" t="s">
        <v>562</v>
      </c>
      <c r="AG418" s="157">
        <v>244</v>
      </c>
      <c r="AJ418" t="s">
        <v>10803</v>
      </c>
      <c r="AK418" t="s">
        <v>10802</v>
      </c>
      <c r="AL418" t="s">
        <v>13845</v>
      </c>
      <c r="AM418">
        <v>155</v>
      </c>
      <c r="AN418" t="s">
        <v>13846</v>
      </c>
      <c r="AO418">
        <v>151</v>
      </c>
    </row>
    <row r="419" spans="3:41" x14ac:dyDescent="0.25">
      <c r="C419" t="e">
        <f>INDEX(Таблиця5[HOBBY WORLD],MATCH(Таблиця14[[#This Row],[Книга]],Таблиця5[Оригинал],0),1)</f>
        <v>#N/A</v>
      </c>
      <c r="AB419" s="158" t="s">
        <v>1398</v>
      </c>
      <c r="AC419" s="159" t="s">
        <v>1399</v>
      </c>
      <c r="AD419" s="159" t="s">
        <v>561</v>
      </c>
      <c r="AE419" s="159">
        <v>231</v>
      </c>
      <c r="AF419" s="159" t="s">
        <v>562</v>
      </c>
      <c r="AG419" s="160">
        <v>244</v>
      </c>
      <c r="AJ419" t="s">
        <v>1837</v>
      </c>
      <c r="AK419" t="s">
        <v>1836</v>
      </c>
      <c r="AL419" t="s">
        <v>561</v>
      </c>
      <c r="AM419">
        <v>274</v>
      </c>
      <c r="AN419" t="s">
        <v>562</v>
      </c>
      <c r="AO419">
        <v>230</v>
      </c>
    </row>
    <row r="420" spans="3:41" x14ac:dyDescent="0.25">
      <c r="C420" t="e">
        <f>INDEX(Таблиця5[HOBBY WORLD],MATCH(Таблиця14[[#This Row],[Книга]],Таблиця5[Оригинал],0),1)</f>
        <v>#N/A</v>
      </c>
      <c r="AB420" s="155" t="s">
        <v>1400</v>
      </c>
      <c r="AC420" s="156" t="s">
        <v>1401</v>
      </c>
      <c r="AD420" s="156" t="s">
        <v>561</v>
      </c>
      <c r="AE420" s="156">
        <v>231</v>
      </c>
      <c r="AF420" s="156" t="s">
        <v>562</v>
      </c>
      <c r="AG420" s="157">
        <v>245</v>
      </c>
    </row>
    <row r="421" spans="3:41" x14ac:dyDescent="0.25">
      <c r="C421" t="e">
        <f>INDEX(Таблиця5[HOBBY WORLD],MATCH(Таблиця14[[#This Row],[Книга]],Таблиця5[Оригинал],0),1)</f>
        <v>#N/A</v>
      </c>
      <c r="AB421" s="158" t="s">
        <v>1402</v>
      </c>
      <c r="AC421" s="159" t="s">
        <v>1403</v>
      </c>
      <c r="AD421" s="159" t="s">
        <v>561</v>
      </c>
      <c r="AE421" s="159">
        <v>233</v>
      </c>
      <c r="AF421" s="159" t="s">
        <v>562</v>
      </c>
      <c r="AG421" s="160">
        <v>255</v>
      </c>
    </row>
    <row r="422" spans="3:41" x14ac:dyDescent="0.25">
      <c r="C422" t="e">
        <f>INDEX(Таблиця5[HOBBY WORLD],MATCH(Таблиця14[[#This Row],[Книга]],Таблиця5[Оригинал],0),1)</f>
        <v>#N/A</v>
      </c>
      <c r="AB422" s="155" t="s">
        <v>1404</v>
      </c>
      <c r="AC422" s="156" t="s">
        <v>1405</v>
      </c>
      <c r="AD422" s="156" t="s">
        <v>561</v>
      </c>
      <c r="AE422" s="156">
        <v>233</v>
      </c>
      <c r="AF422" s="156" t="s">
        <v>562</v>
      </c>
      <c r="AG422" s="157">
        <v>237</v>
      </c>
      <c r="AJ422" t="s">
        <v>72</v>
      </c>
      <c r="AK422" t="s">
        <v>625</v>
      </c>
      <c r="AL422" t="s">
        <v>556</v>
      </c>
      <c r="AM422" t="s">
        <v>13856</v>
      </c>
      <c r="AN422" t="s">
        <v>13769</v>
      </c>
      <c r="AO422" t="s">
        <v>13857</v>
      </c>
    </row>
    <row r="423" spans="3:41" x14ac:dyDescent="0.25">
      <c r="C423" t="e">
        <f>INDEX(Таблиця5[HOBBY WORLD],MATCH(Таблиця14[[#This Row],[Книга]],Таблиця5[Оригинал],0),1)</f>
        <v>#N/A</v>
      </c>
      <c r="AB423" s="158" t="s">
        <v>1406</v>
      </c>
      <c r="AC423" s="159" t="s">
        <v>1407</v>
      </c>
      <c r="AD423" s="159" t="s">
        <v>561</v>
      </c>
      <c r="AE423" s="159">
        <v>233</v>
      </c>
      <c r="AF423" s="159" t="s">
        <v>562</v>
      </c>
      <c r="AG423" s="160">
        <v>272</v>
      </c>
      <c r="AJ423" t="s">
        <v>13855</v>
      </c>
      <c r="AK423" t="s">
        <v>10995</v>
      </c>
      <c r="AL423" t="s">
        <v>13845</v>
      </c>
      <c r="AN423" t="s">
        <v>13846</v>
      </c>
    </row>
    <row r="424" spans="3:41" x14ac:dyDescent="0.25">
      <c r="C424" t="e">
        <f>INDEX(Таблиця5[HOBBY WORLD],MATCH(Таблиця14[[#This Row],[Книга]],Таблиця5[Оригинал],0),1)</f>
        <v>#N/A</v>
      </c>
      <c r="AB424" s="155" t="s">
        <v>1408</v>
      </c>
      <c r="AC424" s="156" t="s">
        <v>1409</v>
      </c>
      <c r="AD424" s="156" t="s">
        <v>561</v>
      </c>
      <c r="AE424" s="156">
        <v>233</v>
      </c>
      <c r="AF424" s="156" t="s">
        <v>562</v>
      </c>
      <c r="AG424" s="157">
        <v>273</v>
      </c>
      <c r="AJ424" t="s">
        <v>11004</v>
      </c>
      <c r="AK424" t="s">
        <v>11003</v>
      </c>
      <c r="AL424" t="s">
        <v>13845</v>
      </c>
      <c r="AM424">
        <v>158</v>
      </c>
      <c r="AN424" t="s">
        <v>13846</v>
      </c>
      <c r="AO424">
        <v>151</v>
      </c>
    </row>
    <row r="425" spans="3:41" x14ac:dyDescent="0.25">
      <c r="C425" t="e">
        <f>INDEX(Таблиця5[HOBBY WORLD],MATCH(Таблиця14[[#This Row],[Книга]],Таблиця5[Оригинал],0),1)</f>
        <v>#N/A</v>
      </c>
      <c r="AB425" s="158" t="s">
        <v>1410</v>
      </c>
      <c r="AC425" s="159" t="s">
        <v>1411</v>
      </c>
      <c r="AD425" s="159" t="s">
        <v>561</v>
      </c>
      <c r="AE425" s="159">
        <v>234</v>
      </c>
      <c r="AF425" s="159" t="s">
        <v>562</v>
      </c>
      <c r="AG425" s="160">
        <v>273</v>
      </c>
      <c r="AJ425" t="s">
        <v>1431</v>
      </c>
      <c r="AK425" t="s">
        <v>1430</v>
      </c>
      <c r="AL425" t="s">
        <v>561</v>
      </c>
      <c r="AM425">
        <v>236</v>
      </c>
      <c r="AN425" t="s">
        <v>562</v>
      </c>
      <c r="AO425">
        <v>230</v>
      </c>
    </row>
    <row r="426" spans="3:41" x14ac:dyDescent="0.25">
      <c r="C426" t="e">
        <f>INDEX(Таблиця5[HOBBY WORLD],MATCH(Таблиця14[[#This Row],[Книга]],Таблиця5[Оригинал],0),1)</f>
        <v>#N/A</v>
      </c>
      <c r="AB426" s="155" t="s">
        <v>1412</v>
      </c>
      <c r="AC426" s="156" t="s">
        <v>1413</v>
      </c>
      <c r="AD426" s="156" t="s">
        <v>561</v>
      </c>
      <c r="AE426" s="156">
        <v>234</v>
      </c>
      <c r="AF426" s="156" t="s">
        <v>562</v>
      </c>
      <c r="AG426" s="157">
        <v>222</v>
      </c>
      <c r="AJ426" t="s">
        <v>10998</v>
      </c>
      <c r="AK426" t="s">
        <v>1608</v>
      </c>
      <c r="AL426" t="s">
        <v>1186</v>
      </c>
      <c r="AM426">
        <v>19</v>
      </c>
      <c r="AN426" t="s">
        <v>1187</v>
      </c>
      <c r="AO426">
        <v>17</v>
      </c>
    </row>
    <row r="427" spans="3:41" x14ac:dyDescent="0.25">
      <c r="C427" t="e">
        <f>INDEX(Таблиця5[HOBBY WORLD],MATCH(Таблиця14[[#This Row],[Книга]],Таблиця5[Оригинал],0),1)</f>
        <v>#N/A</v>
      </c>
      <c r="AB427" s="158" t="s">
        <v>1414</v>
      </c>
      <c r="AC427" s="159" t="s">
        <v>1415</v>
      </c>
      <c r="AD427" s="159" t="s">
        <v>561</v>
      </c>
      <c r="AE427" s="159">
        <v>234</v>
      </c>
      <c r="AF427" s="159" t="s">
        <v>562</v>
      </c>
      <c r="AG427" s="160">
        <v>264</v>
      </c>
      <c r="AJ427" t="s">
        <v>1992</v>
      </c>
      <c r="AK427" t="s">
        <v>1991</v>
      </c>
      <c r="AL427" t="s">
        <v>561</v>
      </c>
      <c r="AM427">
        <v>288</v>
      </c>
      <c r="AN427" t="s">
        <v>562</v>
      </c>
      <c r="AO427">
        <v>231</v>
      </c>
    </row>
    <row r="428" spans="3:41" x14ac:dyDescent="0.25">
      <c r="C428" t="e">
        <f>INDEX(Таблиця5[HOBBY WORLD],MATCH(Таблиця14[[#This Row],[Книга]],Таблиця5[Оригинал],0),1)</f>
        <v>#N/A</v>
      </c>
      <c r="AB428" s="155" t="s">
        <v>1416</v>
      </c>
      <c r="AC428" s="156" t="s">
        <v>1417</v>
      </c>
      <c r="AD428" s="156" t="s">
        <v>561</v>
      </c>
      <c r="AE428" s="156">
        <v>234</v>
      </c>
      <c r="AF428" s="156" t="s">
        <v>562</v>
      </c>
      <c r="AG428" s="157">
        <v>212</v>
      </c>
      <c r="AJ428" t="s">
        <v>1942</v>
      </c>
      <c r="AK428" t="s">
        <v>1941</v>
      </c>
      <c r="AL428" t="s">
        <v>561</v>
      </c>
      <c r="AM428">
        <v>284</v>
      </c>
      <c r="AN428" t="s">
        <v>562</v>
      </c>
      <c r="AO428">
        <v>231</v>
      </c>
    </row>
    <row r="429" spans="3:41" x14ac:dyDescent="0.25">
      <c r="C429" t="e">
        <f>INDEX(Таблиця5[HOBBY WORLD],MATCH(Таблиця14[[#This Row],[Книга]],Таблиця5[Оригинал],0),1)</f>
        <v>#N/A</v>
      </c>
      <c r="AB429" s="158" t="s">
        <v>1418</v>
      </c>
      <c r="AC429" s="159" t="s">
        <v>1419</v>
      </c>
      <c r="AD429" s="159" t="s">
        <v>561</v>
      </c>
      <c r="AE429" s="159">
        <v>234</v>
      </c>
      <c r="AF429" s="159" t="s">
        <v>562</v>
      </c>
      <c r="AG429" s="160">
        <v>212</v>
      </c>
      <c r="AJ429" t="s">
        <v>1944</v>
      </c>
      <c r="AK429" t="s">
        <v>1943</v>
      </c>
      <c r="AL429" t="s">
        <v>561</v>
      </c>
      <c r="AM429">
        <v>284</v>
      </c>
      <c r="AN429" t="s">
        <v>562</v>
      </c>
      <c r="AO429">
        <v>231</v>
      </c>
    </row>
    <row r="430" spans="3:41" x14ac:dyDescent="0.25">
      <c r="C430" t="e">
        <f>INDEX(Таблиця5[HOBBY WORLD],MATCH(Таблиця14[[#This Row],[Книга]],Таблиця5[Оригинал],0),1)</f>
        <v>#N/A</v>
      </c>
      <c r="AB430" s="155" t="s">
        <v>1420</v>
      </c>
      <c r="AC430" s="156" t="s">
        <v>1421</v>
      </c>
      <c r="AD430" s="156" t="s">
        <v>561</v>
      </c>
      <c r="AE430" s="156">
        <v>234</v>
      </c>
      <c r="AF430" s="156" t="s">
        <v>562</v>
      </c>
      <c r="AG430" s="157">
        <v>257</v>
      </c>
      <c r="AJ430" t="s">
        <v>1940</v>
      </c>
      <c r="AK430" t="s">
        <v>1939</v>
      </c>
      <c r="AL430" t="s">
        <v>561</v>
      </c>
      <c r="AM430">
        <v>283</v>
      </c>
      <c r="AN430" t="s">
        <v>562</v>
      </c>
      <c r="AO430">
        <v>232</v>
      </c>
    </row>
    <row r="431" spans="3:41" x14ac:dyDescent="0.25">
      <c r="C431" t="e">
        <f>INDEX(Таблиця5[HOBBY WORLD],MATCH(Таблиця14[[#This Row],[Книга]],Таблиця5[Оригинал],0),1)</f>
        <v>#N/A</v>
      </c>
      <c r="AB431" s="158" t="s">
        <v>1422</v>
      </c>
      <c r="AC431" s="159" t="s">
        <v>1423</v>
      </c>
      <c r="AD431" s="159" t="s">
        <v>561</v>
      </c>
      <c r="AE431" s="159">
        <v>235</v>
      </c>
      <c r="AF431" s="159" t="s">
        <v>562</v>
      </c>
      <c r="AG431" s="160">
        <v>259</v>
      </c>
      <c r="AJ431" t="s">
        <v>13858</v>
      </c>
      <c r="AK431" t="s">
        <v>10964</v>
      </c>
      <c r="AL431" t="s">
        <v>13845</v>
      </c>
      <c r="AM431">
        <v>157</v>
      </c>
      <c r="AN431" t="s">
        <v>13846</v>
      </c>
      <c r="AO431">
        <v>152</v>
      </c>
    </row>
    <row r="432" spans="3:41" x14ac:dyDescent="0.25">
      <c r="C432" t="e">
        <f>INDEX(Таблиця5[HOBBY WORLD],MATCH(Таблиця14[[#This Row],[Книга]],Таблиця5[Оригинал],0),1)</f>
        <v>#N/A</v>
      </c>
      <c r="AB432" s="155" t="s">
        <v>1424</v>
      </c>
      <c r="AC432" s="156" t="s">
        <v>1425</v>
      </c>
      <c r="AD432" s="156" t="s">
        <v>561</v>
      </c>
      <c r="AE432" s="156">
        <v>235</v>
      </c>
      <c r="AF432" s="156" t="s">
        <v>562</v>
      </c>
      <c r="AG432" s="157">
        <v>259</v>
      </c>
      <c r="AJ432" t="s">
        <v>1725</v>
      </c>
      <c r="AK432" t="s">
        <v>1724</v>
      </c>
      <c r="AL432" t="s">
        <v>561</v>
      </c>
      <c r="AM432">
        <v>262</v>
      </c>
      <c r="AN432" t="s">
        <v>562</v>
      </c>
      <c r="AO432">
        <v>232</v>
      </c>
    </row>
    <row r="433" spans="3:41" x14ac:dyDescent="0.25">
      <c r="C433" t="e">
        <f>INDEX(Таблиця5[HOBBY WORLD],MATCH(Таблиця14[[#This Row],[Книга]],Таблиця5[Оригинал],0),1)</f>
        <v>#N/A</v>
      </c>
      <c r="AB433" s="158" t="s">
        <v>13850</v>
      </c>
      <c r="AC433" s="159" t="s">
        <v>10761</v>
      </c>
      <c r="AD433" s="159" t="s">
        <v>13845</v>
      </c>
      <c r="AE433" s="159">
        <v>154</v>
      </c>
      <c r="AF433" s="159" t="s">
        <v>13846</v>
      </c>
      <c r="AG433" s="160">
        <v>149</v>
      </c>
      <c r="AJ433" t="s">
        <v>1888</v>
      </c>
      <c r="AK433" t="s">
        <v>1887</v>
      </c>
      <c r="AL433" t="s">
        <v>561</v>
      </c>
      <c r="AM433">
        <v>278</v>
      </c>
      <c r="AN433" t="s">
        <v>562</v>
      </c>
      <c r="AO433">
        <v>232</v>
      </c>
    </row>
    <row r="434" spans="3:41" x14ac:dyDescent="0.25">
      <c r="C434" t="e">
        <f>INDEX(Таблиця5[HOBBY WORLD],MATCH(Таблиця14[[#This Row],[Книга]],Таблиця5[Оригинал],0),1)</f>
        <v>#N/A</v>
      </c>
      <c r="AB434" s="155" t="s">
        <v>1426</v>
      </c>
      <c r="AC434" s="156" t="s">
        <v>1427</v>
      </c>
      <c r="AD434" s="156" t="s">
        <v>561</v>
      </c>
      <c r="AE434" s="156">
        <v>235</v>
      </c>
      <c r="AF434" s="156" t="s">
        <v>562</v>
      </c>
      <c r="AG434" s="157">
        <v>223</v>
      </c>
      <c r="AJ434" t="s">
        <v>1966</v>
      </c>
      <c r="AK434" t="s">
        <v>1965</v>
      </c>
      <c r="AL434" t="s">
        <v>561</v>
      </c>
      <c r="AM434">
        <v>287</v>
      </c>
      <c r="AN434" t="s">
        <v>562</v>
      </c>
      <c r="AO434">
        <v>232</v>
      </c>
    </row>
    <row r="435" spans="3:41" x14ac:dyDescent="0.25">
      <c r="C435" t="e">
        <f>INDEX(Таблиця5[HOBBY WORLD],MATCH(Таблиця14[[#This Row],[Книга]],Таблиця5[Оригинал],0),1)</f>
        <v>#N/A</v>
      </c>
      <c r="AB435" s="158" t="s">
        <v>1428</v>
      </c>
      <c r="AC435" s="159" t="s">
        <v>1429</v>
      </c>
      <c r="AD435" s="159" t="s">
        <v>561</v>
      </c>
      <c r="AE435" s="159">
        <v>236</v>
      </c>
      <c r="AF435" s="159" t="s">
        <v>562</v>
      </c>
      <c r="AG435" s="160">
        <v>214</v>
      </c>
      <c r="AJ435" t="s">
        <v>10640</v>
      </c>
      <c r="AK435" t="s">
        <v>1286</v>
      </c>
      <c r="AL435" t="s">
        <v>1186</v>
      </c>
      <c r="AM435">
        <v>15</v>
      </c>
      <c r="AN435" t="s">
        <v>1187</v>
      </c>
      <c r="AO435">
        <v>17</v>
      </c>
    </row>
    <row r="436" spans="3:41" x14ac:dyDescent="0.25">
      <c r="C436" t="e">
        <f>INDEX(Таблиця5[HOBBY WORLD],MATCH(Таблиця14[[#This Row],[Книга]],Таблиця5[Оригинал],0),1)</f>
        <v>#N/A</v>
      </c>
      <c r="AB436" s="155" t="s">
        <v>10767</v>
      </c>
      <c r="AC436" s="156" t="s">
        <v>13902</v>
      </c>
      <c r="AD436" s="156" t="s">
        <v>13845</v>
      </c>
      <c r="AE436" s="156">
        <v>154</v>
      </c>
      <c r="AF436" s="156" t="s">
        <v>13846</v>
      </c>
      <c r="AG436" s="157">
        <v>163</v>
      </c>
      <c r="AJ436" t="s">
        <v>1279</v>
      </c>
      <c r="AK436" t="s">
        <v>1278</v>
      </c>
      <c r="AL436" t="s">
        <v>561</v>
      </c>
      <c r="AM436">
        <v>219</v>
      </c>
      <c r="AN436" t="s">
        <v>562</v>
      </c>
      <c r="AO436">
        <v>233</v>
      </c>
    </row>
    <row r="437" spans="3:41" x14ac:dyDescent="0.25">
      <c r="C437" t="e">
        <f>INDEX(Таблиця5[HOBBY WORLD],MATCH(Таблиця14[[#This Row],[Книга]],Таблиця5[Оригинал],0),1)</f>
        <v>#N/A</v>
      </c>
      <c r="AB437" s="158" t="s">
        <v>1430</v>
      </c>
      <c r="AC437" s="159" t="s">
        <v>1431</v>
      </c>
      <c r="AD437" s="159" t="s">
        <v>561</v>
      </c>
      <c r="AE437" s="159">
        <v>236</v>
      </c>
      <c r="AF437" s="159" t="s">
        <v>562</v>
      </c>
      <c r="AG437" s="160">
        <v>230</v>
      </c>
      <c r="AJ437" t="s">
        <v>11444</v>
      </c>
      <c r="AK437" t="s">
        <v>11443</v>
      </c>
      <c r="AL437" t="s">
        <v>13845</v>
      </c>
      <c r="AM437">
        <v>165</v>
      </c>
      <c r="AN437" t="s">
        <v>13846</v>
      </c>
      <c r="AO437">
        <v>152</v>
      </c>
    </row>
    <row r="438" spans="3:41" x14ac:dyDescent="0.25">
      <c r="C438" t="e">
        <f>INDEX(Таблиця5[HOBBY WORLD],MATCH(Таблиця14[[#This Row],[Книга]],Таблиця5[Оригинал],0),1)</f>
        <v>#N/A</v>
      </c>
      <c r="AB438" s="155" t="s">
        <v>1432</v>
      </c>
      <c r="AC438" s="156" t="s">
        <v>10771</v>
      </c>
      <c r="AD438" s="156" t="s">
        <v>1186</v>
      </c>
      <c r="AE438" s="156">
        <v>17</v>
      </c>
      <c r="AF438" s="156" t="s">
        <v>1187</v>
      </c>
      <c r="AG438" s="157">
        <v>22</v>
      </c>
      <c r="AJ438" t="s">
        <v>1551</v>
      </c>
      <c r="AK438" t="s">
        <v>1550</v>
      </c>
      <c r="AL438" t="s">
        <v>1276</v>
      </c>
      <c r="AM438">
        <v>143</v>
      </c>
      <c r="AN438" t="s">
        <v>1277</v>
      </c>
      <c r="AO438">
        <v>143</v>
      </c>
    </row>
    <row r="439" spans="3:41" x14ac:dyDescent="0.25">
      <c r="C439" t="e">
        <f>INDEX(Таблиця5[HOBBY WORLD],MATCH(Таблиця14[[#This Row],[Книга]],Таблиця5[Оригинал],0),1)</f>
        <v>#N/A</v>
      </c>
      <c r="AB439" s="158" t="s">
        <v>1434</v>
      </c>
      <c r="AC439" s="159" t="s">
        <v>10776</v>
      </c>
      <c r="AD439" s="159" t="s">
        <v>1186</v>
      </c>
      <c r="AE439" s="159">
        <v>17</v>
      </c>
      <c r="AF439" s="159" t="s">
        <v>1187</v>
      </c>
      <c r="AG439" s="160">
        <v>16</v>
      </c>
      <c r="AJ439" t="s">
        <v>13859</v>
      </c>
      <c r="AK439" t="s">
        <v>13860</v>
      </c>
      <c r="AL439" t="s">
        <v>13853</v>
      </c>
      <c r="AM439">
        <v>106</v>
      </c>
      <c r="AN439" t="s">
        <v>13854</v>
      </c>
      <c r="AO439">
        <v>-106</v>
      </c>
    </row>
    <row r="440" spans="3:41" x14ac:dyDescent="0.25">
      <c r="C440" t="e">
        <f>INDEX(Таблиця5[HOBBY WORLD],MATCH(Таблиця14[[#This Row],[Книга]],Таблиця5[Оригинал],0),1)</f>
        <v>#N/A</v>
      </c>
      <c r="AB440" s="155" t="s">
        <v>1436</v>
      </c>
      <c r="AC440" s="156" t="s">
        <v>10777</v>
      </c>
      <c r="AD440" s="156" t="s">
        <v>1186</v>
      </c>
      <c r="AE440" s="156">
        <v>17</v>
      </c>
      <c r="AF440" s="156" t="s">
        <v>1187</v>
      </c>
      <c r="AG440" s="157">
        <v>23</v>
      </c>
      <c r="AJ440" t="s">
        <v>1361</v>
      </c>
      <c r="AK440" t="s">
        <v>1360</v>
      </c>
      <c r="AL440" t="s">
        <v>561</v>
      </c>
      <c r="AM440">
        <v>228</v>
      </c>
      <c r="AN440" t="s">
        <v>562</v>
      </c>
      <c r="AO440">
        <v>233</v>
      </c>
    </row>
    <row r="441" spans="3:41" x14ac:dyDescent="0.25">
      <c r="C441" t="e">
        <f>INDEX(Таблиця5[HOBBY WORLD],MATCH(Таблиця14[[#This Row],[Книга]],Таблиця5[Оригинал],0),1)</f>
        <v>#N/A</v>
      </c>
      <c r="AB441" s="158" t="s">
        <v>1438</v>
      </c>
      <c r="AC441" s="159" t="s">
        <v>1439</v>
      </c>
      <c r="AD441" s="159" t="s">
        <v>561</v>
      </c>
      <c r="AE441" s="159">
        <v>236</v>
      </c>
      <c r="AF441" s="159" t="s">
        <v>562</v>
      </c>
      <c r="AG441" s="160">
        <v>227</v>
      </c>
      <c r="AJ441" t="s">
        <v>1323</v>
      </c>
      <c r="AK441" t="s">
        <v>1322</v>
      </c>
      <c r="AL441" t="s">
        <v>561</v>
      </c>
      <c r="AM441">
        <v>224</v>
      </c>
      <c r="AN441" t="s">
        <v>562</v>
      </c>
      <c r="AO441">
        <v>233</v>
      </c>
    </row>
    <row r="442" spans="3:41" x14ac:dyDescent="0.25">
      <c r="C442" t="e">
        <f>INDEX(Таблиця5[HOBBY WORLD],MATCH(Таблиця14[[#This Row],[Книга]],Таблиця5[Оригинал],0),1)</f>
        <v>#N/A</v>
      </c>
      <c r="AB442" s="155" t="s">
        <v>1440</v>
      </c>
      <c r="AC442" s="156" t="s">
        <v>1441</v>
      </c>
      <c r="AD442" s="156" t="s">
        <v>561</v>
      </c>
      <c r="AE442" s="156">
        <v>237</v>
      </c>
      <c r="AF442" s="156" t="s">
        <v>562</v>
      </c>
      <c r="AG442" s="157">
        <v>239</v>
      </c>
      <c r="AJ442" t="s">
        <v>1373</v>
      </c>
      <c r="AK442" t="s">
        <v>1372</v>
      </c>
      <c r="AL442" t="s">
        <v>561</v>
      </c>
      <c r="AM442">
        <v>229</v>
      </c>
      <c r="AN442" t="s">
        <v>562</v>
      </c>
      <c r="AO442">
        <v>233</v>
      </c>
    </row>
    <row r="443" spans="3:41" x14ac:dyDescent="0.25">
      <c r="C443" t="e">
        <f>INDEX(Таблиця5[HOBBY WORLD],MATCH(Таблиця14[[#This Row],[Книга]],Таблиця5[Оригинал],0),1)</f>
        <v>#N/A</v>
      </c>
      <c r="AB443" s="158" t="s">
        <v>1442</v>
      </c>
      <c r="AC443" s="159" t="s">
        <v>10786</v>
      </c>
      <c r="AD443" s="159" t="s">
        <v>1186</v>
      </c>
      <c r="AE443" s="159">
        <v>17</v>
      </c>
      <c r="AF443" s="159" t="s">
        <v>1187</v>
      </c>
      <c r="AG443" s="160">
        <v>21</v>
      </c>
      <c r="AJ443" t="s">
        <v>13861</v>
      </c>
      <c r="AK443" t="s">
        <v>10702</v>
      </c>
      <c r="AL443" t="s">
        <v>13845</v>
      </c>
      <c r="AM443">
        <v>152</v>
      </c>
      <c r="AN443" t="s">
        <v>13846</v>
      </c>
      <c r="AO443">
        <v>153</v>
      </c>
    </row>
    <row r="444" spans="3:41" x14ac:dyDescent="0.25">
      <c r="C444" t="e">
        <f>INDEX(Таблиця5[HOBBY WORLD],MATCH(Таблиця14[[#This Row],[Книга]],Таблиця5[Оригинал],0),1)</f>
        <v>#N/A</v>
      </c>
      <c r="AB444" s="155" t="s">
        <v>1444</v>
      </c>
      <c r="AC444" s="156" t="s">
        <v>1445</v>
      </c>
      <c r="AD444" s="156" t="s">
        <v>561</v>
      </c>
      <c r="AE444" s="156">
        <v>237</v>
      </c>
      <c r="AF444" s="156" t="s">
        <v>562</v>
      </c>
      <c r="AG444" s="157">
        <v>280</v>
      </c>
      <c r="AJ444" t="s">
        <v>10620</v>
      </c>
      <c r="AK444" t="s">
        <v>1272</v>
      </c>
      <c r="AL444" t="s">
        <v>1186</v>
      </c>
      <c r="AM444">
        <v>15</v>
      </c>
      <c r="AN444" t="s">
        <v>1187</v>
      </c>
      <c r="AO444">
        <v>18</v>
      </c>
    </row>
    <row r="445" spans="3:41" x14ac:dyDescent="0.25">
      <c r="C445" t="e">
        <f>INDEX(Таблиця5[HOBBY WORLD],MATCH(Таблиця14[[#This Row],[Книга]],Таблиця5[Оригинал],0),1)</f>
        <v>#N/A</v>
      </c>
      <c r="AB445" s="158" t="s">
        <v>10802</v>
      </c>
      <c r="AC445" s="159" t="s">
        <v>10803</v>
      </c>
      <c r="AD445" s="159" t="s">
        <v>13845</v>
      </c>
      <c r="AE445" s="159">
        <v>155</v>
      </c>
      <c r="AF445" s="159" t="s">
        <v>13846</v>
      </c>
      <c r="AG445" s="160">
        <v>151</v>
      </c>
      <c r="AJ445" t="s">
        <v>13862</v>
      </c>
      <c r="AK445" t="s">
        <v>13863</v>
      </c>
      <c r="AL445" t="s">
        <v>13853</v>
      </c>
      <c r="AM445">
        <v>107</v>
      </c>
      <c r="AN445" t="s">
        <v>13854</v>
      </c>
      <c r="AO445">
        <v>-107</v>
      </c>
    </row>
    <row r="446" spans="3:41" x14ac:dyDescent="0.25">
      <c r="C446" t="e">
        <f>INDEX(Таблиця5[HOBBY WORLD],MATCH(Таблиця14[[#This Row],[Книга]],Таблиця5[Оригинал],0),1)</f>
        <v>#N/A</v>
      </c>
      <c r="AB446" s="155" t="s">
        <v>10804</v>
      </c>
      <c r="AC446" s="156" t="s">
        <v>10805</v>
      </c>
      <c r="AD446" s="156" t="s">
        <v>13845</v>
      </c>
      <c r="AE446" s="156">
        <v>155</v>
      </c>
      <c r="AF446" s="156" t="s">
        <v>13846</v>
      </c>
      <c r="AG446" s="157">
        <v>156</v>
      </c>
      <c r="AJ446" t="s">
        <v>11545</v>
      </c>
      <c r="AK446" t="s">
        <v>11544</v>
      </c>
      <c r="AL446" t="s">
        <v>13845</v>
      </c>
      <c r="AM446">
        <v>168</v>
      </c>
      <c r="AN446" t="s">
        <v>13846</v>
      </c>
      <c r="AO446">
        <v>153</v>
      </c>
    </row>
    <row r="447" spans="3:41" x14ac:dyDescent="0.25">
      <c r="C447" t="e">
        <f>INDEX(Таблиця5[HOBBY WORLD],MATCH(Таблиця14[[#This Row],[Книга]],Таблиця5[Оригинал],0),1)</f>
        <v>#N/A</v>
      </c>
      <c r="AB447" s="158" t="s">
        <v>1446</v>
      </c>
      <c r="AC447" s="159" t="s">
        <v>1447</v>
      </c>
      <c r="AD447" s="159" t="s">
        <v>561</v>
      </c>
      <c r="AE447" s="159">
        <v>237</v>
      </c>
      <c r="AF447" s="159" t="s">
        <v>562</v>
      </c>
      <c r="AG447" s="160">
        <v>285</v>
      </c>
      <c r="AJ447" t="s">
        <v>1299</v>
      </c>
      <c r="AK447" t="s">
        <v>1298</v>
      </c>
      <c r="AL447" t="s">
        <v>561</v>
      </c>
      <c r="AM447">
        <v>221</v>
      </c>
      <c r="AN447" t="s">
        <v>562</v>
      </c>
      <c r="AO447">
        <v>233</v>
      </c>
    </row>
    <row r="448" spans="3:41" x14ac:dyDescent="0.25">
      <c r="C448" t="e">
        <f>INDEX(Таблиця5[HOBBY WORLD],MATCH(Таблиця14[[#This Row],[Книга]],Таблиця5[Оригинал],0),1)</f>
        <v>#N/A</v>
      </c>
      <c r="AB448" s="155" t="s">
        <v>1448</v>
      </c>
      <c r="AC448" s="156" t="s">
        <v>1449</v>
      </c>
      <c r="AD448" s="156" t="s">
        <v>561</v>
      </c>
      <c r="AE448" s="156">
        <v>237</v>
      </c>
      <c r="AF448" s="156" t="s">
        <v>562</v>
      </c>
      <c r="AG448" s="157">
        <v>284</v>
      </c>
      <c r="AJ448" t="s">
        <v>1297</v>
      </c>
      <c r="AK448" t="s">
        <v>1296</v>
      </c>
      <c r="AL448" t="s">
        <v>561</v>
      </c>
      <c r="AM448">
        <v>221</v>
      </c>
      <c r="AN448" t="s">
        <v>562</v>
      </c>
      <c r="AO448">
        <v>234</v>
      </c>
    </row>
    <row r="449" spans="3:41" x14ac:dyDescent="0.25">
      <c r="C449" t="e">
        <f>INDEX(Таблиця5[HOBBY WORLD],MATCH(Таблиця14[[#This Row],[Книга]],Таблиця5[Оригинал],0),1)</f>
        <v>#N/A</v>
      </c>
      <c r="AB449" s="158" t="s">
        <v>1450</v>
      </c>
      <c r="AC449" s="159" t="s">
        <v>1451</v>
      </c>
      <c r="AD449" s="159" t="s">
        <v>561</v>
      </c>
      <c r="AE449" s="159">
        <v>237</v>
      </c>
      <c r="AF449" s="159" t="s">
        <v>562</v>
      </c>
      <c r="AG449" s="160">
        <v>250</v>
      </c>
      <c r="AJ449" t="s">
        <v>1914</v>
      </c>
      <c r="AK449" t="s">
        <v>1913</v>
      </c>
      <c r="AL449" t="s">
        <v>561</v>
      </c>
      <c r="AM449">
        <v>282</v>
      </c>
      <c r="AN449" t="s">
        <v>562</v>
      </c>
      <c r="AO449">
        <v>234</v>
      </c>
    </row>
    <row r="450" spans="3:41" x14ac:dyDescent="0.25">
      <c r="C450" t="e">
        <f>INDEX(Таблиця5[HOBBY WORLD],MATCH(Таблиця14[[#This Row],[Книга]],Таблиця5[Оригинал],0),1)</f>
        <v>#N/A</v>
      </c>
      <c r="AB450" s="155" t="s">
        <v>1452</v>
      </c>
      <c r="AC450" s="156" t="s">
        <v>1453</v>
      </c>
      <c r="AD450" s="156" t="s">
        <v>561</v>
      </c>
      <c r="AE450" s="156">
        <v>238</v>
      </c>
      <c r="AF450" s="156" t="s">
        <v>562</v>
      </c>
      <c r="AG450" s="157">
        <v>250</v>
      </c>
      <c r="AJ450" t="s">
        <v>1689</v>
      </c>
      <c r="AK450" t="s">
        <v>1688</v>
      </c>
      <c r="AL450" t="s">
        <v>561</v>
      </c>
      <c r="AM450">
        <v>258</v>
      </c>
      <c r="AN450" t="s">
        <v>562</v>
      </c>
      <c r="AO450">
        <v>234</v>
      </c>
    </row>
    <row r="451" spans="3:41" x14ac:dyDescent="0.25">
      <c r="C451" t="e">
        <f>INDEX(Таблиця5[HOBBY WORLD],MATCH(Таблиця14[[#This Row],[Книга]],Таблиця5[Оригинал],0),1)</f>
        <v>#N/A</v>
      </c>
      <c r="AB451" s="158" t="s">
        <v>1454</v>
      </c>
      <c r="AC451" s="159" t="s">
        <v>1455</v>
      </c>
      <c r="AD451" s="159" t="s">
        <v>561</v>
      </c>
      <c r="AE451" s="159">
        <v>238</v>
      </c>
      <c r="AF451" s="159" t="s">
        <v>562</v>
      </c>
      <c r="AG451" s="160">
        <v>273</v>
      </c>
      <c r="AJ451" t="s">
        <v>1649</v>
      </c>
      <c r="AK451" t="s">
        <v>1648</v>
      </c>
      <c r="AL451" t="s">
        <v>1276</v>
      </c>
      <c r="AM451">
        <v>143</v>
      </c>
      <c r="AN451" t="s">
        <v>1277</v>
      </c>
      <c r="AO451">
        <v>143</v>
      </c>
    </row>
    <row r="452" spans="3:41" x14ac:dyDescent="0.25">
      <c r="C452" t="e">
        <f>INDEX(Таблиця5[HOBBY WORLD],MATCH(Таблиця14[[#This Row],[Книга]],Таблиця5[Оригинал],0),1)</f>
        <v>#N/A</v>
      </c>
      <c r="AB452" s="155" t="s">
        <v>1456</v>
      </c>
      <c r="AC452" s="156" t="s">
        <v>10814</v>
      </c>
      <c r="AD452" s="156" t="s">
        <v>1186</v>
      </c>
      <c r="AE452" s="156">
        <v>17</v>
      </c>
      <c r="AF452" s="156" t="s">
        <v>1187</v>
      </c>
      <c r="AG452" s="157">
        <v>17</v>
      </c>
      <c r="AJ452" t="s">
        <v>1641</v>
      </c>
      <c r="AK452" t="s">
        <v>1640</v>
      </c>
      <c r="AL452" t="s">
        <v>561</v>
      </c>
      <c r="AM452">
        <v>255</v>
      </c>
      <c r="AN452" t="s">
        <v>562</v>
      </c>
      <c r="AO452">
        <v>234</v>
      </c>
    </row>
    <row r="453" spans="3:41" x14ac:dyDescent="0.25">
      <c r="C453" t="e">
        <f>INDEX(Таблиця5[HOBBY WORLD],MATCH(Таблиця14[[#This Row],[Книга]],Таблиця5[Оригинал],0),1)</f>
        <v>#N/A</v>
      </c>
      <c r="AB453" s="158" t="s">
        <v>1458</v>
      </c>
      <c r="AC453" s="159" t="s">
        <v>1459</v>
      </c>
      <c r="AD453" s="159" t="s">
        <v>561</v>
      </c>
      <c r="AE453" s="159">
        <v>238</v>
      </c>
      <c r="AF453" s="159" t="s">
        <v>562</v>
      </c>
      <c r="AG453" s="160">
        <v>289</v>
      </c>
      <c r="AJ453" t="s">
        <v>1293</v>
      </c>
      <c r="AK453" t="s">
        <v>1292</v>
      </c>
      <c r="AL453" t="s">
        <v>561</v>
      </c>
      <c r="AM453">
        <v>221</v>
      </c>
      <c r="AN453" t="s">
        <v>562</v>
      </c>
      <c r="AO453">
        <v>234</v>
      </c>
    </row>
    <row r="454" spans="3:41" x14ac:dyDescent="0.25">
      <c r="C454" t="e">
        <f>INDEX(Таблиця5[HOBBY WORLD],MATCH(Таблиця14[[#This Row],[Книга]],Таблиця5[Оригинал],0),1)</f>
        <v>#N/A</v>
      </c>
      <c r="AB454" s="155" t="s">
        <v>1460</v>
      </c>
      <c r="AC454" s="156" t="s">
        <v>1461</v>
      </c>
      <c r="AD454" s="156" t="s">
        <v>561</v>
      </c>
      <c r="AE454" s="156">
        <v>238</v>
      </c>
      <c r="AF454" s="156" t="s">
        <v>562</v>
      </c>
      <c r="AG454" s="157">
        <v>289</v>
      </c>
      <c r="AJ454" t="s">
        <v>1962</v>
      </c>
      <c r="AK454" t="s">
        <v>1961</v>
      </c>
      <c r="AL454" t="s">
        <v>561</v>
      </c>
      <c r="AM454">
        <v>285</v>
      </c>
      <c r="AN454" t="s">
        <v>562</v>
      </c>
      <c r="AO454">
        <v>234</v>
      </c>
    </row>
    <row r="455" spans="3:41" x14ac:dyDescent="0.25">
      <c r="C455" t="e">
        <f>INDEX(Таблиця5[HOBBY WORLD],MATCH(Таблиця14[[#This Row],[Книга]],Таблиця5[Оригинал],0),1)</f>
        <v>#N/A</v>
      </c>
      <c r="AB455" s="158" t="s">
        <v>1462</v>
      </c>
      <c r="AC455" s="159" t="s">
        <v>1463</v>
      </c>
      <c r="AD455" s="159" t="s">
        <v>561</v>
      </c>
      <c r="AE455" s="159">
        <v>238</v>
      </c>
      <c r="AF455" s="159" t="s">
        <v>562</v>
      </c>
      <c r="AG455" s="160">
        <v>262</v>
      </c>
      <c r="AJ455" t="s">
        <v>10993</v>
      </c>
      <c r="AK455" t="s">
        <v>1600</v>
      </c>
      <c r="AL455" t="s">
        <v>1186</v>
      </c>
      <c r="AM455">
        <v>19</v>
      </c>
      <c r="AN455" t="s">
        <v>1187</v>
      </c>
      <c r="AO455">
        <v>18</v>
      </c>
    </row>
    <row r="456" spans="3:41" x14ac:dyDescent="0.25">
      <c r="C456" t="e">
        <f>INDEX(Таблиця5[HOBBY WORLD],MATCH(Таблиця14[[#This Row],[Книга]],Таблиця5[Оригинал],0),1)</f>
        <v>#N/A</v>
      </c>
      <c r="AB456" s="155" t="s">
        <v>1464</v>
      </c>
      <c r="AC456" s="156" t="s">
        <v>1465</v>
      </c>
      <c r="AD456" s="156" t="s">
        <v>561</v>
      </c>
      <c r="AE456" s="156">
        <v>238</v>
      </c>
      <c r="AF456" s="156" t="s">
        <v>562</v>
      </c>
      <c r="AG456" s="157">
        <v>272</v>
      </c>
      <c r="AJ456" t="s">
        <v>1635</v>
      </c>
      <c r="AK456" t="s">
        <v>1634</v>
      </c>
      <c r="AL456" t="s">
        <v>561</v>
      </c>
      <c r="AM456">
        <v>254</v>
      </c>
      <c r="AN456" t="s">
        <v>562</v>
      </c>
      <c r="AO456">
        <v>235</v>
      </c>
    </row>
    <row r="457" spans="3:41" x14ac:dyDescent="0.25">
      <c r="C457" t="e">
        <f>INDEX(Таблиця5[HOBBY WORLD],MATCH(Таблиця14[[#This Row],[Книга]],Таблиця5[Оригинал],0),1)</f>
        <v>#N/A</v>
      </c>
      <c r="AB457" s="158" t="s">
        <v>1466</v>
      </c>
      <c r="AC457" s="159" t="s">
        <v>1467</v>
      </c>
      <c r="AD457" s="159" t="s">
        <v>561</v>
      </c>
      <c r="AE457" s="159">
        <v>239</v>
      </c>
      <c r="AF457" s="159" t="s">
        <v>562</v>
      </c>
      <c r="AG457" s="160">
        <v>229</v>
      </c>
      <c r="AJ457" t="s">
        <v>1637</v>
      </c>
      <c r="AK457" t="s">
        <v>1636</v>
      </c>
      <c r="AL457" t="s">
        <v>561</v>
      </c>
      <c r="AM457">
        <v>255</v>
      </c>
      <c r="AN457" t="s">
        <v>562</v>
      </c>
      <c r="AO457">
        <v>235</v>
      </c>
    </row>
    <row r="458" spans="3:41" x14ac:dyDescent="0.25">
      <c r="C458" t="e">
        <f>INDEX(Таблиця5[HOBBY WORLD],MATCH(Таблиця14[[#This Row],[Книга]],Таблиця5[Оригинал],0),1)</f>
        <v>#N/A</v>
      </c>
      <c r="AB458" s="155"/>
      <c r="AC458" s="156"/>
      <c r="AD458" s="156"/>
      <c r="AE458" s="156"/>
      <c r="AF458" s="156"/>
      <c r="AG458" s="157"/>
      <c r="AJ458" t="s">
        <v>11214</v>
      </c>
      <c r="AK458" t="s">
        <v>1716</v>
      </c>
      <c r="AL458" t="s">
        <v>1186</v>
      </c>
      <c r="AM458">
        <v>21</v>
      </c>
      <c r="AN458" t="s">
        <v>1187</v>
      </c>
      <c r="AO458">
        <v>18</v>
      </c>
    </row>
    <row r="459" spans="3:41" x14ac:dyDescent="0.25">
      <c r="C459" t="e">
        <f>INDEX(Таблиця5[HOBBY WORLD],MATCH(Таблиця14[[#This Row],[Книга]],Таблиця5[Оригинал],0),1)</f>
        <v>#N/A</v>
      </c>
      <c r="AB459" s="158"/>
      <c r="AC459" s="159"/>
      <c r="AD459" s="159"/>
      <c r="AE459" s="159"/>
      <c r="AF459" s="159"/>
      <c r="AG459" s="160"/>
      <c r="AJ459" t="s">
        <v>1577</v>
      </c>
      <c r="AK459" t="s">
        <v>1576</v>
      </c>
      <c r="AL459" t="s">
        <v>561</v>
      </c>
      <c r="AM459">
        <v>250</v>
      </c>
      <c r="AN459" t="s">
        <v>562</v>
      </c>
      <c r="AO459">
        <v>235</v>
      </c>
    </row>
    <row r="460" spans="3:41" x14ac:dyDescent="0.25">
      <c r="C460" t="e">
        <f>INDEX(Таблиця5[HOBBY WORLD],MATCH(Таблиця14[[#This Row],[Книга]],Таблиця5[Оригинал],0),1)</f>
        <v>#N/A</v>
      </c>
      <c r="AB460" s="155" t="s">
        <v>625</v>
      </c>
      <c r="AC460" s="156" t="s">
        <v>72</v>
      </c>
      <c r="AD460" s="156" t="s">
        <v>556</v>
      </c>
      <c r="AE460" s="156" t="s">
        <v>554</v>
      </c>
      <c r="AF460" s="156" t="s">
        <v>13769</v>
      </c>
      <c r="AG460" s="157" t="s">
        <v>554</v>
      </c>
      <c r="AJ460" t="s">
        <v>1377</v>
      </c>
      <c r="AK460" t="s">
        <v>1376</v>
      </c>
      <c r="AL460" t="s">
        <v>561</v>
      </c>
      <c r="AM460">
        <v>230</v>
      </c>
      <c r="AN460" t="s">
        <v>562</v>
      </c>
      <c r="AO460">
        <v>235</v>
      </c>
    </row>
    <row r="461" spans="3:41" x14ac:dyDescent="0.25">
      <c r="C461" t="e">
        <f>INDEX(Таблиця5[HOBBY WORLD],MATCH(Таблиця14[[#This Row],[Книга]],Таблиця5[Оригинал],0),1)</f>
        <v>#N/A</v>
      </c>
      <c r="AB461" s="158" t="s">
        <v>1468</v>
      </c>
      <c r="AC461" s="159" t="s">
        <v>1469</v>
      </c>
      <c r="AD461" s="159" t="s">
        <v>561</v>
      </c>
      <c r="AE461" s="159">
        <v>239</v>
      </c>
      <c r="AF461" s="159" t="s">
        <v>562</v>
      </c>
      <c r="AG461" s="160">
        <v>249</v>
      </c>
      <c r="AJ461" t="s">
        <v>1719</v>
      </c>
      <c r="AK461" t="s">
        <v>1718</v>
      </c>
      <c r="AL461" t="s">
        <v>561</v>
      </c>
      <c r="AM461">
        <v>261</v>
      </c>
      <c r="AN461" t="s">
        <v>562</v>
      </c>
      <c r="AO461">
        <v>235</v>
      </c>
    </row>
    <row r="462" spans="3:41" x14ac:dyDescent="0.25">
      <c r="C462" t="e">
        <f>INDEX(Таблиця5[HOBBY WORLD],MATCH(Таблиця14[[#This Row],[Книга]],Таблиця5[Оригинал],0),1)</f>
        <v>#N/A</v>
      </c>
      <c r="AB462" s="155" t="s">
        <v>1470</v>
      </c>
      <c r="AC462" s="156" t="s">
        <v>1471</v>
      </c>
      <c r="AD462" s="156" t="s">
        <v>561</v>
      </c>
      <c r="AE462" s="156">
        <v>239</v>
      </c>
      <c r="AF462" s="156" t="s">
        <v>562</v>
      </c>
      <c r="AG462" s="157">
        <v>269</v>
      </c>
      <c r="AJ462" t="s">
        <v>1803</v>
      </c>
      <c r="AK462" t="s">
        <v>1802</v>
      </c>
      <c r="AL462" t="s">
        <v>561</v>
      </c>
      <c r="AM462">
        <v>271</v>
      </c>
      <c r="AN462" t="s">
        <v>562</v>
      </c>
      <c r="AO462">
        <v>236</v>
      </c>
    </row>
    <row r="463" spans="3:41" x14ac:dyDescent="0.25">
      <c r="C463" t="e">
        <f>INDEX(Таблиця5[HOBBY WORLD],MATCH(Таблиця14[[#This Row],[Книга]],Таблиця5[Оригинал],0),1)</f>
        <v>#N/A</v>
      </c>
      <c r="AB463" s="158" t="s">
        <v>10829</v>
      </c>
      <c r="AC463" s="159" t="s">
        <v>13848</v>
      </c>
      <c r="AD463" s="159" t="s">
        <v>13845</v>
      </c>
      <c r="AE463" s="159">
        <v>155</v>
      </c>
      <c r="AF463" s="159" t="s">
        <v>13846</v>
      </c>
      <c r="AG463" s="160">
        <v>149</v>
      </c>
      <c r="AJ463" t="s">
        <v>1799</v>
      </c>
      <c r="AK463" t="s">
        <v>1798</v>
      </c>
      <c r="AL463" t="s">
        <v>561</v>
      </c>
      <c r="AM463">
        <v>271</v>
      </c>
      <c r="AN463" t="s">
        <v>562</v>
      </c>
      <c r="AO463">
        <v>236</v>
      </c>
    </row>
    <row r="464" spans="3:41" x14ac:dyDescent="0.25">
      <c r="C464" t="e">
        <f>INDEX(Таблиця5[HOBBY WORLD],MATCH(Таблиця14[[#This Row],[Книга]],Таблиця5[Оригинал],0),1)</f>
        <v>#N/A</v>
      </c>
      <c r="AB464" s="155" t="s">
        <v>1472</v>
      </c>
      <c r="AC464" s="156" t="s">
        <v>1473</v>
      </c>
      <c r="AD464" s="156" t="s">
        <v>561</v>
      </c>
      <c r="AE464" s="156">
        <v>239</v>
      </c>
      <c r="AF464" s="156" t="s">
        <v>562</v>
      </c>
      <c r="AG464" s="157">
        <v>284</v>
      </c>
      <c r="AJ464" t="s">
        <v>1801</v>
      </c>
      <c r="AK464" t="s">
        <v>1800</v>
      </c>
      <c r="AL464" t="s">
        <v>561</v>
      </c>
      <c r="AM464">
        <v>271</v>
      </c>
      <c r="AN464" t="s">
        <v>562</v>
      </c>
      <c r="AO464">
        <v>236</v>
      </c>
    </row>
    <row r="465" spans="3:41" x14ac:dyDescent="0.25">
      <c r="C465" t="e">
        <f>INDEX(Таблиця5[HOBBY WORLD],MATCH(Таблиця14[[#This Row],[Книга]],Таблиця5[Оригинал],0),1)</f>
        <v>#N/A</v>
      </c>
      <c r="AB465" s="158" t="s">
        <v>1474</v>
      </c>
      <c r="AC465" s="159" t="s">
        <v>1475</v>
      </c>
      <c r="AD465" s="159" t="s">
        <v>561</v>
      </c>
      <c r="AE465" s="159">
        <v>239</v>
      </c>
      <c r="AF465" s="159" t="s">
        <v>562</v>
      </c>
      <c r="AG465" s="160">
        <v>253</v>
      </c>
      <c r="AJ465" t="s">
        <v>1219</v>
      </c>
      <c r="AK465" t="s">
        <v>1218</v>
      </c>
      <c r="AL465" t="s">
        <v>561</v>
      </c>
      <c r="AM465">
        <v>214</v>
      </c>
      <c r="AN465" t="s">
        <v>562</v>
      </c>
      <c r="AO465">
        <v>236</v>
      </c>
    </row>
    <row r="466" spans="3:41" x14ac:dyDescent="0.25">
      <c r="C466" t="e">
        <f>INDEX(Таблиця5[HOBBY WORLD],MATCH(Таблиця14[[#This Row],[Книга]],Таблиця5[Оригинал],0),1)</f>
        <v>#N/A</v>
      </c>
      <c r="AB466" s="155" t="s">
        <v>1476</v>
      </c>
      <c r="AC466" s="156" t="s">
        <v>1477</v>
      </c>
      <c r="AD466" s="156" t="s">
        <v>561</v>
      </c>
      <c r="AE466" s="156">
        <v>239</v>
      </c>
      <c r="AF466" s="156" t="s">
        <v>562</v>
      </c>
      <c r="AG466" s="157">
        <v>276</v>
      </c>
      <c r="AJ466" t="s">
        <v>1217</v>
      </c>
      <c r="AK466" t="s">
        <v>1216</v>
      </c>
      <c r="AL466" t="s">
        <v>561</v>
      </c>
      <c r="AM466">
        <v>214</v>
      </c>
      <c r="AN466" t="s">
        <v>562</v>
      </c>
      <c r="AO466">
        <v>236</v>
      </c>
    </row>
    <row r="467" spans="3:41" x14ac:dyDescent="0.25">
      <c r="C467" t="e">
        <f>INDEX(Таблиця5[HOBBY WORLD],MATCH(Таблиця14[[#This Row],[Книга]],Таблиця5[Оригинал],0),1)</f>
        <v>#N/A</v>
      </c>
      <c r="AB467" s="158" t="s">
        <v>1478</v>
      </c>
      <c r="AC467" s="159" t="s">
        <v>1479</v>
      </c>
      <c r="AD467" s="159" t="s">
        <v>561</v>
      </c>
      <c r="AE467" s="159">
        <v>240</v>
      </c>
      <c r="AF467" s="159" t="s">
        <v>562</v>
      </c>
      <c r="AG467" s="160">
        <v>267</v>
      </c>
      <c r="AJ467" t="s">
        <v>1665</v>
      </c>
      <c r="AK467" t="s">
        <v>1664</v>
      </c>
      <c r="AL467" t="s">
        <v>561</v>
      </c>
      <c r="AM467">
        <v>256</v>
      </c>
      <c r="AN467" t="s">
        <v>562</v>
      </c>
      <c r="AO467">
        <v>236</v>
      </c>
    </row>
    <row r="468" spans="3:41" x14ac:dyDescent="0.25">
      <c r="C468" t="e">
        <f>INDEX(Таблиця5[HOBBY WORLD],MATCH(Таблиця14[[#This Row],[Книга]],Таблиця5[Оригинал],0),1)</f>
        <v>#N/A</v>
      </c>
      <c r="AB468" s="155" t="s">
        <v>1480</v>
      </c>
      <c r="AC468" s="156" t="s">
        <v>1481</v>
      </c>
      <c r="AD468" s="156" t="s">
        <v>561</v>
      </c>
      <c r="AE468" s="156">
        <v>240</v>
      </c>
      <c r="AF468" s="156" t="s">
        <v>562</v>
      </c>
      <c r="AG468" s="157">
        <v>260</v>
      </c>
      <c r="AJ468" t="s">
        <v>1675</v>
      </c>
      <c r="AK468" t="s">
        <v>1674</v>
      </c>
      <c r="AL468" t="s">
        <v>561</v>
      </c>
      <c r="AM468">
        <v>257</v>
      </c>
      <c r="AN468" t="s">
        <v>562</v>
      </c>
      <c r="AO468">
        <v>237</v>
      </c>
    </row>
    <row r="469" spans="3:41" x14ac:dyDescent="0.25">
      <c r="C469" t="e">
        <f>INDEX(Таблиця5[HOBBY WORLD],MATCH(Таблиця14[[#This Row],[Книга]],Таблиця5[Оригинал],0),1)</f>
        <v>#N/A</v>
      </c>
      <c r="AB469" s="158" t="s">
        <v>10852</v>
      </c>
      <c r="AC469" s="159" t="s">
        <v>10853</v>
      </c>
      <c r="AD469" s="159" t="s">
        <v>13845</v>
      </c>
      <c r="AE469" s="159">
        <v>156</v>
      </c>
      <c r="AF469" s="159" t="s">
        <v>13846</v>
      </c>
      <c r="AG469" s="160">
        <v>160</v>
      </c>
      <c r="AJ469" t="s">
        <v>1705</v>
      </c>
      <c r="AK469" t="s">
        <v>1704</v>
      </c>
      <c r="AL469" t="s">
        <v>561</v>
      </c>
      <c r="AM469">
        <v>260</v>
      </c>
      <c r="AN469" t="s">
        <v>562</v>
      </c>
      <c r="AO469">
        <v>237</v>
      </c>
    </row>
    <row r="470" spans="3:41" x14ac:dyDescent="0.25">
      <c r="C470" t="e">
        <f>INDEX(Таблиця5[HOBBY WORLD],MATCH(Таблиця14[[#This Row],[Книга]],Таблиця5[Оригинал],0),1)</f>
        <v>#N/A</v>
      </c>
      <c r="AB470" s="155" t="s">
        <v>1482</v>
      </c>
      <c r="AC470" s="156" t="s">
        <v>1483</v>
      </c>
      <c r="AD470" s="156" t="s">
        <v>561</v>
      </c>
      <c r="AE470" s="156">
        <v>240</v>
      </c>
      <c r="AF470" s="156" t="s">
        <v>562</v>
      </c>
      <c r="AG470" s="157">
        <v>260</v>
      </c>
      <c r="AJ470" t="s">
        <v>1639</v>
      </c>
      <c r="AK470" t="s">
        <v>1638</v>
      </c>
      <c r="AL470" t="s">
        <v>561</v>
      </c>
      <c r="AM470">
        <v>255</v>
      </c>
      <c r="AN470" t="s">
        <v>562</v>
      </c>
      <c r="AO470">
        <v>237</v>
      </c>
    </row>
    <row r="471" spans="3:41" x14ac:dyDescent="0.25">
      <c r="C471" t="e">
        <f>INDEX(Таблиця5[HOBBY WORLD],MATCH(Таблиця14[[#This Row],[Книга]],Таблиця5[Оригинал],0),1)</f>
        <v>#N/A</v>
      </c>
      <c r="AB471" s="158" t="s">
        <v>1484</v>
      </c>
      <c r="AC471" s="159" t="s">
        <v>1485</v>
      </c>
      <c r="AD471" s="159" t="s">
        <v>561</v>
      </c>
      <c r="AE471" s="159">
        <v>240</v>
      </c>
      <c r="AF471" s="159" t="s">
        <v>562</v>
      </c>
      <c r="AG471" s="160">
        <v>260</v>
      </c>
      <c r="AJ471" t="s">
        <v>1375</v>
      </c>
      <c r="AK471" t="s">
        <v>1374</v>
      </c>
      <c r="AL471" t="s">
        <v>561</v>
      </c>
      <c r="AM471">
        <v>230</v>
      </c>
      <c r="AN471" t="s">
        <v>562</v>
      </c>
      <c r="AO471">
        <v>237</v>
      </c>
    </row>
    <row r="472" spans="3:41" x14ac:dyDescent="0.25">
      <c r="C472" t="e">
        <f>INDEX(Таблиця5[HOBBY WORLD],MATCH(Таблиця14[[#This Row],[Книга]],Таблиця5[Оригинал],0),1)</f>
        <v>#N/A</v>
      </c>
      <c r="AB472" s="155" t="s">
        <v>1486</v>
      </c>
      <c r="AC472" s="156" t="s">
        <v>1487</v>
      </c>
      <c r="AD472" s="156" t="s">
        <v>561</v>
      </c>
      <c r="AE472" s="156">
        <v>241</v>
      </c>
      <c r="AF472" s="156" t="s">
        <v>562</v>
      </c>
      <c r="AG472" s="157">
        <v>259</v>
      </c>
      <c r="AJ472" t="s">
        <v>1405</v>
      </c>
      <c r="AK472" t="s">
        <v>1404</v>
      </c>
      <c r="AL472" t="s">
        <v>561</v>
      </c>
      <c r="AM472">
        <v>233</v>
      </c>
      <c r="AN472" t="s">
        <v>562</v>
      </c>
      <c r="AO472">
        <v>237</v>
      </c>
    </row>
    <row r="473" spans="3:41" x14ac:dyDescent="0.25">
      <c r="C473" t="e">
        <f>INDEX(Таблиця5[HOBBY WORLD],MATCH(Таблиця14[[#This Row],[Книга]],Таблиця5[Оригинал],0),1)</f>
        <v>#N/A</v>
      </c>
      <c r="AB473" s="158" t="s">
        <v>1488</v>
      </c>
      <c r="AC473" s="159" t="s">
        <v>1489</v>
      </c>
      <c r="AD473" s="159" t="s">
        <v>561</v>
      </c>
      <c r="AE473" s="159">
        <v>241</v>
      </c>
      <c r="AF473" s="159" t="s">
        <v>562</v>
      </c>
      <c r="AG473" s="160">
        <v>255</v>
      </c>
      <c r="AJ473" t="s">
        <v>1247</v>
      </c>
      <c r="AK473" t="s">
        <v>1246</v>
      </c>
      <c r="AL473" t="s">
        <v>561</v>
      </c>
      <c r="AM473">
        <v>217</v>
      </c>
      <c r="AN473" t="s">
        <v>562</v>
      </c>
      <c r="AO473">
        <v>237</v>
      </c>
    </row>
    <row r="474" spans="3:41" x14ac:dyDescent="0.25">
      <c r="C474" t="e">
        <f>INDEX(Таблиця5[HOBBY WORLD],MATCH(Таблиця14[[#This Row],[Книга]],Таблиця5[Оригинал],0),1)</f>
        <v>#N/A</v>
      </c>
      <c r="AB474" s="155" t="s">
        <v>1490</v>
      </c>
      <c r="AC474" s="156" t="s">
        <v>1491</v>
      </c>
      <c r="AD474" s="156" t="s">
        <v>561</v>
      </c>
      <c r="AE474" s="156">
        <v>242</v>
      </c>
      <c r="AF474" s="156" t="s">
        <v>562</v>
      </c>
      <c r="AG474" s="157">
        <v>248</v>
      </c>
      <c r="AJ474" t="s">
        <v>1695</v>
      </c>
      <c r="AK474" t="s">
        <v>1694</v>
      </c>
      <c r="AL474" t="s">
        <v>561</v>
      </c>
      <c r="AM474">
        <v>259</v>
      </c>
      <c r="AN474" t="s">
        <v>562</v>
      </c>
      <c r="AO474">
        <v>237</v>
      </c>
    </row>
    <row r="475" spans="3:41" x14ac:dyDescent="0.25">
      <c r="C475" t="e">
        <f>INDEX(Таблиця5[HOBBY WORLD],MATCH(Таблиця14[[#This Row],[Книга]],Таблиця5[Оригинал],0),1)</f>
        <v>#N/A</v>
      </c>
      <c r="AB475" s="158" t="s">
        <v>1492</v>
      </c>
      <c r="AC475" s="159" t="s">
        <v>1493</v>
      </c>
      <c r="AD475" s="159" t="s">
        <v>561</v>
      </c>
      <c r="AE475" s="159">
        <v>242</v>
      </c>
      <c r="AF475" s="159" t="s">
        <v>562</v>
      </c>
      <c r="AG475" s="160">
        <v>248</v>
      </c>
      <c r="AJ475" t="s">
        <v>11182</v>
      </c>
      <c r="AK475" t="s">
        <v>1692</v>
      </c>
      <c r="AL475" t="s">
        <v>1186</v>
      </c>
      <c r="AM475">
        <v>20</v>
      </c>
      <c r="AN475" t="s">
        <v>1187</v>
      </c>
      <c r="AO475">
        <v>18</v>
      </c>
    </row>
    <row r="476" spans="3:41" x14ac:dyDescent="0.25">
      <c r="C476" t="e">
        <f>INDEX(Таблиця5[HOBBY WORLD],MATCH(Таблиця14[[#This Row],[Книга]],Таблиця5[Оригинал],0),1)</f>
        <v>#N/A</v>
      </c>
      <c r="AB476" s="155" t="s">
        <v>1494</v>
      </c>
      <c r="AC476" s="156" t="s">
        <v>1495</v>
      </c>
      <c r="AD476" s="156" t="s">
        <v>561</v>
      </c>
      <c r="AE476" s="156">
        <v>242</v>
      </c>
      <c r="AF476" s="156" t="s">
        <v>562</v>
      </c>
      <c r="AG476" s="157">
        <v>246</v>
      </c>
      <c r="AJ476" t="s">
        <v>1797</v>
      </c>
      <c r="AK476" t="s">
        <v>1796</v>
      </c>
      <c r="AL476" t="s">
        <v>561</v>
      </c>
      <c r="AM476">
        <v>270</v>
      </c>
      <c r="AN476" t="s">
        <v>562</v>
      </c>
      <c r="AO476">
        <v>238</v>
      </c>
    </row>
    <row r="477" spans="3:41" x14ac:dyDescent="0.25">
      <c r="C477" t="e">
        <f>INDEX(Таблиця5[HOBBY WORLD],MATCH(Таблиця14[[#This Row],[Книга]],Таблиця5[Оригинал],0),1)</f>
        <v>#N/A</v>
      </c>
      <c r="AB477" s="158" t="s">
        <v>1496</v>
      </c>
      <c r="AC477" s="159" t="s">
        <v>1497</v>
      </c>
      <c r="AD477" s="159" t="s">
        <v>561</v>
      </c>
      <c r="AE477" s="159">
        <v>241</v>
      </c>
      <c r="AF477" s="159" t="s">
        <v>562</v>
      </c>
      <c r="AG477" s="160">
        <v>248</v>
      </c>
      <c r="AJ477" t="s">
        <v>11186</v>
      </c>
      <c r="AK477" t="s">
        <v>11185</v>
      </c>
      <c r="AL477" t="s">
        <v>13845</v>
      </c>
      <c r="AM477">
        <v>161</v>
      </c>
      <c r="AN477" t="s">
        <v>13846</v>
      </c>
      <c r="AO477">
        <v>154</v>
      </c>
    </row>
    <row r="478" spans="3:41" x14ac:dyDescent="0.25">
      <c r="C478" t="e">
        <f>INDEX(Таблиця5[HOBBY WORLD],MATCH(Таблиця14[[#This Row],[Книга]],Таблиця5[Оригинал],0),1)</f>
        <v>#N/A</v>
      </c>
      <c r="AB478" s="155" t="s">
        <v>1498</v>
      </c>
      <c r="AC478" s="156" t="s">
        <v>10860</v>
      </c>
      <c r="AD478" s="156" t="s">
        <v>1186</v>
      </c>
      <c r="AE478" s="156">
        <v>18</v>
      </c>
      <c r="AF478" s="156" t="s">
        <v>1187</v>
      </c>
      <c r="AG478" s="157">
        <v>21</v>
      </c>
      <c r="AJ478" t="s">
        <v>1269</v>
      </c>
      <c r="AK478" t="s">
        <v>1268</v>
      </c>
      <c r="AL478" t="s">
        <v>561</v>
      </c>
      <c r="AM478">
        <v>219</v>
      </c>
      <c r="AN478" t="s">
        <v>562</v>
      </c>
      <c r="AO478">
        <v>238</v>
      </c>
    </row>
    <row r="479" spans="3:41" x14ac:dyDescent="0.25">
      <c r="C479" t="e">
        <f>INDEX(Таблиця5[HOBBY WORLD],MATCH(Таблиця14[[#This Row],[Книга]],Таблиця5[Оригинал],0),1)</f>
        <v>#N/A</v>
      </c>
      <c r="AB479" s="158" t="s">
        <v>1500</v>
      </c>
      <c r="AC479" s="159" t="s">
        <v>1501</v>
      </c>
      <c r="AD479" s="159" t="s">
        <v>561</v>
      </c>
      <c r="AE479" s="159">
        <v>242</v>
      </c>
      <c r="AF479" s="159" t="s">
        <v>562</v>
      </c>
      <c r="AG479" s="160">
        <v>220</v>
      </c>
      <c r="AJ479" t="s">
        <v>1860</v>
      </c>
      <c r="AK479" t="s">
        <v>1859</v>
      </c>
      <c r="AL479" t="s">
        <v>561</v>
      </c>
      <c r="AM479">
        <v>276</v>
      </c>
      <c r="AN479" t="s">
        <v>562</v>
      </c>
      <c r="AO479">
        <v>238</v>
      </c>
    </row>
    <row r="480" spans="3:41" x14ac:dyDescent="0.25">
      <c r="C480" t="e">
        <f>INDEX(Таблиця5[HOBBY WORLD],MATCH(Таблиця14[[#This Row],[Книга]],Таблиця5[Оригинал],0),1)</f>
        <v>#N/A</v>
      </c>
      <c r="AB480" s="155" t="s">
        <v>1502</v>
      </c>
      <c r="AC480" s="156" t="s">
        <v>1503</v>
      </c>
      <c r="AD480" s="156" t="s">
        <v>561</v>
      </c>
      <c r="AE480" s="156">
        <v>242</v>
      </c>
      <c r="AF480" s="156" t="s">
        <v>562</v>
      </c>
      <c r="AG480" s="157">
        <v>242</v>
      </c>
      <c r="AJ480" t="s">
        <v>1701</v>
      </c>
      <c r="AK480" t="s">
        <v>1700</v>
      </c>
      <c r="AL480" t="s">
        <v>561</v>
      </c>
      <c r="AM480">
        <v>259</v>
      </c>
      <c r="AN480" t="s">
        <v>562</v>
      </c>
      <c r="AO480">
        <v>239</v>
      </c>
    </row>
    <row r="481" spans="3:41" x14ac:dyDescent="0.25">
      <c r="C481" t="e">
        <f>INDEX(Таблиця5[HOBBY WORLD],MATCH(Таблиця14[[#This Row],[Книга]],Таблиця5[Оригинал],0),1)</f>
        <v>#N/A</v>
      </c>
      <c r="AB481" s="158" t="s">
        <v>1504</v>
      </c>
      <c r="AC481" s="159" t="s">
        <v>1505</v>
      </c>
      <c r="AD481" s="159" t="s">
        <v>561</v>
      </c>
      <c r="AE481" s="159">
        <v>242</v>
      </c>
      <c r="AF481" s="159" t="s">
        <v>562</v>
      </c>
      <c r="AG481" s="160">
        <v>269</v>
      </c>
      <c r="AJ481" t="s">
        <v>1597</v>
      </c>
      <c r="AK481" t="s">
        <v>1596</v>
      </c>
      <c r="AL481" t="s">
        <v>561</v>
      </c>
      <c r="AM481">
        <v>251</v>
      </c>
      <c r="AN481" t="s">
        <v>562</v>
      </c>
      <c r="AO481">
        <v>239</v>
      </c>
    </row>
    <row r="482" spans="3:41" x14ac:dyDescent="0.25">
      <c r="C482" t="e">
        <f>INDEX(Таблиця5[HOBBY WORLD],MATCH(Таблиця14[[#This Row],[Книга]],Таблиця5[Оригинал],0),1)</f>
        <v>#N/A</v>
      </c>
      <c r="AB482" s="155" t="s">
        <v>1506</v>
      </c>
      <c r="AC482" s="156" t="s">
        <v>1507</v>
      </c>
      <c r="AD482" s="156" t="s">
        <v>561</v>
      </c>
      <c r="AE482" s="156">
        <v>243</v>
      </c>
      <c r="AF482" s="156" t="s">
        <v>562</v>
      </c>
      <c r="AG482" s="157">
        <v>250</v>
      </c>
    </row>
    <row r="483" spans="3:41" x14ac:dyDescent="0.25">
      <c r="C483" t="e">
        <f>INDEX(Таблиця5[HOBBY WORLD],MATCH(Таблиця14[[#This Row],[Книга]],Таблиця5[Оригинал],0),1)</f>
        <v>#N/A</v>
      </c>
      <c r="AB483" s="158" t="s">
        <v>1508</v>
      </c>
      <c r="AC483" s="159" t="s">
        <v>1509</v>
      </c>
      <c r="AD483" s="159" t="s">
        <v>561</v>
      </c>
      <c r="AE483" s="159">
        <v>243</v>
      </c>
      <c r="AF483" s="159" t="s">
        <v>562</v>
      </c>
      <c r="AG483" s="160">
        <v>261</v>
      </c>
    </row>
    <row r="484" spans="3:41" x14ac:dyDescent="0.25">
      <c r="C484" t="e">
        <f>INDEX(Таблиця5[HOBBY WORLD],MATCH(Таблиця14[[#This Row],[Книга]],Таблиця5[Оригинал],0),1)</f>
        <v>#N/A</v>
      </c>
      <c r="AB484" s="155" t="s">
        <v>1510</v>
      </c>
      <c r="AC484" s="156" t="s">
        <v>1511</v>
      </c>
      <c r="AD484" s="156" t="s">
        <v>561</v>
      </c>
      <c r="AE484" s="156">
        <v>243</v>
      </c>
      <c r="AF484" s="156" t="s">
        <v>562</v>
      </c>
      <c r="AG484" s="157">
        <v>283</v>
      </c>
      <c r="AJ484" t="s">
        <v>72</v>
      </c>
      <c r="AK484" t="s">
        <v>625</v>
      </c>
      <c r="AL484" t="s">
        <v>556</v>
      </c>
      <c r="AM484" t="s">
        <v>554</v>
      </c>
      <c r="AN484" t="s">
        <v>13769</v>
      </c>
      <c r="AO484" t="s">
        <v>554</v>
      </c>
    </row>
    <row r="485" spans="3:41" x14ac:dyDescent="0.25">
      <c r="C485" t="e">
        <f>INDEX(Таблиця5[HOBBY WORLD],MATCH(Таблиця14[[#This Row],[Книга]],Таблиця5[Оригинал],0),1)</f>
        <v>#N/A</v>
      </c>
      <c r="AB485" s="158" t="s">
        <v>1512</v>
      </c>
      <c r="AC485" s="159" t="s">
        <v>1513</v>
      </c>
      <c r="AD485" s="159" t="s">
        <v>561</v>
      </c>
      <c r="AE485" s="159">
        <v>243</v>
      </c>
      <c r="AF485" s="159" t="s">
        <v>562</v>
      </c>
      <c r="AG485" s="160">
        <v>226</v>
      </c>
      <c r="AJ485" t="s">
        <v>1946</v>
      </c>
      <c r="AK485" t="s">
        <v>1945</v>
      </c>
      <c r="AL485" t="s">
        <v>561</v>
      </c>
      <c r="AM485">
        <v>284</v>
      </c>
      <c r="AN485" t="s">
        <v>562</v>
      </c>
      <c r="AO485">
        <v>239</v>
      </c>
    </row>
    <row r="486" spans="3:41" x14ac:dyDescent="0.25">
      <c r="C486" t="e">
        <f>INDEX(Таблиця5[HOBBY WORLD],MATCH(Таблиця14[[#This Row],[Книга]],Таблиця5[Оригинал],0),1)</f>
        <v>#N/A</v>
      </c>
      <c r="AB486" s="155" t="s">
        <v>1514</v>
      </c>
      <c r="AC486" s="156" t="s">
        <v>1515</v>
      </c>
      <c r="AD486" s="156" t="s">
        <v>561</v>
      </c>
      <c r="AE486" s="156">
        <v>243</v>
      </c>
      <c r="AF486" s="156" t="s">
        <v>562</v>
      </c>
      <c r="AG486" s="157">
        <v>285</v>
      </c>
      <c r="AJ486" t="s">
        <v>1727</v>
      </c>
      <c r="AK486" t="s">
        <v>1726</v>
      </c>
      <c r="AL486" t="s">
        <v>561</v>
      </c>
      <c r="AM486">
        <v>262</v>
      </c>
      <c r="AN486" t="s">
        <v>562</v>
      </c>
      <c r="AO486">
        <v>239</v>
      </c>
    </row>
    <row r="487" spans="3:41" x14ac:dyDescent="0.25">
      <c r="C487" t="e">
        <f>INDEX(Таблиця5[HOBBY WORLD],MATCH(Таблиця14[[#This Row],[Книга]],Таблиця5[Оригинал],0),1)</f>
        <v>#N/A</v>
      </c>
      <c r="AB487" s="158" t="s">
        <v>1516</v>
      </c>
      <c r="AC487" s="159" t="s">
        <v>1517</v>
      </c>
      <c r="AD487" s="159" t="s">
        <v>561</v>
      </c>
      <c r="AE487" s="159">
        <v>244</v>
      </c>
      <c r="AF487" s="159" t="s">
        <v>562</v>
      </c>
      <c r="AG487" s="160">
        <v>264</v>
      </c>
      <c r="AJ487" t="s">
        <v>1569</v>
      </c>
      <c r="AK487" t="s">
        <v>1568</v>
      </c>
      <c r="AL487" t="s">
        <v>561</v>
      </c>
      <c r="AM487">
        <v>249</v>
      </c>
      <c r="AN487" t="s">
        <v>562</v>
      </c>
      <c r="AO487">
        <v>239</v>
      </c>
    </row>
    <row r="488" spans="3:41" x14ac:dyDescent="0.25">
      <c r="C488" t="e">
        <f>INDEX(Таблиця5[HOBBY WORLD],MATCH(Таблиця14[[#This Row],[Книга]],Таблиця5[Оригинал],0),1)</f>
        <v>#N/A</v>
      </c>
      <c r="AB488" s="155" t="s">
        <v>1518</v>
      </c>
      <c r="AC488" s="156" t="s">
        <v>1519</v>
      </c>
      <c r="AD488" s="156" t="s">
        <v>561</v>
      </c>
      <c r="AE488" s="156">
        <v>244</v>
      </c>
      <c r="AF488" s="156" t="s">
        <v>562</v>
      </c>
      <c r="AG488" s="157">
        <v>274</v>
      </c>
      <c r="AJ488" t="s">
        <v>1441</v>
      </c>
      <c r="AK488" t="s">
        <v>1440</v>
      </c>
      <c r="AL488" t="s">
        <v>561</v>
      </c>
      <c r="AM488">
        <v>237</v>
      </c>
      <c r="AN488" t="s">
        <v>562</v>
      </c>
      <c r="AO488">
        <v>239</v>
      </c>
    </row>
    <row r="489" spans="3:41" x14ac:dyDescent="0.25">
      <c r="C489" t="e">
        <f>INDEX(Таблиця5[HOBBY WORLD],MATCH(Таблиця14[[#This Row],[Книга]],Таблиця5[Оригинал],0),1)</f>
        <v>#N/A</v>
      </c>
      <c r="AB489" s="158" t="s">
        <v>1520</v>
      </c>
      <c r="AC489" s="159" t="s">
        <v>1521</v>
      </c>
      <c r="AD489" s="159" t="s">
        <v>561</v>
      </c>
      <c r="AE489" s="159">
        <v>244</v>
      </c>
      <c r="AF489" s="159" t="s">
        <v>562</v>
      </c>
      <c r="AG489" s="160">
        <v>224</v>
      </c>
      <c r="AJ489" t="s">
        <v>1685</v>
      </c>
      <c r="AK489" t="s">
        <v>1684</v>
      </c>
      <c r="AL489" t="s">
        <v>561</v>
      </c>
      <c r="AM489">
        <v>258</v>
      </c>
      <c r="AN489" t="s">
        <v>562</v>
      </c>
      <c r="AO489">
        <v>240</v>
      </c>
    </row>
    <row r="490" spans="3:41" x14ac:dyDescent="0.25">
      <c r="C490" t="e">
        <f>INDEX(Таблиця5[HOBBY WORLD],MATCH(Таблиця14[[#This Row],[Книга]],Таблиця5[Оригинал],0),1)</f>
        <v>#N/A</v>
      </c>
      <c r="AB490" s="155" t="s">
        <v>1522</v>
      </c>
      <c r="AC490" s="156" t="s">
        <v>10875</v>
      </c>
      <c r="AD490" s="156" t="s">
        <v>1186</v>
      </c>
      <c r="AE490" s="156">
        <v>18</v>
      </c>
      <c r="AF490" s="156" t="s">
        <v>1187</v>
      </c>
      <c r="AG490" s="157">
        <v>19</v>
      </c>
      <c r="AJ490" t="s">
        <v>1683</v>
      </c>
      <c r="AK490" t="s">
        <v>1682</v>
      </c>
      <c r="AL490" t="s">
        <v>561</v>
      </c>
      <c r="AM490">
        <v>258</v>
      </c>
      <c r="AN490" t="s">
        <v>562</v>
      </c>
      <c r="AO490">
        <v>240</v>
      </c>
    </row>
    <row r="491" spans="3:41" x14ac:dyDescent="0.25">
      <c r="C491" t="e">
        <f>INDEX(Таблиця5[HOBBY WORLD],MATCH(Таблиця14[[#This Row],[Книга]],Таблиця5[Оригинал],0),1)</f>
        <v>#N/A</v>
      </c>
      <c r="AB491" s="158" t="s">
        <v>1524</v>
      </c>
      <c r="AC491" s="159" t="s">
        <v>1525</v>
      </c>
      <c r="AD491" s="159" t="s">
        <v>561</v>
      </c>
      <c r="AE491" s="159">
        <v>244</v>
      </c>
      <c r="AF491" s="159" t="s">
        <v>562</v>
      </c>
      <c r="AG491" s="160">
        <v>219</v>
      </c>
      <c r="AJ491" t="s">
        <v>1679</v>
      </c>
      <c r="AK491" t="s">
        <v>1678</v>
      </c>
      <c r="AL491" t="s">
        <v>561</v>
      </c>
      <c r="AM491">
        <v>258</v>
      </c>
      <c r="AN491" t="s">
        <v>562</v>
      </c>
      <c r="AO491">
        <v>240</v>
      </c>
    </row>
    <row r="492" spans="3:41" x14ac:dyDescent="0.25">
      <c r="C492" t="e">
        <f>INDEX(Таблиця5[HOBBY WORLD],MATCH(Таблиця14[[#This Row],[Книга]],Таблиця5[Оригинал],0),1)</f>
        <v>#N/A</v>
      </c>
      <c r="AB492" s="155" t="s">
        <v>1526</v>
      </c>
      <c r="AC492" s="156" t="s">
        <v>1527</v>
      </c>
      <c r="AD492" s="156" t="s">
        <v>561</v>
      </c>
      <c r="AE492" s="156">
        <v>244</v>
      </c>
      <c r="AF492" s="156" t="s">
        <v>562</v>
      </c>
      <c r="AG492" s="157">
        <v>218</v>
      </c>
      <c r="AJ492" t="s">
        <v>1681</v>
      </c>
      <c r="AK492" t="s">
        <v>1680</v>
      </c>
      <c r="AL492" t="s">
        <v>561</v>
      </c>
      <c r="AM492">
        <v>258</v>
      </c>
      <c r="AN492" t="s">
        <v>562</v>
      </c>
      <c r="AO492">
        <v>240</v>
      </c>
    </row>
    <row r="493" spans="3:41" x14ac:dyDescent="0.25">
      <c r="C493" t="e">
        <f>INDEX(Таблиця5[HOBBY WORLD],MATCH(Таблиця14[[#This Row],[Книга]],Таблиця5[Оригинал],0),1)</f>
        <v>#N/A</v>
      </c>
      <c r="AB493" s="158" t="s">
        <v>1528</v>
      </c>
      <c r="AC493" s="159" t="s">
        <v>1529</v>
      </c>
      <c r="AD493" s="159" t="s">
        <v>561</v>
      </c>
      <c r="AE493" s="159">
        <v>244</v>
      </c>
      <c r="AF493" s="159" t="s">
        <v>562</v>
      </c>
      <c r="AG493" s="160">
        <v>243</v>
      </c>
      <c r="AJ493" t="s">
        <v>11176</v>
      </c>
      <c r="AK493" t="s">
        <v>11175</v>
      </c>
      <c r="AL493" t="s">
        <v>13845</v>
      </c>
      <c r="AM493">
        <v>160</v>
      </c>
      <c r="AN493" t="s">
        <v>13846</v>
      </c>
      <c r="AO493">
        <v>155</v>
      </c>
    </row>
    <row r="494" spans="3:41" x14ac:dyDescent="0.25">
      <c r="C494" t="e">
        <f>INDEX(Таблиця5[HOBBY WORLD],MATCH(Таблиця14[[#This Row],[Книга]],Таблиця5[Оригинал],0),1)</f>
        <v>#N/A</v>
      </c>
      <c r="AB494" s="155" t="s">
        <v>1530</v>
      </c>
      <c r="AC494" s="156" t="s">
        <v>1531</v>
      </c>
      <c r="AD494" s="156" t="s">
        <v>561</v>
      </c>
      <c r="AE494" s="156">
        <v>245</v>
      </c>
      <c r="AF494" s="156" t="s">
        <v>562</v>
      </c>
      <c r="AG494" s="157">
        <v>243</v>
      </c>
      <c r="AJ494" t="s">
        <v>13864</v>
      </c>
      <c r="AK494" t="s">
        <v>11202</v>
      </c>
      <c r="AL494" t="s">
        <v>13845</v>
      </c>
      <c r="AM494">
        <v>161</v>
      </c>
      <c r="AN494" t="s">
        <v>13846</v>
      </c>
      <c r="AO494">
        <v>155</v>
      </c>
    </row>
    <row r="495" spans="3:41" x14ac:dyDescent="0.25">
      <c r="C495" t="e">
        <f>INDEX(Таблиця5[HOBBY WORLD],MATCH(Таблиця14[[#This Row],[Книга]],Таблиця5[Оригинал],0),1)</f>
        <v>#N/A</v>
      </c>
      <c r="AB495" s="158" t="s">
        <v>1532</v>
      </c>
      <c r="AC495" s="159" t="s">
        <v>1533</v>
      </c>
      <c r="AD495" s="159" t="s">
        <v>561</v>
      </c>
      <c r="AE495" s="159">
        <v>245</v>
      </c>
      <c r="AF495" s="159" t="s">
        <v>562</v>
      </c>
      <c r="AG495" s="160">
        <v>219</v>
      </c>
      <c r="AJ495" t="s">
        <v>1769</v>
      </c>
      <c r="AK495" t="s">
        <v>1768</v>
      </c>
      <c r="AL495" t="s">
        <v>561</v>
      </c>
      <c r="AM495">
        <v>267</v>
      </c>
      <c r="AN495" t="s">
        <v>562</v>
      </c>
      <c r="AO495">
        <v>240</v>
      </c>
    </row>
    <row r="496" spans="3:41" x14ac:dyDescent="0.25">
      <c r="C496" t="e">
        <f>INDEX(Таблиця5[HOBBY WORLD],MATCH(Таблиця14[[#This Row],[Книга]],Таблиця5[Оригинал],0),1)</f>
        <v>#N/A</v>
      </c>
      <c r="AB496" s="155" t="s">
        <v>1534</v>
      </c>
      <c r="AC496" s="156" t="s">
        <v>1535</v>
      </c>
      <c r="AD496" s="156" t="s">
        <v>561</v>
      </c>
      <c r="AE496" s="156">
        <v>245</v>
      </c>
      <c r="AF496" s="156" t="s">
        <v>562</v>
      </c>
      <c r="AG496" s="157">
        <v>242</v>
      </c>
      <c r="AJ496" t="s">
        <v>1645</v>
      </c>
      <c r="AK496" t="s">
        <v>1644</v>
      </c>
      <c r="AL496" t="s">
        <v>561</v>
      </c>
      <c r="AM496">
        <v>255</v>
      </c>
      <c r="AN496" t="s">
        <v>562</v>
      </c>
      <c r="AO496">
        <v>240</v>
      </c>
    </row>
    <row r="497" spans="3:41" x14ac:dyDescent="0.25">
      <c r="C497" t="e">
        <f>INDEX(Таблиця5[HOBBY WORLD],MATCH(Таблиця14[[#This Row],[Книга]],Таблиця5[Оригинал],0),1)</f>
        <v>#N/A</v>
      </c>
      <c r="AB497" s="158" t="s">
        <v>1536</v>
      </c>
      <c r="AC497" s="159" t="s">
        <v>1537</v>
      </c>
      <c r="AD497" s="159" t="s">
        <v>561</v>
      </c>
      <c r="AE497" s="159">
        <v>245</v>
      </c>
      <c r="AF497" s="159" t="s">
        <v>562</v>
      </c>
      <c r="AG497" s="160">
        <v>281</v>
      </c>
      <c r="AJ497" t="s">
        <v>1647</v>
      </c>
      <c r="AK497" t="s">
        <v>1646</v>
      </c>
      <c r="AL497" t="s">
        <v>561</v>
      </c>
      <c r="AM497">
        <v>255</v>
      </c>
      <c r="AN497" t="s">
        <v>562</v>
      </c>
      <c r="AO497">
        <v>241</v>
      </c>
    </row>
    <row r="498" spans="3:41" x14ac:dyDescent="0.25">
      <c r="C498" t="e">
        <f>INDEX(Таблиця5[HOBBY WORLD],MATCH(Таблиця14[[#This Row],[Книга]],Таблиця5[Оригинал],0),1)</f>
        <v>#N/A</v>
      </c>
      <c r="AB498" s="155" t="s">
        <v>1538</v>
      </c>
      <c r="AC498" s="156" t="s">
        <v>1539</v>
      </c>
      <c r="AD498" s="156" t="s">
        <v>561</v>
      </c>
      <c r="AE498" s="156">
        <v>245</v>
      </c>
      <c r="AF498" s="156" t="s">
        <v>562</v>
      </c>
      <c r="AG498" s="157">
        <v>252</v>
      </c>
      <c r="AJ498" t="s">
        <v>1827</v>
      </c>
      <c r="AK498" t="s">
        <v>1826</v>
      </c>
      <c r="AL498" t="s">
        <v>561</v>
      </c>
      <c r="AM498">
        <v>273</v>
      </c>
      <c r="AN498" t="s">
        <v>562</v>
      </c>
      <c r="AO498">
        <v>241</v>
      </c>
    </row>
    <row r="499" spans="3:41" x14ac:dyDescent="0.25">
      <c r="C499" t="e">
        <f>INDEX(Таблиця5[HOBBY WORLD],MATCH(Таблиця14[[#This Row],[Книга]],Таблиця5[Оригинал],0),1)</f>
        <v>#N/A</v>
      </c>
      <c r="AB499" s="158" t="s">
        <v>1540</v>
      </c>
      <c r="AC499" s="159" t="s">
        <v>13909</v>
      </c>
      <c r="AD499" s="159" t="s">
        <v>561</v>
      </c>
      <c r="AE499" s="159">
        <v>246</v>
      </c>
      <c r="AF499" s="159" t="s">
        <v>562</v>
      </c>
      <c r="AG499" s="160">
        <v>288</v>
      </c>
      <c r="AJ499" t="s">
        <v>1615</v>
      </c>
      <c r="AK499" t="s">
        <v>1614</v>
      </c>
      <c r="AL499" t="s">
        <v>561</v>
      </c>
      <c r="AM499">
        <v>253</v>
      </c>
      <c r="AN499" t="s">
        <v>562</v>
      </c>
      <c r="AO499">
        <v>242</v>
      </c>
    </row>
    <row r="500" spans="3:41" x14ac:dyDescent="0.25">
      <c r="C500" t="e">
        <f>INDEX(Таблиця5[HOBBY WORLD],MATCH(Таблиця14[[#This Row],[Книга]],Таблиця5[Оригинал],0),1)</f>
        <v>#N/A</v>
      </c>
      <c r="AB500" s="155" t="s">
        <v>1542</v>
      </c>
      <c r="AC500" s="156" t="s">
        <v>1543</v>
      </c>
      <c r="AD500" s="156" t="s">
        <v>561</v>
      </c>
      <c r="AE500" s="156">
        <v>246</v>
      </c>
      <c r="AF500" s="156" t="s">
        <v>562</v>
      </c>
      <c r="AG500" s="157">
        <v>287</v>
      </c>
      <c r="AJ500" t="s">
        <v>1559</v>
      </c>
      <c r="AK500" t="s">
        <v>1558</v>
      </c>
      <c r="AL500" t="s">
        <v>561</v>
      </c>
      <c r="AM500">
        <v>248</v>
      </c>
      <c r="AN500" t="s">
        <v>562</v>
      </c>
      <c r="AO500">
        <v>242</v>
      </c>
    </row>
    <row r="501" spans="3:41" x14ac:dyDescent="0.25">
      <c r="C501" t="e">
        <f>INDEX(Таблиця5[HOBBY WORLD],MATCH(Таблиця14[[#This Row],[Книга]],Таблиця5[Оригинал],0),1)</f>
        <v>#N/A</v>
      </c>
      <c r="AB501" s="158" t="s">
        <v>1544</v>
      </c>
      <c r="AC501" s="159" t="s">
        <v>1545</v>
      </c>
      <c r="AD501" s="159" t="s">
        <v>561</v>
      </c>
      <c r="AE501" s="159">
        <v>246</v>
      </c>
      <c r="AF501" s="159" t="s">
        <v>562</v>
      </c>
      <c r="AG501" s="160">
        <v>276</v>
      </c>
      <c r="AJ501" t="s">
        <v>1535</v>
      </c>
      <c r="AK501" t="s">
        <v>1534</v>
      </c>
      <c r="AL501" t="s">
        <v>561</v>
      </c>
      <c r="AM501">
        <v>245</v>
      </c>
      <c r="AN501" t="s">
        <v>562</v>
      </c>
      <c r="AO501">
        <v>242</v>
      </c>
    </row>
    <row r="502" spans="3:41" x14ac:dyDescent="0.25">
      <c r="C502" t="e">
        <f>INDEX(Таблиця5[HOBBY WORLD],MATCH(Таблиця14[[#This Row],[Книга]],Таблиця5[Оригинал],0),1)</f>
        <v>#N/A</v>
      </c>
      <c r="AB502" s="155" t="s">
        <v>1546</v>
      </c>
      <c r="AC502" s="156" t="s">
        <v>1547</v>
      </c>
      <c r="AD502" s="156" t="s">
        <v>561</v>
      </c>
      <c r="AE502" s="156">
        <v>246</v>
      </c>
      <c r="AF502" s="156" t="s">
        <v>562</v>
      </c>
      <c r="AG502" s="157">
        <v>218</v>
      </c>
      <c r="AJ502" t="s">
        <v>13865</v>
      </c>
      <c r="AK502" t="s">
        <v>11005</v>
      </c>
      <c r="AL502" t="s">
        <v>13845</v>
      </c>
      <c r="AM502">
        <v>148</v>
      </c>
      <c r="AN502" t="s">
        <v>13846</v>
      </c>
      <c r="AO502">
        <v>156</v>
      </c>
    </row>
    <row r="503" spans="3:41" x14ac:dyDescent="0.25">
      <c r="C503" t="e">
        <f>INDEX(Таблиця5[HOBBY WORLD],MATCH(Таблиця14[[#This Row],[Книга]],Таблиця5[Оригинал],0),1)</f>
        <v>#N/A</v>
      </c>
      <c r="AB503" s="158" t="s">
        <v>1548</v>
      </c>
      <c r="AC503" s="159" t="s">
        <v>1549</v>
      </c>
      <c r="AD503" s="159" t="s">
        <v>561</v>
      </c>
      <c r="AE503" s="159">
        <v>246</v>
      </c>
      <c r="AF503" s="159" t="s">
        <v>562</v>
      </c>
      <c r="AG503" s="160">
        <v>218</v>
      </c>
      <c r="AJ503" t="s">
        <v>1617</v>
      </c>
      <c r="AK503" t="s">
        <v>1616</v>
      </c>
      <c r="AL503" t="s">
        <v>561</v>
      </c>
      <c r="AM503">
        <v>254</v>
      </c>
      <c r="AN503" t="s">
        <v>562</v>
      </c>
      <c r="AO503">
        <v>242</v>
      </c>
    </row>
    <row r="504" spans="3:41" x14ac:dyDescent="0.25">
      <c r="C504" t="e">
        <f>INDEX(Таблиця5[HOBBY WORLD],MATCH(Таблиця14[[#This Row],[Книга]],Таблиця5[Оригинал],0),1)</f>
        <v>#N/A</v>
      </c>
      <c r="AB504" s="155" t="s">
        <v>1550</v>
      </c>
      <c r="AC504" s="156" t="s">
        <v>1551</v>
      </c>
      <c r="AD504" s="156" t="s">
        <v>1276</v>
      </c>
      <c r="AE504" s="156">
        <v>143</v>
      </c>
      <c r="AF504" s="156" t="s">
        <v>1277</v>
      </c>
      <c r="AG504" s="157">
        <v>143</v>
      </c>
      <c r="AJ504" t="s">
        <v>11434</v>
      </c>
      <c r="AK504" t="s">
        <v>1855</v>
      </c>
      <c r="AL504" t="s">
        <v>1186</v>
      </c>
      <c r="AM504">
        <v>22</v>
      </c>
      <c r="AN504" t="s">
        <v>1187</v>
      </c>
      <c r="AO504">
        <v>18</v>
      </c>
    </row>
    <row r="505" spans="3:41" x14ac:dyDescent="0.25">
      <c r="C505" t="e">
        <f>INDEX(Таблиця5[HOBBY WORLD],MATCH(Таблиця14[[#This Row],[Книга]],Таблиця5[Оригинал],0),1)</f>
        <v>#N/A</v>
      </c>
      <c r="AB505" s="158" t="s">
        <v>1552</v>
      </c>
      <c r="AC505" s="159" t="s">
        <v>1553</v>
      </c>
      <c r="AD505" s="159" t="s">
        <v>561</v>
      </c>
      <c r="AE505" s="159">
        <v>246</v>
      </c>
      <c r="AF505" s="159" t="s">
        <v>562</v>
      </c>
      <c r="AG505" s="160">
        <v>280</v>
      </c>
      <c r="AJ505" t="s">
        <v>1503</v>
      </c>
      <c r="AK505" t="s">
        <v>1502</v>
      </c>
      <c r="AL505" t="s">
        <v>561</v>
      </c>
      <c r="AM505">
        <v>242</v>
      </c>
      <c r="AN505" t="s">
        <v>562</v>
      </c>
      <c r="AO505">
        <v>242</v>
      </c>
    </row>
    <row r="506" spans="3:41" x14ac:dyDescent="0.25">
      <c r="C506" t="e">
        <f>INDEX(Таблиця5[HOBBY WORLD],MATCH(Таблиця14[[#This Row],[Книга]],Таблиця5[Оригинал],0),1)</f>
        <v>#N/A</v>
      </c>
      <c r="AB506" s="155" t="s">
        <v>10941</v>
      </c>
      <c r="AC506" s="156" t="s">
        <v>10942</v>
      </c>
      <c r="AD506" s="156" t="s">
        <v>13845</v>
      </c>
      <c r="AE506" s="156">
        <v>157</v>
      </c>
      <c r="AF506" s="156" t="s">
        <v>13846</v>
      </c>
      <c r="AG506" s="157">
        <v>166</v>
      </c>
      <c r="AJ506" t="s">
        <v>1607</v>
      </c>
      <c r="AK506" t="s">
        <v>1606</v>
      </c>
      <c r="AL506" t="s">
        <v>561</v>
      </c>
      <c r="AM506">
        <v>252</v>
      </c>
      <c r="AN506" t="s">
        <v>562</v>
      </c>
      <c r="AO506">
        <v>242</v>
      </c>
    </row>
    <row r="507" spans="3:41" x14ac:dyDescent="0.25">
      <c r="C507" t="e">
        <f>INDEX(Таблиця5[HOBBY WORLD],MATCH(Таблиця14[[#This Row],[Книга]],Таблиця5[Оригинал],0),1)</f>
        <v>#N/A</v>
      </c>
      <c r="AB507" s="158" t="s">
        <v>1554</v>
      </c>
      <c r="AC507" s="159" t="s">
        <v>1555</v>
      </c>
      <c r="AD507" s="159" t="s">
        <v>561</v>
      </c>
      <c r="AE507" s="159">
        <v>248</v>
      </c>
      <c r="AF507" s="159" t="s">
        <v>562</v>
      </c>
      <c r="AG507" s="160">
        <v>280</v>
      </c>
      <c r="AJ507" t="s">
        <v>1627</v>
      </c>
      <c r="AK507" t="s">
        <v>1626</v>
      </c>
      <c r="AL507" t="s">
        <v>561</v>
      </c>
      <c r="AM507">
        <v>254</v>
      </c>
      <c r="AN507" t="s">
        <v>562</v>
      </c>
      <c r="AO507">
        <v>242</v>
      </c>
    </row>
    <row r="508" spans="3:41" x14ac:dyDescent="0.25">
      <c r="C508" t="e">
        <f>INDEX(Таблиця5[HOBBY WORLD],MATCH(Таблиця14[[#This Row],[Книга]],Таблиця5[Оригинал],0),1)</f>
        <v>#N/A</v>
      </c>
      <c r="AB508" s="155" t="s">
        <v>1556</v>
      </c>
      <c r="AC508" s="156" t="s">
        <v>1557</v>
      </c>
      <c r="AD508" s="156" t="s">
        <v>561</v>
      </c>
      <c r="AE508" s="156">
        <v>248</v>
      </c>
      <c r="AF508" s="156" t="s">
        <v>562</v>
      </c>
      <c r="AG508" s="157">
        <v>285</v>
      </c>
      <c r="AJ508" t="s">
        <v>1950</v>
      </c>
      <c r="AK508" t="s">
        <v>1949</v>
      </c>
      <c r="AL508" t="s">
        <v>561</v>
      </c>
      <c r="AM508">
        <v>284</v>
      </c>
      <c r="AN508" t="s">
        <v>562</v>
      </c>
      <c r="AO508">
        <v>243</v>
      </c>
    </row>
    <row r="509" spans="3:41" x14ac:dyDescent="0.25">
      <c r="C509" t="e">
        <f>INDEX(Таблиця5[HOBBY WORLD],MATCH(Таблиця14[[#This Row],[Книга]],Таблиця5[Оригинал],0),1)</f>
        <v>#N/A</v>
      </c>
      <c r="AB509" s="158" t="s">
        <v>1558</v>
      </c>
      <c r="AC509" s="159" t="s">
        <v>1559</v>
      </c>
      <c r="AD509" s="159" t="s">
        <v>561</v>
      </c>
      <c r="AE509" s="159">
        <v>248</v>
      </c>
      <c r="AF509" s="159" t="s">
        <v>562</v>
      </c>
      <c r="AG509" s="160">
        <v>242</v>
      </c>
      <c r="AJ509" t="s">
        <v>1731</v>
      </c>
      <c r="AK509" t="s">
        <v>1730</v>
      </c>
      <c r="AL509" t="s">
        <v>561</v>
      </c>
      <c r="AM509">
        <v>263</v>
      </c>
      <c r="AN509" t="s">
        <v>562</v>
      </c>
      <c r="AO509">
        <v>243</v>
      </c>
    </row>
    <row r="510" spans="3:41" x14ac:dyDescent="0.25">
      <c r="C510" t="e">
        <f>INDEX(Таблиця5[HOBBY WORLD],MATCH(Таблиця14[[#This Row],[Книга]],Таблиця5[Оригинал],0),1)</f>
        <v>#N/A</v>
      </c>
      <c r="AB510" s="155" t="s">
        <v>1560</v>
      </c>
      <c r="AC510" s="156" t="s">
        <v>10947</v>
      </c>
      <c r="AD510" s="156" t="s">
        <v>1186</v>
      </c>
      <c r="AE510" s="156">
        <v>19</v>
      </c>
      <c r="AF510" s="156" t="s">
        <v>1187</v>
      </c>
      <c r="AG510" s="157">
        <v>24</v>
      </c>
      <c r="AJ510" t="s">
        <v>1531</v>
      </c>
      <c r="AK510" t="s">
        <v>1530</v>
      </c>
      <c r="AL510" t="s">
        <v>561</v>
      </c>
      <c r="AM510">
        <v>245</v>
      </c>
      <c r="AN510" t="s">
        <v>562</v>
      </c>
      <c r="AO510">
        <v>243</v>
      </c>
    </row>
    <row r="511" spans="3:41" x14ac:dyDescent="0.25">
      <c r="C511" t="e">
        <f>INDEX(Таблиця5[HOBBY WORLD],MATCH(Таблиця14[[#This Row],[Книга]],Таблиця5[Оригинал],0),1)</f>
        <v>#N/A</v>
      </c>
      <c r="AB511" s="158" t="s">
        <v>1562</v>
      </c>
      <c r="AC511" s="159" t="s">
        <v>1563</v>
      </c>
      <c r="AD511" s="159" t="s">
        <v>561</v>
      </c>
      <c r="AE511" s="159">
        <v>248</v>
      </c>
      <c r="AF511" s="159" t="s">
        <v>562</v>
      </c>
      <c r="AG511" s="160">
        <v>262</v>
      </c>
      <c r="AJ511" t="s">
        <v>1739</v>
      </c>
      <c r="AK511" t="s">
        <v>1738</v>
      </c>
      <c r="AL511" t="s">
        <v>561</v>
      </c>
      <c r="AM511">
        <v>264</v>
      </c>
      <c r="AN511" t="s">
        <v>562</v>
      </c>
      <c r="AO511">
        <v>243</v>
      </c>
    </row>
    <row r="512" spans="3:41" x14ac:dyDescent="0.25">
      <c r="C512" t="e">
        <f>INDEX(Таблиця5[HOBBY WORLD],MATCH(Таблиця14[[#This Row],[Книга]],Таблиця5[Оригинал],0),1)</f>
        <v>#N/A</v>
      </c>
      <c r="AB512" s="155" t="s">
        <v>1564</v>
      </c>
      <c r="AC512" s="156" t="s">
        <v>1565</v>
      </c>
      <c r="AD512" s="156" t="s">
        <v>561</v>
      </c>
      <c r="AE512" s="156">
        <v>249</v>
      </c>
      <c r="AF512" s="156" t="s">
        <v>562</v>
      </c>
      <c r="AG512" s="157">
        <v>220</v>
      </c>
      <c r="AJ512" t="s">
        <v>13866</v>
      </c>
      <c r="AK512" t="s">
        <v>11012</v>
      </c>
      <c r="AL512" t="s">
        <v>13845</v>
      </c>
      <c r="AM512">
        <v>160</v>
      </c>
      <c r="AN512" t="s">
        <v>13846</v>
      </c>
      <c r="AO512">
        <v>156</v>
      </c>
    </row>
    <row r="513" spans="3:41" x14ac:dyDescent="0.25">
      <c r="C513" t="e">
        <f>INDEX(Таблиця5[HOBBY WORLD],MATCH(Таблиця14[[#This Row],[Книга]],Таблиця5[Оригинал],0),1)</f>
        <v>#N/A</v>
      </c>
      <c r="AB513" s="158"/>
      <c r="AC513" s="159"/>
      <c r="AD513" s="159"/>
      <c r="AE513" s="159"/>
      <c r="AF513" s="159"/>
      <c r="AG513" s="160"/>
      <c r="AJ513" t="s">
        <v>1733</v>
      </c>
      <c r="AK513" t="s">
        <v>1732</v>
      </c>
      <c r="AL513" t="s">
        <v>561</v>
      </c>
      <c r="AM513">
        <v>263</v>
      </c>
      <c r="AN513" t="s">
        <v>562</v>
      </c>
      <c r="AO513">
        <v>243</v>
      </c>
    </row>
    <row r="514" spans="3:41" x14ac:dyDescent="0.25">
      <c r="C514" t="e">
        <f>INDEX(Таблиця5[HOBBY WORLD],MATCH(Таблиця14[[#This Row],[Книга]],Таблиця5[Оригинал],0),1)</f>
        <v>#N/A</v>
      </c>
      <c r="AB514" s="155"/>
      <c r="AC514" s="156"/>
      <c r="AD514" s="156"/>
      <c r="AE514" s="156"/>
      <c r="AF514" s="156"/>
      <c r="AG514" s="157"/>
      <c r="AJ514" t="s">
        <v>10805</v>
      </c>
      <c r="AK514" t="s">
        <v>10804</v>
      </c>
      <c r="AL514" t="s">
        <v>13845</v>
      </c>
      <c r="AM514">
        <v>155</v>
      </c>
      <c r="AN514" t="s">
        <v>13846</v>
      </c>
      <c r="AO514">
        <v>156</v>
      </c>
    </row>
    <row r="515" spans="3:41" x14ac:dyDescent="0.25">
      <c r="C515" t="e">
        <f>INDEX(Таблиця5[HOBBY WORLD],MATCH(Таблиця14[[#This Row],[Книга]],Таблиця5[Оригинал],0),1)</f>
        <v>#N/A</v>
      </c>
      <c r="AB515" s="158" t="s">
        <v>625</v>
      </c>
      <c r="AC515" s="159" t="s">
        <v>72</v>
      </c>
      <c r="AD515" s="159" t="s">
        <v>556</v>
      </c>
      <c r="AE515" s="159" t="s">
        <v>554</v>
      </c>
      <c r="AF515" s="159" t="s">
        <v>13769</v>
      </c>
      <c r="AG515" s="160" t="s">
        <v>554</v>
      </c>
      <c r="AJ515" t="s">
        <v>1529</v>
      </c>
      <c r="AK515" t="s">
        <v>1528</v>
      </c>
      <c r="AL515" t="s">
        <v>561</v>
      </c>
      <c r="AM515">
        <v>244</v>
      </c>
      <c r="AN515" t="s">
        <v>562</v>
      </c>
      <c r="AO515">
        <v>243</v>
      </c>
    </row>
    <row r="516" spans="3:41" x14ac:dyDescent="0.25">
      <c r="C516" t="e">
        <f>INDEX(Таблиця5[HOBBY WORLD],MATCH(Таблиця14[[#This Row],[Книга]],Таблиця5[Оригинал],0),1)</f>
        <v>#N/A</v>
      </c>
      <c r="AB516" s="155" t="s">
        <v>1566</v>
      </c>
      <c r="AC516" s="156" t="s">
        <v>1567</v>
      </c>
      <c r="AD516" s="156" t="s">
        <v>561</v>
      </c>
      <c r="AE516" s="156">
        <v>249</v>
      </c>
      <c r="AF516" s="156" t="s">
        <v>562</v>
      </c>
      <c r="AG516" s="157">
        <v>275</v>
      </c>
      <c r="AJ516" t="s">
        <v>1305</v>
      </c>
      <c r="AK516" t="s">
        <v>1304</v>
      </c>
      <c r="AL516" t="s">
        <v>561</v>
      </c>
      <c r="AM516">
        <v>222</v>
      </c>
      <c r="AN516" t="s">
        <v>562</v>
      </c>
      <c r="AO516">
        <v>244</v>
      </c>
    </row>
    <row r="517" spans="3:41" x14ac:dyDescent="0.25">
      <c r="C517" t="e">
        <f>INDEX(Таблиця5[HOBBY WORLD],MATCH(Таблиця14[[#This Row],[Книга]],Таблиця5[Оригинал],0),1)</f>
        <v>#N/A</v>
      </c>
      <c r="AB517" s="158" t="s">
        <v>1568</v>
      </c>
      <c r="AC517" s="159" t="s">
        <v>1569</v>
      </c>
      <c r="AD517" s="159" t="s">
        <v>561</v>
      </c>
      <c r="AE517" s="159">
        <v>249</v>
      </c>
      <c r="AF517" s="159" t="s">
        <v>562</v>
      </c>
      <c r="AG517" s="160">
        <v>239</v>
      </c>
      <c r="AJ517" t="s">
        <v>1307</v>
      </c>
      <c r="AK517" t="s">
        <v>1306</v>
      </c>
      <c r="AL517" t="s">
        <v>561</v>
      </c>
      <c r="AM517">
        <v>222</v>
      </c>
      <c r="AN517" t="s">
        <v>562</v>
      </c>
      <c r="AO517">
        <v>244</v>
      </c>
    </row>
    <row r="518" spans="3:41" x14ac:dyDescent="0.25">
      <c r="C518" t="e">
        <f>INDEX(Таблиця5[HOBBY WORLD],MATCH(Таблиця14[[#This Row],[Книга]],Таблиця5[Оригинал],0),1)</f>
        <v>#N/A</v>
      </c>
      <c r="AB518" s="155" t="s">
        <v>1570</v>
      </c>
      <c r="AC518" s="156" t="s">
        <v>1571</v>
      </c>
      <c r="AD518" s="156" t="s">
        <v>561</v>
      </c>
      <c r="AE518" s="156">
        <v>249</v>
      </c>
      <c r="AF518" s="156" t="s">
        <v>562</v>
      </c>
      <c r="AG518" s="157">
        <v>261</v>
      </c>
      <c r="AJ518" t="s">
        <v>2000</v>
      </c>
      <c r="AK518" t="s">
        <v>1999</v>
      </c>
      <c r="AL518" t="s">
        <v>561</v>
      </c>
      <c r="AM518">
        <v>289</v>
      </c>
      <c r="AN518" t="s">
        <v>562</v>
      </c>
      <c r="AO518">
        <v>244</v>
      </c>
    </row>
    <row r="519" spans="3:41" x14ac:dyDescent="0.25">
      <c r="C519" t="e">
        <f>INDEX(Таблиця5[HOBBY WORLD],MATCH(Таблиця14[[#This Row],[Книга]],Таблиця5[Оригинал],0),1)</f>
        <v>#N/A</v>
      </c>
      <c r="AB519" s="158" t="s">
        <v>1572</v>
      </c>
      <c r="AC519" s="159" t="s">
        <v>1573</v>
      </c>
      <c r="AD519" s="159" t="s">
        <v>561</v>
      </c>
      <c r="AE519" s="159">
        <v>250</v>
      </c>
      <c r="AF519" s="159" t="s">
        <v>562</v>
      </c>
      <c r="AG519" s="160">
        <v>285</v>
      </c>
      <c r="AJ519" t="s">
        <v>11011</v>
      </c>
      <c r="AK519" t="s">
        <v>1624</v>
      </c>
      <c r="AL519" t="s">
        <v>1186</v>
      </c>
      <c r="AM519">
        <v>20</v>
      </c>
      <c r="AN519" t="s">
        <v>1187</v>
      </c>
      <c r="AO519">
        <v>18</v>
      </c>
    </row>
    <row r="520" spans="3:41" x14ac:dyDescent="0.25">
      <c r="C520" t="e">
        <f>INDEX(Таблиця5[HOBBY WORLD],MATCH(Таблиця14[[#This Row],[Книга]],Таблиця5[Оригинал],0),1)</f>
        <v>#N/A</v>
      </c>
      <c r="AB520" s="155" t="s">
        <v>1574</v>
      </c>
      <c r="AC520" s="156" t="s">
        <v>1575</v>
      </c>
      <c r="AD520" s="156" t="s">
        <v>561</v>
      </c>
      <c r="AE520" s="156">
        <v>250</v>
      </c>
      <c r="AF520" s="156" t="s">
        <v>562</v>
      </c>
      <c r="AG520" s="157">
        <v>261</v>
      </c>
      <c r="AJ520" t="s">
        <v>11010</v>
      </c>
      <c r="AK520" t="s">
        <v>1622</v>
      </c>
      <c r="AL520" t="s">
        <v>1186</v>
      </c>
      <c r="AM520">
        <v>19</v>
      </c>
      <c r="AN520" t="s">
        <v>1187</v>
      </c>
      <c r="AO520">
        <v>19</v>
      </c>
    </row>
    <row r="521" spans="3:41" x14ac:dyDescent="0.25">
      <c r="C521" t="e">
        <f>INDEX(Таблиця5[HOBBY WORLD],MATCH(Таблиця14[[#This Row],[Книга]],Таблиця5[Оригинал],0),1)</f>
        <v>#N/A</v>
      </c>
      <c r="AB521" s="158" t="s">
        <v>10964</v>
      </c>
      <c r="AC521" s="159" t="s">
        <v>13858</v>
      </c>
      <c r="AD521" s="159" t="s">
        <v>13845</v>
      </c>
      <c r="AE521" s="159">
        <v>157</v>
      </c>
      <c r="AF521" s="159" t="s">
        <v>13846</v>
      </c>
      <c r="AG521" s="160">
        <v>152</v>
      </c>
      <c r="AJ521" t="s">
        <v>11009</v>
      </c>
      <c r="AK521" t="s">
        <v>1620</v>
      </c>
      <c r="AL521" t="s">
        <v>1186</v>
      </c>
      <c r="AM521">
        <v>19</v>
      </c>
      <c r="AN521" t="s">
        <v>1187</v>
      </c>
      <c r="AO521">
        <v>19</v>
      </c>
    </row>
    <row r="522" spans="3:41" x14ac:dyDescent="0.25">
      <c r="C522" t="e">
        <f>INDEX(Таблиця5[HOBBY WORLD],MATCH(Таблиця14[[#This Row],[Книга]],Таблиця5[Оригинал],0),1)</f>
        <v>#N/A</v>
      </c>
      <c r="AB522" s="155" t="s">
        <v>1576</v>
      </c>
      <c r="AC522" s="156" t="s">
        <v>1577</v>
      </c>
      <c r="AD522" s="156" t="s">
        <v>561</v>
      </c>
      <c r="AE522" s="156">
        <v>250</v>
      </c>
      <c r="AF522" s="156" t="s">
        <v>562</v>
      </c>
      <c r="AG522" s="157">
        <v>235</v>
      </c>
      <c r="AJ522" t="s">
        <v>11008</v>
      </c>
      <c r="AK522" t="s">
        <v>1618</v>
      </c>
      <c r="AL522" t="s">
        <v>1186</v>
      </c>
      <c r="AM522">
        <v>19</v>
      </c>
      <c r="AN522" t="s">
        <v>1187</v>
      </c>
      <c r="AO522">
        <v>19</v>
      </c>
    </row>
    <row r="523" spans="3:41" x14ac:dyDescent="0.25">
      <c r="C523" t="e">
        <f>INDEX(Таблиця5[HOBBY WORLD],MATCH(Таблиця14[[#This Row],[Книга]],Таблиця5[Оригинал],0),1)</f>
        <v>#N/A</v>
      </c>
      <c r="AB523" s="158" t="s">
        <v>1578</v>
      </c>
      <c r="AC523" s="159" t="s">
        <v>1579</v>
      </c>
      <c r="AD523" s="159" t="s">
        <v>561</v>
      </c>
      <c r="AE523" s="159">
        <v>250</v>
      </c>
      <c r="AF523" s="159" t="s">
        <v>562</v>
      </c>
      <c r="AG523" s="160">
        <v>272</v>
      </c>
      <c r="AJ523" t="s">
        <v>11407</v>
      </c>
      <c r="AK523" t="s">
        <v>11406</v>
      </c>
      <c r="AL523" t="s">
        <v>13845</v>
      </c>
      <c r="AM523">
        <v>164</v>
      </c>
      <c r="AN523" t="s">
        <v>13846</v>
      </c>
      <c r="AO523">
        <v>157</v>
      </c>
    </row>
    <row r="524" spans="3:41" x14ac:dyDescent="0.25">
      <c r="C524" t="e">
        <f>INDEX(Таблиця5[HOBBY WORLD],MATCH(Таблиця14[[#This Row],[Книга]],Таблиця5[Оригинал],0),1)</f>
        <v>#N/A</v>
      </c>
      <c r="AB524" s="155" t="s">
        <v>1580</v>
      </c>
      <c r="AC524" s="156" t="s">
        <v>1581</v>
      </c>
      <c r="AD524" s="156" t="s">
        <v>561</v>
      </c>
      <c r="AE524" s="156">
        <v>250</v>
      </c>
      <c r="AF524" s="156" t="s">
        <v>562</v>
      </c>
      <c r="AG524" s="157">
        <v>211</v>
      </c>
      <c r="AJ524" t="s">
        <v>10875</v>
      </c>
      <c r="AK524" t="s">
        <v>1522</v>
      </c>
      <c r="AL524" t="s">
        <v>1186</v>
      </c>
      <c r="AM524">
        <v>18</v>
      </c>
      <c r="AN524" t="s">
        <v>1187</v>
      </c>
      <c r="AO524">
        <v>19</v>
      </c>
    </row>
    <row r="525" spans="3:41" x14ac:dyDescent="0.25">
      <c r="C525" t="e">
        <f>INDEX(Таблиця5[HOBBY WORLD],MATCH(Таблиця14[[#This Row],[Книга]],Таблиця5[Оригинал],0),1)</f>
        <v>#N/A</v>
      </c>
      <c r="AB525" s="158" t="s">
        <v>1582</v>
      </c>
      <c r="AC525" s="159" t="s">
        <v>1583</v>
      </c>
      <c r="AD525" s="159" t="s">
        <v>561</v>
      </c>
      <c r="AE525" s="159">
        <v>250</v>
      </c>
      <c r="AF525" s="159" t="s">
        <v>562</v>
      </c>
      <c r="AG525" s="160">
        <v>255</v>
      </c>
      <c r="AJ525" t="s">
        <v>1399</v>
      </c>
      <c r="AK525" t="s">
        <v>1398</v>
      </c>
      <c r="AL525" t="s">
        <v>561</v>
      </c>
      <c r="AM525">
        <v>231</v>
      </c>
      <c r="AN525" t="s">
        <v>562</v>
      </c>
      <c r="AO525">
        <v>244</v>
      </c>
    </row>
    <row r="526" spans="3:41" x14ac:dyDescent="0.25">
      <c r="C526" t="e">
        <f>INDEX(Таблиця5[HOBBY WORLD],MATCH(Таблиця14[[#This Row],[Книга]],Таблиця5[Оригинал],0),1)</f>
        <v>#N/A</v>
      </c>
      <c r="AB526" s="155" t="s">
        <v>1584</v>
      </c>
      <c r="AC526" s="156" t="s">
        <v>1585</v>
      </c>
      <c r="AD526" s="156" t="s">
        <v>561</v>
      </c>
      <c r="AE526" s="156">
        <v>250</v>
      </c>
      <c r="AF526" s="156" t="s">
        <v>562</v>
      </c>
      <c r="AG526" s="157">
        <v>219</v>
      </c>
      <c r="AJ526" t="s">
        <v>1395</v>
      </c>
      <c r="AK526" t="s">
        <v>1394</v>
      </c>
      <c r="AL526" t="s">
        <v>561</v>
      </c>
      <c r="AM526">
        <v>231</v>
      </c>
      <c r="AN526" t="s">
        <v>562</v>
      </c>
      <c r="AO526">
        <v>244</v>
      </c>
    </row>
    <row r="527" spans="3:41" x14ac:dyDescent="0.25">
      <c r="C527" t="e">
        <f>INDEX(Таблиця5[HOBBY WORLD],MATCH(Таблиця14[[#This Row],[Книга]],Таблиця5[Оригинал],0),1)</f>
        <v>#N/A</v>
      </c>
      <c r="AB527" s="158" t="s">
        <v>1586</v>
      </c>
      <c r="AC527" s="159" t="s">
        <v>1587</v>
      </c>
      <c r="AD527" s="159" t="s">
        <v>561</v>
      </c>
      <c r="AE527" s="159">
        <v>251</v>
      </c>
      <c r="AF527" s="159" t="s">
        <v>562</v>
      </c>
      <c r="AG527" s="160">
        <v>275</v>
      </c>
      <c r="AJ527" t="s">
        <v>1397</v>
      </c>
      <c r="AK527" t="s">
        <v>1396</v>
      </c>
      <c r="AL527" t="s">
        <v>561</v>
      </c>
      <c r="AM527">
        <v>231</v>
      </c>
      <c r="AN527" t="s">
        <v>562</v>
      </c>
      <c r="AO527">
        <v>244</v>
      </c>
    </row>
    <row r="528" spans="3:41" x14ac:dyDescent="0.25">
      <c r="C528" t="e">
        <f>INDEX(Таблиця5[HOBBY WORLD],MATCH(Таблиця14[[#This Row],[Книга]],Таблиця5[Оригинал],0),1)</f>
        <v>#N/A</v>
      </c>
      <c r="AB528" s="155" t="s">
        <v>1588</v>
      </c>
      <c r="AC528" s="156" t="s">
        <v>1589</v>
      </c>
      <c r="AD528" s="156" t="s">
        <v>561</v>
      </c>
      <c r="AE528" s="156">
        <v>251</v>
      </c>
      <c r="AF528" s="156" t="s">
        <v>562</v>
      </c>
      <c r="AG528" s="157">
        <v>284</v>
      </c>
      <c r="AJ528" t="s">
        <v>1401</v>
      </c>
      <c r="AK528" t="s">
        <v>1400</v>
      </c>
      <c r="AL528" t="s">
        <v>561</v>
      </c>
      <c r="AM528">
        <v>231</v>
      </c>
      <c r="AN528" t="s">
        <v>562</v>
      </c>
      <c r="AO528">
        <v>245</v>
      </c>
    </row>
    <row r="529" spans="3:41" x14ac:dyDescent="0.25">
      <c r="C529" t="e">
        <f>INDEX(Таблиця5[HOBBY WORLD],MATCH(Таблиця14[[#This Row],[Книга]],Таблиця5[Оригинал],0),1)</f>
        <v>#N/A</v>
      </c>
      <c r="AB529" s="158" t="s">
        <v>1590</v>
      </c>
      <c r="AC529" s="159" t="s">
        <v>1591</v>
      </c>
      <c r="AD529" s="159" t="s">
        <v>561</v>
      </c>
      <c r="AE529" s="159">
        <v>251</v>
      </c>
      <c r="AF529" s="159" t="s">
        <v>562</v>
      </c>
      <c r="AG529" s="160">
        <v>284</v>
      </c>
      <c r="AJ529" t="s">
        <v>1677</v>
      </c>
      <c r="AK529" t="s">
        <v>1676</v>
      </c>
      <c r="AL529" t="s">
        <v>561</v>
      </c>
      <c r="AM529">
        <v>258</v>
      </c>
      <c r="AN529" t="s">
        <v>562</v>
      </c>
      <c r="AO529">
        <v>245</v>
      </c>
    </row>
    <row r="530" spans="3:41" x14ac:dyDescent="0.25">
      <c r="C530" t="e">
        <f>INDEX(Таблиця5[HOBBY WORLD],MATCH(Таблиця14[[#This Row],[Книга]],Таблиця5[Оригинал],0),1)</f>
        <v>#N/A</v>
      </c>
      <c r="AB530" s="155" t="s">
        <v>1592</v>
      </c>
      <c r="AC530" s="156" t="s">
        <v>1593</v>
      </c>
      <c r="AD530" s="156" t="s">
        <v>561</v>
      </c>
      <c r="AE530" s="156">
        <v>251</v>
      </c>
      <c r="AF530" s="156" t="s">
        <v>562</v>
      </c>
      <c r="AG530" s="157">
        <v>211</v>
      </c>
      <c r="AJ530" t="s">
        <v>1313</v>
      </c>
      <c r="AK530" t="s">
        <v>1312</v>
      </c>
      <c r="AL530" t="s">
        <v>561</v>
      </c>
      <c r="AM530">
        <v>223</v>
      </c>
      <c r="AN530" t="s">
        <v>562</v>
      </c>
      <c r="AO530">
        <v>246</v>
      </c>
    </row>
    <row r="531" spans="3:41" x14ac:dyDescent="0.25">
      <c r="C531" t="e">
        <f>INDEX(Таблиця5[HOBBY WORLD],MATCH(Таблиця14[[#This Row],[Книга]],Таблиця5[Оригинал],0),1)</f>
        <v>#N/A</v>
      </c>
      <c r="AB531" s="158" t="s">
        <v>10982</v>
      </c>
      <c r="AC531" s="159" t="s">
        <v>6443</v>
      </c>
      <c r="AD531" s="159" t="s">
        <v>13845</v>
      </c>
      <c r="AE531" s="159">
        <v>157</v>
      </c>
      <c r="AF531" s="159" t="s">
        <v>13846</v>
      </c>
      <c r="AG531" s="160">
        <v>164</v>
      </c>
      <c r="AJ531" t="s">
        <v>1315</v>
      </c>
      <c r="AK531" t="s">
        <v>1314</v>
      </c>
      <c r="AL531" t="s">
        <v>561</v>
      </c>
      <c r="AM531">
        <v>224</v>
      </c>
      <c r="AN531" t="s">
        <v>562</v>
      </c>
      <c r="AO531">
        <v>246</v>
      </c>
    </row>
    <row r="532" spans="3:41" x14ac:dyDescent="0.25">
      <c r="C532" t="e">
        <f>INDEX(Таблиця5[HOBBY WORLD],MATCH(Таблиця14[[#This Row],[Книга]],Таблиця5[Оригинал],0),1)</f>
        <v>#N/A</v>
      </c>
      <c r="AB532" s="155" t="s">
        <v>1594</v>
      </c>
      <c r="AC532" s="156" t="s">
        <v>1595</v>
      </c>
      <c r="AD532" s="156" t="s">
        <v>561</v>
      </c>
      <c r="AE532" s="156">
        <v>251</v>
      </c>
      <c r="AF532" s="156" t="s">
        <v>562</v>
      </c>
      <c r="AG532" s="157">
        <v>220</v>
      </c>
      <c r="AJ532" t="s">
        <v>1882</v>
      </c>
      <c r="AK532" t="s">
        <v>1881</v>
      </c>
      <c r="AL532" t="s">
        <v>561</v>
      </c>
      <c r="AM532">
        <v>278</v>
      </c>
      <c r="AN532" t="s">
        <v>562</v>
      </c>
      <c r="AO532">
        <v>246</v>
      </c>
    </row>
    <row r="533" spans="3:41" x14ac:dyDescent="0.25">
      <c r="C533" t="e">
        <f>INDEX(Таблиця5[HOBBY WORLD],MATCH(Таблиця14[[#This Row],[Книга]],Таблиця5[Оригинал],0),1)</f>
        <v>#N/A</v>
      </c>
      <c r="AB533" s="158" t="s">
        <v>1596</v>
      </c>
      <c r="AC533" s="159" t="s">
        <v>1597</v>
      </c>
      <c r="AD533" s="159" t="s">
        <v>561</v>
      </c>
      <c r="AE533" s="159">
        <v>251</v>
      </c>
      <c r="AF533" s="159" t="s">
        <v>562</v>
      </c>
      <c r="AG533" s="160">
        <v>239</v>
      </c>
      <c r="AJ533" t="s">
        <v>1495</v>
      </c>
      <c r="AK533" t="s">
        <v>1494</v>
      </c>
      <c r="AL533" t="s">
        <v>561</v>
      </c>
      <c r="AM533">
        <v>242</v>
      </c>
      <c r="AN533" t="s">
        <v>562</v>
      </c>
      <c r="AO533">
        <v>246</v>
      </c>
    </row>
    <row r="534" spans="3:41" x14ac:dyDescent="0.25">
      <c r="C534" t="e">
        <f>INDEX(Таблиця5[HOBBY WORLD],MATCH(Таблиця14[[#This Row],[Книга]],Таблиця5[Оригинал],0),1)</f>
        <v>#N/A</v>
      </c>
      <c r="AB534" s="155" t="s">
        <v>1598</v>
      </c>
      <c r="AC534" s="156" t="s">
        <v>1599</v>
      </c>
      <c r="AD534" s="156" t="s">
        <v>561</v>
      </c>
      <c r="AE534" s="156">
        <v>252</v>
      </c>
      <c r="AF534" s="156" t="s">
        <v>562</v>
      </c>
      <c r="AG534" s="157">
        <v>219</v>
      </c>
      <c r="AJ534" t="s">
        <v>1958</v>
      </c>
      <c r="AK534" t="s">
        <v>1957</v>
      </c>
      <c r="AL534" t="s">
        <v>561</v>
      </c>
      <c r="AM534">
        <v>285</v>
      </c>
      <c r="AN534" t="s">
        <v>562</v>
      </c>
      <c r="AO534">
        <v>246</v>
      </c>
    </row>
    <row r="535" spans="3:41" x14ac:dyDescent="0.25">
      <c r="C535" t="e">
        <f>INDEX(Таблиця5[HOBBY WORLD],MATCH(Таблиця14[[#This Row],[Книга]],Таблиця5[Оригинал],0),1)</f>
        <v>#N/A</v>
      </c>
      <c r="AB535" s="158" t="s">
        <v>1600</v>
      </c>
      <c r="AC535" s="159" t="s">
        <v>10993</v>
      </c>
      <c r="AD535" s="159" t="s">
        <v>1186</v>
      </c>
      <c r="AE535" s="159">
        <v>19</v>
      </c>
      <c r="AF535" s="159" t="s">
        <v>1187</v>
      </c>
      <c r="AG535" s="160">
        <v>18</v>
      </c>
      <c r="AJ535" t="s">
        <v>1281</v>
      </c>
      <c r="AK535" t="s">
        <v>1280</v>
      </c>
      <c r="AL535" t="s">
        <v>561</v>
      </c>
      <c r="AM535">
        <v>220</v>
      </c>
      <c r="AN535" t="s">
        <v>562</v>
      </c>
      <c r="AO535">
        <v>248</v>
      </c>
    </row>
    <row r="536" spans="3:41" x14ac:dyDescent="0.25">
      <c r="C536" t="e">
        <f>INDEX(Таблиця5[HOBBY WORLD],MATCH(Таблиця14[[#This Row],[Книга]],Таблиця5[Оригинал],0),1)</f>
        <v>#N/A</v>
      </c>
      <c r="AB536" s="155" t="s">
        <v>1602</v>
      </c>
      <c r="AC536" s="156" t="s">
        <v>1603</v>
      </c>
      <c r="AD536" s="156" t="s">
        <v>561</v>
      </c>
      <c r="AE536" s="156">
        <v>252</v>
      </c>
      <c r="AF536" s="156" t="s">
        <v>562</v>
      </c>
      <c r="AG536" s="157">
        <v>220</v>
      </c>
      <c r="AJ536" t="s">
        <v>1491</v>
      </c>
      <c r="AK536" t="s">
        <v>1490</v>
      </c>
      <c r="AL536" t="s">
        <v>561</v>
      </c>
      <c r="AM536">
        <v>242</v>
      </c>
      <c r="AN536" t="s">
        <v>562</v>
      </c>
      <c r="AO536">
        <v>248</v>
      </c>
    </row>
    <row r="537" spans="3:41" x14ac:dyDescent="0.25">
      <c r="C537" t="e">
        <f>INDEX(Таблиця5[HOBBY WORLD],MATCH(Таблиця14[[#This Row],[Книга]],Таблиця5[Оригинал],0),1)</f>
        <v>#N/A</v>
      </c>
      <c r="AB537" s="158" t="s">
        <v>1604</v>
      </c>
      <c r="AC537" s="159" t="s">
        <v>1605</v>
      </c>
      <c r="AD537" s="159" t="s">
        <v>561</v>
      </c>
      <c r="AE537" s="159">
        <v>252</v>
      </c>
      <c r="AF537" s="159" t="s">
        <v>562</v>
      </c>
      <c r="AG537" s="160">
        <v>250</v>
      </c>
      <c r="AJ537" t="s">
        <v>1497</v>
      </c>
      <c r="AK537" t="s">
        <v>1496</v>
      </c>
      <c r="AL537" t="s">
        <v>561</v>
      </c>
      <c r="AM537">
        <v>241</v>
      </c>
      <c r="AN537" t="s">
        <v>562</v>
      </c>
      <c r="AO537">
        <v>248</v>
      </c>
    </row>
    <row r="538" spans="3:41" x14ac:dyDescent="0.25">
      <c r="C538" t="e">
        <f>INDEX(Таблиця5[HOBBY WORLD],MATCH(Таблиця14[[#This Row],[Книга]],Таблиця5[Оригинал],0),1)</f>
        <v>#N/A</v>
      </c>
      <c r="AB538" s="155" t="s">
        <v>10995</v>
      </c>
      <c r="AC538" s="156" t="s">
        <v>13855</v>
      </c>
      <c r="AD538" s="156" t="s">
        <v>13845</v>
      </c>
      <c r="AE538" s="156">
        <v>157</v>
      </c>
      <c r="AF538" s="156" t="s">
        <v>13846</v>
      </c>
      <c r="AG538" s="157">
        <v>151</v>
      </c>
      <c r="AJ538" t="s">
        <v>1493</v>
      </c>
      <c r="AK538" t="s">
        <v>1492</v>
      </c>
      <c r="AL538" t="s">
        <v>561</v>
      </c>
      <c r="AM538">
        <v>242</v>
      </c>
      <c r="AN538" t="s">
        <v>562</v>
      </c>
      <c r="AO538">
        <v>248</v>
      </c>
    </row>
    <row r="539" spans="3:41" x14ac:dyDescent="0.25">
      <c r="C539" t="e">
        <f>INDEX(Таблиця5[HOBBY WORLD],MATCH(Таблиця14[[#This Row],[Книга]],Таблиця5[Оригинал],0),1)</f>
        <v>#N/A</v>
      </c>
      <c r="AB539" s="158" t="s">
        <v>1606</v>
      </c>
      <c r="AC539" s="159" t="s">
        <v>1607</v>
      </c>
      <c r="AD539" s="159" t="s">
        <v>561</v>
      </c>
      <c r="AE539" s="159">
        <v>252</v>
      </c>
      <c r="AF539" s="159" t="s">
        <v>562</v>
      </c>
      <c r="AG539" s="160">
        <v>242</v>
      </c>
      <c r="AJ539" t="s">
        <v>1469</v>
      </c>
      <c r="AK539" t="s">
        <v>1468</v>
      </c>
      <c r="AL539" t="s">
        <v>561</v>
      </c>
      <c r="AM539">
        <v>239</v>
      </c>
      <c r="AN539" t="s">
        <v>562</v>
      </c>
      <c r="AO539">
        <v>249</v>
      </c>
    </row>
    <row r="540" spans="3:41" x14ac:dyDescent="0.25">
      <c r="C540" t="e">
        <f>INDEX(Таблиця5[HOBBY WORLD],MATCH(Таблиця14[[#This Row],[Книга]],Таблиця5[Оригинал],0),1)</f>
        <v>#N/A</v>
      </c>
      <c r="AB540" s="155" t="s">
        <v>1608</v>
      </c>
      <c r="AC540" s="156" t="s">
        <v>10998</v>
      </c>
      <c r="AD540" s="156" t="s">
        <v>1186</v>
      </c>
      <c r="AE540" s="156">
        <v>19</v>
      </c>
      <c r="AF540" s="156" t="s">
        <v>1187</v>
      </c>
      <c r="AG540" s="157">
        <v>17</v>
      </c>
      <c r="AJ540" t="s">
        <v>11143</v>
      </c>
      <c r="AK540" t="s">
        <v>11142</v>
      </c>
      <c r="AL540" t="s">
        <v>13845</v>
      </c>
      <c r="AM540">
        <v>160</v>
      </c>
      <c r="AN540" t="s">
        <v>13846</v>
      </c>
      <c r="AO540">
        <v>157</v>
      </c>
    </row>
    <row r="541" spans="3:41" x14ac:dyDescent="0.25">
      <c r="C541" t="e">
        <f>INDEX(Таблиця5[HOBBY WORLD],MATCH(Таблиця14[[#This Row],[Книга]],Таблиця5[Оригинал],0),1)</f>
        <v>#N/A</v>
      </c>
      <c r="AB541" s="158" t="s">
        <v>1610</v>
      </c>
      <c r="AC541" s="159" t="s">
        <v>1611</v>
      </c>
      <c r="AD541" s="159" t="s">
        <v>561</v>
      </c>
      <c r="AE541" s="159">
        <v>252</v>
      </c>
      <c r="AF541" s="159" t="s">
        <v>562</v>
      </c>
      <c r="AG541" s="160">
        <v>226</v>
      </c>
      <c r="AJ541" t="s">
        <v>1795</v>
      </c>
      <c r="AK541" t="s">
        <v>1794</v>
      </c>
      <c r="AL541" t="s">
        <v>561</v>
      </c>
      <c r="AM541">
        <v>270</v>
      </c>
      <c r="AN541" t="s">
        <v>562</v>
      </c>
      <c r="AO541">
        <v>249</v>
      </c>
    </row>
    <row r="542" spans="3:41" x14ac:dyDescent="0.25">
      <c r="C542" t="e">
        <f>INDEX(Таблиця5[HOBBY WORLD],MATCH(Таблиця14[[#This Row],[Книга]],Таблиця5[Оригинал],0),1)</f>
        <v>#N/A</v>
      </c>
      <c r="AB542" s="155" t="s">
        <v>1612</v>
      </c>
      <c r="AC542" s="156" t="s">
        <v>1613</v>
      </c>
      <c r="AD542" s="156" t="s">
        <v>561</v>
      </c>
      <c r="AE542" s="156">
        <v>253</v>
      </c>
      <c r="AF542" s="156" t="s">
        <v>562</v>
      </c>
      <c r="AG542" s="157">
        <v>217</v>
      </c>
      <c r="AJ542" t="s">
        <v>1209</v>
      </c>
      <c r="AK542" t="s">
        <v>1208</v>
      </c>
      <c r="AL542" t="s">
        <v>561</v>
      </c>
      <c r="AM542">
        <v>213</v>
      </c>
      <c r="AN542" t="s">
        <v>562</v>
      </c>
      <c r="AO542">
        <v>249</v>
      </c>
    </row>
    <row r="543" spans="3:41" x14ac:dyDescent="0.25">
      <c r="C543" t="e">
        <f>INDEX(Таблиця5[HOBBY WORLD],MATCH(Таблиця14[[#This Row],[Книга]],Таблиця5[Оригинал],0),1)</f>
        <v>#N/A</v>
      </c>
      <c r="AB543" s="158" t="s">
        <v>11003</v>
      </c>
      <c r="AC543" s="159" t="s">
        <v>11004</v>
      </c>
      <c r="AD543" s="159" t="s">
        <v>13845</v>
      </c>
      <c r="AE543" s="159">
        <v>158</v>
      </c>
      <c r="AF543" s="159" t="s">
        <v>13846</v>
      </c>
      <c r="AG543" s="160">
        <v>151</v>
      </c>
      <c r="AJ543" t="s">
        <v>1507</v>
      </c>
      <c r="AK543" t="s">
        <v>1506</v>
      </c>
      <c r="AL543" t="s">
        <v>561</v>
      </c>
      <c r="AM543">
        <v>243</v>
      </c>
      <c r="AN543" t="s">
        <v>562</v>
      </c>
      <c r="AO543">
        <v>250</v>
      </c>
    </row>
    <row r="544" spans="3:41" x14ac:dyDescent="0.25">
      <c r="C544" t="e">
        <f>INDEX(Таблиця5[HOBBY WORLD],MATCH(Таблиця14[[#This Row],[Книга]],Таблиця5[Оригинал],0),1)</f>
        <v>#N/A</v>
      </c>
      <c r="AB544" s="155" t="s">
        <v>11005</v>
      </c>
      <c r="AC544" s="156" t="s">
        <v>13865</v>
      </c>
      <c r="AD544" s="156" t="s">
        <v>13845</v>
      </c>
      <c r="AE544" s="156">
        <v>148</v>
      </c>
      <c r="AF544" s="156" t="s">
        <v>13846</v>
      </c>
      <c r="AG544" s="157">
        <v>156</v>
      </c>
    </row>
    <row r="545" spans="3:41" x14ac:dyDescent="0.25">
      <c r="C545" t="e">
        <f>INDEX(Таблиця5[HOBBY WORLD],MATCH(Таблиця14[[#This Row],[Книга]],Таблиця5[Оригинал],0),1)</f>
        <v>#N/A</v>
      </c>
      <c r="AB545" s="158" t="s">
        <v>1614</v>
      </c>
      <c r="AC545" s="159" t="s">
        <v>1615</v>
      </c>
      <c r="AD545" s="159" t="s">
        <v>561</v>
      </c>
      <c r="AE545" s="159">
        <v>253</v>
      </c>
      <c r="AF545" s="159" t="s">
        <v>562</v>
      </c>
      <c r="AG545" s="160">
        <v>242</v>
      </c>
    </row>
    <row r="546" spans="3:41" x14ac:dyDescent="0.25">
      <c r="C546" t="e">
        <f>INDEX(Таблиця5[HOBBY WORLD],MATCH(Таблиця14[[#This Row],[Книга]],Таблиця5[Оригинал],0),1)</f>
        <v>#N/A</v>
      </c>
      <c r="AB546" s="155" t="s">
        <v>1616</v>
      </c>
      <c r="AC546" s="156" t="s">
        <v>1617</v>
      </c>
      <c r="AD546" s="156" t="s">
        <v>561</v>
      </c>
      <c r="AE546" s="156">
        <v>254</v>
      </c>
      <c r="AF546" s="156" t="s">
        <v>562</v>
      </c>
      <c r="AG546" s="157">
        <v>242</v>
      </c>
      <c r="AJ546" t="s">
        <v>72</v>
      </c>
      <c r="AK546" t="s">
        <v>625</v>
      </c>
      <c r="AL546" t="s">
        <v>556</v>
      </c>
      <c r="AM546" t="s">
        <v>13867</v>
      </c>
      <c r="AN546" t="s">
        <v>13769</v>
      </c>
      <c r="AO546" t="s">
        <v>13868</v>
      </c>
    </row>
    <row r="547" spans="3:41" x14ac:dyDescent="0.25">
      <c r="C547" t="e">
        <f>INDEX(Таблиця5[HOBBY WORLD],MATCH(Таблиця14[[#This Row],[Книга]],Таблиця5[Оригинал],0),1)</f>
        <v>#N/A</v>
      </c>
      <c r="AB547" s="158" t="s">
        <v>13863</v>
      </c>
      <c r="AC547" s="159" t="s">
        <v>13862</v>
      </c>
      <c r="AD547" s="159" t="s">
        <v>13853</v>
      </c>
      <c r="AE547" s="159">
        <v>107</v>
      </c>
      <c r="AF547" s="159" t="s">
        <v>13854</v>
      </c>
      <c r="AG547" s="160">
        <v>-107</v>
      </c>
      <c r="AJ547" t="s">
        <v>1605</v>
      </c>
      <c r="AK547" t="s">
        <v>1604</v>
      </c>
      <c r="AL547" t="s">
        <v>561</v>
      </c>
      <c r="AN547" t="s">
        <v>562</v>
      </c>
    </row>
    <row r="548" spans="3:41" x14ac:dyDescent="0.25">
      <c r="C548" t="e">
        <f>INDEX(Таблиця5[HOBBY WORLD],MATCH(Таблиця14[[#This Row],[Книга]],Таблиця5[Оригинал],0),1)</f>
        <v>#N/A</v>
      </c>
      <c r="AB548" s="155" t="s">
        <v>1618</v>
      </c>
      <c r="AC548" s="156" t="s">
        <v>11008</v>
      </c>
      <c r="AD548" s="156" t="s">
        <v>1186</v>
      </c>
      <c r="AE548" s="156">
        <v>19</v>
      </c>
      <c r="AF548" s="156" t="s">
        <v>1187</v>
      </c>
      <c r="AG548" s="157">
        <v>19</v>
      </c>
      <c r="AJ548" t="s">
        <v>1453</v>
      </c>
      <c r="AK548" t="s">
        <v>1452</v>
      </c>
      <c r="AL548" t="s">
        <v>561</v>
      </c>
      <c r="AM548">
        <v>238</v>
      </c>
      <c r="AN548" t="s">
        <v>562</v>
      </c>
      <c r="AO548">
        <v>250</v>
      </c>
    </row>
    <row r="549" spans="3:41" x14ac:dyDescent="0.25">
      <c r="C549" t="e">
        <f>INDEX(Таблиця5[HOBBY WORLD],MATCH(Таблиця14[[#This Row],[Книга]],Таблиця5[Оригинал],0),1)</f>
        <v>#N/A</v>
      </c>
      <c r="AB549" s="158" t="s">
        <v>1620</v>
      </c>
      <c r="AC549" s="159" t="s">
        <v>11009</v>
      </c>
      <c r="AD549" s="159" t="s">
        <v>1186</v>
      </c>
      <c r="AE549" s="159">
        <v>19</v>
      </c>
      <c r="AF549" s="159" t="s">
        <v>1187</v>
      </c>
      <c r="AG549" s="160">
        <v>19</v>
      </c>
      <c r="AJ549" t="s">
        <v>1451</v>
      </c>
      <c r="AK549" t="s">
        <v>1450</v>
      </c>
      <c r="AL549" t="s">
        <v>561</v>
      </c>
      <c r="AM549">
        <v>237</v>
      </c>
      <c r="AN549" t="s">
        <v>562</v>
      </c>
      <c r="AO549">
        <v>250</v>
      </c>
    </row>
    <row r="550" spans="3:41" x14ac:dyDescent="0.25">
      <c r="C550" t="e">
        <f>INDEX(Таблиця5[HOBBY WORLD],MATCH(Таблиця14[[#This Row],[Книга]],Таблиця5[Оригинал],0),1)</f>
        <v>#N/A</v>
      </c>
      <c r="AB550" s="155" t="s">
        <v>1622</v>
      </c>
      <c r="AC550" s="156" t="s">
        <v>11010</v>
      </c>
      <c r="AD550" s="156" t="s">
        <v>1186</v>
      </c>
      <c r="AE550" s="156">
        <v>19</v>
      </c>
      <c r="AF550" s="156" t="s">
        <v>1187</v>
      </c>
      <c r="AG550" s="157">
        <v>19</v>
      </c>
      <c r="AJ550" t="s">
        <v>1265</v>
      </c>
      <c r="AK550" t="s">
        <v>1264</v>
      </c>
      <c r="AL550" t="s">
        <v>561</v>
      </c>
      <c r="AM550">
        <v>219</v>
      </c>
      <c r="AN550" t="s">
        <v>562</v>
      </c>
      <c r="AO550">
        <v>250</v>
      </c>
    </row>
    <row r="551" spans="3:41" x14ac:dyDescent="0.25">
      <c r="C551" t="e">
        <f>INDEX(Таблиця5[HOBBY WORLD],MATCH(Таблиця14[[#This Row],[Книга]],Таблиця5[Оригинал],0),1)</f>
        <v>#N/A</v>
      </c>
      <c r="AB551" s="158" t="s">
        <v>1624</v>
      </c>
      <c r="AC551" s="159" t="s">
        <v>11011</v>
      </c>
      <c r="AD551" s="159" t="s">
        <v>1186</v>
      </c>
      <c r="AE551" s="159">
        <v>20</v>
      </c>
      <c r="AF551" s="159" t="s">
        <v>1187</v>
      </c>
      <c r="AG551" s="160">
        <v>18</v>
      </c>
      <c r="AJ551" t="s">
        <v>1930</v>
      </c>
      <c r="AK551" t="s">
        <v>1929</v>
      </c>
      <c r="AL551" t="s">
        <v>561</v>
      </c>
      <c r="AM551">
        <v>283</v>
      </c>
      <c r="AN551" t="s">
        <v>562</v>
      </c>
      <c r="AO551">
        <v>250</v>
      </c>
    </row>
    <row r="552" spans="3:41" x14ac:dyDescent="0.25">
      <c r="C552" t="e">
        <f>INDEX(Таблиця5[HOBBY WORLD],MATCH(Таблиця14[[#This Row],[Книга]],Таблиця5[Оригинал],0),1)</f>
        <v>#N/A</v>
      </c>
      <c r="AB552" s="155" t="s">
        <v>1626</v>
      </c>
      <c r="AC552" s="156" t="s">
        <v>1627</v>
      </c>
      <c r="AD552" s="156" t="s">
        <v>561</v>
      </c>
      <c r="AE552" s="156">
        <v>254</v>
      </c>
      <c r="AF552" s="156" t="s">
        <v>562</v>
      </c>
      <c r="AG552" s="157">
        <v>242</v>
      </c>
      <c r="AJ552" t="s">
        <v>1735</v>
      </c>
      <c r="AK552" t="s">
        <v>1734</v>
      </c>
      <c r="AL552" t="s">
        <v>561</v>
      </c>
      <c r="AM552">
        <v>263</v>
      </c>
      <c r="AN552" t="s">
        <v>562</v>
      </c>
      <c r="AO552">
        <v>251</v>
      </c>
    </row>
    <row r="553" spans="3:41" x14ac:dyDescent="0.25">
      <c r="C553" t="e">
        <f>INDEX(Таблиця5[HOBBY WORLD],MATCH(Таблиця14[[#This Row],[Книга]],Таблиця5[Оригинал],0),1)</f>
        <v>#N/A</v>
      </c>
      <c r="AB553" s="158" t="s">
        <v>11012</v>
      </c>
      <c r="AC553" s="159" t="s">
        <v>13866</v>
      </c>
      <c r="AD553" s="159" t="s">
        <v>13845</v>
      </c>
      <c r="AE553" s="159">
        <v>160</v>
      </c>
      <c r="AF553" s="159" t="s">
        <v>13846</v>
      </c>
      <c r="AG553" s="160">
        <v>156</v>
      </c>
      <c r="AJ553" t="s">
        <v>1737</v>
      </c>
      <c r="AK553" t="s">
        <v>1736</v>
      </c>
      <c r="AL553" t="s">
        <v>561</v>
      </c>
      <c r="AM553">
        <v>264</v>
      </c>
      <c r="AN553" t="s">
        <v>562</v>
      </c>
      <c r="AO553">
        <v>251</v>
      </c>
    </row>
    <row r="554" spans="3:41" x14ac:dyDescent="0.25">
      <c r="C554" t="e">
        <f>INDEX(Таблиця5[HOBBY WORLD],MATCH(Таблиця14[[#This Row],[Книга]],Таблиця5[Оригинал],0),1)</f>
        <v>#N/A</v>
      </c>
      <c r="AB554" s="155" t="s">
        <v>1628</v>
      </c>
      <c r="AC554" s="156" t="s">
        <v>1629</v>
      </c>
      <c r="AD554" s="156" t="s">
        <v>561</v>
      </c>
      <c r="AE554" s="156">
        <v>254</v>
      </c>
      <c r="AF554" s="156" t="s">
        <v>562</v>
      </c>
      <c r="AG554" s="157">
        <v>269</v>
      </c>
      <c r="AJ554" t="s">
        <v>1631</v>
      </c>
      <c r="AK554" t="s">
        <v>1630</v>
      </c>
      <c r="AL554" t="s">
        <v>561</v>
      </c>
      <c r="AM554">
        <v>254</v>
      </c>
      <c r="AN554" t="s">
        <v>562</v>
      </c>
      <c r="AO554">
        <v>252</v>
      </c>
    </row>
    <row r="555" spans="3:41" x14ac:dyDescent="0.25">
      <c r="C555" t="e">
        <f>INDEX(Таблиця5[HOBBY WORLD],MATCH(Таблиця14[[#This Row],[Книга]],Таблиця5[Оригинал],0),1)</f>
        <v>#N/A</v>
      </c>
      <c r="AB555" s="158" t="s">
        <v>1630</v>
      </c>
      <c r="AC555" s="159" t="s">
        <v>1631</v>
      </c>
      <c r="AD555" s="159" t="s">
        <v>561</v>
      </c>
      <c r="AE555" s="159">
        <v>254</v>
      </c>
      <c r="AF555" s="159" t="s">
        <v>562</v>
      </c>
      <c r="AG555" s="160">
        <v>252</v>
      </c>
      <c r="AJ555" t="s">
        <v>1709</v>
      </c>
      <c r="AK555" t="s">
        <v>1708</v>
      </c>
      <c r="AL555" t="s">
        <v>561</v>
      </c>
      <c r="AM555">
        <v>260</v>
      </c>
      <c r="AN555" t="s">
        <v>562</v>
      </c>
      <c r="AO555">
        <v>252</v>
      </c>
    </row>
    <row r="556" spans="3:41" x14ac:dyDescent="0.25">
      <c r="C556" t="e">
        <f>INDEX(Таблиця5[HOBBY WORLD],MATCH(Таблиця14[[#This Row],[Книга]],Таблиця5[Оригинал],0),1)</f>
        <v>#N/A</v>
      </c>
      <c r="AB556" s="155" t="s">
        <v>1632</v>
      </c>
      <c r="AC556" s="156" t="s">
        <v>1633</v>
      </c>
      <c r="AD556" s="156" t="s">
        <v>561</v>
      </c>
      <c r="AE556" s="156">
        <v>254</v>
      </c>
      <c r="AF556" s="156" t="s">
        <v>562</v>
      </c>
      <c r="AG556" s="157">
        <v>229</v>
      </c>
      <c r="AJ556" t="s">
        <v>1539</v>
      </c>
      <c r="AK556" t="s">
        <v>1538</v>
      </c>
      <c r="AL556" t="s">
        <v>561</v>
      </c>
      <c r="AM556">
        <v>245</v>
      </c>
      <c r="AN556" t="s">
        <v>562</v>
      </c>
      <c r="AO556">
        <v>252</v>
      </c>
    </row>
    <row r="557" spans="3:41" x14ac:dyDescent="0.25">
      <c r="C557" t="e">
        <f>INDEX(Таблиця5[HOBBY WORLD],MATCH(Таблиця14[[#This Row],[Книга]],Таблиця5[Оригинал],0),1)</f>
        <v>#N/A</v>
      </c>
      <c r="AB557" s="158" t="s">
        <v>1634</v>
      </c>
      <c r="AC557" s="159" t="s">
        <v>1635</v>
      </c>
      <c r="AD557" s="159" t="s">
        <v>561</v>
      </c>
      <c r="AE557" s="159">
        <v>254</v>
      </c>
      <c r="AF557" s="159" t="s">
        <v>562</v>
      </c>
      <c r="AG557" s="160">
        <v>235</v>
      </c>
      <c r="AJ557" t="s">
        <v>1972</v>
      </c>
      <c r="AK557" t="s">
        <v>1971</v>
      </c>
      <c r="AL557" t="s">
        <v>561</v>
      </c>
      <c r="AM557">
        <v>287</v>
      </c>
      <c r="AN557" t="s">
        <v>562</v>
      </c>
      <c r="AO557">
        <v>252</v>
      </c>
    </row>
    <row r="558" spans="3:41" x14ac:dyDescent="0.25">
      <c r="C558" t="e">
        <f>INDEX(Таблиця5[HOBBY WORLD],MATCH(Таблиця14[[#This Row],[Книга]],Таблиця5[Оригинал],0),1)</f>
        <v>#N/A</v>
      </c>
      <c r="AB558" s="155" t="s">
        <v>1636</v>
      </c>
      <c r="AC558" s="156" t="s">
        <v>1637</v>
      </c>
      <c r="AD558" s="156" t="s">
        <v>561</v>
      </c>
      <c r="AE558" s="156">
        <v>255</v>
      </c>
      <c r="AF558" s="156" t="s">
        <v>562</v>
      </c>
      <c r="AG558" s="157">
        <v>235</v>
      </c>
      <c r="AJ558" t="s">
        <v>1291</v>
      </c>
      <c r="AK558" t="s">
        <v>1290</v>
      </c>
      <c r="AL558" t="s">
        <v>561</v>
      </c>
      <c r="AM558">
        <v>221</v>
      </c>
      <c r="AN558" t="s">
        <v>562</v>
      </c>
      <c r="AO558">
        <v>253</v>
      </c>
    </row>
    <row r="559" spans="3:41" x14ac:dyDescent="0.25">
      <c r="C559" t="e">
        <f>INDEX(Таблиця5[HOBBY WORLD],MATCH(Таблиця14[[#This Row],[Книга]],Таблиця5[Оригинал],0),1)</f>
        <v>#N/A</v>
      </c>
      <c r="AB559" s="158" t="s">
        <v>1638</v>
      </c>
      <c r="AC559" s="159" t="s">
        <v>1639</v>
      </c>
      <c r="AD559" s="159" t="s">
        <v>561</v>
      </c>
      <c r="AE559" s="159">
        <v>255</v>
      </c>
      <c r="AF559" s="159" t="s">
        <v>562</v>
      </c>
      <c r="AG559" s="160">
        <v>237</v>
      </c>
      <c r="AJ559" t="s">
        <v>10661</v>
      </c>
      <c r="AK559" t="s">
        <v>10660</v>
      </c>
      <c r="AL559" t="s">
        <v>13845</v>
      </c>
      <c r="AM559">
        <v>151</v>
      </c>
      <c r="AN559" t="s">
        <v>13846</v>
      </c>
      <c r="AO559">
        <v>158</v>
      </c>
    </row>
    <row r="560" spans="3:41" x14ac:dyDescent="0.25">
      <c r="C560" t="e">
        <f>INDEX(Таблиця5[HOBBY WORLD],MATCH(Таблиця14[[#This Row],[Книга]],Таблиця5[Оригинал],0),1)</f>
        <v>#N/A</v>
      </c>
      <c r="AB560" s="155" t="s">
        <v>1640</v>
      </c>
      <c r="AC560" s="156" t="s">
        <v>1641</v>
      </c>
      <c r="AD560" s="156" t="s">
        <v>561</v>
      </c>
      <c r="AE560" s="156">
        <v>255</v>
      </c>
      <c r="AF560" s="156" t="s">
        <v>562</v>
      </c>
      <c r="AG560" s="157">
        <v>234</v>
      </c>
      <c r="AJ560" t="s">
        <v>1791</v>
      </c>
      <c r="AK560" t="s">
        <v>1790</v>
      </c>
      <c r="AL560" t="s">
        <v>561</v>
      </c>
      <c r="AM560">
        <v>270</v>
      </c>
      <c r="AN560" t="s">
        <v>562</v>
      </c>
      <c r="AO560">
        <v>253</v>
      </c>
    </row>
    <row r="561" spans="3:41" x14ac:dyDescent="0.25">
      <c r="C561" t="e">
        <f>INDEX(Таблиця5[HOBBY WORLD],MATCH(Таблиця14[[#This Row],[Книга]],Таблиця5[Оригинал],0),1)</f>
        <v>#N/A</v>
      </c>
      <c r="AB561" s="158" t="s">
        <v>11114</v>
      </c>
      <c r="AC561" s="159" t="s">
        <v>13870</v>
      </c>
      <c r="AD561" s="159" t="s">
        <v>13845</v>
      </c>
      <c r="AE561" s="159">
        <v>160</v>
      </c>
      <c r="AF561" s="159" t="s">
        <v>13846</v>
      </c>
      <c r="AG561" s="160">
        <v>158</v>
      </c>
      <c r="AJ561" t="s">
        <v>1475</v>
      </c>
      <c r="AK561" t="s">
        <v>1474</v>
      </c>
      <c r="AL561" t="s">
        <v>561</v>
      </c>
      <c r="AM561">
        <v>239</v>
      </c>
      <c r="AN561" t="s">
        <v>562</v>
      </c>
      <c r="AO561">
        <v>253</v>
      </c>
    </row>
    <row r="562" spans="3:41" x14ac:dyDescent="0.25">
      <c r="C562" t="e">
        <f>INDEX(Таблиця5[HOBBY WORLD],MATCH(Таблиця14[[#This Row],[Книга]],Таблиця5[Оригинал],0),1)</f>
        <v>#N/A</v>
      </c>
      <c r="AB562" s="155" t="s">
        <v>1642</v>
      </c>
      <c r="AC562" s="156" t="s">
        <v>1643</v>
      </c>
      <c r="AD562" s="156" t="s">
        <v>561</v>
      </c>
      <c r="AE562" s="156">
        <v>255</v>
      </c>
      <c r="AF562" s="156" t="s">
        <v>562</v>
      </c>
      <c r="AG562" s="157">
        <v>274</v>
      </c>
      <c r="AJ562" t="s">
        <v>1829</v>
      </c>
      <c r="AK562" t="s">
        <v>1828</v>
      </c>
      <c r="AL562" t="s">
        <v>561</v>
      </c>
      <c r="AM562">
        <v>274</v>
      </c>
      <c r="AN562" t="s">
        <v>562</v>
      </c>
      <c r="AO562">
        <v>255</v>
      </c>
    </row>
    <row r="563" spans="3:41" x14ac:dyDescent="0.25">
      <c r="C563" t="e">
        <f>INDEX(Таблиця5[HOBBY WORLD],MATCH(Таблиця14[[#This Row],[Книга]],Таблиця5[Оригинал],0),1)</f>
        <v>#N/A</v>
      </c>
      <c r="AB563" s="158" t="s">
        <v>1644</v>
      </c>
      <c r="AC563" s="159" t="s">
        <v>1645</v>
      </c>
      <c r="AD563" s="159" t="s">
        <v>561</v>
      </c>
      <c r="AE563" s="159">
        <v>255</v>
      </c>
      <c r="AF563" s="159" t="s">
        <v>562</v>
      </c>
      <c r="AG563" s="160">
        <v>240</v>
      </c>
      <c r="AJ563" t="s">
        <v>1825</v>
      </c>
      <c r="AK563" t="s">
        <v>1824</v>
      </c>
      <c r="AL563" t="s">
        <v>561</v>
      </c>
      <c r="AM563">
        <v>273</v>
      </c>
      <c r="AN563" t="s">
        <v>562</v>
      </c>
      <c r="AO563">
        <v>255</v>
      </c>
    </row>
    <row r="564" spans="3:41" x14ac:dyDescent="0.25">
      <c r="C564" t="e">
        <f>INDEX(Таблиця5[HOBBY WORLD],MATCH(Таблиця14[[#This Row],[Книга]],Таблиця5[Оригинал],0),1)</f>
        <v>#N/A</v>
      </c>
      <c r="AB564" s="155" t="s">
        <v>1646</v>
      </c>
      <c r="AC564" s="156" t="s">
        <v>1647</v>
      </c>
      <c r="AD564" s="156" t="s">
        <v>561</v>
      </c>
      <c r="AE564" s="156">
        <v>255</v>
      </c>
      <c r="AF564" s="156" t="s">
        <v>562</v>
      </c>
      <c r="AG564" s="157">
        <v>241</v>
      </c>
      <c r="AJ564" t="s">
        <v>1874</v>
      </c>
      <c r="AK564" t="s">
        <v>1873</v>
      </c>
      <c r="AL564" t="s">
        <v>561</v>
      </c>
      <c r="AM564">
        <v>277</v>
      </c>
      <c r="AN564" t="s">
        <v>562</v>
      </c>
      <c r="AO564">
        <v>255</v>
      </c>
    </row>
    <row r="565" spans="3:41" x14ac:dyDescent="0.25">
      <c r="C565" t="e">
        <f>INDEX(Таблиця5[HOBBY WORLD],MATCH(Таблиця14[[#This Row],[Книга]],Таблиця5[Оригинал],0),1)</f>
        <v>#N/A</v>
      </c>
      <c r="AB565" s="158" t="s">
        <v>1648</v>
      </c>
      <c r="AC565" s="159" t="s">
        <v>1649</v>
      </c>
      <c r="AD565" s="159" t="s">
        <v>1276</v>
      </c>
      <c r="AE565" s="159">
        <v>143</v>
      </c>
      <c r="AF565" s="159" t="s">
        <v>1277</v>
      </c>
      <c r="AG565" s="160">
        <v>143</v>
      </c>
      <c r="AJ565" t="s">
        <v>1982</v>
      </c>
      <c r="AK565" t="s">
        <v>1981</v>
      </c>
      <c r="AL565" t="s">
        <v>561</v>
      </c>
      <c r="AM565">
        <v>287</v>
      </c>
      <c r="AN565" t="s">
        <v>562</v>
      </c>
      <c r="AO565">
        <v>255</v>
      </c>
    </row>
    <row r="566" spans="3:41" x14ac:dyDescent="0.25">
      <c r="C566" t="e">
        <f>INDEX(Таблиця5[HOBBY WORLD],MATCH(Таблиця14[[#This Row],[Книга]],Таблиця5[Оригинал],0),1)</f>
        <v>#N/A</v>
      </c>
      <c r="AB566" s="155" t="s">
        <v>1650</v>
      </c>
      <c r="AC566" s="156" t="s">
        <v>1651</v>
      </c>
      <c r="AD566" s="156" t="s">
        <v>561</v>
      </c>
      <c r="AE566" s="156">
        <v>256</v>
      </c>
      <c r="AF566" s="156" t="s">
        <v>562</v>
      </c>
      <c r="AG566" s="157">
        <v>259</v>
      </c>
      <c r="AJ566" t="s">
        <v>10526</v>
      </c>
      <c r="AK566" t="s">
        <v>1192</v>
      </c>
      <c r="AL566" t="s">
        <v>1186</v>
      </c>
      <c r="AM566">
        <v>15</v>
      </c>
      <c r="AN566" t="s">
        <v>1187</v>
      </c>
      <c r="AO566">
        <v>19</v>
      </c>
    </row>
    <row r="567" spans="3:41" x14ac:dyDescent="0.25">
      <c r="C567" t="e">
        <f>INDEX(Таблиця5[HOBBY WORLD],MATCH(Таблиця14[[#This Row],[Книга]],Таблиця5[Оригинал],0),1)</f>
        <v>#N/A</v>
      </c>
      <c r="AB567" s="158" t="s">
        <v>1652</v>
      </c>
      <c r="AC567" s="159" t="s">
        <v>1653</v>
      </c>
      <c r="AD567" s="159" t="s">
        <v>561</v>
      </c>
      <c r="AE567" s="159">
        <v>256</v>
      </c>
      <c r="AF567" s="159" t="s">
        <v>562</v>
      </c>
      <c r="AG567" s="160">
        <v>260</v>
      </c>
      <c r="AJ567" t="s">
        <v>13869</v>
      </c>
      <c r="AK567" t="s">
        <v>11309</v>
      </c>
      <c r="AL567" t="s">
        <v>13845</v>
      </c>
      <c r="AM567">
        <v>163</v>
      </c>
      <c r="AN567" t="s">
        <v>13846</v>
      </c>
      <c r="AO567">
        <v>158</v>
      </c>
    </row>
    <row r="568" spans="3:41" x14ac:dyDescent="0.25">
      <c r="C568" t="e">
        <f>INDEX(Таблиця5[HOBBY WORLD],MATCH(Таблиця14[[#This Row],[Книга]],Таблиця5[Оригинал],0),1)</f>
        <v>#N/A</v>
      </c>
      <c r="AB568" s="155"/>
      <c r="AC568" s="156"/>
      <c r="AD568" s="156"/>
      <c r="AE568" s="156"/>
      <c r="AF568" s="156"/>
      <c r="AG568" s="157"/>
      <c r="AJ568" t="s">
        <v>11310</v>
      </c>
      <c r="AK568" t="s">
        <v>1772</v>
      </c>
      <c r="AL568" t="s">
        <v>1186</v>
      </c>
      <c r="AM568">
        <v>21</v>
      </c>
      <c r="AN568" t="s">
        <v>1187</v>
      </c>
      <c r="AO568">
        <v>19</v>
      </c>
    </row>
    <row r="569" spans="3:41" x14ac:dyDescent="0.25">
      <c r="C569" t="e">
        <f>INDEX(Таблиця5[HOBBY WORLD],MATCH(Таблиця14[[#This Row],[Книга]],Таблиця5[Оригинал],0),1)</f>
        <v>#N/A</v>
      </c>
      <c r="AB569" s="158"/>
      <c r="AC569" s="159"/>
      <c r="AD569" s="159"/>
      <c r="AE569" s="159"/>
      <c r="AF569" s="159"/>
      <c r="AG569" s="160"/>
      <c r="AJ569" t="s">
        <v>13870</v>
      </c>
      <c r="AK569" t="s">
        <v>11114</v>
      </c>
      <c r="AL569" t="s">
        <v>13845</v>
      </c>
      <c r="AM569">
        <v>160</v>
      </c>
      <c r="AN569" t="s">
        <v>13846</v>
      </c>
      <c r="AO569">
        <v>158</v>
      </c>
    </row>
    <row r="570" spans="3:41" x14ac:dyDescent="0.25">
      <c r="C570" t="e">
        <f>INDEX(Таблиця5[HOBBY WORLD],MATCH(Таблиця14[[#This Row],[Книга]],Таблиця5[Оригинал],0),1)</f>
        <v>#N/A</v>
      </c>
      <c r="AB570" s="155" t="s">
        <v>625</v>
      </c>
      <c r="AC570" s="156" t="s">
        <v>72</v>
      </c>
      <c r="AD570" s="156" t="s">
        <v>556</v>
      </c>
      <c r="AE570" s="156" t="s">
        <v>554</v>
      </c>
      <c r="AF570" s="156" t="s">
        <v>13769</v>
      </c>
      <c r="AG570" s="157" t="s">
        <v>554</v>
      </c>
      <c r="AJ570" t="s">
        <v>1403</v>
      </c>
      <c r="AK570" t="s">
        <v>1402</v>
      </c>
      <c r="AL570" t="s">
        <v>561</v>
      </c>
      <c r="AM570">
        <v>233</v>
      </c>
      <c r="AN570" t="s">
        <v>562</v>
      </c>
      <c r="AO570">
        <v>255</v>
      </c>
    </row>
    <row r="571" spans="3:41" x14ac:dyDescent="0.25">
      <c r="C571" t="e">
        <f>INDEX(Таблиця5[HOBBY WORLD],MATCH(Таблиця14[[#This Row],[Книга]],Таблиця5[Оригинал],0),1)</f>
        <v>#N/A</v>
      </c>
      <c r="AB571" s="158" t="s">
        <v>1654</v>
      </c>
      <c r="AC571" s="159" t="s">
        <v>1655</v>
      </c>
      <c r="AD571" s="159" t="s">
        <v>561</v>
      </c>
      <c r="AE571" s="159">
        <v>256</v>
      </c>
      <c r="AF571" s="159" t="s">
        <v>562</v>
      </c>
      <c r="AG571" s="160">
        <v>259</v>
      </c>
      <c r="AJ571" t="s">
        <v>1489</v>
      </c>
      <c r="AK571" t="s">
        <v>1488</v>
      </c>
      <c r="AL571" t="s">
        <v>561</v>
      </c>
      <c r="AM571">
        <v>241</v>
      </c>
      <c r="AN571" t="s">
        <v>562</v>
      </c>
      <c r="AO571">
        <v>255</v>
      </c>
    </row>
    <row r="572" spans="3:41" x14ac:dyDescent="0.25">
      <c r="C572" t="e">
        <f>INDEX(Таблиця5[HOBBY WORLD],MATCH(Таблиця14[[#This Row],[Книга]],Таблиця5[Оригинал],0),1)</f>
        <v>#N/A</v>
      </c>
      <c r="AB572" s="155" t="s">
        <v>1656</v>
      </c>
      <c r="AC572" s="156" t="s">
        <v>1657</v>
      </c>
      <c r="AD572" s="156" t="s">
        <v>561</v>
      </c>
      <c r="AE572" s="156">
        <v>256</v>
      </c>
      <c r="AF572" s="156" t="s">
        <v>562</v>
      </c>
      <c r="AG572" s="157">
        <v>276</v>
      </c>
      <c r="AJ572" t="s">
        <v>11598</v>
      </c>
      <c r="AK572" t="s">
        <v>1963</v>
      </c>
      <c r="AL572" t="s">
        <v>1186</v>
      </c>
      <c r="AM572">
        <v>23</v>
      </c>
      <c r="AN572" t="s">
        <v>1187</v>
      </c>
      <c r="AO572">
        <v>20</v>
      </c>
    </row>
    <row r="573" spans="3:41" x14ac:dyDescent="0.25">
      <c r="C573" t="e">
        <f>INDEX(Таблиця5[HOBBY WORLD],MATCH(Таблиця14[[#This Row],[Книга]],Таблиця5[Оригинал],0),1)</f>
        <v>#N/A</v>
      </c>
      <c r="AB573" s="158" t="s">
        <v>11142</v>
      </c>
      <c r="AC573" s="159" t="s">
        <v>11143</v>
      </c>
      <c r="AD573" s="159" t="s">
        <v>13845</v>
      </c>
      <c r="AE573" s="159">
        <v>160</v>
      </c>
      <c r="AF573" s="159" t="s">
        <v>13846</v>
      </c>
      <c r="AG573" s="160">
        <v>157</v>
      </c>
      <c r="AJ573" t="s">
        <v>1583</v>
      </c>
      <c r="AK573" t="s">
        <v>1582</v>
      </c>
      <c r="AL573" t="s">
        <v>561</v>
      </c>
      <c r="AM573">
        <v>250</v>
      </c>
      <c r="AN573" t="s">
        <v>562</v>
      </c>
      <c r="AO573">
        <v>255</v>
      </c>
    </row>
    <row r="574" spans="3:41" x14ac:dyDescent="0.25">
      <c r="C574" t="e">
        <f>INDEX(Таблиця5[HOBBY WORLD],MATCH(Таблиця14[[#This Row],[Книга]],Таблиця5[Оригинал],0),1)</f>
        <v>#N/A</v>
      </c>
      <c r="AB574" s="155" t="s">
        <v>1658</v>
      </c>
      <c r="AC574" s="156" t="s">
        <v>11148</v>
      </c>
      <c r="AD574" s="156" t="s">
        <v>1186</v>
      </c>
      <c r="AE574" s="156">
        <v>20</v>
      </c>
      <c r="AF574" s="156" t="s">
        <v>1187</v>
      </c>
      <c r="AG574" s="157">
        <v>16</v>
      </c>
      <c r="AJ574" t="s">
        <v>11325</v>
      </c>
      <c r="AK574" t="s">
        <v>1792</v>
      </c>
      <c r="AL574" t="s">
        <v>1186</v>
      </c>
      <c r="AM574">
        <v>21</v>
      </c>
      <c r="AN574" t="s">
        <v>1187</v>
      </c>
      <c r="AO574">
        <v>20</v>
      </c>
    </row>
    <row r="575" spans="3:41" x14ac:dyDescent="0.25">
      <c r="C575" t="e">
        <f>INDEX(Таблиця5[HOBBY WORLD],MATCH(Таблиця14[[#This Row],[Книга]],Таблиця5[Оригинал],0),1)</f>
        <v>#N/A</v>
      </c>
      <c r="AB575" s="158" t="s">
        <v>1660</v>
      </c>
      <c r="AC575" s="159" t="s">
        <v>1661</v>
      </c>
      <c r="AD575" s="159" t="s">
        <v>561</v>
      </c>
      <c r="AE575" s="159">
        <v>256</v>
      </c>
      <c r="AF575" s="159" t="s">
        <v>562</v>
      </c>
      <c r="AG575" s="160">
        <v>222</v>
      </c>
      <c r="AJ575" t="s">
        <v>1753</v>
      </c>
      <c r="AK575" t="s">
        <v>1752</v>
      </c>
      <c r="AL575" t="s">
        <v>561</v>
      </c>
      <c r="AM575">
        <v>265</v>
      </c>
      <c r="AN575" t="s">
        <v>562</v>
      </c>
      <c r="AO575">
        <v>256</v>
      </c>
    </row>
    <row r="576" spans="3:41" x14ac:dyDescent="0.25">
      <c r="C576" t="e">
        <f>INDEX(Таблиця5[HOBBY WORLD],MATCH(Таблиця14[[#This Row],[Книга]],Таблиця5[Оригинал],0),1)</f>
        <v>#N/A</v>
      </c>
      <c r="AB576" s="155" t="s">
        <v>1662</v>
      </c>
      <c r="AC576" s="156" t="s">
        <v>1663</v>
      </c>
      <c r="AD576" s="156" t="s">
        <v>561</v>
      </c>
      <c r="AE576" s="156">
        <v>256</v>
      </c>
      <c r="AF576" s="156" t="s">
        <v>562</v>
      </c>
      <c r="AG576" s="157">
        <v>216</v>
      </c>
      <c r="AJ576" t="s">
        <v>1751</v>
      </c>
      <c r="AK576" t="s">
        <v>1750</v>
      </c>
      <c r="AL576" t="s">
        <v>561</v>
      </c>
      <c r="AM576">
        <v>265</v>
      </c>
      <c r="AN576" t="s">
        <v>562</v>
      </c>
      <c r="AO576">
        <v>256</v>
      </c>
    </row>
    <row r="577" spans="3:41" x14ac:dyDescent="0.25">
      <c r="C577" t="e">
        <f>INDEX(Таблиця5[HOBBY WORLD],MATCH(Таблиця14[[#This Row],[Книга]],Таблиця5[Оригинал],0),1)</f>
        <v>#N/A</v>
      </c>
      <c r="AB577" s="158" t="s">
        <v>1664</v>
      </c>
      <c r="AC577" s="159" t="s">
        <v>1665</v>
      </c>
      <c r="AD577" s="159" t="s">
        <v>561</v>
      </c>
      <c r="AE577" s="159">
        <v>256</v>
      </c>
      <c r="AF577" s="159" t="s">
        <v>562</v>
      </c>
      <c r="AG577" s="160">
        <v>236</v>
      </c>
      <c r="AJ577" t="s">
        <v>10725</v>
      </c>
      <c r="AK577" t="s">
        <v>10724</v>
      </c>
      <c r="AL577" t="s">
        <v>13845</v>
      </c>
      <c r="AM577">
        <v>153</v>
      </c>
      <c r="AN577" t="s">
        <v>13846</v>
      </c>
      <c r="AO577">
        <v>159</v>
      </c>
    </row>
    <row r="578" spans="3:41" x14ac:dyDescent="0.25">
      <c r="C578" t="e">
        <f>INDEX(Таблиця5[HOBBY WORLD],MATCH(Таблиця14[[#This Row],[Книга]],Таблиця5[Оригинал],0),1)</f>
        <v>#N/A</v>
      </c>
      <c r="AB578" s="155" t="s">
        <v>1666</v>
      </c>
      <c r="AC578" s="156" t="s">
        <v>1667</v>
      </c>
      <c r="AD578" s="156" t="s">
        <v>561</v>
      </c>
      <c r="AE578" s="156">
        <v>257</v>
      </c>
      <c r="AF578" s="156" t="s">
        <v>562</v>
      </c>
      <c r="AG578" s="157">
        <v>216</v>
      </c>
      <c r="AJ578" t="s">
        <v>1289</v>
      </c>
      <c r="AK578" t="s">
        <v>1288</v>
      </c>
      <c r="AL578" t="s">
        <v>561</v>
      </c>
      <c r="AM578">
        <v>221</v>
      </c>
      <c r="AN578" t="s">
        <v>562</v>
      </c>
      <c r="AO578">
        <v>256</v>
      </c>
    </row>
    <row r="579" spans="3:41" x14ac:dyDescent="0.25">
      <c r="C579" t="e">
        <f>INDEX(Таблиця5[HOBBY WORLD],MATCH(Таблиця14[[#This Row],[Книга]],Таблиця5[Оригинал],0),1)</f>
        <v>#N/A</v>
      </c>
      <c r="AB579" s="158" t="s">
        <v>1668</v>
      </c>
      <c r="AC579" s="159" t="s">
        <v>1669</v>
      </c>
      <c r="AD579" s="159" t="s">
        <v>561</v>
      </c>
      <c r="AE579" s="159">
        <v>257</v>
      </c>
      <c r="AF579" s="159" t="s">
        <v>562</v>
      </c>
      <c r="AG579" s="160">
        <v>216</v>
      </c>
      <c r="AJ579" t="s">
        <v>1379</v>
      </c>
      <c r="AK579" t="s">
        <v>1378</v>
      </c>
      <c r="AL579" t="s">
        <v>561</v>
      </c>
      <c r="AM579">
        <v>230</v>
      </c>
      <c r="AN579" t="s">
        <v>562</v>
      </c>
      <c r="AO579">
        <v>257</v>
      </c>
    </row>
    <row r="580" spans="3:41" x14ac:dyDescent="0.25">
      <c r="C580" t="e">
        <f>INDEX(Таблиця5[HOBBY WORLD],MATCH(Таблиця14[[#This Row],[Книга]],Таблиця5[Оригинал],0),1)</f>
        <v>#N/A</v>
      </c>
      <c r="AB580" s="155" t="s">
        <v>1670</v>
      </c>
      <c r="AC580" s="156" t="s">
        <v>1671</v>
      </c>
      <c r="AD580" s="156" t="s">
        <v>561</v>
      </c>
      <c r="AE580" s="156">
        <v>257</v>
      </c>
      <c r="AF580" s="156" t="s">
        <v>562</v>
      </c>
      <c r="AG580" s="157">
        <v>216</v>
      </c>
      <c r="AJ580" t="s">
        <v>10519</v>
      </c>
      <c r="AK580" t="s">
        <v>10518</v>
      </c>
      <c r="AL580" t="s">
        <v>1186</v>
      </c>
      <c r="AM580">
        <v>15</v>
      </c>
      <c r="AN580" t="s">
        <v>1187</v>
      </c>
      <c r="AO580">
        <v>21</v>
      </c>
    </row>
    <row r="581" spans="3:41" x14ac:dyDescent="0.25">
      <c r="C581" t="e">
        <f>INDEX(Таблиця5[HOBBY WORLD],MATCH(Таблиця14[[#This Row],[Книга]],Таблиця5[Оригинал],0),1)</f>
        <v>#N/A</v>
      </c>
      <c r="AB581" s="158" t="s">
        <v>1672</v>
      </c>
      <c r="AC581" s="159" t="s">
        <v>11151</v>
      </c>
      <c r="AD581" s="159" t="s">
        <v>1186</v>
      </c>
      <c r="AE581" s="159">
        <v>20</v>
      </c>
      <c r="AF581" s="159" t="s">
        <v>1187</v>
      </c>
      <c r="AG581" s="160">
        <v>16</v>
      </c>
      <c r="AJ581" t="s">
        <v>13871</v>
      </c>
      <c r="AK581" t="s">
        <v>11550</v>
      </c>
      <c r="AL581" t="s">
        <v>13845</v>
      </c>
      <c r="AM581">
        <v>169</v>
      </c>
      <c r="AN581" t="s">
        <v>13846</v>
      </c>
      <c r="AO581">
        <v>159</v>
      </c>
    </row>
    <row r="582" spans="3:41" x14ac:dyDescent="0.25">
      <c r="C582" t="e">
        <f>INDEX(Таблиця5[HOBBY WORLD],MATCH(Таблиця14[[#This Row],[Книга]],Таблиця5[Оригинал],0),1)</f>
        <v>#N/A</v>
      </c>
      <c r="AB582" s="155" t="s">
        <v>1674</v>
      </c>
      <c r="AC582" s="156" t="s">
        <v>1675</v>
      </c>
      <c r="AD582" s="156" t="s">
        <v>561</v>
      </c>
      <c r="AE582" s="156">
        <v>257</v>
      </c>
      <c r="AF582" s="156" t="s">
        <v>562</v>
      </c>
      <c r="AG582" s="157">
        <v>237</v>
      </c>
      <c r="AJ582" t="s">
        <v>1976</v>
      </c>
      <c r="AK582" t="s">
        <v>1975</v>
      </c>
      <c r="AL582" t="s">
        <v>561</v>
      </c>
      <c r="AM582">
        <v>287</v>
      </c>
      <c r="AN582" t="s">
        <v>562</v>
      </c>
      <c r="AO582">
        <v>257</v>
      </c>
    </row>
    <row r="583" spans="3:41" x14ac:dyDescent="0.25">
      <c r="C583" t="e">
        <f>INDEX(Таблиця5[HOBBY WORLD],MATCH(Таблиця14[[#This Row],[Книга]],Таблиця5[Оригинал],0),1)</f>
        <v>#N/A</v>
      </c>
      <c r="AB583" s="158" t="s">
        <v>1676</v>
      </c>
      <c r="AC583" s="159" t="s">
        <v>1677</v>
      </c>
      <c r="AD583" s="159" t="s">
        <v>561</v>
      </c>
      <c r="AE583" s="159">
        <v>258</v>
      </c>
      <c r="AF583" s="159" t="s">
        <v>562</v>
      </c>
      <c r="AG583" s="160">
        <v>245</v>
      </c>
      <c r="AJ583" t="s">
        <v>1195</v>
      </c>
      <c r="AK583" t="s">
        <v>1194</v>
      </c>
      <c r="AL583" t="s">
        <v>561</v>
      </c>
      <c r="AM583">
        <v>211</v>
      </c>
      <c r="AN583" t="s">
        <v>562</v>
      </c>
      <c r="AO583">
        <v>257</v>
      </c>
    </row>
    <row r="584" spans="3:41" x14ac:dyDescent="0.25">
      <c r="C584" t="e">
        <f>INDEX(Таблиця5[HOBBY WORLD],MATCH(Таблиця14[[#This Row],[Книга]],Таблиця5[Оригинал],0),1)</f>
        <v>#N/A</v>
      </c>
      <c r="AB584" s="155" t="s">
        <v>1678</v>
      </c>
      <c r="AC584" s="156" t="s">
        <v>1679</v>
      </c>
      <c r="AD584" s="156" t="s">
        <v>561</v>
      </c>
      <c r="AE584" s="156">
        <v>258</v>
      </c>
      <c r="AF584" s="156" t="s">
        <v>562</v>
      </c>
      <c r="AG584" s="157">
        <v>240</v>
      </c>
      <c r="AJ584" t="s">
        <v>1854</v>
      </c>
      <c r="AK584" t="s">
        <v>1853</v>
      </c>
      <c r="AL584" t="s">
        <v>561</v>
      </c>
      <c r="AM584">
        <v>276</v>
      </c>
      <c r="AN584" t="s">
        <v>562</v>
      </c>
      <c r="AO584">
        <v>257</v>
      </c>
    </row>
    <row r="585" spans="3:41" x14ac:dyDescent="0.25">
      <c r="C585" t="e">
        <f>INDEX(Таблиця5[HOBBY WORLD],MATCH(Таблиця14[[#This Row],[Книга]],Таблиця5[Оригинал],0),1)</f>
        <v>#N/A</v>
      </c>
      <c r="AB585" s="158" t="s">
        <v>1680</v>
      </c>
      <c r="AC585" s="159" t="s">
        <v>1681</v>
      </c>
      <c r="AD585" s="159" t="s">
        <v>561</v>
      </c>
      <c r="AE585" s="159">
        <v>258</v>
      </c>
      <c r="AF585" s="159" t="s">
        <v>562</v>
      </c>
      <c r="AG585" s="160">
        <v>240</v>
      </c>
      <c r="AJ585" t="s">
        <v>1301</v>
      </c>
      <c r="AK585" t="s">
        <v>1300</v>
      </c>
      <c r="AL585" t="s">
        <v>561</v>
      </c>
      <c r="AM585">
        <v>222</v>
      </c>
      <c r="AN585" t="s">
        <v>562</v>
      </c>
      <c r="AO585">
        <v>257</v>
      </c>
    </row>
    <row r="586" spans="3:41" x14ac:dyDescent="0.25">
      <c r="C586" t="e">
        <f>INDEX(Таблиця5[HOBBY WORLD],MATCH(Таблиця14[[#This Row],[Книга]],Таблиця5[Оригинал],0),1)</f>
        <v>#N/A</v>
      </c>
      <c r="AB586" s="155" t="s">
        <v>1682</v>
      </c>
      <c r="AC586" s="156" t="s">
        <v>1683</v>
      </c>
      <c r="AD586" s="156" t="s">
        <v>561</v>
      </c>
      <c r="AE586" s="156">
        <v>258</v>
      </c>
      <c r="AF586" s="156" t="s">
        <v>562</v>
      </c>
      <c r="AG586" s="157">
        <v>240</v>
      </c>
      <c r="AJ586" t="s">
        <v>1421</v>
      </c>
      <c r="AK586" t="s">
        <v>1420</v>
      </c>
      <c r="AL586" t="s">
        <v>561</v>
      </c>
      <c r="AM586">
        <v>234</v>
      </c>
      <c r="AN586" t="s">
        <v>562</v>
      </c>
      <c r="AO586">
        <v>257</v>
      </c>
    </row>
    <row r="587" spans="3:41" x14ac:dyDescent="0.25">
      <c r="C587" t="e">
        <f>INDEX(Таблиця5[HOBBY WORLD],MATCH(Таблиця14[[#This Row],[Книга]],Таблиця5[Оригинал],0),1)</f>
        <v>#N/A</v>
      </c>
      <c r="AB587" s="158" t="s">
        <v>11175</v>
      </c>
      <c r="AC587" s="159" t="s">
        <v>11176</v>
      </c>
      <c r="AD587" s="159" t="s">
        <v>13845</v>
      </c>
      <c r="AE587" s="159">
        <v>160</v>
      </c>
      <c r="AF587" s="159" t="s">
        <v>13846</v>
      </c>
      <c r="AG587" s="160">
        <v>155</v>
      </c>
      <c r="AJ587" t="s">
        <v>1425</v>
      </c>
      <c r="AK587" t="s">
        <v>1424</v>
      </c>
      <c r="AL587" t="s">
        <v>561</v>
      </c>
      <c r="AM587">
        <v>235</v>
      </c>
      <c r="AN587" t="s">
        <v>562</v>
      </c>
      <c r="AO587">
        <v>259</v>
      </c>
    </row>
    <row r="588" spans="3:41" x14ac:dyDescent="0.25">
      <c r="C588" t="e">
        <f>INDEX(Таблиця5[HOBBY WORLD],MATCH(Таблиця14[[#This Row],[Книга]],Таблиця5[Оригинал],0),1)</f>
        <v>#N/A</v>
      </c>
      <c r="AB588" s="155" t="s">
        <v>1684</v>
      </c>
      <c r="AC588" s="156" t="s">
        <v>1685</v>
      </c>
      <c r="AD588" s="156" t="s">
        <v>561</v>
      </c>
      <c r="AE588" s="156">
        <v>258</v>
      </c>
      <c r="AF588" s="156" t="s">
        <v>562</v>
      </c>
      <c r="AG588" s="157">
        <v>240</v>
      </c>
      <c r="AJ588" t="s">
        <v>1423</v>
      </c>
      <c r="AK588" t="s">
        <v>1422</v>
      </c>
      <c r="AL588" t="s">
        <v>561</v>
      </c>
      <c r="AM588">
        <v>235</v>
      </c>
      <c r="AN588" t="s">
        <v>562</v>
      </c>
      <c r="AO588">
        <v>259</v>
      </c>
    </row>
    <row r="589" spans="3:41" x14ac:dyDescent="0.25">
      <c r="C589" t="e">
        <f>INDEX(Таблиця5[HOBBY WORLD],MATCH(Таблиця14[[#This Row],[Книга]],Таблиця5[Оригинал],0),1)</f>
        <v>#N/A</v>
      </c>
      <c r="AB589" s="158" t="s">
        <v>1686</v>
      </c>
      <c r="AC589" s="159" t="s">
        <v>11180</v>
      </c>
      <c r="AD589" s="159" t="s">
        <v>1186</v>
      </c>
      <c r="AE589" s="159">
        <v>20</v>
      </c>
      <c r="AF589" s="159" t="s">
        <v>1187</v>
      </c>
      <c r="AG589" s="160">
        <v>17</v>
      </c>
      <c r="AJ589" t="s">
        <v>10853</v>
      </c>
      <c r="AK589" t="s">
        <v>10852</v>
      </c>
      <c r="AL589" t="s">
        <v>13845</v>
      </c>
      <c r="AM589">
        <v>156</v>
      </c>
      <c r="AN589" t="s">
        <v>13846</v>
      </c>
      <c r="AO589">
        <v>160</v>
      </c>
    </row>
    <row r="590" spans="3:41" x14ac:dyDescent="0.25">
      <c r="C590" t="e">
        <f>INDEX(Таблиця5[HOBBY WORLD],MATCH(Таблиця14[[#This Row],[Книга]],Таблиця5[Оригинал],0),1)</f>
        <v>#N/A</v>
      </c>
      <c r="AB590" s="155" t="s">
        <v>1688</v>
      </c>
      <c r="AC590" s="156" t="s">
        <v>1689</v>
      </c>
      <c r="AD590" s="156" t="s">
        <v>561</v>
      </c>
      <c r="AE590" s="156">
        <v>258</v>
      </c>
      <c r="AF590" s="156" t="s">
        <v>562</v>
      </c>
      <c r="AG590" s="157">
        <v>234</v>
      </c>
      <c r="AJ590" t="s">
        <v>1651</v>
      </c>
      <c r="AK590" t="s">
        <v>1650</v>
      </c>
      <c r="AL590" t="s">
        <v>561</v>
      </c>
      <c r="AM590">
        <v>256</v>
      </c>
      <c r="AN590" t="s">
        <v>562</v>
      </c>
      <c r="AO590">
        <v>259</v>
      </c>
    </row>
    <row r="591" spans="3:41" x14ac:dyDescent="0.25">
      <c r="C591" t="e">
        <f>INDEX(Таблиця5[HOBBY WORLD],MATCH(Таблиця14[[#This Row],[Книга]],Таблиця5[Оригинал],0),1)</f>
        <v>#N/A</v>
      </c>
      <c r="AB591" s="158" t="s">
        <v>1690</v>
      </c>
      <c r="AC591" s="159" t="s">
        <v>1691</v>
      </c>
      <c r="AD591" s="159" t="s">
        <v>561</v>
      </c>
      <c r="AE591" s="159">
        <v>259</v>
      </c>
      <c r="AF591" s="159" t="s">
        <v>562</v>
      </c>
      <c r="AG591" s="160">
        <v>276</v>
      </c>
      <c r="AJ591" t="s">
        <v>1487</v>
      </c>
      <c r="AK591" t="s">
        <v>1486</v>
      </c>
      <c r="AL591" t="s">
        <v>561</v>
      </c>
      <c r="AM591">
        <v>241</v>
      </c>
      <c r="AN591" t="s">
        <v>562</v>
      </c>
      <c r="AO591">
        <v>259</v>
      </c>
    </row>
    <row r="592" spans="3:41" x14ac:dyDescent="0.25">
      <c r="C592" t="e">
        <f>INDEX(Таблиця5[HOBBY WORLD],MATCH(Таблиця14[[#This Row],[Книга]],Таблиця5[Оригинал],0),1)</f>
        <v>#N/A</v>
      </c>
      <c r="AB592" s="155" t="s">
        <v>1692</v>
      </c>
      <c r="AC592" s="156" t="s">
        <v>11182</v>
      </c>
      <c r="AD592" s="156" t="s">
        <v>1186</v>
      </c>
      <c r="AE592" s="156">
        <v>20</v>
      </c>
      <c r="AF592" s="156" t="s">
        <v>1187</v>
      </c>
      <c r="AG592" s="157">
        <v>18</v>
      </c>
      <c r="AJ592" t="s">
        <v>1655</v>
      </c>
      <c r="AK592" t="s">
        <v>1654</v>
      </c>
      <c r="AL592" t="s">
        <v>561</v>
      </c>
      <c r="AM592">
        <v>256</v>
      </c>
      <c r="AN592" t="s">
        <v>562</v>
      </c>
      <c r="AO592">
        <v>259</v>
      </c>
    </row>
    <row r="593" spans="3:41" x14ac:dyDescent="0.25">
      <c r="C593" t="e">
        <f>INDEX(Таблиця5[HOBBY WORLD],MATCH(Таблиця14[[#This Row],[Книга]],Таблиця5[Оригинал],0),1)</f>
        <v>#N/A</v>
      </c>
      <c r="AB593" s="158" t="s">
        <v>13983</v>
      </c>
      <c r="AC593" s="159" t="s">
        <v>1695</v>
      </c>
      <c r="AD593" s="159" t="s">
        <v>561</v>
      </c>
      <c r="AE593" s="159">
        <v>259</v>
      </c>
      <c r="AF593" s="159" t="s">
        <v>562</v>
      </c>
      <c r="AG593" s="160">
        <v>237</v>
      </c>
      <c r="AJ593" t="s">
        <v>1485</v>
      </c>
      <c r="AK593" t="s">
        <v>1484</v>
      </c>
      <c r="AL593" t="s">
        <v>561</v>
      </c>
      <c r="AM593">
        <v>240</v>
      </c>
      <c r="AN593" t="s">
        <v>562</v>
      </c>
      <c r="AO593">
        <v>260</v>
      </c>
    </row>
    <row r="594" spans="3:41" x14ac:dyDescent="0.25">
      <c r="C594" t="e">
        <f>INDEX(Таблиця5[HOBBY WORLD],MATCH(Таблиця14[[#This Row],[Книга]],Таблиця5[Оригинал],0),1)</f>
        <v>#N/A</v>
      </c>
      <c r="AB594" s="155" t="s">
        <v>1696</v>
      </c>
      <c r="AC594" s="156" t="s">
        <v>1697</v>
      </c>
      <c r="AD594" s="156" t="s">
        <v>561</v>
      </c>
      <c r="AE594" s="156">
        <v>259</v>
      </c>
      <c r="AF594" s="156" t="s">
        <v>562</v>
      </c>
      <c r="AG594" s="157">
        <v>262</v>
      </c>
      <c r="AJ594" t="s">
        <v>1483</v>
      </c>
      <c r="AK594" t="s">
        <v>1482</v>
      </c>
      <c r="AL594" t="s">
        <v>561</v>
      </c>
      <c r="AM594">
        <v>240</v>
      </c>
      <c r="AN594" t="s">
        <v>562</v>
      </c>
      <c r="AO594">
        <v>260</v>
      </c>
    </row>
    <row r="595" spans="3:41" x14ac:dyDescent="0.25">
      <c r="C595" t="e">
        <f>INDEX(Таблиця5[HOBBY WORLD],MATCH(Таблиця14[[#This Row],[Книга]],Таблиця5[Оригинал],0),1)</f>
        <v>#N/A</v>
      </c>
      <c r="AB595" s="158" t="s">
        <v>11185</v>
      </c>
      <c r="AC595" s="159" t="s">
        <v>11186</v>
      </c>
      <c r="AD595" s="159" t="s">
        <v>13845</v>
      </c>
      <c r="AE595" s="159">
        <v>161</v>
      </c>
      <c r="AF595" s="159" t="s">
        <v>13846</v>
      </c>
      <c r="AG595" s="160">
        <v>154</v>
      </c>
      <c r="AJ595" t="s">
        <v>1653</v>
      </c>
      <c r="AK595" t="s">
        <v>1652</v>
      </c>
      <c r="AL595" t="s">
        <v>561</v>
      </c>
      <c r="AM595">
        <v>256</v>
      </c>
      <c r="AN595" t="s">
        <v>562</v>
      </c>
      <c r="AO595">
        <v>260</v>
      </c>
    </row>
    <row r="596" spans="3:41" x14ac:dyDescent="0.25">
      <c r="C596" t="e">
        <f>INDEX(Таблиця5[HOBBY WORLD],MATCH(Таблиця14[[#This Row],[Книга]],Таблиця5[Оригинал],0),1)</f>
        <v>#N/A</v>
      </c>
      <c r="AB596" s="155" t="s">
        <v>1698</v>
      </c>
      <c r="AC596" s="156" t="s">
        <v>1699</v>
      </c>
      <c r="AD596" s="156" t="s">
        <v>561</v>
      </c>
      <c r="AE596" s="156">
        <v>259</v>
      </c>
      <c r="AF596" s="156" t="s">
        <v>562</v>
      </c>
      <c r="AG596" s="157">
        <v>278</v>
      </c>
      <c r="AJ596" t="s">
        <v>1481</v>
      </c>
      <c r="AK596" t="s">
        <v>1480</v>
      </c>
      <c r="AL596" t="s">
        <v>561</v>
      </c>
      <c r="AM596">
        <v>240</v>
      </c>
      <c r="AN596" t="s">
        <v>562</v>
      </c>
      <c r="AO596">
        <v>260</v>
      </c>
    </row>
    <row r="597" spans="3:41" x14ac:dyDescent="0.25">
      <c r="C597" t="e">
        <f>INDEX(Таблиця5[HOBBY WORLD],MATCH(Таблиця14[[#This Row],[Книга]],Таблиця5[Оригинал],0),1)</f>
        <v>#N/A</v>
      </c>
      <c r="AB597" s="158" t="s">
        <v>1700</v>
      </c>
      <c r="AC597" s="159" t="s">
        <v>1701</v>
      </c>
      <c r="AD597" s="159" t="s">
        <v>561</v>
      </c>
      <c r="AE597" s="159">
        <v>259</v>
      </c>
      <c r="AF597" s="159" t="s">
        <v>562</v>
      </c>
      <c r="AG597" s="160">
        <v>239</v>
      </c>
      <c r="AJ597" t="s">
        <v>13872</v>
      </c>
      <c r="AK597" t="s">
        <v>13873</v>
      </c>
      <c r="AL597" t="s">
        <v>13853</v>
      </c>
      <c r="AM597">
        <v>108</v>
      </c>
      <c r="AN597" t="s">
        <v>13854</v>
      </c>
      <c r="AO597">
        <v>-107</v>
      </c>
    </row>
    <row r="598" spans="3:41" x14ac:dyDescent="0.25">
      <c r="C598" t="e">
        <f>INDEX(Таблиця5[HOBBY WORLD],MATCH(Таблиця14[[#This Row],[Книга]],Таблиця5[Оригинал],0),1)</f>
        <v>#N/A</v>
      </c>
      <c r="AB598" s="155" t="s">
        <v>11202</v>
      </c>
      <c r="AC598" s="156" t="s">
        <v>13864</v>
      </c>
      <c r="AD598" s="156" t="s">
        <v>13845</v>
      </c>
      <c r="AE598" s="156">
        <v>161</v>
      </c>
      <c r="AF598" s="156" t="s">
        <v>13846</v>
      </c>
      <c r="AG598" s="157">
        <v>155</v>
      </c>
      <c r="AJ598" t="s">
        <v>1509</v>
      </c>
      <c r="AK598" t="s">
        <v>1508</v>
      </c>
      <c r="AL598" t="s">
        <v>561</v>
      </c>
      <c r="AM598">
        <v>243</v>
      </c>
      <c r="AN598" t="s">
        <v>562</v>
      </c>
      <c r="AO598">
        <v>261</v>
      </c>
    </row>
    <row r="599" spans="3:41" x14ac:dyDescent="0.25">
      <c r="C599" t="e">
        <f>INDEX(Таблиця5[HOBBY WORLD],MATCH(Таблиця14[[#This Row],[Книга]],Таблиця5[Оригинал],0),1)</f>
        <v>#N/A</v>
      </c>
      <c r="AB599" s="158" t="s">
        <v>1702</v>
      </c>
      <c r="AC599" s="159" t="s">
        <v>1703</v>
      </c>
      <c r="AD599" s="159" t="s">
        <v>561</v>
      </c>
      <c r="AE599" s="159">
        <v>259</v>
      </c>
      <c r="AF599" s="159" t="s">
        <v>562</v>
      </c>
      <c r="AG599" s="160">
        <v>278</v>
      </c>
      <c r="AJ599" t="s">
        <v>1575</v>
      </c>
      <c r="AK599" t="s">
        <v>1574</v>
      </c>
      <c r="AL599" t="s">
        <v>561</v>
      </c>
      <c r="AM599">
        <v>250</v>
      </c>
      <c r="AN599" t="s">
        <v>562</v>
      </c>
      <c r="AO599">
        <v>261</v>
      </c>
    </row>
    <row r="600" spans="3:41" x14ac:dyDescent="0.25">
      <c r="C600" t="e">
        <f>INDEX(Таблиця5[HOBBY WORLD],MATCH(Таблиця14[[#This Row],[Книга]],Таблиця5[Оригинал],0),1)</f>
        <v>#N/A</v>
      </c>
      <c r="AB600" s="155" t="s">
        <v>13901</v>
      </c>
      <c r="AC600" s="156" t="s">
        <v>13900</v>
      </c>
      <c r="AD600" s="156" t="s">
        <v>13853</v>
      </c>
      <c r="AE600" s="156">
        <v>108</v>
      </c>
      <c r="AF600" s="156" t="s">
        <v>13854</v>
      </c>
      <c r="AG600" s="157">
        <v>-115</v>
      </c>
      <c r="AJ600" t="s">
        <v>1841</v>
      </c>
      <c r="AK600" t="s">
        <v>1840</v>
      </c>
      <c r="AL600" t="s">
        <v>561</v>
      </c>
      <c r="AM600">
        <v>274</v>
      </c>
      <c r="AN600" t="s">
        <v>562</v>
      </c>
      <c r="AO600">
        <v>261</v>
      </c>
    </row>
    <row r="601" spans="3:41" x14ac:dyDescent="0.25">
      <c r="C601" t="e">
        <f>INDEX(Таблиця5[HOBBY WORLD],MATCH(Таблиця14[[#This Row],[Книга]],Таблиця5[Оригинал],0),1)</f>
        <v>#N/A</v>
      </c>
      <c r="AB601" s="158" t="s">
        <v>11204</v>
      </c>
      <c r="AC601" s="159" t="s">
        <v>11205</v>
      </c>
      <c r="AD601" s="159" t="s">
        <v>13845</v>
      </c>
      <c r="AE601" s="159">
        <v>162</v>
      </c>
      <c r="AF601" s="159" t="s">
        <v>13846</v>
      </c>
      <c r="AG601" s="160">
        <v>162</v>
      </c>
      <c r="AJ601" t="s">
        <v>1319</v>
      </c>
      <c r="AK601" t="s">
        <v>1318</v>
      </c>
      <c r="AL601" t="s">
        <v>561</v>
      </c>
      <c r="AM601">
        <v>224</v>
      </c>
      <c r="AN601" t="s">
        <v>562</v>
      </c>
      <c r="AO601">
        <v>261</v>
      </c>
    </row>
    <row r="602" spans="3:41" x14ac:dyDescent="0.25">
      <c r="C602" t="e">
        <f>INDEX(Таблиця5[HOBBY WORLD],MATCH(Таблиця14[[#This Row],[Книга]],Таблиця5[Оригинал],0),1)</f>
        <v>#N/A</v>
      </c>
      <c r="AB602" s="155" t="s">
        <v>1704</v>
      </c>
      <c r="AC602" s="156" t="s">
        <v>1705</v>
      </c>
      <c r="AD602" s="156" t="s">
        <v>561</v>
      </c>
      <c r="AE602" s="156">
        <v>260</v>
      </c>
      <c r="AF602" s="156" t="s">
        <v>562</v>
      </c>
      <c r="AG602" s="157">
        <v>237</v>
      </c>
      <c r="AJ602" t="s">
        <v>1571</v>
      </c>
      <c r="AK602" t="s">
        <v>1570</v>
      </c>
      <c r="AL602" t="s">
        <v>561</v>
      </c>
      <c r="AM602">
        <v>249</v>
      </c>
      <c r="AN602" t="s">
        <v>562</v>
      </c>
      <c r="AO602">
        <v>261</v>
      </c>
    </row>
    <row r="603" spans="3:41" x14ac:dyDescent="0.25">
      <c r="C603" t="e">
        <f>INDEX(Таблиця5[HOBBY WORLD],MATCH(Таблиця14[[#This Row],[Книга]],Таблиця5[Оригинал],0),1)</f>
        <v>#N/A</v>
      </c>
      <c r="AB603" s="158" t="s">
        <v>1706</v>
      </c>
      <c r="AC603" s="159" t="s">
        <v>1707</v>
      </c>
      <c r="AD603" s="159" t="s">
        <v>561</v>
      </c>
      <c r="AE603" s="159">
        <v>260</v>
      </c>
      <c r="AF603" s="159" t="s">
        <v>562</v>
      </c>
      <c r="AG603" s="160">
        <v>281</v>
      </c>
      <c r="AJ603" t="s">
        <v>1239</v>
      </c>
      <c r="AK603" t="s">
        <v>1238</v>
      </c>
      <c r="AL603" t="s">
        <v>561</v>
      </c>
      <c r="AM603">
        <v>216</v>
      </c>
      <c r="AN603" t="s">
        <v>562</v>
      </c>
      <c r="AO603">
        <v>262</v>
      </c>
    </row>
    <row r="604" spans="3:41" x14ac:dyDescent="0.25">
      <c r="C604" t="e">
        <f>INDEX(Таблиця5[HOBBY WORLD],MATCH(Таблиця14[[#This Row],[Книга]],Таблиця5[Оригинал],0),1)</f>
        <v>#N/A</v>
      </c>
      <c r="AB604" s="155" t="s">
        <v>1708</v>
      </c>
      <c r="AC604" s="156" t="s">
        <v>1709</v>
      </c>
      <c r="AD604" s="156" t="s">
        <v>561</v>
      </c>
      <c r="AE604" s="156">
        <v>260</v>
      </c>
      <c r="AF604" s="156" t="s">
        <v>562</v>
      </c>
      <c r="AG604" s="157">
        <v>252</v>
      </c>
      <c r="AJ604" t="s">
        <v>1563</v>
      </c>
      <c r="AK604" t="s">
        <v>1562</v>
      </c>
      <c r="AL604" t="s">
        <v>561</v>
      </c>
      <c r="AM604">
        <v>248</v>
      </c>
      <c r="AN604" t="s">
        <v>562</v>
      </c>
      <c r="AO604">
        <v>262</v>
      </c>
    </row>
    <row r="605" spans="3:41" x14ac:dyDescent="0.25">
      <c r="C605" t="e">
        <f>INDEX(Таблиця5[HOBBY WORLD],MATCH(Таблиця14[[#This Row],[Книга]],Таблиця5[Оригинал],0),1)</f>
        <v>#N/A</v>
      </c>
      <c r="AB605" s="158" t="s">
        <v>1710</v>
      </c>
      <c r="AC605" s="159" t="s">
        <v>1711</v>
      </c>
      <c r="AD605" s="159" t="s">
        <v>561</v>
      </c>
      <c r="AE605" s="159">
        <v>260</v>
      </c>
      <c r="AF605" s="159" t="s">
        <v>562</v>
      </c>
      <c r="AG605" s="160">
        <v>286</v>
      </c>
      <c r="AJ605" t="s">
        <v>1835</v>
      </c>
      <c r="AK605" t="s">
        <v>1834</v>
      </c>
      <c r="AL605" t="s">
        <v>561</v>
      </c>
      <c r="AM605">
        <v>274</v>
      </c>
      <c r="AN605" t="s">
        <v>562</v>
      </c>
      <c r="AO605">
        <v>262</v>
      </c>
    </row>
    <row r="606" spans="3:41" x14ac:dyDescent="0.25">
      <c r="C606" t="e">
        <f>INDEX(Таблиця5[HOBBY WORLD],MATCH(Таблиця14[[#This Row],[Книга]],Таблиця5[Оригинал],0),1)</f>
        <v>#N/A</v>
      </c>
      <c r="AB606" s="155" t="s">
        <v>1712</v>
      </c>
      <c r="AC606" s="156" t="s">
        <v>1713</v>
      </c>
      <c r="AD606" s="156" t="s">
        <v>561</v>
      </c>
      <c r="AE606" s="156">
        <v>260</v>
      </c>
      <c r="AF606" s="156" t="s">
        <v>562</v>
      </c>
      <c r="AG606" s="157">
        <v>284</v>
      </c>
    </row>
    <row r="607" spans="3:41" x14ac:dyDescent="0.25">
      <c r="C607" t="e">
        <f>INDEX(Таблиця5[HOBBY WORLD],MATCH(Таблиця14[[#This Row],[Книга]],Таблиця5[Оригинал],0),1)</f>
        <v>#N/A</v>
      </c>
      <c r="AB607" s="158" t="s">
        <v>1714</v>
      </c>
      <c r="AC607" s="159" t="s">
        <v>1715</v>
      </c>
      <c r="AD607" s="159" t="s">
        <v>561</v>
      </c>
      <c r="AE607" s="159">
        <v>261</v>
      </c>
      <c r="AF607" s="159" t="s">
        <v>562</v>
      </c>
      <c r="AG607" s="160">
        <v>230</v>
      </c>
    </row>
    <row r="608" spans="3:41" x14ac:dyDescent="0.25">
      <c r="C608" t="e">
        <f>INDEX(Таблиця5[HOBBY WORLD],MATCH(Таблиця14[[#This Row],[Книга]],Таблиця5[Оригинал],0),1)</f>
        <v>#N/A</v>
      </c>
      <c r="AB608" s="155" t="s">
        <v>1716</v>
      </c>
      <c r="AC608" s="156" t="s">
        <v>11214</v>
      </c>
      <c r="AD608" s="156" t="s">
        <v>1186</v>
      </c>
      <c r="AE608" s="156">
        <v>21</v>
      </c>
      <c r="AF608" s="156" t="s">
        <v>1187</v>
      </c>
      <c r="AG608" s="157">
        <v>18</v>
      </c>
      <c r="AJ608" t="s">
        <v>72</v>
      </c>
      <c r="AK608" t="s">
        <v>625</v>
      </c>
      <c r="AL608" t="s">
        <v>556</v>
      </c>
      <c r="AM608" t="s">
        <v>554</v>
      </c>
      <c r="AN608" t="s">
        <v>13769</v>
      </c>
      <c r="AO608" t="s">
        <v>554</v>
      </c>
    </row>
    <row r="609" spans="3:41" x14ac:dyDescent="0.25">
      <c r="C609" t="e">
        <f>INDEX(Таблиця5[HOBBY WORLD],MATCH(Таблиця14[[#This Row],[Книга]],Таблиця5[Оригинал],0),1)</f>
        <v>#N/A</v>
      </c>
      <c r="AB609" s="158" t="s">
        <v>1718</v>
      </c>
      <c r="AC609" s="159" t="s">
        <v>1719</v>
      </c>
      <c r="AD609" s="159" t="s">
        <v>561</v>
      </c>
      <c r="AE609" s="159">
        <v>261</v>
      </c>
      <c r="AF609" s="159" t="s">
        <v>562</v>
      </c>
      <c r="AG609" s="160">
        <v>235</v>
      </c>
      <c r="AJ609" t="s">
        <v>1463</v>
      </c>
      <c r="AK609" t="s">
        <v>1462</v>
      </c>
      <c r="AL609" t="s">
        <v>561</v>
      </c>
      <c r="AM609">
        <v>238</v>
      </c>
      <c r="AN609" t="s">
        <v>562</v>
      </c>
      <c r="AO609">
        <v>262</v>
      </c>
    </row>
    <row r="610" spans="3:41" x14ac:dyDescent="0.25">
      <c r="C610" t="e">
        <f>INDEX(Таблиця5[HOBBY WORLD],MATCH(Таблиця14[[#This Row],[Книга]],Таблиця5[Оригинал],0),1)</f>
        <v>#N/A</v>
      </c>
      <c r="AB610" s="155" t="s">
        <v>1720</v>
      </c>
      <c r="AC610" s="156" t="s">
        <v>1721</v>
      </c>
      <c r="AD610" s="156" t="s">
        <v>561</v>
      </c>
      <c r="AE610" s="156">
        <v>261</v>
      </c>
      <c r="AF610" s="156" t="s">
        <v>562</v>
      </c>
      <c r="AG610" s="157">
        <v>213</v>
      </c>
      <c r="AJ610" t="s">
        <v>11241</v>
      </c>
      <c r="AK610" t="s">
        <v>11240</v>
      </c>
      <c r="AL610" t="s">
        <v>13845</v>
      </c>
      <c r="AM610">
        <v>163</v>
      </c>
      <c r="AN610" t="s">
        <v>13846</v>
      </c>
      <c r="AO610">
        <v>160</v>
      </c>
    </row>
    <row r="611" spans="3:41" x14ac:dyDescent="0.25">
      <c r="C611" t="e">
        <f>INDEX(Таблиця5[HOBBY WORLD],MATCH(Таблиця14[[#This Row],[Книга]],Таблиця5[Оригинал],0),1)</f>
        <v>#N/A</v>
      </c>
      <c r="AB611" s="158" t="s">
        <v>1722</v>
      </c>
      <c r="AC611" s="159" t="s">
        <v>13847</v>
      </c>
      <c r="AD611" s="159" t="s">
        <v>561</v>
      </c>
      <c r="AE611" s="159">
        <v>261</v>
      </c>
      <c r="AF611" s="159" t="s">
        <v>562</v>
      </c>
      <c r="AG611" s="160">
        <v>213</v>
      </c>
      <c r="AJ611" t="s">
        <v>13874</v>
      </c>
      <c r="AK611" t="s">
        <v>13875</v>
      </c>
      <c r="AL611" t="s">
        <v>13853</v>
      </c>
      <c r="AM611">
        <v>116</v>
      </c>
      <c r="AN611" t="s">
        <v>13854</v>
      </c>
      <c r="AO611">
        <v>-108</v>
      </c>
    </row>
    <row r="612" spans="3:41" x14ac:dyDescent="0.25">
      <c r="C612" t="e">
        <f>INDEX(Таблиця5[HOBBY WORLD],MATCH(Таблиця14[[#This Row],[Книга]],Таблиця5[Оригинал],0),1)</f>
        <v>#N/A</v>
      </c>
      <c r="AB612" s="155" t="s">
        <v>1724</v>
      </c>
      <c r="AC612" s="156" t="s">
        <v>1725</v>
      </c>
      <c r="AD612" s="156" t="s">
        <v>561</v>
      </c>
      <c r="AE612" s="156">
        <v>262</v>
      </c>
      <c r="AF612" s="156" t="s">
        <v>562</v>
      </c>
      <c r="AG612" s="157">
        <v>232</v>
      </c>
      <c r="AJ612" t="s">
        <v>1697</v>
      </c>
      <c r="AK612" t="s">
        <v>1696</v>
      </c>
      <c r="AL612" t="s">
        <v>561</v>
      </c>
      <c r="AM612">
        <v>259</v>
      </c>
      <c r="AN612" t="s">
        <v>562</v>
      </c>
      <c r="AO612">
        <v>262</v>
      </c>
    </row>
    <row r="613" spans="3:41" x14ac:dyDescent="0.25">
      <c r="C613" t="e">
        <f>INDEX(Таблиця5[HOBBY WORLD],MATCH(Таблиця14[[#This Row],[Книга]],Таблиця5[Оригинал],0),1)</f>
        <v>#N/A</v>
      </c>
      <c r="AB613" s="158" t="s">
        <v>1726</v>
      </c>
      <c r="AC613" s="159" t="s">
        <v>1727</v>
      </c>
      <c r="AD613" s="159" t="s">
        <v>561</v>
      </c>
      <c r="AE613" s="159">
        <v>262</v>
      </c>
      <c r="AF613" s="159" t="s">
        <v>562</v>
      </c>
      <c r="AG613" s="160">
        <v>239</v>
      </c>
      <c r="AJ613" t="s">
        <v>13876</v>
      </c>
      <c r="AK613" t="s">
        <v>1202</v>
      </c>
      <c r="AL613" t="s">
        <v>561</v>
      </c>
      <c r="AM613">
        <v>212</v>
      </c>
      <c r="AN613" t="s">
        <v>562</v>
      </c>
      <c r="AO613">
        <v>262</v>
      </c>
    </row>
    <row r="614" spans="3:41" x14ac:dyDescent="0.25">
      <c r="C614" t="e">
        <f>INDEX(Таблиця5[HOBBY WORLD],MATCH(Таблиця14[[#This Row],[Книга]],Таблиця5[Оригинал],0),1)</f>
        <v>#N/A</v>
      </c>
      <c r="AB614" s="155" t="s">
        <v>1728</v>
      </c>
      <c r="AC614" s="156" t="s">
        <v>1729</v>
      </c>
      <c r="AD614" s="156" t="s">
        <v>561</v>
      </c>
      <c r="AE614" s="156">
        <v>263</v>
      </c>
      <c r="AF614" s="156" t="s">
        <v>562</v>
      </c>
      <c r="AG614" s="157">
        <v>221</v>
      </c>
      <c r="AJ614" t="s">
        <v>1761</v>
      </c>
      <c r="AK614" t="s">
        <v>1760</v>
      </c>
      <c r="AL614" t="s">
        <v>561</v>
      </c>
      <c r="AM614">
        <v>266</v>
      </c>
      <c r="AN614" t="s">
        <v>562</v>
      </c>
      <c r="AO614">
        <v>263</v>
      </c>
    </row>
    <row r="615" spans="3:41" x14ac:dyDescent="0.25">
      <c r="C615" t="e">
        <f>INDEX(Таблиця5[HOBBY WORLD],MATCH(Таблиця14[[#This Row],[Книга]],Таблиця5[Оригинал],0),1)</f>
        <v>#N/A</v>
      </c>
      <c r="AB615" s="158" t="s">
        <v>11240</v>
      </c>
      <c r="AC615" s="159" t="s">
        <v>11241</v>
      </c>
      <c r="AD615" s="159" t="s">
        <v>13845</v>
      </c>
      <c r="AE615" s="159">
        <v>163</v>
      </c>
      <c r="AF615" s="159" t="s">
        <v>13846</v>
      </c>
      <c r="AG615" s="160">
        <v>160</v>
      </c>
      <c r="AJ615" t="s">
        <v>1205</v>
      </c>
      <c r="AK615" t="s">
        <v>1204</v>
      </c>
      <c r="AL615" t="s">
        <v>561</v>
      </c>
      <c r="AM615">
        <v>212</v>
      </c>
      <c r="AN615" t="s">
        <v>562</v>
      </c>
      <c r="AO615">
        <v>263</v>
      </c>
    </row>
    <row r="616" spans="3:41" x14ac:dyDescent="0.25">
      <c r="C616" t="e">
        <f>INDEX(Таблиця5[HOBBY WORLD],MATCH(Таблиця14[[#This Row],[Книга]],Таблиця5[Оригинал],0),1)</f>
        <v>#N/A</v>
      </c>
      <c r="AB616" s="155" t="s">
        <v>1730</v>
      </c>
      <c r="AC616" s="156" t="s">
        <v>1731</v>
      </c>
      <c r="AD616" s="156" t="s">
        <v>561</v>
      </c>
      <c r="AE616" s="156">
        <v>263</v>
      </c>
      <c r="AF616" s="156" t="s">
        <v>562</v>
      </c>
      <c r="AG616" s="157">
        <v>243</v>
      </c>
      <c r="AJ616" t="s">
        <v>1211</v>
      </c>
      <c r="AK616" t="s">
        <v>1210</v>
      </c>
      <c r="AL616" t="s">
        <v>561</v>
      </c>
      <c r="AM616">
        <v>213</v>
      </c>
      <c r="AN616" t="s">
        <v>562</v>
      </c>
      <c r="AO616">
        <v>263</v>
      </c>
    </row>
    <row r="617" spans="3:41" x14ac:dyDescent="0.25">
      <c r="C617" t="e">
        <f>INDEX(Таблиця5[HOBBY WORLD],MATCH(Таблиця14[[#This Row],[Книга]],Таблиця5[Оригинал],0),1)</f>
        <v>#N/A</v>
      </c>
      <c r="AB617" s="158" t="s">
        <v>1732</v>
      </c>
      <c r="AC617" s="159" t="s">
        <v>1733</v>
      </c>
      <c r="AD617" s="159" t="s">
        <v>561</v>
      </c>
      <c r="AE617" s="159">
        <v>263</v>
      </c>
      <c r="AF617" s="159" t="s">
        <v>562</v>
      </c>
      <c r="AG617" s="160">
        <v>243</v>
      </c>
      <c r="AJ617" t="s">
        <v>1213</v>
      </c>
      <c r="AK617" t="s">
        <v>1212</v>
      </c>
      <c r="AL617" t="s">
        <v>561</v>
      </c>
      <c r="AM617">
        <v>213</v>
      </c>
      <c r="AN617" t="s">
        <v>562</v>
      </c>
      <c r="AO617">
        <v>263</v>
      </c>
    </row>
    <row r="618" spans="3:41" x14ac:dyDescent="0.25">
      <c r="C618" t="e">
        <f>INDEX(Таблиця5[HOBBY WORLD],MATCH(Таблиця14[[#This Row],[Книга]],Таблиця5[Оригинал],0),1)</f>
        <v>#N/A</v>
      </c>
      <c r="AB618" s="155" t="s">
        <v>1734</v>
      </c>
      <c r="AC618" s="156" t="s">
        <v>1735</v>
      </c>
      <c r="AD618" s="156" t="s">
        <v>561</v>
      </c>
      <c r="AE618" s="156">
        <v>263</v>
      </c>
      <c r="AF618" s="156" t="s">
        <v>562</v>
      </c>
      <c r="AG618" s="157">
        <v>251</v>
      </c>
      <c r="AJ618" t="s">
        <v>1517</v>
      </c>
      <c r="AK618" t="s">
        <v>1516</v>
      </c>
      <c r="AL618" t="s">
        <v>561</v>
      </c>
      <c r="AM618">
        <v>244</v>
      </c>
      <c r="AN618" t="s">
        <v>562</v>
      </c>
      <c r="AO618">
        <v>264</v>
      </c>
    </row>
    <row r="619" spans="3:41" x14ac:dyDescent="0.25">
      <c r="C619" t="e">
        <f>INDEX(Таблиця5[HOBBY WORLD],MATCH(Таблиця14[[#This Row],[Книга]],Таблиця5[Оригинал],0),1)</f>
        <v>#N/A</v>
      </c>
      <c r="AB619" s="158" t="s">
        <v>1736</v>
      </c>
      <c r="AC619" s="159" t="s">
        <v>1737</v>
      </c>
      <c r="AD619" s="159" t="s">
        <v>561</v>
      </c>
      <c r="AE619" s="159">
        <v>264</v>
      </c>
      <c r="AF619" s="159" t="s">
        <v>562</v>
      </c>
      <c r="AG619" s="160">
        <v>251</v>
      </c>
      <c r="AJ619" t="s">
        <v>1347</v>
      </c>
      <c r="AK619" t="s">
        <v>1346</v>
      </c>
      <c r="AL619" t="s">
        <v>561</v>
      </c>
      <c r="AM619">
        <v>227</v>
      </c>
      <c r="AN619" t="s">
        <v>562</v>
      </c>
      <c r="AO619">
        <v>264</v>
      </c>
    </row>
    <row r="620" spans="3:41" x14ac:dyDescent="0.25">
      <c r="C620" t="e">
        <f>INDEX(Таблиця5[HOBBY WORLD],MATCH(Таблиця14[[#This Row],[Книга]],Таблиця5[Оригинал],0),1)</f>
        <v>#N/A</v>
      </c>
      <c r="AB620" s="155" t="s">
        <v>1738</v>
      </c>
      <c r="AC620" s="156" t="s">
        <v>1739</v>
      </c>
      <c r="AD620" s="156" t="s">
        <v>561</v>
      </c>
      <c r="AE620" s="156">
        <v>264</v>
      </c>
      <c r="AF620" s="156" t="s">
        <v>562</v>
      </c>
      <c r="AG620" s="157">
        <v>243</v>
      </c>
      <c r="AJ620" t="s">
        <v>1415</v>
      </c>
      <c r="AK620" t="s">
        <v>1414</v>
      </c>
      <c r="AL620" t="s">
        <v>561</v>
      </c>
      <c r="AM620">
        <v>234</v>
      </c>
      <c r="AN620" t="s">
        <v>562</v>
      </c>
      <c r="AO620">
        <v>264</v>
      </c>
    </row>
    <row r="621" spans="3:41" x14ac:dyDescent="0.25">
      <c r="C621" t="e">
        <f>INDEX(Таблиця5[HOBBY WORLD],MATCH(Таблиця14[[#This Row],[Книга]],Таблиця5[Оригинал],0),1)</f>
        <v>#N/A</v>
      </c>
      <c r="AB621" s="158" t="s">
        <v>1740</v>
      </c>
      <c r="AC621" s="159" t="s">
        <v>1741</v>
      </c>
      <c r="AD621" s="159" t="s">
        <v>561</v>
      </c>
      <c r="AE621" s="159">
        <v>264</v>
      </c>
      <c r="AF621" s="159" t="s">
        <v>562</v>
      </c>
      <c r="AG621" s="160">
        <v>212</v>
      </c>
      <c r="AJ621" t="s">
        <v>11559</v>
      </c>
      <c r="AK621" t="s">
        <v>1933</v>
      </c>
      <c r="AL621" t="s">
        <v>1186</v>
      </c>
      <c r="AM621">
        <v>22</v>
      </c>
      <c r="AN621" t="s">
        <v>1187</v>
      </c>
      <c r="AO621">
        <v>21</v>
      </c>
    </row>
    <row r="622" spans="3:41" x14ac:dyDescent="0.25">
      <c r="C622" t="e">
        <f>INDEX(Таблиця5[HOBBY WORLD],MATCH(Таблиця14[[#This Row],[Книга]],Таблиця5[Оригинал],0),1)</f>
        <v>#N/A</v>
      </c>
      <c r="AB622" s="155" t="s">
        <v>1742</v>
      </c>
      <c r="AC622" s="156" t="s">
        <v>1743</v>
      </c>
      <c r="AD622" s="156" t="s">
        <v>561</v>
      </c>
      <c r="AE622" s="156">
        <v>264</v>
      </c>
      <c r="AF622" s="156" t="s">
        <v>562</v>
      </c>
      <c r="AG622" s="157">
        <v>278</v>
      </c>
      <c r="AJ622" t="s">
        <v>11479</v>
      </c>
      <c r="AK622" t="s">
        <v>11478</v>
      </c>
      <c r="AL622" t="s">
        <v>13845</v>
      </c>
      <c r="AM622">
        <v>166</v>
      </c>
      <c r="AN622" t="s">
        <v>13846</v>
      </c>
      <c r="AO622">
        <v>161</v>
      </c>
    </row>
    <row r="623" spans="3:41" x14ac:dyDescent="0.25">
      <c r="C623" t="e">
        <f>INDEX(Таблиця5[HOBBY WORLD],MATCH(Таблиця14[[#This Row],[Книга]],Таблиця5[Оригинал],0),1)</f>
        <v>#N/A</v>
      </c>
      <c r="AB623" s="158"/>
      <c r="AC623" s="159"/>
      <c r="AD623" s="159"/>
      <c r="AE623" s="159"/>
      <c r="AF623" s="159"/>
      <c r="AG623" s="160"/>
      <c r="AJ623" t="s">
        <v>13877</v>
      </c>
      <c r="AK623" t="s">
        <v>13878</v>
      </c>
      <c r="AL623" t="s">
        <v>13853</v>
      </c>
      <c r="AM623">
        <v>109</v>
      </c>
      <c r="AN623" t="s">
        <v>13854</v>
      </c>
      <c r="AO623">
        <v>-108</v>
      </c>
    </row>
    <row r="624" spans="3:41" x14ac:dyDescent="0.25">
      <c r="C624" t="e">
        <f>INDEX(Таблиця5[HOBBY WORLD],MATCH(Таблиця14[[#This Row],[Книга]],Таблиця5[Оригинал],0),1)</f>
        <v>#N/A</v>
      </c>
      <c r="AB624" s="155"/>
      <c r="AC624" s="156"/>
      <c r="AD624" s="156"/>
      <c r="AE624" s="156"/>
      <c r="AF624" s="156"/>
      <c r="AG624" s="157"/>
      <c r="AJ624" t="s">
        <v>13879</v>
      </c>
      <c r="AK624" t="s">
        <v>13880</v>
      </c>
      <c r="AL624" t="s">
        <v>13853</v>
      </c>
      <c r="AM624">
        <v>109</v>
      </c>
      <c r="AN624" t="s">
        <v>13854</v>
      </c>
      <c r="AO624">
        <v>-109</v>
      </c>
    </row>
    <row r="625" spans="3:41" x14ac:dyDescent="0.25">
      <c r="C625" t="e">
        <f>INDEX(Таблиця5[HOBBY WORLD],MATCH(Таблиця14[[#This Row],[Книга]],Таблиця5[Оригинал],0),1)</f>
        <v>#N/A</v>
      </c>
      <c r="AB625" s="158" t="s">
        <v>625</v>
      </c>
      <c r="AC625" s="159" t="s">
        <v>72</v>
      </c>
      <c r="AD625" s="159" t="s">
        <v>556</v>
      </c>
      <c r="AE625" s="159" t="s">
        <v>554</v>
      </c>
      <c r="AF625" s="159" t="s">
        <v>13769</v>
      </c>
      <c r="AG625" s="160" t="s">
        <v>554</v>
      </c>
      <c r="AJ625" t="s">
        <v>13881</v>
      </c>
      <c r="AK625" t="s">
        <v>13882</v>
      </c>
      <c r="AL625" t="s">
        <v>13853</v>
      </c>
      <c r="AM625">
        <v>112</v>
      </c>
      <c r="AN625" t="s">
        <v>13854</v>
      </c>
      <c r="AO625">
        <v>-109</v>
      </c>
    </row>
    <row r="626" spans="3:41" x14ac:dyDescent="0.25">
      <c r="C626" t="e">
        <f>INDEX(Таблиця5[HOBBY WORLD],MATCH(Таблиця14[[#This Row],[Книга]],Таблиця5[Оригинал],0),1)</f>
        <v>#N/A</v>
      </c>
      <c r="AB626" s="155" t="s">
        <v>1744</v>
      </c>
      <c r="AC626" s="156" t="s">
        <v>1745</v>
      </c>
      <c r="AD626" s="156" t="s">
        <v>561</v>
      </c>
      <c r="AE626" s="156">
        <v>264</v>
      </c>
      <c r="AF626" s="156" t="s">
        <v>562</v>
      </c>
      <c r="AG626" s="157">
        <v>217</v>
      </c>
      <c r="AJ626" t="s">
        <v>13883</v>
      </c>
      <c r="AK626" t="s">
        <v>13884</v>
      </c>
      <c r="AL626" t="s">
        <v>13853</v>
      </c>
      <c r="AM626">
        <v>110</v>
      </c>
      <c r="AN626" t="s">
        <v>13854</v>
      </c>
      <c r="AO626">
        <v>-111</v>
      </c>
    </row>
    <row r="627" spans="3:41" x14ac:dyDescent="0.25">
      <c r="C627" t="e">
        <f>INDEX(Таблиця5[HOBBY WORLD],MATCH(Таблиця14[[#This Row],[Книга]],Таблиця5[Оригинал],0),1)</f>
        <v>#N/A</v>
      </c>
      <c r="AB627" s="158" t="s">
        <v>1746</v>
      </c>
      <c r="AC627" s="159" t="s">
        <v>1747</v>
      </c>
      <c r="AD627" s="159" t="s">
        <v>561</v>
      </c>
      <c r="AE627" s="159">
        <v>265</v>
      </c>
      <c r="AF627" s="159" t="s">
        <v>562</v>
      </c>
      <c r="AG627" s="160">
        <v>217</v>
      </c>
      <c r="AJ627" t="s">
        <v>13885</v>
      </c>
      <c r="AK627" t="s">
        <v>13886</v>
      </c>
      <c r="AL627" t="s">
        <v>13853</v>
      </c>
      <c r="AM627">
        <v>111</v>
      </c>
      <c r="AN627" t="s">
        <v>13854</v>
      </c>
      <c r="AO627">
        <v>-110</v>
      </c>
    </row>
    <row r="628" spans="3:41" x14ac:dyDescent="0.25">
      <c r="C628" t="e">
        <f>INDEX(Таблиця5[HOBBY WORLD],MATCH(Таблиця14[[#This Row],[Книга]],Таблиця5[Оригинал],0),1)</f>
        <v>#N/A</v>
      </c>
      <c r="AB628" s="155" t="s">
        <v>1748</v>
      </c>
      <c r="AC628" s="156" t="s">
        <v>1749</v>
      </c>
      <c r="AD628" s="156" t="s">
        <v>561</v>
      </c>
      <c r="AE628" s="156">
        <v>265</v>
      </c>
      <c r="AF628" s="156" t="s">
        <v>562</v>
      </c>
      <c r="AG628" s="157">
        <v>267</v>
      </c>
      <c r="AJ628" t="s">
        <v>13885</v>
      </c>
      <c r="AK628" t="s">
        <v>13887</v>
      </c>
      <c r="AL628" t="s">
        <v>13853</v>
      </c>
      <c r="AM628">
        <v>114</v>
      </c>
      <c r="AN628" t="s">
        <v>13854</v>
      </c>
      <c r="AO628">
        <v>-112</v>
      </c>
    </row>
    <row r="629" spans="3:41" x14ac:dyDescent="0.25">
      <c r="C629" t="e">
        <f>INDEX(Таблиця5[HOBBY WORLD],MATCH(Таблиця14[[#This Row],[Книга]],Таблиця5[Оригинал],0),1)</f>
        <v>#N/A</v>
      </c>
      <c r="AB629" s="158" t="s">
        <v>1750</v>
      </c>
      <c r="AC629" s="159" t="s">
        <v>1751</v>
      </c>
      <c r="AD629" s="159" t="s">
        <v>561</v>
      </c>
      <c r="AE629" s="159">
        <v>265</v>
      </c>
      <c r="AF629" s="159" t="s">
        <v>562</v>
      </c>
      <c r="AG629" s="160">
        <v>256</v>
      </c>
      <c r="AJ629" t="s">
        <v>13888</v>
      </c>
      <c r="AK629" t="s">
        <v>13889</v>
      </c>
      <c r="AL629" t="s">
        <v>13853</v>
      </c>
      <c r="AM629">
        <v>111</v>
      </c>
      <c r="AN629" t="s">
        <v>13854</v>
      </c>
      <c r="AO629">
        <v>-112</v>
      </c>
    </row>
    <row r="630" spans="3:41" x14ac:dyDescent="0.25">
      <c r="C630" t="e">
        <f>INDEX(Таблиця5[HOBBY WORLD],MATCH(Таблиця14[[#This Row],[Книга]],Таблиця5[Оригинал],0),1)</f>
        <v>#N/A</v>
      </c>
      <c r="AB630" s="155" t="s">
        <v>1752</v>
      </c>
      <c r="AC630" s="156" t="s">
        <v>1753</v>
      </c>
      <c r="AD630" s="156" t="s">
        <v>561</v>
      </c>
      <c r="AE630" s="156">
        <v>265</v>
      </c>
      <c r="AF630" s="156" t="s">
        <v>562</v>
      </c>
      <c r="AG630" s="157">
        <v>256</v>
      </c>
      <c r="AJ630" t="s">
        <v>13890</v>
      </c>
      <c r="AK630" t="s">
        <v>13891</v>
      </c>
      <c r="AL630" t="s">
        <v>13853</v>
      </c>
      <c r="AM630">
        <v>113</v>
      </c>
      <c r="AN630" t="s">
        <v>13854</v>
      </c>
      <c r="AO630">
        <v>-113</v>
      </c>
    </row>
    <row r="631" spans="3:41" x14ac:dyDescent="0.25">
      <c r="C631" t="e">
        <f>INDEX(Таблиця5[HOBBY WORLD],MATCH(Таблиця14[[#This Row],[Книга]],Таблиця5[Оригинал],0),1)</f>
        <v>#N/A</v>
      </c>
      <c r="AB631" s="158" t="s">
        <v>1754</v>
      </c>
      <c r="AC631" s="159" t="s">
        <v>1755</v>
      </c>
      <c r="AD631" s="159" t="s">
        <v>561</v>
      </c>
      <c r="AE631" s="159">
        <v>266</v>
      </c>
      <c r="AF631" s="159" t="s">
        <v>562</v>
      </c>
      <c r="AG631" s="160">
        <v>286</v>
      </c>
      <c r="AJ631" t="s">
        <v>13892</v>
      </c>
      <c r="AK631" t="s">
        <v>13893</v>
      </c>
      <c r="AL631" t="s">
        <v>13853</v>
      </c>
      <c r="AM631">
        <v>112</v>
      </c>
      <c r="AN631" t="s">
        <v>13854</v>
      </c>
      <c r="AO631">
        <v>-114</v>
      </c>
    </row>
    <row r="632" spans="3:41" x14ac:dyDescent="0.25">
      <c r="C632" t="e">
        <f>INDEX(Таблиця5[HOBBY WORLD],MATCH(Таблиця14[[#This Row],[Книга]],Таблиця5[Оригинал],0),1)</f>
        <v>#N/A</v>
      </c>
      <c r="AB632" s="155" t="s">
        <v>1756</v>
      </c>
      <c r="AC632" s="156" t="s">
        <v>1757</v>
      </c>
      <c r="AD632" s="156" t="s">
        <v>561</v>
      </c>
      <c r="AE632" s="156">
        <v>266</v>
      </c>
      <c r="AF632" s="156" t="s">
        <v>562</v>
      </c>
      <c r="AG632" s="157">
        <v>274</v>
      </c>
      <c r="AJ632" t="s">
        <v>1327</v>
      </c>
      <c r="AK632" t="s">
        <v>1326</v>
      </c>
      <c r="AL632" t="s">
        <v>561</v>
      </c>
      <c r="AM632">
        <v>225</v>
      </c>
      <c r="AN632" t="s">
        <v>562</v>
      </c>
      <c r="AO632">
        <v>264</v>
      </c>
    </row>
    <row r="633" spans="3:41" x14ac:dyDescent="0.25">
      <c r="C633" t="e">
        <f>INDEX(Таблиця5[HOBBY WORLD],MATCH(Таблиця14[[#This Row],[Книга]],Таблиця5[Оригинал],0),1)</f>
        <v>#N/A</v>
      </c>
      <c r="AB633" s="158" t="s">
        <v>1758</v>
      </c>
      <c r="AC633" s="159" t="s">
        <v>1759</v>
      </c>
      <c r="AD633" s="159" t="s">
        <v>561</v>
      </c>
      <c r="AE633" s="159">
        <v>266</v>
      </c>
      <c r="AF633" s="159" t="s">
        <v>562</v>
      </c>
      <c r="AG633" s="160">
        <v>289</v>
      </c>
      <c r="AJ633" t="s">
        <v>1329</v>
      </c>
      <c r="AK633" t="s">
        <v>1328</v>
      </c>
      <c r="AL633" t="s">
        <v>561</v>
      </c>
      <c r="AM633">
        <v>225</v>
      </c>
      <c r="AN633" t="s">
        <v>562</v>
      </c>
      <c r="AO633">
        <v>265</v>
      </c>
    </row>
    <row r="634" spans="3:41" x14ac:dyDescent="0.25">
      <c r="C634" t="e">
        <f>INDEX(Таблиця5[HOBBY WORLD],MATCH(Таблиця14[[#This Row],[Книга]],Таблиця5[Оригинал],0),1)</f>
        <v>#N/A</v>
      </c>
      <c r="AB634" s="155" t="s">
        <v>1760</v>
      </c>
      <c r="AC634" s="156" t="s">
        <v>1761</v>
      </c>
      <c r="AD634" s="156" t="s">
        <v>561</v>
      </c>
      <c r="AE634" s="156">
        <v>266</v>
      </c>
      <c r="AF634" s="156" t="s">
        <v>562</v>
      </c>
      <c r="AG634" s="157">
        <v>263</v>
      </c>
      <c r="AJ634" t="s">
        <v>1339</v>
      </c>
      <c r="AK634" t="s">
        <v>1338</v>
      </c>
      <c r="AL634" t="s">
        <v>561</v>
      </c>
      <c r="AM634">
        <v>226</v>
      </c>
      <c r="AN634" t="s">
        <v>562</v>
      </c>
      <c r="AO634">
        <v>265</v>
      </c>
    </row>
    <row r="635" spans="3:41" x14ac:dyDescent="0.25">
      <c r="C635" t="e">
        <f>INDEX(Таблиця5[HOBBY WORLD],MATCH(Таблиця14[[#This Row],[Книга]],Таблиця5[Оригинал],0),1)</f>
        <v>#N/A</v>
      </c>
      <c r="AB635" s="158" t="s">
        <v>1762</v>
      </c>
      <c r="AC635" s="159" t="s">
        <v>1763</v>
      </c>
      <c r="AD635" s="159" t="s">
        <v>561</v>
      </c>
      <c r="AE635" s="159">
        <v>266</v>
      </c>
      <c r="AF635" s="159" t="s">
        <v>562</v>
      </c>
      <c r="AG635" s="160">
        <v>277</v>
      </c>
      <c r="AJ635" t="s">
        <v>1341</v>
      </c>
      <c r="AK635" t="s">
        <v>1340</v>
      </c>
      <c r="AL635" t="s">
        <v>561</v>
      </c>
      <c r="AM635">
        <v>226</v>
      </c>
      <c r="AN635" t="s">
        <v>562</v>
      </c>
      <c r="AO635">
        <v>265</v>
      </c>
    </row>
    <row r="636" spans="3:41" x14ac:dyDescent="0.25">
      <c r="C636" t="e">
        <f>INDEX(Таблиця5[HOBBY WORLD],MATCH(Таблиця14[[#This Row],[Книга]],Таблиця5[Оригинал],0),1)</f>
        <v>#N/A</v>
      </c>
      <c r="AB636" s="155" t="s">
        <v>1764</v>
      </c>
      <c r="AC636" s="156" t="s">
        <v>1765</v>
      </c>
      <c r="AD636" s="156" t="s">
        <v>561</v>
      </c>
      <c r="AE636" s="156">
        <v>266</v>
      </c>
      <c r="AF636" s="156" t="s">
        <v>562</v>
      </c>
      <c r="AG636" s="157">
        <v>277</v>
      </c>
      <c r="AJ636" t="s">
        <v>1337</v>
      </c>
      <c r="AK636" t="s">
        <v>1336</v>
      </c>
      <c r="AL636" t="s">
        <v>561</v>
      </c>
      <c r="AM636">
        <v>226</v>
      </c>
      <c r="AN636" t="s">
        <v>562</v>
      </c>
      <c r="AO636">
        <v>265</v>
      </c>
    </row>
    <row r="637" spans="3:41" x14ac:dyDescent="0.25">
      <c r="C637" t="e">
        <f>INDEX(Таблиця5[HOBBY WORLD],MATCH(Таблиця14[[#This Row],[Книга]],Таблиця5[Оригинал],0),1)</f>
        <v>#N/A</v>
      </c>
      <c r="AB637" s="158" t="s">
        <v>11303</v>
      </c>
      <c r="AC637" s="159" t="s">
        <v>13903</v>
      </c>
      <c r="AD637" s="159" t="s">
        <v>13845</v>
      </c>
      <c r="AE637" s="159">
        <v>163</v>
      </c>
      <c r="AF637" s="159" t="s">
        <v>13846</v>
      </c>
      <c r="AG637" s="160">
        <v>164</v>
      </c>
      <c r="AJ637" t="s">
        <v>1283</v>
      </c>
      <c r="AK637" t="s">
        <v>1282</v>
      </c>
      <c r="AL637" t="s">
        <v>561</v>
      </c>
      <c r="AM637">
        <v>220</v>
      </c>
      <c r="AN637" t="s">
        <v>562</v>
      </c>
      <c r="AO637">
        <v>265</v>
      </c>
    </row>
    <row r="638" spans="3:41" x14ac:dyDescent="0.25">
      <c r="C638" t="e">
        <f>INDEX(Таблиця5[HOBBY WORLD],MATCH(Таблиця14[[#This Row],[Книга]],Таблиця5[Оригинал],0),1)</f>
        <v>#N/A</v>
      </c>
      <c r="AB638" s="155" t="s">
        <v>1766</v>
      </c>
      <c r="AC638" s="156" t="s">
        <v>1767</v>
      </c>
      <c r="AD638" s="156" t="s">
        <v>561</v>
      </c>
      <c r="AE638" s="156">
        <v>267</v>
      </c>
      <c r="AF638" s="156" t="s">
        <v>562</v>
      </c>
      <c r="AG638" s="157">
        <v>277</v>
      </c>
      <c r="AJ638" t="s">
        <v>1331</v>
      </c>
      <c r="AK638" t="s">
        <v>1330</v>
      </c>
      <c r="AL638" t="s">
        <v>561</v>
      </c>
      <c r="AM638">
        <v>225</v>
      </c>
      <c r="AN638" t="s">
        <v>562</v>
      </c>
      <c r="AO638">
        <v>266</v>
      </c>
    </row>
    <row r="639" spans="3:41" x14ac:dyDescent="0.25">
      <c r="C639" t="e">
        <f>INDEX(Таблиця5[HOBBY WORLD],MATCH(Таблиця14[[#This Row],[Книга]],Таблиця5[Оригинал],0),1)</f>
        <v>#N/A</v>
      </c>
      <c r="AB639" s="158" t="s">
        <v>1768</v>
      </c>
      <c r="AC639" s="159" t="s">
        <v>1769</v>
      </c>
      <c r="AD639" s="159" t="s">
        <v>561</v>
      </c>
      <c r="AE639" s="159">
        <v>267</v>
      </c>
      <c r="AF639" s="159" t="s">
        <v>562</v>
      </c>
      <c r="AG639" s="160">
        <v>240</v>
      </c>
      <c r="AJ639" t="s">
        <v>11481</v>
      </c>
      <c r="AK639" t="s">
        <v>11480</v>
      </c>
      <c r="AL639" t="s">
        <v>13845</v>
      </c>
      <c r="AM639">
        <v>167</v>
      </c>
      <c r="AN639" t="s">
        <v>13846</v>
      </c>
      <c r="AO639">
        <v>161</v>
      </c>
    </row>
    <row r="640" spans="3:41" x14ac:dyDescent="0.25">
      <c r="C640" t="e">
        <f>INDEX(Таблиця5[HOBBY WORLD],MATCH(Таблиця14[[#This Row],[Книга]],Таблиця5[Оригинал],0),1)</f>
        <v>#N/A</v>
      </c>
      <c r="AB640" s="155" t="s">
        <v>1770</v>
      </c>
      <c r="AC640" s="156" t="s">
        <v>1771</v>
      </c>
      <c r="AD640" s="156" t="s">
        <v>561</v>
      </c>
      <c r="AE640" s="156">
        <v>267</v>
      </c>
      <c r="AF640" s="156" t="s">
        <v>562</v>
      </c>
      <c r="AG640" s="157">
        <v>287</v>
      </c>
      <c r="AJ640" t="s">
        <v>1335</v>
      </c>
      <c r="AK640" t="s">
        <v>1334</v>
      </c>
      <c r="AL640" t="s">
        <v>561</v>
      </c>
      <c r="AM640">
        <v>226</v>
      </c>
      <c r="AN640" t="s">
        <v>562</v>
      </c>
      <c r="AO640">
        <v>266</v>
      </c>
    </row>
    <row r="641" spans="3:41" x14ac:dyDescent="0.25">
      <c r="C641" t="e">
        <f>INDEX(Таблиця5[HOBBY WORLD],MATCH(Таблиця14[[#This Row],[Книга]],Таблиця5[Оригинал],0),1)</f>
        <v>#N/A</v>
      </c>
      <c r="AB641" s="158" t="s">
        <v>11309</v>
      </c>
      <c r="AC641" s="159" t="s">
        <v>13869</v>
      </c>
      <c r="AD641" s="159" t="s">
        <v>13845</v>
      </c>
      <c r="AE641" s="159">
        <v>163</v>
      </c>
      <c r="AF641" s="159" t="s">
        <v>13846</v>
      </c>
      <c r="AG641" s="160">
        <v>158</v>
      </c>
      <c r="AJ641" t="s">
        <v>1333</v>
      </c>
      <c r="AK641" t="s">
        <v>1332</v>
      </c>
      <c r="AL641" t="s">
        <v>561</v>
      </c>
      <c r="AM641">
        <v>225</v>
      </c>
      <c r="AN641" t="s">
        <v>562</v>
      </c>
      <c r="AO641">
        <v>266</v>
      </c>
    </row>
    <row r="642" spans="3:41" x14ac:dyDescent="0.25">
      <c r="C642" t="e">
        <f>INDEX(Таблиця5[HOBBY WORLD],MATCH(Таблиця14[[#This Row],[Книга]],Таблиця5[Оригинал],0),1)</f>
        <v>#N/A</v>
      </c>
      <c r="AB642" s="155" t="s">
        <v>1772</v>
      </c>
      <c r="AC642" s="156" t="s">
        <v>11310</v>
      </c>
      <c r="AD642" s="156" t="s">
        <v>1186</v>
      </c>
      <c r="AE642" s="156">
        <v>21</v>
      </c>
      <c r="AF642" s="156" t="s">
        <v>1187</v>
      </c>
      <c r="AG642" s="157">
        <v>19</v>
      </c>
      <c r="AJ642" t="s">
        <v>1311</v>
      </c>
      <c r="AK642" t="s">
        <v>1310</v>
      </c>
      <c r="AL642" t="s">
        <v>561</v>
      </c>
      <c r="AM642">
        <v>223</v>
      </c>
      <c r="AN642" t="s">
        <v>562</v>
      </c>
      <c r="AO642">
        <v>266</v>
      </c>
    </row>
    <row r="643" spans="3:41" x14ac:dyDescent="0.25">
      <c r="C643" t="e">
        <f>INDEX(Таблиця5[HOBBY WORLD],MATCH(Таблиця14[[#This Row],[Книга]],Таблиця5[Оригинал],0),1)</f>
        <v>#N/A</v>
      </c>
      <c r="AB643" s="158" t="s">
        <v>1774</v>
      </c>
      <c r="AC643" s="159" t="s">
        <v>1775</v>
      </c>
      <c r="AD643" s="159" t="s">
        <v>561</v>
      </c>
      <c r="AE643" s="159">
        <v>267</v>
      </c>
      <c r="AF643" s="159" t="s">
        <v>562</v>
      </c>
      <c r="AG643" s="160">
        <v>271</v>
      </c>
      <c r="AJ643" t="s">
        <v>1952</v>
      </c>
      <c r="AK643" t="s">
        <v>1951</v>
      </c>
      <c r="AL643" t="s">
        <v>561</v>
      </c>
      <c r="AM643">
        <v>285</v>
      </c>
      <c r="AN643" t="s">
        <v>562</v>
      </c>
      <c r="AO643">
        <v>267</v>
      </c>
    </row>
    <row r="644" spans="3:41" x14ac:dyDescent="0.25">
      <c r="C644" t="e">
        <f>INDEX(Таблиця5[HOBBY WORLD],MATCH(Таблиця14[[#This Row],[Книга]],Таблиця5[Оригинал],0),1)</f>
        <v>#N/A</v>
      </c>
      <c r="AB644" s="155" t="s">
        <v>1776</v>
      </c>
      <c r="AC644" s="156" t="s">
        <v>1777</v>
      </c>
      <c r="AD644" s="156" t="s">
        <v>561</v>
      </c>
      <c r="AE644" s="156">
        <v>267</v>
      </c>
      <c r="AF644" s="156" t="s">
        <v>562</v>
      </c>
      <c r="AG644" s="157">
        <v>269</v>
      </c>
      <c r="AJ644" t="s">
        <v>11541</v>
      </c>
      <c r="AK644" t="s">
        <v>1927</v>
      </c>
      <c r="AL644" t="s">
        <v>1186</v>
      </c>
      <c r="AM644">
        <v>22</v>
      </c>
      <c r="AN644" t="s">
        <v>1187</v>
      </c>
      <c r="AO644">
        <v>21</v>
      </c>
    </row>
    <row r="645" spans="3:41" x14ac:dyDescent="0.25">
      <c r="C645" t="e">
        <f>INDEX(Таблиця5[HOBBY WORLD],MATCH(Таблиця14[[#This Row],[Книга]],Таблиця5[Оригинал],0),1)</f>
        <v>#N/A</v>
      </c>
      <c r="AB645" s="158" t="s">
        <v>1778</v>
      </c>
      <c r="AC645" s="159" t="s">
        <v>1779</v>
      </c>
      <c r="AD645" s="159" t="s">
        <v>561</v>
      </c>
      <c r="AE645" s="159">
        <v>269</v>
      </c>
      <c r="AF645" s="159" t="s">
        <v>562</v>
      </c>
      <c r="AG645" s="160">
        <v>280</v>
      </c>
      <c r="AJ645" t="s">
        <v>1321</v>
      </c>
      <c r="AK645" t="s">
        <v>1320</v>
      </c>
      <c r="AL645" t="s">
        <v>561</v>
      </c>
      <c r="AM645">
        <v>224</v>
      </c>
      <c r="AN645" t="s">
        <v>562</v>
      </c>
      <c r="AO645">
        <v>267</v>
      </c>
    </row>
    <row r="646" spans="3:41" x14ac:dyDescent="0.25">
      <c r="C646" t="e">
        <f>INDEX(Таблиця5[HOBBY WORLD],MATCH(Таблиця14[[#This Row],[Книга]],Таблиця5[Оригинал],0),1)</f>
        <v>#N/A</v>
      </c>
      <c r="AB646" s="155" t="s">
        <v>1780</v>
      </c>
      <c r="AC646" s="156" t="s">
        <v>1781</v>
      </c>
      <c r="AD646" s="156" t="s">
        <v>561</v>
      </c>
      <c r="AE646" s="156">
        <v>269</v>
      </c>
      <c r="AF646" s="156" t="s">
        <v>562</v>
      </c>
      <c r="AG646" s="157">
        <v>225</v>
      </c>
      <c r="AJ646" t="s">
        <v>1749</v>
      </c>
      <c r="AK646" t="s">
        <v>1748</v>
      </c>
      <c r="AL646" t="s">
        <v>561</v>
      </c>
      <c r="AM646">
        <v>265</v>
      </c>
      <c r="AN646" t="s">
        <v>562</v>
      </c>
      <c r="AO646">
        <v>267</v>
      </c>
    </row>
    <row r="647" spans="3:41" x14ac:dyDescent="0.25">
      <c r="C647" t="e">
        <f>INDEX(Таблиця5[HOBBY WORLD],MATCH(Таблиця14[[#This Row],[Книга]],Таблиця5[Оригинал],0),1)</f>
        <v>#N/A</v>
      </c>
      <c r="AB647" s="158" t="s">
        <v>1782</v>
      </c>
      <c r="AC647" s="159" t="s">
        <v>1783</v>
      </c>
      <c r="AD647" s="159" t="s">
        <v>561</v>
      </c>
      <c r="AE647" s="159">
        <v>270</v>
      </c>
      <c r="AF647" s="159" t="s">
        <v>562</v>
      </c>
      <c r="AG647" s="160">
        <v>268</v>
      </c>
      <c r="AJ647" t="s">
        <v>1479</v>
      </c>
      <c r="AK647" t="s">
        <v>1478</v>
      </c>
      <c r="AL647" t="s">
        <v>561</v>
      </c>
      <c r="AM647">
        <v>240</v>
      </c>
      <c r="AN647" t="s">
        <v>562</v>
      </c>
      <c r="AO647">
        <v>267</v>
      </c>
    </row>
    <row r="648" spans="3:41" x14ac:dyDescent="0.25">
      <c r="C648" t="e">
        <f>INDEX(Таблиця5[HOBBY WORLD],MATCH(Таблиця14[[#This Row],[Книга]],Таблиця5[Оригинал],0),1)</f>
        <v>#N/A</v>
      </c>
      <c r="AB648" s="155" t="s">
        <v>1784</v>
      </c>
      <c r="AC648" s="156" t="s">
        <v>1785</v>
      </c>
      <c r="AD648" s="156" t="s">
        <v>561</v>
      </c>
      <c r="AE648" s="156">
        <v>270</v>
      </c>
      <c r="AF648" s="156" t="s">
        <v>562</v>
      </c>
      <c r="AG648" s="157">
        <v>227</v>
      </c>
      <c r="AJ648" t="s">
        <v>1833</v>
      </c>
      <c r="AK648" t="s">
        <v>1832</v>
      </c>
      <c r="AL648" t="s">
        <v>561</v>
      </c>
      <c r="AM648">
        <v>274</v>
      </c>
      <c r="AN648" t="s">
        <v>562</v>
      </c>
      <c r="AO648">
        <v>267</v>
      </c>
    </row>
    <row r="649" spans="3:41" x14ac:dyDescent="0.25">
      <c r="C649" t="e">
        <f>INDEX(Таблиця5[HOBBY WORLD],MATCH(Таблиця14[[#This Row],[Книга]],Таблиця5[Оригинал],0),1)</f>
        <v>#N/A</v>
      </c>
      <c r="AB649" s="158" t="s">
        <v>1786</v>
      </c>
      <c r="AC649" s="159" t="s">
        <v>1787</v>
      </c>
      <c r="AD649" s="159" t="s">
        <v>561</v>
      </c>
      <c r="AE649" s="159">
        <v>270</v>
      </c>
      <c r="AF649" s="159" t="s">
        <v>562</v>
      </c>
      <c r="AG649" s="160">
        <v>227</v>
      </c>
      <c r="AJ649" t="s">
        <v>1237</v>
      </c>
      <c r="AK649" t="s">
        <v>1236</v>
      </c>
      <c r="AL649" t="s">
        <v>561</v>
      </c>
      <c r="AM649">
        <v>216</v>
      </c>
      <c r="AN649" t="s">
        <v>562</v>
      </c>
      <c r="AO649">
        <v>268</v>
      </c>
    </row>
    <row r="650" spans="3:41" x14ac:dyDescent="0.25">
      <c r="C650" t="e">
        <f>INDEX(Таблиця5[HOBBY WORLD],MATCH(Таблиця14[[#This Row],[Книга]],Таблиця5[Оригинал],0),1)</f>
        <v>#N/A</v>
      </c>
      <c r="AB650" s="155" t="s">
        <v>1788</v>
      </c>
      <c r="AC650" s="156" t="s">
        <v>1789</v>
      </c>
      <c r="AD650" s="156" t="s">
        <v>561</v>
      </c>
      <c r="AE650" s="156">
        <v>270</v>
      </c>
      <c r="AF650" s="156" t="s">
        <v>562</v>
      </c>
      <c r="AG650" s="157">
        <v>227</v>
      </c>
      <c r="AJ650" t="s">
        <v>1783</v>
      </c>
      <c r="AK650" t="s">
        <v>1782</v>
      </c>
      <c r="AL650" t="s">
        <v>561</v>
      </c>
      <c r="AM650">
        <v>270</v>
      </c>
      <c r="AN650" t="s">
        <v>562</v>
      </c>
      <c r="AO650">
        <v>268</v>
      </c>
    </row>
    <row r="651" spans="3:41" x14ac:dyDescent="0.25">
      <c r="C651" t="e">
        <f>INDEX(Таблиця5[HOBBY WORLD],MATCH(Таблиця14[[#This Row],[Книга]],Таблиця5[Оригинал],0),1)</f>
        <v>#N/A</v>
      </c>
      <c r="AB651" s="158" t="s">
        <v>11319</v>
      </c>
      <c r="AC651" s="159" t="s">
        <v>11320</v>
      </c>
      <c r="AD651" s="159" t="s">
        <v>13845</v>
      </c>
      <c r="AE651" s="159">
        <v>163</v>
      </c>
      <c r="AF651" s="159" t="s">
        <v>13846</v>
      </c>
      <c r="AG651" s="160">
        <v>162</v>
      </c>
      <c r="AJ651" t="s">
        <v>1227</v>
      </c>
      <c r="AK651" t="s">
        <v>1226</v>
      </c>
      <c r="AL651" t="s">
        <v>561</v>
      </c>
      <c r="AM651">
        <v>215</v>
      </c>
      <c r="AN651" t="s">
        <v>562</v>
      </c>
      <c r="AO651">
        <v>268</v>
      </c>
    </row>
    <row r="652" spans="3:41" x14ac:dyDescent="0.25">
      <c r="C652" t="e">
        <f>INDEX(Таблиця5[HOBBY WORLD],MATCH(Таблиця14[[#This Row],[Книга]],Таблиця5[Оригинал],0),1)</f>
        <v>#N/A</v>
      </c>
      <c r="AB652" s="155" t="s">
        <v>1790</v>
      </c>
      <c r="AC652" s="156" t="s">
        <v>1791</v>
      </c>
      <c r="AD652" s="156" t="s">
        <v>561</v>
      </c>
      <c r="AE652" s="156">
        <v>270</v>
      </c>
      <c r="AF652" s="156" t="s">
        <v>562</v>
      </c>
      <c r="AG652" s="157">
        <v>253</v>
      </c>
      <c r="AJ652" t="s">
        <v>1253</v>
      </c>
      <c r="AK652" t="s">
        <v>1252</v>
      </c>
      <c r="AL652" t="s">
        <v>561</v>
      </c>
      <c r="AM652">
        <v>218</v>
      </c>
      <c r="AN652" t="s">
        <v>562</v>
      </c>
      <c r="AO652">
        <v>268</v>
      </c>
    </row>
    <row r="653" spans="3:41" x14ac:dyDescent="0.25">
      <c r="C653" t="e">
        <f>INDEX(Таблиця5[HOBBY WORLD],MATCH(Таблиця14[[#This Row],[Книга]],Таблиця5[Оригинал],0),1)</f>
        <v>#N/A</v>
      </c>
      <c r="AB653" s="158" t="s">
        <v>1792</v>
      </c>
      <c r="AC653" s="159" t="s">
        <v>11325</v>
      </c>
      <c r="AD653" s="159" t="s">
        <v>1186</v>
      </c>
      <c r="AE653" s="159">
        <v>21</v>
      </c>
      <c r="AF653" s="159" t="s">
        <v>1187</v>
      </c>
      <c r="AG653" s="160">
        <v>20</v>
      </c>
      <c r="AJ653" t="s">
        <v>10786</v>
      </c>
      <c r="AK653" t="s">
        <v>1442</v>
      </c>
      <c r="AL653" t="s">
        <v>1186</v>
      </c>
      <c r="AM653">
        <v>17</v>
      </c>
      <c r="AN653" t="s">
        <v>1187</v>
      </c>
      <c r="AO653">
        <v>21</v>
      </c>
    </row>
    <row r="654" spans="3:41" x14ac:dyDescent="0.25">
      <c r="C654" t="e">
        <f>INDEX(Таблиця5[HOBBY WORLD],MATCH(Таблиця14[[#This Row],[Книга]],Таблиця5[Оригинал],0),1)</f>
        <v>#N/A</v>
      </c>
      <c r="AB654" s="155" t="s">
        <v>1794</v>
      </c>
      <c r="AC654" s="156" t="s">
        <v>1795</v>
      </c>
      <c r="AD654" s="156" t="s">
        <v>561</v>
      </c>
      <c r="AE654" s="156">
        <v>270</v>
      </c>
      <c r="AF654" s="156" t="s">
        <v>562</v>
      </c>
      <c r="AG654" s="157">
        <v>249</v>
      </c>
      <c r="AJ654" t="s">
        <v>11205</v>
      </c>
      <c r="AK654" t="s">
        <v>11204</v>
      </c>
      <c r="AL654" t="s">
        <v>13845</v>
      </c>
      <c r="AM654">
        <v>162</v>
      </c>
      <c r="AN654" t="s">
        <v>13846</v>
      </c>
      <c r="AO654">
        <v>162</v>
      </c>
    </row>
    <row r="655" spans="3:41" x14ac:dyDescent="0.25">
      <c r="C655" t="e">
        <f>INDEX(Таблиця5[HOBBY WORLD],MATCH(Таблиця14[[#This Row],[Книга]],Таблиця5[Оригинал],0),1)</f>
        <v>#N/A</v>
      </c>
      <c r="AB655" s="158" t="s">
        <v>1796</v>
      </c>
      <c r="AC655" s="159" t="s">
        <v>1797</v>
      </c>
      <c r="AD655" s="159" t="s">
        <v>561</v>
      </c>
      <c r="AE655" s="159">
        <v>270</v>
      </c>
      <c r="AF655" s="159" t="s">
        <v>562</v>
      </c>
      <c r="AG655" s="160">
        <v>238</v>
      </c>
      <c r="AJ655" t="s">
        <v>1629</v>
      </c>
      <c r="AK655" t="s">
        <v>1628</v>
      </c>
      <c r="AL655" t="s">
        <v>561</v>
      </c>
      <c r="AM655">
        <v>254</v>
      </c>
      <c r="AN655" t="s">
        <v>562</v>
      </c>
      <c r="AO655">
        <v>269</v>
      </c>
    </row>
    <row r="656" spans="3:41" x14ac:dyDescent="0.25">
      <c r="C656" t="e">
        <f>INDEX(Таблиця5[HOBBY WORLD],MATCH(Таблиця14[[#This Row],[Книга]],Таблиця5[Оригинал],0),1)</f>
        <v>#N/A</v>
      </c>
      <c r="AB656" s="155" t="s">
        <v>1798</v>
      </c>
      <c r="AC656" s="156" t="s">
        <v>1799</v>
      </c>
      <c r="AD656" s="156" t="s">
        <v>561</v>
      </c>
      <c r="AE656" s="156">
        <v>271</v>
      </c>
      <c r="AF656" s="156" t="s">
        <v>562</v>
      </c>
      <c r="AG656" s="157">
        <v>236</v>
      </c>
      <c r="AJ656" t="s">
        <v>1471</v>
      </c>
      <c r="AK656" t="s">
        <v>1470</v>
      </c>
      <c r="AL656" t="s">
        <v>561</v>
      </c>
      <c r="AM656">
        <v>239</v>
      </c>
      <c r="AN656" t="s">
        <v>562</v>
      </c>
      <c r="AO656">
        <v>269</v>
      </c>
    </row>
    <row r="657" spans="3:41" x14ac:dyDescent="0.25">
      <c r="C657" t="e">
        <f>INDEX(Таблиця5[HOBBY WORLD],MATCH(Таблиця14[[#This Row],[Книга]],Таблиця5[Оригинал],0),1)</f>
        <v>#N/A</v>
      </c>
      <c r="AB657" s="158" t="s">
        <v>1800</v>
      </c>
      <c r="AC657" s="159" t="s">
        <v>1801</v>
      </c>
      <c r="AD657" s="159" t="s">
        <v>561</v>
      </c>
      <c r="AE657" s="159">
        <v>271</v>
      </c>
      <c r="AF657" s="159" t="s">
        <v>562</v>
      </c>
      <c r="AG657" s="160">
        <v>236</v>
      </c>
      <c r="AJ657" t="s">
        <v>13894</v>
      </c>
      <c r="AK657" t="s">
        <v>13895</v>
      </c>
      <c r="AL657" t="s">
        <v>13853</v>
      </c>
      <c r="AM657">
        <v>115</v>
      </c>
      <c r="AN657" t="s">
        <v>13854</v>
      </c>
      <c r="AO657">
        <v>-114</v>
      </c>
    </row>
    <row r="658" spans="3:41" x14ac:dyDescent="0.25">
      <c r="C658" t="e">
        <f>INDEX(Таблиця5[HOBBY WORLD],MATCH(Таблиця14[[#This Row],[Книга]],Таблиця5[Оригинал],0),1)</f>
        <v>#N/A</v>
      </c>
      <c r="AB658" s="155" t="s">
        <v>1802</v>
      </c>
      <c r="AC658" s="156" t="s">
        <v>1803</v>
      </c>
      <c r="AD658" s="156" t="s">
        <v>561</v>
      </c>
      <c r="AE658" s="156">
        <v>271</v>
      </c>
      <c r="AF658" s="156" t="s">
        <v>562</v>
      </c>
      <c r="AG658" s="157">
        <v>236</v>
      </c>
      <c r="AJ658" t="s">
        <v>11320</v>
      </c>
      <c r="AK658" t="s">
        <v>11319</v>
      </c>
      <c r="AL658" t="s">
        <v>13845</v>
      </c>
      <c r="AM658">
        <v>163</v>
      </c>
      <c r="AN658" t="s">
        <v>13846</v>
      </c>
      <c r="AO658">
        <v>162</v>
      </c>
    </row>
    <row r="659" spans="3:41" x14ac:dyDescent="0.25">
      <c r="C659" t="e">
        <f>INDEX(Таблиця5[HOBBY WORLD],MATCH(Таблиця14[[#This Row],[Книга]],Таблиця5[Оригинал],0),1)</f>
        <v>#N/A</v>
      </c>
      <c r="AB659" s="158" t="s">
        <v>1804</v>
      </c>
      <c r="AC659" s="159" t="s">
        <v>1805</v>
      </c>
      <c r="AD659" s="159" t="s">
        <v>561</v>
      </c>
      <c r="AE659" s="159">
        <v>271</v>
      </c>
      <c r="AF659" s="159" t="s">
        <v>562</v>
      </c>
      <c r="AG659" s="160">
        <v>273</v>
      </c>
      <c r="AJ659" t="s">
        <v>1936</v>
      </c>
      <c r="AK659" t="s">
        <v>1935</v>
      </c>
      <c r="AL659" t="s">
        <v>561</v>
      </c>
      <c r="AM659">
        <v>283</v>
      </c>
      <c r="AN659" t="s">
        <v>562</v>
      </c>
      <c r="AO659">
        <v>269</v>
      </c>
    </row>
    <row r="660" spans="3:41" x14ac:dyDescent="0.25">
      <c r="C660" t="e">
        <f>INDEX(Таблиця5[HOBBY WORLD],MATCH(Таблиця14[[#This Row],[Книга]],Таблиця5[Оригинал],0),1)</f>
        <v>#N/A</v>
      </c>
      <c r="AB660" s="155" t="s">
        <v>1806</v>
      </c>
      <c r="AC660" s="156" t="s">
        <v>1807</v>
      </c>
      <c r="AD660" s="156" t="s">
        <v>561</v>
      </c>
      <c r="AE660" s="156">
        <v>271</v>
      </c>
      <c r="AF660" s="156" t="s">
        <v>562</v>
      </c>
      <c r="AG660" s="157">
        <v>273</v>
      </c>
      <c r="AJ660" t="s">
        <v>10860</v>
      </c>
      <c r="AK660" t="s">
        <v>1498</v>
      </c>
      <c r="AL660" t="s">
        <v>1186</v>
      </c>
      <c r="AM660">
        <v>18</v>
      </c>
      <c r="AN660" t="s">
        <v>1187</v>
      </c>
      <c r="AO660">
        <v>21</v>
      </c>
    </row>
    <row r="661" spans="3:41" x14ac:dyDescent="0.25">
      <c r="C661" t="e">
        <f>INDEX(Таблиця5[HOBBY WORLD],MATCH(Таблиця14[[#This Row],[Книга]],Таблиця5[Оригинал],0),1)</f>
        <v>#N/A</v>
      </c>
      <c r="AB661" s="158" t="s">
        <v>1808</v>
      </c>
      <c r="AC661" s="159" t="s">
        <v>1809</v>
      </c>
      <c r="AD661" s="159" t="s">
        <v>561</v>
      </c>
      <c r="AE661" s="159">
        <v>271</v>
      </c>
      <c r="AF661" s="159" t="s">
        <v>562</v>
      </c>
      <c r="AG661" s="160">
        <v>278</v>
      </c>
      <c r="AJ661" t="s">
        <v>1505</v>
      </c>
      <c r="AK661" t="s">
        <v>1504</v>
      </c>
      <c r="AL661" t="s">
        <v>561</v>
      </c>
      <c r="AM661">
        <v>242</v>
      </c>
      <c r="AN661" t="s">
        <v>562</v>
      </c>
      <c r="AO661">
        <v>269</v>
      </c>
    </row>
    <row r="662" spans="3:41" x14ac:dyDescent="0.25">
      <c r="C662" t="e">
        <f>INDEX(Таблиця5[HOBBY WORLD],MATCH(Таблиця14[[#This Row],[Книга]],Таблиця5[Оригинал],0),1)</f>
        <v>#N/A</v>
      </c>
      <c r="AB662" s="155" t="s">
        <v>1810</v>
      </c>
      <c r="AC662" s="156" t="s">
        <v>1811</v>
      </c>
      <c r="AD662" s="156" t="s">
        <v>561</v>
      </c>
      <c r="AE662" s="156">
        <v>272</v>
      </c>
      <c r="AF662" s="156" t="s">
        <v>562</v>
      </c>
      <c r="AG662" s="157">
        <v>279</v>
      </c>
      <c r="AJ662" t="s">
        <v>10771</v>
      </c>
      <c r="AK662" t="s">
        <v>1432</v>
      </c>
      <c r="AL662" t="s">
        <v>1186</v>
      </c>
      <c r="AM662">
        <v>17</v>
      </c>
      <c r="AN662" t="s">
        <v>1187</v>
      </c>
      <c r="AO662">
        <v>22</v>
      </c>
    </row>
    <row r="663" spans="3:41" x14ac:dyDescent="0.25">
      <c r="C663" t="e">
        <f>INDEX(Таблиця5[HOBBY WORLD],MATCH(Таблиця14[[#This Row],[Книга]],Таблиця5[Оригинал],0),1)</f>
        <v>#N/A</v>
      </c>
      <c r="AB663" s="158" t="s">
        <v>1812</v>
      </c>
      <c r="AC663" s="159" t="s">
        <v>1813</v>
      </c>
      <c r="AD663" s="159" t="s">
        <v>561</v>
      </c>
      <c r="AE663" s="159">
        <v>272</v>
      </c>
      <c r="AF663" s="159" t="s">
        <v>562</v>
      </c>
      <c r="AG663" s="160">
        <v>217</v>
      </c>
      <c r="AJ663" t="s">
        <v>1777</v>
      </c>
      <c r="AK663" t="s">
        <v>1776</v>
      </c>
      <c r="AL663" t="s">
        <v>561</v>
      </c>
      <c r="AM663">
        <v>267</v>
      </c>
      <c r="AN663" t="s">
        <v>562</v>
      </c>
      <c r="AO663">
        <v>269</v>
      </c>
    </row>
    <row r="664" spans="3:41" x14ac:dyDescent="0.25">
      <c r="C664" t="e">
        <f>INDEX(Таблиця5[HOBBY WORLD],MATCH(Таблиця14[[#This Row],[Книга]],Таблиця5[Оригинал],0),1)</f>
        <v>#N/A</v>
      </c>
      <c r="AB664" s="155" t="s">
        <v>1814</v>
      </c>
      <c r="AC664" s="156" t="s">
        <v>1815</v>
      </c>
      <c r="AD664" s="156" t="s">
        <v>561</v>
      </c>
      <c r="AE664" s="156">
        <v>272</v>
      </c>
      <c r="AF664" s="156" t="s">
        <v>562</v>
      </c>
      <c r="AG664" s="157">
        <v>230</v>
      </c>
      <c r="AJ664" t="s">
        <v>1775</v>
      </c>
      <c r="AK664" t="s">
        <v>1774</v>
      </c>
      <c r="AL664" t="s">
        <v>561</v>
      </c>
      <c r="AM664">
        <v>267</v>
      </c>
      <c r="AN664" t="s">
        <v>562</v>
      </c>
      <c r="AO664">
        <v>271</v>
      </c>
    </row>
    <row r="665" spans="3:41" x14ac:dyDescent="0.25">
      <c r="C665" t="e">
        <f>INDEX(Таблиця5[HOBBY WORLD],MATCH(Таблиця14[[#This Row],[Книга]],Таблиця5[Оригинал],0),1)</f>
        <v>#N/A</v>
      </c>
      <c r="AB665" s="158" t="s">
        <v>1816</v>
      </c>
      <c r="AC665" s="159" t="s">
        <v>1817</v>
      </c>
      <c r="AD665" s="159" t="s">
        <v>561</v>
      </c>
      <c r="AE665" s="159">
        <v>272</v>
      </c>
      <c r="AF665" s="159" t="s">
        <v>562</v>
      </c>
      <c r="AG665" s="160">
        <v>215</v>
      </c>
      <c r="AJ665" t="s">
        <v>1868</v>
      </c>
      <c r="AK665" t="s">
        <v>1867</v>
      </c>
      <c r="AL665" t="s">
        <v>561</v>
      </c>
      <c r="AM665">
        <v>277</v>
      </c>
      <c r="AN665" t="s">
        <v>562</v>
      </c>
      <c r="AO665">
        <v>271</v>
      </c>
    </row>
    <row r="666" spans="3:41" x14ac:dyDescent="0.25">
      <c r="C666" t="e">
        <f>INDEX(Таблиця5[HOBBY WORLD],MATCH(Таблиця14[[#This Row],[Книга]],Таблиця5[Оригинал],0),1)</f>
        <v>#N/A</v>
      </c>
      <c r="AB666" s="155" t="s">
        <v>1818</v>
      </c>
      <c r="AC666" s="156" t="s">
        <v>1819</v>
      </c>
      <c r="AD666" s="156" t="s">
        <v>561</v>
      </c>
      <c r="AE666" s="156">
        <v>272</v>
      </c>
      <c r="AF666" s="156" t="s">
        <v>562</v>
      </c>
      <c r="AG666" s="157">
        <v>283</v>
      </c>
      <c r="AJ666" t="s">
        <v>1870</v>
      </c>
      <c r="AK666" t="s">
        <v>1869</v>
      </c>
      <c r="AL666" t="s">
        <v>561</v>
      </c>
      <c r="AM666">
        <v>277</v>
      </c>
      <c r="AN666" t="s">
        <v>562</v>
      </c>
      <c r="AO666">
        <v>271</v>
      </c>
    </row>
    <row r="667" spans="3:41" x14ac:dyDescent="0.25">
      <c r="C667" t="e">
        <f>INDEX(Таблиця5[HOBBY WORLD],MATCH(Таблиця14[[#This Row],[Книга]],Таблиця5[Оригинал],0),1)</f>
        <v>#N/A</v>
      </c>
      <c r="AB667" s="158" t="s">
        <v>1820</v>
      </c>
      <c r="AC667" s="159" t="s">
        <v>1821</v>
      </c>
      <c r="AD667" s="159" t="s">
        <v>561</v>
      </c>
      <c r="AE667" s="159">
        <v>272</v>
      </c>
      <c r="AF667" s="159" t="s">
        <v>562</v>
      </c>
      <c r="AG667" s="160">
        <v>275</v>
      </c>
      <c r="AJ667" t="s">
        <v>1872</v>
      </c>
      <c r="AK667" t="s">
        <v>1871</v>
      </c>
      <c r="AL667" t="s">
        <v>561</v>
      </c>
      <c r="AM667">
        <v>277</v>
      </c>
      <c r="AN667" t="s">
        <v>562</v>
      </c>
      <c r="AO667">
        <v>272</v>
      </c>
    </row>
    <row r="668" spans="3:41" x14ac:dyDescent="0.25">
      <c r="C668" t="e">
        <f>INDEX(Таблиця5[HOBBY WORLD],MATCH(Таблиця14[[#This Row],[Книга]],Таблиця5[Оригинал],0),1)</f>
        <v>#N/A</v>
      </c>
      <c r="AB668" s="155" t="s">
        <v>1822</v>
      </c>
      <c r="AC668" s="156" t="s">
        <v>1823</v>
      </c>
      <c r="AD668" s="156" t="s">
        <v>561</v>
      </c>
      <c r="AE668" s="156">
        <v>272</v>
      </c>
      <c r="AF668" s="156" t="s">
        <v>562</v>
      </c>
      <c r="AG668" s="157">
        <v>284</v>
      </c>
    </row>
    <row r="669" spans="3:41" x14ac:dyDescent="0.25">
      <c r="C669" t="e">
        <f>INDEX(Таблиця5[HOBBY WORLD],MATCH(Таблиця14[[#This Row],[Книга]],Таблиця5[Оригинал],0),1)</f>
        <v>#N/A</v>
      </c>
      <c r="AB669" s="158" t="s">
        <v>11384</v>
      </c>
      <c r="AC669" s="159" t="s">
        <v>13898</v>
      </c>
      <c r="AD669" s="159" t="s">
        <v>13845</v>
      </c>
      <c r="AE669" s="159">
        <v>164</v>
      </c>
      <c r="AF669" s="159" t="s">
        <v>13846</v>
      </c>
      <c r="AG669" s="160">
        <v>163</v>
      </c>
    </row>
    <row r="670" spans="3:41" x14ac:dyDescent="0.25">
      <c r="C670" t="e">
        <f>INDEX(Таблиця5[HOBBY WORLD],MATCH(Таблиця14[[#This Row],[Книга]],Таблиця5[Оригинал],0),1)</f>
        <v>#N/A</v>
      </c>
      <c r="AB670" s="155" t="s">
        <v>1824</v>
      </c>
      <c r="AC670" s="156" t="s">
        <v>1825</v>
      </c>
      <c r="AD670" s="156" t="s">
        <v>561</v>
      </c>
      <c r="AE670" s="156">
        <v>273</v>
      </c>
      <c r="AF670" s="156" t="s">
        <v>562</v>
      </c>
      <c r="AG670" s="157">
        <v>255</v>
      </c>
      <c r="AJ670" t="s">
        <v>72</v>
      </c>
      <c r="AK670" t="s">
        <v>625</v>
      </c>
      <c r="AL670" t="s">
        <v>556</v>
      </c>
      <c r="AM670" t="s">
        <v>13896</v>
      </c>
      <c r="AN670" t="s">
        <v>13769</v>
      </c>
      <c r="AO670" t="s">
        <v>13897</v>
      </c>
    </row>
    <row r="671" spans="3:41" x14ac:dyDescent="0.25">
      <c r="C671" t="e">
        <f>INDEX(Таблиця5[HOBBY WORLD],MATCH(Таблиця14[[#This Row],[Книга]],Таблиця5[Оригинал],0),1)</f>
        <v>#N/A</v>
      </c>
      <c r="AB671" s="158" t="s">
        <v>1826</v>
      </c>
      <c r="AC671" s="159" t="s">
        <v>1827</v>
      </c>
      <c r="AD671" s="159" t="s">
        <v>561</v>
      </c>
      <c r="AE671" s="159">
        <v>273</v>
      </c>
      <c r="AF671" s="159" t="s">
        <v>562</v>
      </c>
      <c r="AG671" s="160">
        <v>241</v>
      </c>
      <c r="AJ671" t="s">
        <v>1271</v>
      </c>
      <c r="AK671" t="s">
        <v>1270</v>
      </c>
      <c r="AL671" t="s">
        <v>561</v>
      </c>
      <c r="AN671" t="s">
        <v>562</v>
      </c>
    </row>
    <row r="672" spans="3:41" x14ac:dyDescent="0.25">
      <c r="C672" t="e">
        <f>INDEX(Таблиця5[HOBBY WORLD],MATCH(Таблиця14[[#This Row],[Книга]],Таблиця5[Оригинал],0),1)</f>
        <v>#N/A</v>
      </c>
      <c r="AB672" s="155" t="s">
        <v>1828</v>
      </c>
      <c r="AC672" s="156" t="s">
        <v>1829</v>
      </c>
      <c r="AD672" s="156" t="s">
        <v>561</v>
      </c>
      <c r="AE672" s="156">
        <v>274</v>
      </c>
      <c r="AF672" s="156" t="s">
        <v>562</v>
      </c>
      <c r="AG672" s="157">
        <v>255</v>
      </c>
      <c r="AJ672" t="s">
        <v>1393</v>
      </c>
      <c r="AK672" t="s">
        <v>1392</v>
      </c>
      <c r="AL672" t="s">
        <v>561</v>
      </c>
      <c r="AM672">
        <v>231</v>
      </c>
      <c r="AN672" t="s">
        <v>562</v>
      </c>
      <c r="AO672">
        <v>272</v>
      </c>
    </row>
    <row r="673" spans="3:41" x14ac:dyDescent="0.25">
      <c r="C673" t="e">
        <f>INDEX(Таблиця5[HOBBY WORLD],MATCH(Таблиця14[[#This Row],[Книга]],Таблиця5[Оригинал],0),1)</f>
        <v>#N/A</v>
      </c>
      <c r="AB673" s="158" t="s">
        <v>1830</v>
      </c>
      <c r="AC673" s="159" t="s">
        <v>1831</v>
      </c>
      <c r="AD673" s="159" t="s">
        <v>561</v>
      </c>
      <c r="AE673" s="159">
        <v>274</v>
      </c>
      <c r="AF673" s="159" t="s">
        <v>562</v>
      </c>
      <c r="AG673" s="160">
        <v>214</v>
      </c>
      <c r="AJ673" t="s">
        <v>1465</v>
      </c>
      <c r="AK673" t="s">
        <v>1464</v>
      </c>
      <c r="AL673" t="s">
        <v>561</v>
      </c>
      <c r="AM673">
        <v>238</v>
      </c>
      <c r="AN673" t="s">
        <v>562</v>
      </c>
      <c r="AO673">
        <v>272</v>
      </c>
    </row>
    <row r="674" spans="3:41" x14ac:dyDescent="0.25">
      <c r="C674" t="e">
        <f>INDEX(Таблиця5[HOBBY WORLD],MATCH(Таблиця14[[#This Row],[Книга]],Таблиця5[Оригинал],0),1)</f>
        <v>#N/A</v>
      </c>
      <c r="AB674" s="155" t="s">
        <v>1832</v>
      </c>
      <c r="AC674" s="156" t="s">
        <v>1833</v>
      </c>
      <c r="AD674" s="156" t="s">
        <v>561</v>
      </c>
      <c r="AE674" s="156">
        <v>274</v>
      </c>
      <c r="AF674" s="156" t="s">
        <v>562</v>
      </c>
      <c r="AG674" s="157">
        <v>267</v>
      </c>
      <c r="AJ674" t="s">
        <v>1579</v>
      </c>
      <c r="AK674" t="s">
        <v>1578</v>
      </c>
      <c r="AL674" t="s">
        <v>561</v>
      </c>
      <c r="AM674">
        <v>250</v>
      </c>
      <c r="AN674" t="s">
        <v>562</v>
      </c>
      <c r="AO674">
        <v>272</v>
      </c>
    </row>
    <row r="675" spans="3:41" x14ac:dyDescent="0.25">
      <c r="C675" t="e">
        <f>INDEX(Таблиця5[HOBBY WORLD],MATCH(Таблиця14[[#This Row],[Книга]],Таблиця5[Оригинал],0),1)</f>
        <v>#N/A</v>
      </c>
      <c r="AB675" s="158" t="s">
        <v>1834</v>
      </c>
      <c r="AC675" s="159" t="s">
        <v>1835</v>
      </c>
      <c r="AD675" s="159" t="s">
        <v>561</v>
      </c>
      <c r="AE675" s="159">
        <v>274</v>
      </c>
      <c r="AF675" s="159" t="s">
        <v>562</v>
      </c>
      <c r="AG675" s="160">
        <v>262</v>
      </c>
      <c r="AJ675" t="s">
        <v>11540</v>
      </c>
      <c r="AK675" t="s">
        <v>1921</v>
      </c>
      <c r="AL675" t="s">
        <v>1186</v>
      </c>
      <c r="AM675">
        <v>22</v>
      </c>
      <c r="AN675" t="s">
        <v>1187</v>
      </c>
      <c r="AO675">
        <v>22</v>
      </c>
    </row>
    <row r="676" spans="3:41" x14ac:dyDescent="0.25">
      <c r="C676" t="e">
        <f>INDEX(Таблиця5[HOBBY WORLD],MATCH(Таблиця14[[#This Row],[Книга]],Таблиця5[Оригинал],0),1)</f>
        <v>#N/A</v>
      </c>
      <c r="AB676" s="155" t="s">
        <v>1836</v>
      </c>
      <c r="AC676" s="156" t="s">
        <v>1837</v>
      </c>
      <c r="AD676" s="156" t="s">
        <v>561</v>
      </c>
      <c r="AE676" s="156">
        <v>274</v>
      </c>
      <c r="AF676" s="156" t="s">
        <v>562</v>
      </c>
      <c r="AG676" s="157">
        <v>230</v>
      </c>
      <c r="AJ676" t="s">
        <v>13898</v>
      </c>
      <c r="AK676" t="s">
        <v>11384</v>
      </c>
      <c r="AL676" t="s">
        <v>13845</v>
      </c>
      <c r="AM676">
        <v>164</v>
      </c>
      <c r="AN676" t="s">
        <v>13846</v>
      </c>
      <c r="AO676">
        <v>163</v>
      </c>
    </row>
    <row r="677" spans="3:41" x14ac:dyDescent="0.25">
      <c r="C677" t="e">
        <f>INDEX(Таблиця5[HOBBY WORLD],MATCH(Таблиця14[[#This Row],[Книга]],Таблиця5[Оригинал],0),1)</f>
        <v>#N/A</v>
      </c>
      <c r="AB677" s="158" t="s">
        <v>11404</v>
      </c>
      <c r="AC677" s="159" t="s">
        <v>11405</v>
      </c>
      <c r="AD677" s="159" t="s">
        <v>13845</v>
      </c>
      <c r="AE677" s="159">
        <v>164</v>
      </c>
      <c r="AF677" s="159" t="s">
        <v>13846</v>
      </c>
      <c r="AG677" s="160">
        <v>167</v>
      </c>
      <c r="AJ677" t="s">
        <v>1407</v>
      </c>
      <c r="AK677" t="s">
        <v>1406</v>
      </c>
      <c r="AL677" t="s">
        <v>561</v>
      </c>
      <c r="AM677">
        <v>233</v>
      </c>
      <c r="AN677" t="s">
        <v>562</v>
      </c>
      <c r="AO677">
        <v>272</v>
      </c>
    </row>
    <row r="678" spans="3:41" x14ac:dyDescent="0.25">
      <c r="C678" t="e">
        <f>INDEX(Таблиця5[HOBBY WORLD],MATCH(Таблиця14[[#This Row],[Книга]],Таблиця5[Оригинал],0),1)</f>
        <v>#N/A</v>
      </c>
      <c r="AB678" s="155"/>
      <c r="AC678" s="156"/>
      <c r="AD678" s="156"/>
      <c r="AE678" s="156"/>
      <c r="AF678" s="156"/>
      <c r="AG678" s="157"/>
      <c r="AJ678" t="s">
        <v>13899</v>
      </c>
      <c r="AK678" t="s">
        <v>10732</v>
      </c>
      <c r="AL678" t="s">
        <v>13845</v>
      </c>
      <c r="AM678">
        <v>153</v>
      </c>
      <c r="AN678" t="s">
        <v>13846</v>
      </c>
      <c r="AO678">
        <v>163</v>
      </c>
    </row>
    <row r="679" spans="3:41" x14ac:dyDescent="0.25">
      <c r="C679" t="e">
        <f>INDEX(Таблиця5[HOBBY WORLD],MATCH(Таблиця14[[#This Row],[Книга]],Таблиця5[Оригинал],0),1)</f>
        <v>#N/A</v>
      </c>
      <c r="AB679" s="158"/>
      <c r="AC679" s="159"/>
      <c r="AD679" s="159"/>
      <c r="AE679" s="159"/>
      <c r="AF679" s="159"/>
      <c r="AG679" s="160"/>
      <c r="AJ679" t="s">
        <v>1409</v>
      </c>
      <c r="AK679" t="s">
        <v>1408</v>
      </c>
      <c r="AL679" t="s">
        <v>561</v>
      </c>
      <c r="AM679">
        <v>233</v>
      </c>
      <c r="AN679" t="s">
        <v>562</v>
      </c>
      <c r="AO679">
        <v>273</v>
      </c>
    </row>
    <row r="680" spans="3:41" x14ac:dyDescent="0.25">
      <c r="C680" t="e">
        <f>INDEX(Таблиця5[HOBBY WORLD],MATCH(Таблиця14[[#This Row],[Книга]],Таблиця5[Оригинал],0),1)</f>
        <v>#N/A</v>
      </c>
      <c r="AB680" s="155" t="s">
        <v>625</v>
      </c>
      <c r="AC680" s="156" t="s">
        <v>72</v>
      </c>
      <c r="AD680" s="156" t="s">
        <v>556</v>
      </c>
      <c r="AE680" s="156" t="s">
        <v>554</v>
      </c>
      <c r="AF680" s="156" t="s">
        <v>13769</v>
      </c>
      <c r="AG680" s="157" t="s">
        <v>554</v>
      </c>
      <c r="AJ680" t="s">
        <v>1411</v>
      </c>
      <c r="AK680" t="s">
        <v>1410</v>
      </c>
      <c r="AL680" t="s">
        <v>561</v>
      </c>
      <c r="AM680">
        <v>234</v>
      </c>
      <c r="AN680" t="s">
        <v>562</v>
      </c>
      <c r="AO680">
        <v>273</v>
      </c>
    </row>
    <row r="681" spans="3:41" x14ac:dyDescent="0.25">
      <c r="C681" t="e">
        <f>INDEX(Таблиця5[HOBBY WORLD],MATCH(Таблиця14[[#This Row],[Книга]],Таблиця5[Оригинал],0),1)</f>
        <v>#N/A</v>
      </c>
      <c r="AB681" s="158" t="s">
        <v>11406</v>
      </c>
      <c r="AC681" s="159" t="s">
        <v>11407</v>
      </c>
      <c r="AD681" s="159" t="s">
        <v>13845</v>
      </c>
      <c r="AE681" s="159">
        <v>164</v>
      </c>
      <c r="AF681" s="159" t="s">
        <v>13846</v>
      </c>
      <c r="AG681" s="160">
        <v>157</v>
      </c>
      <c r="AJ681" t="s">
        <v>13900</v>
      </c>
      <c r="AK681" t="s">
        <v>13901</v>
      </c>
      <c r="AL681" t="s">
        <v>13853</v>
      </c>
      <c r="AM681">
        <v>108</v>
      </c>
      <c r="AN681" t="s">
        <v>13854</v>
      </c>
      <c r="AO681">
        <v>-115</v>
      </c>
    </row>
    <row r="682" spans="3:41" x14ac:dyDescent="0.25">
      <c r="C682" t="e">
        <f>INDEX(Таблиця5[HOBBY WORLD],MATCH(Таблиця14[[#This Row],[Книга]],Таблиця5[Оригинал],0),1)</f>
        <v>#N/A</v>
      </c>
      <c r="AB682" s="155" t="s">
        <v>1838</v>
      </c>
      <c r="AC682" s="156" t="s">
        <v>1839</v>
      </c>
      <c r="AD682" s="156" t="s">
        <v>1186</v>
      </c>
      <c r="AE682" s="156">
        <v>21</v>
      </c>
      <c r="AF682" s="156" t="s">
        <v>1187</v>
      </c>
      <c r="AG682" s="157">
        <v>24</v>
      </c>
      <c r="AJ682" t="s">
        <v>1805</v>
      </c>
      <c r="AK682" t="s">
        <v>1804</v>
      </c>
      <c r="AL682" t="s">
        <v>561</v>
      </c>
      <c r="AM682">
        <v>271</v>
      </c>
      <c r="AN682" t="s">
        <v>562</v>
      </c>
      <c r="AO682">
        <v>273</v>
      </c>
    </row>
    <row r="683" spans="3:41" x14ac:dyDescent="0.25">
      <c r="C683" t="e">
        <f>INDEX(Таблиця5[HOBBY WORLD],MATCH(Таблиця14[[#This Row],[Книга]],Таблиця5[Оригинал],0),1)</f>
        <v>#N/A</v>
      </c>
      <c r="AB683" s="158" t="s">
        <v>1840</v>
      </c>
      <c r="AC683" s="159" t="s">
        <v>1841</v>
      </c>
      <c r="AD683" s="159" t="s">
        <v>561</v>
      </c>
      <c r="AE683" s="159">
        <v>274</v>
      </c>
      <c r="AF683" s="159" t="s">
        <v>562</v>
      </c>
      <c r="AG683" s="160">
        <v>261</v>
      </c>
      <c r="AJ683" t="s">
        <v>1807</v>
      </c>
      <c r="AK683" t="s">
        <v>1806</v>
      </c>
      <c r="AL683" t="s">
        <v>561</v>
      </c>
      <c r="AM683">
        <v>271</v>
      </c>
      <c r="AN683" t="s">
        <v>562</v>
      </c>
      <c r="AO683">
        <v>273</v>
      </c>
    </row>
    <row r="684" spans="3:41" x14ac:dyDescent="0.25">
      <c r="C684" t="e">
        <f>INDEX(Таблиця5[HOBBY WORLD],MATCH(Таблиця14[[#This Row],[Книга]],Таблиця5[Оригинал],0),1)</f>
        <v>#N/A</v>
      </c>
      <c r="AB684" s="155" t="s">
        <v>1842</v>
      </c>
      <c r="AC684" s="156" t="s">
        <v>1843</v>
      </c>
      <c r="AD684" s="156" t="s">
        <v>561</v>
      </c>
      <c r="AE684" s="156">
        <v>275</v>
      </c>
      <c r="AF684" s="156" t="s">
        <v>562</v>
      </c>
      <c r="AG684" s="157">
        <v>223</v>
      </c>
      <c r="AJ684" t="s">
        <v>1455</v>
      </c>
      <c r="AK684" t="s">
        <v>1454</v>
      </c>
      <c r="AL684" t="s">
        <v>561</v>
      </c>
      <c r="AM684">
        <v>238</v>
      </c>
      <c r="AN684" t="s">
        <v>562</v>
      </c>
      <c r="AO684">
        <v>273</v>
      </c>
    </row>
    <row r="685" spans="3:41" x14ac:dyDescent="0.25">
      <c r="C685" t="e">
        <f>INDEX(Таблиця5[HOBBY WORLD],MATCH(Таблиця14[[#This Row],[Книга]],Таблиця5[Оригинал],0),1)</f>
        <v>#N/A</v>
      </c>
      <c r="AB685" s="158" t="s">
        <v>481</v>
      </c>
      <c r="AC685" s="159" t="s">
        <v>482</v>
      </c>
      <c r="AD685" s="159" t="s">
        <v>561</v>
      </c>
      <c r="AE685" s="159">
        <v>275</v>
      </c>
      <c r="AF685" s="159" t="s">
        <v>562</v>
      </c>
      <c r="AG685" s="160">
        <v>288</v>
      </c>
      <c r="AJ685" t="s">
        <v>1757</v>
      </c>
      <c r="AK685" t="s">
        <v>1756</v>
      </c>
      <c r="AL685" t="s">
        <v>561</v>
      </c>
      <c r="AM685">
        <v>266</v>
      </c>
      <c r="AN685" t="s">
        <v>562</v>
      </c>
      <c r="AO685">
        <v>274</v>
      </c>
    </row>
    <row r="686" spans="3:41" x14ac:dyDescent="0.25">
      <c r="C686" t="e">
        <f>INDEX(Таблиця5[HOBBY WORLD],MATCH(Таблиця14[[#This Row],[Книга]],Таблиця5[Оригинал],0),1)</f>
        <v>#N/A</v>
      </c>
      <c r="AB686" s="155" t="s">
        <v>1844</v>
      </c>
      <c r="AC686" s="156" t="s">
        <v>1845</v>
      </c>
      <c r="AD686" s="156" t="s">
        <v>561</v>
      </c>
      <c r="AE686" s="156">
        <v>275</v>
      </c>
      <c r="AF686" s="156" t="s">
        <v>562</v>
      </c>
      <c r="AG686" s="157">
        <v>288</v>
      </c>
      <c r="AJ686" t="s">
        <v>13902</v>
      </c>
      <c r="AK686" t="s">
        <v>10767</v>
      </c>
      <c r="AL686" t="s">
        <v>13845</v>
      </c>
      <c r="AM686">
        <v>154</v>
      </c>
      <c r="AN686" t="s">
        <v>13846</v>
      </c>
      <c r="AO686">
        <v>163</v>
      </c>
    </row>
    <row r="687" spans="3:41" x14ac:dyDescent="0.25">
      <c r="C687" t="e">
        <f>INDEX(Таблиця5[HOBBY WORLD],MATCH(Таблиця14[[#This Row],[Книга]],Таблиця5[Оригинал],0),1)</f>
        <v>#N/A</v>
      </c>
      <c r="AB687" s="158" t="s">
        <v>1846</v>
      </c>
      <c r="AC687" s="159" t="s">
        <v>115</v>
      </c>
      <c r="AD687" s="159" t="s">
        <v>561</v>
      </c>
      <c r="AE687" s="159">
        <v>275</v>
      </c>
      <c r="AF687" s="159" t="s">
        <v>562</v>
      </c>
      <c r="AG687" s="160">
        <v>224</v>
      </c>
      <c r="AJ687" t="s">
        <v>1225</v>
      </c>
      <c r="AK687" t="s">
        <v>1224</v>
      </c>
      <c r="AL687" t="s">
        <v>561</v>
      </c>
      <c r="AM687">
        <v>215</v>
      </c>
      <c r="AN687" t="s">
        <v>562</v>
      </c>
      <c r="AO687">
        <v>274</v>
      </c>
    </row>
    <row r="688" spans="3:41" x14ac:dyDescent="0.25">
      <c r="C688" t="e">
        <f>INDEX(Таблиця5[HOBBY WORLD],MATCH(Таблиця14[[#This Row],[Книга]],Таблиця5[Оригинал],0),1)</f>
        <v>#N/A</v>
      </c>
      <c r="AB688" s="155" t="s">
        <v>1847</v>
      </c>
      <c r="AC688" s="156" t="s">
        <v>1848</v>
      </c>
      <c r="AD688" s="156" t="s">
        <v>561</v>
      </c>
      <c r="AE688" s="156">
        <v>275</v>
      </c>
      <c r="AF688" s="156" t="s">
        <v>562</v>
      </c>
      <c r="AG688" s="157">
        <v>289</v>
      </c>
      <c r="AJ688" t="s">
        <v>1309</v>
      </c>
      <c r="AK688" t="s">
        <v>1308</v>
      </c>
      <c r="AL688" t="s">
        <v>561</v>
      </c>
      <c r="AM688">
        <v>222</v>
      </c>
      <c r="AN688" t="s">
        <v>562</v>
      </c>
      <c r="AO688">
        <v>274</v>
      </c>
    </row>
    <row r="689" spans="3:41" x14ac:dyDescent="0.25">
      <c r="C689" t="e">
        <f>INDEX(Таблиця5[HOBBY WORLD],MATCH(Таблиця14[[#This Row],[Книга]],Таблиця5[Оригинал],0),1)</f>
        <v>#N/A</v>
      </c>
      <c r="AB689" s="158" t="s">
        <v>11428</v>
      </c>
      <c r="AC689" s="159" t="s">
        <v>11429</v>
      </c>
      <c r="AD689" s="159" t="s">
        <v>13845</v>
      </c>
      <c r="AE689" s="159">
        <v>164</v>
      </c>
      <c r="AF689" s="159" t="s">
        <v>13846</v>
      </c>
      <c r="AG689" s="160">
        <v>147</v>
      </c>
      <c r="AJ689" t="s">
        <v>1643</v>
      </c>
      <c r="AK689" t="s">
        <v>1642</v>
      </c>
      <c r="AL689" t="s">
        <v>561</v>
      </c>
      <c r="AM689">
        <v>255</v>
      </c>
      <c r="AN689" t="s">
        <v>562</v>
      </c>
      <c r="AO689">
        <v>274</v>
      </c>
    </row>
    <row r="690" spans="3:41" x14ac:dyDescent="0.25">
      <c r="C690" t="e">
        <f>INDEX(Таблиця5[HOBBY WORLD],MATCH(Таблиця14[[#This Row],[Книга]],Таблиця5[Оригинал],0),1)</f>
        <v>#N/A</v>
      </c>
      <c r="AB690" s="155" t="s">
        <v>1849</v>
      </c>
      <c r="AC690" s="156" t="s">
        <v>1850</v>
      </c>
      <c r="AD690" s="156" t="s">
        <v>561</v>
      </c>
      <c r="AE690" s="156">
        <v>275</v>
      </c>
      <c r="AF690" s="156" t="s">
        <v>562</v>
      </c>
      <c r="AG690" s="157">
        <v>283</v>
      </c>
      <c r="AJ690" t="s">
        <v>1519</v>
      </c>
      <c r="AK690" t="s">
        <v>1518</v>
      </c>
      <c r="AL690" t="s">
        <v>561</v>
      </c>
      <c r="AM690">
        <v>244</v>
      </c>
      <c r="AN690" t="s">
        <v>562</v>
      </c>
      <c r="AO690">
        <v>274</v>
      </c>
    </row>
    <row r="691" spans="3:41" x14ac:dyDescent="0.25">
      <c r="C691" t="e">
        <f>INDEX(Таблиця5[HOBBY WORLD],MATCH(Таблиця14[[#This Row],[Книга]],Таблиця5[Оригинал],0),1)</f>
        <v>#N/A</v>
      </c>
      <c r="AB691" s="158" t="s">
        <v>1851</v>
      </c>
      <c r="AC691" s="159" t="s">
        <v>1852</v>
      </c>
      <c r="AD691" s="159" t="s">
        <v>561</v>
      </c>
      <c r="AE691" s="159">
        <v>276</v>
      </c>
      <c r="AF691" s="159" t="s">
        <v>562</v>
      </c>
      <c r="AG691" s="160">
        <v>212</v>
      </c>
      <c r="AJ691" t="s">
        <v>1343</v>
      </c>
      <c r="AK691" t="s">
        <v>1342</v>
      </c>
      <c r="AL691" t="s">
        <v>561</v>
      </c>
      <c r="AM691">
        <v>226</v>
      </c>
      <c r="AN691" t="s">
        <v>562</v>
      </c>
      <c r="AO691">
        <v>274</v>
      </c>
    </row>
    <row r="692" spans="3:41" x14ac:dyDescent="0.25">
      <c r="C692" t="e">
        <f>INDEX(Таблиця5[HOBBY WORLD],MATCH(Таблиця14[[#This Row],[Книга]],Таблиця5[Оригинал],0),1)</f>
        <v>#N/A</v>
      </c>
      <c r="AB692" s="155" t="s">
        <v>1853</v>
      </c>
      <c r="AC692" s="156" t="s">
        <v>1854</v>
      </c>
      <c r="AD692" s="156" t="s">
        <v>561</v>
      </c>
      <c r="AE692" s="156">
        <v>276</v>
      </c>
      <c r="AF692" s="156" t="s">
        <v>562</v>
      </c>
      <c r="AG692" s="157">
        <v>257</v>
      </c>
      <c r="AJ692" t="s">
        <v>1567</v>
      </c>
      <c r="AK692" t="s">
        <v>1566</v>
      </c>
      <c r="AL692" t="s">
        <v>561</v>
      </c>
      <c r="AM692">
        <v>249</v>
      </c>
      <c r="AN692" t="s">
        <v>562</v>
      </c>
      <c r="AO692">
        <v>275</v>
      </c>
    </row>
    <row r="693" spans="3:41" x14ac:dyDescent="0.25">
      <c r="C693" t="e">
        <f>INDEX(Таблиця5[HOBBY WORLD],MATCH(Таблиця14[[#This Row],[Книга]],Таблиця5[Оригинал],0),1)</f>
        <v>#N/A</v>
      </c>
      <c r="AB693" s="158" t="s">
        <v>11432</v>
      </c>
      <c r="AC693" s="159" t="s">
        <v>11433</v>
      </c>
      <c r="AD693" s="159" t="s">
        <v>13845</v>
      </c>
      <c r="AE693" s="159">
        <v>165</v>
      </c>
      <c r="AF693" s="159" t="s">
        <v>13846</v>
      </c>
      <c r="AG693" s="160">
        <v>168</v>
      </c>
      <c r="AJ693" t="s">
        <v>6443</v>
      </c>
      <c r="AK693" t="s">
        <v>10982</v>
      </c>
      <c r="AL693" t="s">
        <v>13845</v>
      </c>
      <c r="AM693">
        <v>157</v>
      </c>
      <c r="AN693" t="s">
        <v>13846</v>
      </c>
      <c r="AO693">
        <v>164</v>
      </c>
    </row>
    <row r="694" spans="3:41" x14ac:dyDescent="0.25">
      <c r="C694" t="e">
        <f>INDEX(Таблиця5[HOBBY WORLD],MATCH(Таблиця14[[#This Row],[Книга]],Таблиця5[Оригинал],0),1)</f>
        <v>#N/A</v>
      </c>
      <c r="AB694" s="155" t="s">
        <v>1855</v>
      </c>
      <c r="AC694" s="156" t="s">
        <v>11434</v>
      </c>
      <c r="AD694" s="156" t="s">
        <v>1186</v>
      </c>
      <c r="AE694" s="156">
        <v>22</v>
      </c>
      <c r="AF694" s="156" t="s">
        <v>1187</v>
      </c>
      <c r="AG694" s="157">
        <v>18</v>
      </c>
      <c r="AJ694" t="s">
        <v>1821</v>
      </c>
      <c r="AK694" t="s">
        <v>1820</v>
      </c>
      <c r="AL694" t="s">
        <v>561</v>
      </c>
      <c r="AM694">
        <v>272</v>
      </c>
      <c r="AN694" t="s">
        <v>562</v>
      </c>
      <c r="AO694">
        <v>275</v>
      </c>
    </row>
    <row r="695" spans="3:41" x14ac:dyDescent="0.25">
      <c r="C695" t="e">
        <f>INDEX(Таблиця5[HOBBY WORLD],MATCH(Таблиця14[[#This Row],[Книга]],Таблиця5[Оригинал],0),1)</f>
        <v>#N/A</v>
      </c>
      <c r="AB695" s="158" t="s">
        <v>1857</v>
      </c>
      <c r="AC695" s="159" t="s">
        <v>1858</v>
      </c>
      <c r="AD695" s="159" t="s">
        <v>561</v>
      </c>
      <c r="AE695" s="159">
        <v>276</v>
      </c>
      <c r="AF695" s="159" t="s">
        <v>562</v>
      </c>
      <c r="AG695" s="160">
        <v>286</v>
      </c>
      <c r="AJ695" t="s">
        <v>1587</v>
      </c>
      <c r="AK695" t="s">
        <v>1586</v>
      </c>
      <c r="AL695" t="s">
        <v>561</v>
      </c>
      <c r="AM695">
        <v>251</v>
      </c>
      <c r="AN695" t="s">
        <v>562</v>
      </c>
      <c r="AO695">
        <v>275</v>
      </c>
    </row>
    <row r="696" spans="3:41" x14ac:dyDescent="0.25">
      <c r="C696" t="e">
        <f>INDEX(Таблиця5[HOBBY WORLD],MATCH(Таблиця14[[#This Row],[Книга]],Таблиця5[Оригинал],0),1)</f>
        <v>#N/A</v>
      </c>
      <c r="AB696" s="155" t="s">
        <v>1859</v>
      </c>
      <c r="AC696" s="156" t="s">
        <v>1860</v>
      </c>
      <c r="AD696" s="156" t="s">
        <v>561</v>
      </c>
      <c r="AE696" s="156">
        <v>276</v>
      </c>
      <c r="AF696" s="156" t="s">
        <v>562</v>
      </c>
      <c r="AG696" s="157">
        <v>238</v>
      </c>
      <c r="AJ696" t="s">
        <v>1197</v>
      </c>
      <c r="AK696" t="s">
        <v>1196</v>
      </c>
      <c r="AL696" t="s">
        <v>561</v>
      </c>
      <c r="AM696">
        <v>211</v>
      </c>
      <c r="AN696" t="s">
        <v>562</v>
      </c>
      <c r="AO696">
        <v>275</v>
      </c>
    </row>
    <row r="697" spans="3:41" x14ac:dyDescent="0.25">
      <c r="C697" t="e">
        <f>INDEX(Таблиця5[HOBBY WORLD],MATCH(Таблиця14[[#This Row],[Книга]],Таблиця5[Оригинал],0),1)</f>
        <v>#N/A</v>
      </c>
      <c r="AB697" s="158" t="s">
        <v>1861</v>
      </c>
      <c r="AC697" s="159" t="s">
        <v>1862</v>
      </c>
      <c r="AD697" s="159" t="s">
        <v>561</v>
      </c>
      <c r="AE697" s="159">
        <v>277</v>
      </c>
      <c r="AF697" s="159" t="s">
        <v>562</v>
      </c>
      <c r="AG697" s="160">
        <v>225</v>
      </c>
      <c r="AJ697" t="s">
        <v>1960</v>
      </c>
      <c r="AK697" t="s">
        <v>1959</v>
      </c>
      <c r="AL697" t="s">
        <v>561</v>
      </c>
      <c r="AM697">
        <v>285</v>
      </c>
      <c r="AN697" t="s">
        <v>562</v>
      </c>
      <c r="AO697">
        <v>276</v>
      </c>
    </row>
    <row r="698" spans="3:41" x14ac:dyDescent="0.25">
      <c r="C698" t="e">
        <f>INDEX(Таблиця5[HOBBY WORLD],MATCH(Таблиця14[[#This Row],[Книга]],Таблиця5[Оригинал],0),1)</f>
        <v>#N/A</v>
      </c>
      <c r="AB698" s="155" t="s">
        <v>11435</v>
      </c>
      <c r="AC698" s="156" t="s">
        <v>11436</v>
      </c>
      <c r="AD698" s="156" t="s">
        <v>13845</v>
      </c>
      <c r="AE698" s="156">
        <v>165</v>
      </c>
      <c r="AF698" s="156" t="s">
        <v>13846</v>
      </c>
      <c r="AG698" s="157">
        <v>164</v>
      </c>
      <c r="AJ698" t="s">
        <v>11436</v>
      </c>
      <c r="AK698" t="s">
        <v>11435</v>
      </c>
      <c r="AL698" t="s">
        <v>13845</v>
      </c>
      <c r="AM698">
        <v>165</v>
      </c>
      <c r="AN698" t="s">
        <v>13846</v>
      </c>
      <c r="AO698">
        <v>164</v>
      </c>
    </row>
    <row r="699" spans="3:41" x14ac:dyDescent="0.25">
      <c r="C699" t="e">
        <f>INDEX(Таблиця5[HOBBY WORLD],MATCH(Таблиця14[[#This Row],[Книга]],Таблиця5[Оригинал],0),1)</f>
        <v>#N/A</v>
      </c>
      <c r="AB699" s="158" t="s">
        <v>1863</v>
      </c>
      <c r="AC699" s="159" t="s">
        <v>11437</v>
      </c>
      <c r="AD699" s="159" t="s">
        <v>1186</v>
      </c>
      <c r="AE699" s="159">
        <v>22</v>
      </c>
      <c r="AF699" s="159" t="s">
        <v>1187</v>
      </c>
      <c r="AG699" s="160">
        <v>22</v>
      </c>
      <c r="AJ699" t="s">
        <v>11493</v>
      </c>
      <c r="AK699" t="s">
        <v>11492</v>
      </c>
      <c r="AL699" t="s">
        <v>13845</v>
      </c>
      <c r="AM699">
        <v>167</v>
      </c>
      <c r="AN699" t="s">
        <v>13846</v>
      </c>
      <c r="AO699">
        <v>164</v>
      </c>
    </row>
    <row r="700" spans="3:41" x14ac:dyDescent="0.25">
      <c r="C700" t="e">
        <f>INDEX(Таблиця5[HOBBY WORLD],MATCH(Таблиця14[[#This Row],[Книга]],Таблиця5[Оригинал],0),1)</f>
        <v>#N/A</v>
      </c>
      <c r="AB700" s="155" t="s">
        <v>11443</v>
      </c>
      <c r="AC700" s="156" t="s">
        <v>11444</v>
      </c>
      <c r="AD700" s="156" t="s">
        <v>13845</v>
      </c>
      <c r="AE700" s="156">
        <v>165</v>
      </c>
      <c r="AF700" s="156" t="s">
        <v>13846</v>
      </c>
      <c r="AG700" s="157">
        <v>152</v>
      </c>
      <c r="AJ700" t="s">
        <v>1545</v>
      </c>
      <c r="AK700" t="s">
        <v>1544</v>
      </c>
      <c r="AL700" t="s">
        <v>561</v>
      </c>
      <c r="AM700">
        <v>246</v>
      </c>
      <c r="AN700" t="s">
        <v>562</v>
      </c>
      <c r="AO700">
        <v>276</v>
      </c>
    </row>
    <row r="701" spans="3:41" x14ac:dyDescent="0.25">
      <c r="C701" t="e">
        <f>INDEX(Таблиця5[HOBBY WORLD],MATCH(Таблиця14[[#This Row],[Книга]],Таблиця5[Оригинал],0),1)</f>
        <v>#N/A</v>
      </c>
      <c r="AB701" s="158" t="s">
        <v>1865</v>
      </c>
      <c r="AC701" s="159" t="s">
        <v>1866</v>
      </c>
      <c r="AD701" s="159" t="s">
        <v>561</v>
      </c>
      <c r="AE701" s="159">
        <v>277</v>
      </c>
      <c r="AF701" s="159" t="s">
        <v>562</v>
      </c>
      <c r="AG701" s="160">
        <v>286</v>
      </c>
      <c r="AJ701" t="s">
        <v>1657</v>
      </c>
      <c r="AK701" t="s">
        <v>1656</v>
      </c>
      <c r="AL701" t="s">
        <v>561</v>
      </c>
      <c r="AM701">
        <v>256</v>
      </c>
      <c r="AN701" t="s">
        <v>562</v>
      </c>
      <c r="AO701">
        <v>276</v>
      </c>
    </row>
    <row r="702" spans="3:41" x14ac:dyDescent="0.25">
      <c r="C702" t="e">
        <f>INDEX(Таблиця5[HOBBY WORLD],MATCH(Таблиця14[[#This Row],[Книга]],Таблиця5[Оригинал],0),1)</f>
        <v>#N/A</v>
      </c>
      <c r="AB702" s="155" t="s">
        <v>1867</v>
      </c>
      <c r="AC702" s="156" t="s">
        <v>1868</v>
      </c>
      <c r="AD702" s="156" t="s">
        <v>561</v>
      </c>
      <c r="AE702" s="156">
        <v>277</v>
      </c>
      <c r="AF702" s="156" t="s">
        <v>562</v>
      </c>
      <c r="AG702" s="157">
        <v>271</v>
      </c>
      <c r="AJ702" t="s">
        <v>1477</v>
      </c>
      <c r="AK702" t="s">
        <v>1476</v>
      </c>
      <c r="AL702" t="s">
        <v>561</v>
      </c>
      <c r="AM702">
        <v>239</v>
      </c>
      <c r="AN702" t="s">
        <v>562</v>
      </c>
      <c r="AO702">
        <v>276</v>
      </c>
    </row>
    <row r="703" spans="3:41" x14ac:dyDescent="0.25">
      <c r="C703" t="e">
        <f>INDEX(Таблиця5[HOBBY WORLD],MATCH(Таблиця14[[#This Row],[Книга]],Таблиця5[Оригинал],0),1)</f>
        <v>#N/A</v>
      </c>
      <c r="AB703" s="158" t="s">
        <v>1869</v>
      </c>
      <c r="AC703" s="159" t="s">
        <v>1870</v>
      </c>
      <c r="AD703" s="159" t="s">
        <v>561</v>
      </c>
      <c r="AE703" s="159">
        <v>277</v>
      </c>
      <c r="AF703" s="159" t="s">
        <v>562</v>
      </c>
      <c r="AG703" s="160">
        <v>271</v>
      </c>
      <c r="AJ703" t="s">
        <v>1691</v>
      </c>
      <c r="AK703" t="s">
        <v>1690</v>
      </c>
      <c r="AL703" t="s">
        <v>561</v>
      </c>
      <c r="AM703">
        <v>259</v>
      </c>
      <c r="AN703" t="s">
        <v>562</v>
      </c>
      <c r="AO703">
        <v>276</v>
      </c>
    </row>
    <row r="704" spans="3:41" x14ac:dyDescent="0.25">
      <c r="C704" t="e">
        <f>INDEX(Таблиця5[HOBBY WORLD],MATCH(Таблиця14[[#This Row],[Книга]],Таблиця5[Оригинал],0),1)</f>
        <v>#N/A</v>
      </c>
      <c r="AB704" s="155" t="s">
        <v>1871</v>
      </c>
      <c r="AC704" s="156" t="s">
        <v>1872</v>
      </c>
      <c r="AD704" s="156" t="s">
        <v>561</v>
      </c>
      <c r="AE704" s="156">
        <v>277</v>
      </c>
      <c r="AF704" s="156" t="s">
        <v>562</v>
      </c>
      <c r="AG704" s="157">
        <v>272</v>
      </c>
      <c r="AJ704" t="s">
        <v>1996</v>
      </c>
      <c r="AK704" t="s">
        <v>1995</v>
      </c>
      <c r="AL704" t="s">
        <v>561</v>
      </c>
      <c r="AM704">
        <v>289</v>
      </c>
      <c r="AN704" t="s">
        <v>562</v>
      </c>
      <c r="AO704">
        <v>277</v>
      </c>
    </row>
    <row r="705" spans="3:41" x14ac:dyDescent="0.25">
      <c r="C705" t="e">
        <f>INDEX(Таблиця5[HOBBY WORLD],MATCH(Таблиця14[[#This Row],[Книга]],Таблиця5[Оригинал],0),1)</f>
        <v>#N/A</v>
      </c>
      <c r="AB705" s="158" t="s">
        <v>1873</v>
      </c>
      <c r="AC705" s="159" t="s">
        <v>1874</v>
      </c>
      <c r="AD705" s="159" t="s">
        <v>561</v>
      </c>
      <c r="AE705" s="159">
        <v>277</v>
      </c>
      <c r="AF705" s="159" t="s">
        <v>562</v>
      </c>
      <c r="AG705" s="160">
        <v>255</v>
      </c>
      <c r="AJ705" t="s">
        <v>13903</v>
      </c>
      <c r="AK705" t="s">
        <v>11303</v>
      </c>
      <c r="AL705" t="s">
        <v>13845</v>
      </c>
      <c r="AM705">
        <v>163</v>
      </c>
      <c r="AN705" t="s">
        <v>13846</v>
      </c>
      <c r="AO705">
        <v>164</v>
      </c>
    </row>
    <row r="706" spans="3:41" x14ac:dyDescent="0.25">
      <c r="C706" t="e">
        <f>INDEX(Таблиця5[HOBBY WORLD],MATCH(Таблиця14[[#This Row],[Книга]],Таблиця5[Оригинал],0),1)</f>
        <v>#N/A</v>
      </c>
      <c r="AB706" s="155" t="s">
        <v>1875</v>
      </c>
      <c r="AC706" s="156" t="s">
        <v>1876</v>
      </c>
      <c r="AD706" s="156" t="s">
        <v>561</v>
      </c>
      <c r="AE706" s="156">
        <v>277</v>
      </c>
      <c r="AF706" s="156" t="s">
        <v>562</v>
      </c>
      <c r="AG706" s="157">
        <v>288</v>
      </c>
      <c r="AJ706" t="s">
        <v>1763</v>
      </c>
      <c r="AK706" t="s">
        <v>1762</v>
      </c>
      <c r="AL706" t="s">
        <v>561</v>
      </c>
      <c r="AM706">
        <v>266</v>
      </c>
      <c r="AN706" t="s">
        <v>562</v>
      </c>
      <c r="AO706">
        <v>277</v>
      </c>
    </row>
    <row r="707" spans="3:41" x14ac:dyDescent="0.25">
      <c r="C707" t="e">
        <f>INDEX(Таблиця5[HOBBY WORLD],MATCH(Таблиця14[[#This Row],[Книга]],Таблиця5[Оригинал],0),1)</f>
        <v>#N/A</v>
      </c>
      <c r="AB707" s="158" t="s">
        <v>1877</v>
      </c>
      <c r="AC707" s="159" t="s">
        <v>1878</v>
      </c>
      <c r="AD707" s="159" t="s">
        <v>561</v>
      </c>
      <c r="AE707" s="159">
        <v>278</v>
      </c>
      <c r="AF707" s="159" t="s">
        <v>562</v>
      </c>
      <c r="AG707" s="160">
        <v>224</v>
      </c>
      <c r="AJ707" t="s">
        <v>1767</v>
      </c>
      <c r="AK707" t="s">
        <v>1766</v>
      </c>
      <c r="AL707" t="s">
        <v>561</v>
      </c>
      <c r="AM707">
        <v>267</v>
      </c>
      <c r="AN707" t="s">
        <v>562</v>
      </c>
      <c r="AO707">
        <v>277</v>
      </c>
    </row>
    <row r="708" spans="3:41" x14ac:dyDescent="0.25">
      <c r="C708" t="e">
        <f>INDEX(Таблиця5[HOBBY WORLD],MATCH(Таблиця14[[#This Row],[Книга]],Таблиця5[Оригинал],0),1)</f>
        <v>#N/A</v>
      </c>
      <c r="AB708" s="155" t="s">
        <v>13873</v>
      </c>
      <c r="AC708" s="156" t="s">
        <v>13872</v>
      </c>
      <c r="AD708" s="156" t="s">
        <v>13853</v>
      </c>
      <c r="AE708" s="156">
        <v>108</v>
      </c>
      <c r="AF708" s="156" t="s">
        <v>13854</v>
      </c>
      <c r="AG708" s="157">
        <v>-107</v>
      </c>
      <c r="AJ708" t="s">
        <v>1765</v>
      </c>
      <c r="AK708" t="s">
        <v>1764</v>
      </c>
      <c r="AL708" t="s">
        <v>561</v>
      </c>
      <c r="AM708">
        <v>266</v>
      </c>
      <c r="AN708" t="s">
        <v>562</v>
      </c>
      <c r="AO708">
        <v>277</v>
      </c>
    </row>
    <row r="709" spans="3:41" x14ac:dyDescent="0.25">
      <c r="C709" t="e">
        <f>INDEX(Таблиця5[HOBBY WORLD],MATCH(Таблиця14[[#This Row],[Книга]],Таблиця5[Оригинал],0),1)</f>
        <v>#N/A</v>
      </c>
      <c r="AB709" s="158" t="s">
        <v>1879</v>
      </c>
      <c r="AC709" s="159" t="s">
        <v>1880</v>
      </c>
      <c r="AD709" s="159" t="s">
        <v>561</v>
      </c>
      <c r="AE709" s="159">
        <v>278</v>
      </c>
      <c r="AF709" s="159" t="s">
        <v>562</v>
      </c>
      <c r="AG709" s="160">
        <v>212</v>
      </c>
      <c r="AJ709" t="s">
        <v>11623</v>
      </c>
      <c r="AK709" t="s">
        <v>11622</v>
      </c>
      <c r="AL709" t="s">
        <v>13845</v>
      </c>
      <c r="AM709">
        <v>171</v>
      </c>
      <c r="AN709" t="s">
        <v>13846</v>
      </c>
      <c r="AO709">
        <v>164</v>
      </c>
    </row>
    <row r="710" spans="3:41" x14ac:dyDescent="0.25">
      <c r="C710" t="e">
        <f>INDEX(Таблиця5[HOBBY WORLD],MATCH(Таблиця14[[#This Row],[Книга]],Таблиця5[Оригинал],0),1)</f>
        <v>#N/A</v>
      </c>
      <c r="AB710" s="155" t="s">
        <v>1881</v>
      </c>
      <c r="AC710" s="156" t="s">
        <v>1882</v>
      </c>
      <c r="AD710" s="156" t="s">
        <v>561</v>
      </c>
      <c r="AE710" s="156">
        <v>278</v>
      </c>
      <c r="AF710" s="156" t="s">
        <v>562</v>
      </c>
      <c r="AG710" s="157">
        <v>246</v>
      </c>
      <c r="AJ710" t="s">
        <v>1199</v>
      </c>
      <c r="AK710" t="s">
        <v>1198</v>
      </c>
      <c r="AL710" t="s">
        <v>561</v>
      </c>
      <c r="AM710">
        <v>211</v>
      </c>
      <c r="AN710" t="s">
        <v>562</v>
      </c>
      <c r="AO710">
        <v>277</v>
      </c>
    </row>
    <row r="711" spans="3:41" x14ac:dyDescent="0.25">
      <c r="C711" t="e">
        <f>INDEX(Таблиця5[HOBBY WORLD],MATCH(Таблиця14[[#This Row],[Книга]],Таблиця5[Оригинал],0),1)</f>
        <v>#N/A</v>
      </c>
      <c r="AB711" s="158" t="s">
        <v>11457</v>
      </c>
      <c r="AC711" s="159" t="s">
        <v>11458</v>
      </c>
      <c r="AD711" s="159" t="s">
        <v>13845</v>
      </c>
      <c r="AE711" s="159">
        <v>166</v>
      </c>
      <c r="AF711" s="159" t="s">
        <v>13846</v>
      </c>
      <c r="AG711" s="160">
        <v>168</v>
      </c>
      <c r="AJ711" t="s">
        <v>1984</v>
      </c>
      <c r="AK711" t="s">
        <v>1983</v>
      </c>
      <c r="AL711" t="s">
        <v>561</v>
      </c>
      <c r="AM711">
        <v>288</v>
      </c>
      <c r="AN711" t="s">
        <v>562</v>
      </c>
      <c r="AO711">
        <v>277</v>
      </c>
    </row>
    <row r="712" spans="3:41" x14ac:dyDescent="0.25">
      <c r="C712" t="e">
        <f>INDEX(Таблиця5[HOBBY WORLD],MATCH(Таблиця14[[#This Row],[Книга]],Таблиця5[Оригинал],0),1)</f>
        <v>#N/A</v>
      </c>
      <c r="AB712" s="155" t="s">
        <v>1883</v>
      </c>
      <c r="AC712" s="156" t="s">
        <v>1884</v>
      </c>
      <c r="AD712" s="156" t="s">
        <v>561</v>
      </c>
      <c r="AE712" s="156">
        <v>278</v>
      </c>
      <c r="AF712" s="156" t="s">
        <v>562</v>
      </c>
      <c r="AG712" s="157">
        <v>228</v>
      </c>
      <c r="AJ712" t="s">
        <v>11615</v>
      </c>
      <c r="AK712" t="s">
        <v>1985</v>
      </c>
      <c r="AL712" t="s">
        <v>1186</v>
      </c>
      <c r="AM712">
        <v>24</v>
      </c>
      <c r="AN712" t="s">
        <v>1187</v>
      </c>
      <c r="AO712">
        <v>22</v>
      </c>
    </row>
    <row r="713" spans="3:41" x14ac:dyDescent="0.25">
      <c r="C713" t="e">
        <f>INDEX(Таблиця5[HOBBY WORLD],MATCH(Таблиця14[[#This Row],[Книга]],Таблиця5[Оригинал],0),1)</f>
        <v>#N/A</v>
      </c>
      <c r="AB713" s="158" t="s">
        <v>1885</v>
      </c>
      <c r="AC713" s="159" t="s">
        <v>1886</v>
      </c>
      <c r="AD713" s="159" t="s">
        <v>561</v>
      </c>
      <c r="AE713" s="159">
        <v>278</v>
      </c>
      <c r="AF713" s="159" t="s">
        <v>562</v>
      </c>
      <c r="AG713" s="160">
        <v>230</v>
      </c>
      <c r="AJ713" t="s">
        <v>1325</v>
      </c>
      <c r="AK713" t="s">
        <v>1324</v>
      </c>
      <c r="AL713" t="s">
        <v>561</v>
      </c>
      <c r="AM713">
        <v>224</v>
      </c>
      <c r="AN713" t="s">
        <v>562</v>
      </c>
      <c r="AO713">
        <v>277</v>
      </c>
    </row>
    <row r="714" spans="3:41" x14ac:dyDescent="0.25">
      <c r="C714" t="e">
        <f>INDEX(Таблиця5[HOBBY WORLD],MATCH(Таблиця14[[#This Row],[Книга]],Таблиця5[Оригинал],0),1)</f>
        <v>#N/A</v>
      </c>
      <c r="AB714" s="155" t="s">
        <v>1887</v>
      </c>
      <c r="AC714" s="156" t="s">
        <v>1888</v>
      </c>
      <c r="AD714" s="156" t="s">
        <v>561</v>
      </c>
      <c r="AE714" s="156">
        <v>278</v>
      </c>
      <c r="AF714" s="156" t="s">
        <v>562</v>
      </c>
      <c r="AG714" s="157">
        <v>232</v>
      </c>
      <c r="AJ714" t="s">
        <v>13904</v>
      </c>
      <c r="AK714" t="s">
        <v>10658</v>
      </c>
      <c r="AL714" t="s">
        <v>13845</v>
      </c>
      <c r="AM714">
        <v>151</v>
      </c>
      <c r="AN714" t="s">
        <v>13846</v>
      </c>
      <c r="AO714">
        <v>165</v>
      </c>
    </row>
    <row r="715" spans="3:41" x14ac:dyDescent="0.25">
      <c r="C715" t="e">
        <f>INDEX(Таблиця5[HOBBY WORLD],MATCH(Таблиця14[[#This Row],[Книга]],Таблиця5[Оригинал],0),1)</f>
        <v>#N/A</v>
      </c>
      <c r="AB715" s="158" t="s">
        <v>1889</v>
      </c>
      <c r="AC715" s="159" t="s">
        <v>1890</v>
      </c>
      <c r="AD715" s="159" t="s">
        <v>561</v>
      </c>
      <c r="AE715" s="159">
        <v>279</v>
      </c>
      <c r="AF715" s="159" t="s">
        <v>562</v>
      </c>
      <c r="AG715" s="160">
        <v>220</v>
      </c>
      <c r="AJ715" t="s">
        <v>11437</v>
      </c>
      <c r="AK715" t="s">
        <v>1863</v>
      </c>
      <c r="AL715" t="s">
        <v>1186</v>
      </c>
      <c r="AM715">
        <v>22</v>
      </c>
      <c r="AN715" t="s">
        <v>1187</v>
      </c>
      <c r="AO715">
        <v>22</v>
      </c>
    </row>
    <row r="716" spans="3:41" x14ac:dyDescent="0.25">
      <c r="C716" t="e">
        <f>INDEX(Таблиця5[HOBBY WORLD],MATCH(Таблиця14[[#This Row],[Книга]],Таблиця5[Оригинал],0),1)</f>
        <v>#N/A</v>
      </c>
      <c r="AB716" s="155" t="s">
        <v>1891</v>
      </c>
      <c r="AC716" s="156" t="s">
        <v>11471</v>
      </c>
      <c r="AD716" s="156" t="s">
        <v>1186</v>
      </c>
      <c r="AE716" s="156">
        <v>22</v>
      </c>
      <c r="AF716" s="156" t="s">
        <v>1187</v>
      </c>
      <c r="AG716" s="157">
        <v>22</v>
      </c>
      <c r="AJ716" t="s">
        <v>1809</v>
      </c>
      <c r="AK716" t="s">
        <v>1808</v>
      </c>
      <c r="AL716" t="s">
        <v>561</v>
      </c>
      <c r="AM716">
        <v>271</v>
      </c>
      <c r="AN716" t="s">
        <v>562</v>
      </c>
      <c r="AO716">
        <v>278</v>
      </c>
    </row>
    <row r="717" spans="3:41" x14ac:dyDescent="0.25">
      <c r="C717" t="e">
        <f>INDEX(Таблиця5[HOBBY WORLD],MATCH(Таблиця14[[#This Row],[Книга]],Таблиця5[Оригинал],0),1)</f>
        <v>#N/A</v>
      </c>
      <c r="AB717" s="158" t="s">
        <v>1893</v>
      </c>
      <c r="AC717" s="159" t="s">
        <v>1894</v>
      </c>
      <c r="AD717" s="159" t="s">
        <v>561</v>
      </c>
      <c r="AE717" s="159">
        <v>279</v>
      </c>
      <c r="AF717" s="159" t="s">
        <v>562</v>
      </c>
      <c r="AG717" s="160">
        <v>215</v>
      </c>
      <c r="AJ717" t="s">
        <v>1743</v>
      </c>
      <c r="AK717" t="s">
        <v>1742</v>
      </c>
      <c r="AL717" t="s">
        <v>561</v>
      </c>
      <c r="AM717">
        <v>264</v>
      </c>
      <c r="AN717" t="s">
        <v>562</v>
      </c>
      <c r="AO717">
        <v>278</v>
      </c>
    </row>
    <row r="718" spans="3:41" x14ac:dyDescent="0.25">
      <c r="C718" t="e">
        <f>INDEX(Таблиця5[HOBBY WORLD],MATCH(Таблиця14[[#This Row],[Книга]],Таблиця5[Оригинал],0),1)</f>
        <v>#N/A</v>
      </c>
      <c r="AB718" s="155" t="s">
        <v>13878</v>
      </c>
      <c r="AC718" s="156" t="s">
        <v>13877</v>
      </c>
      <c r="AD718" s="156" t="s">
        <v>13853</v>
      </c>
      <c r="AE718" s="156">
        <v>109</v>
      </c>
      <c r="AF718" s="156" t="s">
        <v>13854</v>
      </c>
      <c r="AG718" s="157">
        <v>-108</v>
      </c>
      <c r="AJ718" t="s">
        <v>1703</v>
      </c>
      <c r="AK718" t="s">
        <v>1702</v>
      </c>
      <c r="AL718" t="s">
        <v>561</v>
      </c>
      <c r="AM718">
        <v>259</v>
      </c>
      <c r="AN718" t="s">
        <v>562</v>
      </c>
      <c r="AO718">
        <v>278</v>
      </c>
    </row>
    <row r="719" spans="3:41" x14ac:dyDescent="0.25">
      <c r="C719" t="e">
        <f>INDEX(Таблиця5[HOBBY WORLD],MATCH(Таблиця14[[#This Row],[Книга]],Таблиця5[Оригинал],0),1)</f>
        <v>#N/A</v>
      </c>
      <c r="AB719" s="158" t="s">
        <v>13880</v>
      </c>
      <c r="AC719" s="159" t="s">
        <v>13879</v>
      </c>
      <c r="AD719" s="159" t="s">
        <v>13853</v>
      </c>
      <c r="AE719" s="159">
        <v>109</v>
      </c>
      <c r="AF719" s="159" t="s">
        <v>13854</v>
      </c>
      <c r="AG719" s="160">
        <v>-109</v>
      </c>
      <c r="AJ719" t="s">
        <v>1896</v>
      </c>
      <c r="AK719" t="s">
        <v>1895</v>
      </c>
      <c r="AL719" t="s">
        <v>561</v>
      </c>
      <c r="AM719">
        <v>279</v>
      </c>
      <c r="AN719" t="s">
        <v>562</v>
      </c>
      <c r="AO719">
        <v>278</v>
      </c>
    </row>
    <row r="720" spans="3:41" x14ac:dyDescent="0.25">
      <c r="C720" t="e">
        <f>INDEX(Таблиця5[HOBBY WORLD],MATCH(Таблиця14[[#This Row],[Книга]],Таблиця5[Оригинал],0),1)</f>
        <v>#N/A</v>
      </c>
      <c r="AB720" s="155" t="s">
        <v>13884</v>
      </c>
      <c r="AC720" s="156" t="s">
        <v>13883</v>
      </c>
      <c r="AD720" s="156" t="s">
        <v>13853</v>
      </c>
      <c r="AE720" s="156">
        <v>110</v>
      </c>
      <c r="AF720" s="156" t="s">
        <v>13854</v>
      </c>
      <c r="AG720" s="157">
        <v>-111</v>
      </c>
      <c r="AJ720" t="s">
        <v>1898</v>
      </c>
      <c r="AK720" t="s">
        <v>1897</v>
      </c>
      <c r="AL720" t="s">
        <v>561</v>
      </c>
      <c r="AM720">
        <v>279</v>
      </c>
      <c r="AN720" t="s">
        <v>562</v>
      </c>
      <c r="AO720">
        <v>278</v>
      </c>
    </row>
    <row r="721" spans="3:41" x14ac:dyDescent="0.25">
      <c r="C721" t="e">
        <f>INDEX(Таблиця5[HOBBY WORLD],MATCH(Таблиця14[[#This Row],[Книга]],Таблиця5[Оригинал],0),1)</f>
        <v>#N/A</v>
      </c>
      <c r="AB721" s="158" t="s">
        <v>13886</v>
      </c>
      <c r="AC721" s="159" t="s">
        <v>13885</v>
      </c>
      <c r="AD721" s="159" t="s">
        <v>13853</v>
      </c>
      <c r="AE721" s="159">
        <v>111</v>
      </c>
      <c r="AF721" s="159" t="s">
        <v>13854</v>
      </c>
      <c r="AG721" s="160">
        <v>-110</v>
      </c>
      <c r="AJ721" t="s">
        <v>1699</v>
      </c>
      <c r="AK721" t="s">
        <v>1698</v>
      </c>
      <c r="AL721" t="s">
        <v>561</v>
      </c>
      <c r="AM721">
        <v>259</v>
      </c>
      <c r="AN721" t="s">
        <v>562</v>
      </c>
      <c r="AO721">
        <v>278</v>
      </c>
    </row>
    <row r="722" spans="3:41" x14ac:dyDescent="0.25">
      <c r="C722" t="e">
        <f>INDEX(Таблиця5[HOBBY WORLD],MATCH(Таблиця14[[#This Row],[Книга]],Таблиця5[Оригинал],0),1)</f>
        <v>#N/A</v>
      </c>
      <c r="AB722" s="155" t="s">
        <v>13889</v>
      </c>
      <c r="AC722" s="156" t="s">
        <v>13888</v>
      </c>
      <c r="AD722" s="156" t="s">
        <v>13853</v>
      </c>
      <c r="AE722" s="156">
        <v>111</v>
      </c>
      <c r="AF722" s="156" t="s">
        <v>13854</v>
      </c>
      <c r="AG722" s="157">
        <v>-112</v>
      </c>
      <c r="AJ722" t="s">
        <v>1811</v>
      </c>
      <c r="AK722" t="s">
        <v>1810</v>
      </c>
      <c r="AL722" t="s">
        <v>561</v>
      </c>
      <c r="AM722">
        <v>272</v>
      </c>
      <c r="AN722" t="s">
        <v>562</v>
      </c>
      <c r="AO722">
        <v>279</v>
      </c>
    </row>
    <row r="723" spans="3:41" x14ac:dyDescent="0.25">
      <c r="C723" t="e">
        <f>INDEX(Таблиця5[HOBBY WORLD],MATCH(Таблиця14[[#This Row],[Книга]],Таблиця5[Оригинал],0),1)</f>
        <v>#N/A</v>
      </c>
      <c r="AB723" s="158" t="s">
        <v>13893</v>
      </c>
      <c r="AC723" s="159" t="s">
        <v>13892</v>
      </c>
      <c r="AD723" s="159" t="s">
        <v>13853</v>
      </c>
      <c r="AE723" s="159">
        <v>112</v>
      </c>
      <c r="AF723" s="159" t="s">
        <v>13854</v>
      </c>
      <c r="AG723" s="160">
        <v>-114</v>
      </c>
      <c r="AJ723" t="s">
        <v>1371</v>
      </c>
      <c r="AK723" t="s">
        <v>1370</v>
      </c>
      <c r="AL723" t="s">
        <v>561</v>
      </c>
      <c r="AM723">
        <v>229</v>
      </c>
      <c r="AN723" t="s">
        <v>562</v>
      </c>
      <c r="AO723">
        <v>279</v>
      </c>
    </row>
    <row r="724" spans="3:41" x14ac:dyDescent="0.25">
      <c r="C724" t="e">
        <f>INDEX(Таблиця5[HOBBY WORLD],MATCH(Таблиця14[[#This Row],[Книга]],Таблиця5[Оригинал],0),1)</f>
        <v>#N/A</v>
      </c>
      <c r="AB724" s="155" t="s">
        <v>13882</v>
      </c>
      <c r="AC724" s="156" t="s">
        <v>13881</v>
      </c>
      <c r="AD724" s="156" t="s">
        <v>13853</v>
      </c>
      <c r="AE724" s="156">
        <v>112</v>
      </c>
      <c r="AF724" s="156" t="s">
        <v>13854</v>
      </c>
      <c r="AG724" s="157">
        <v>-109</v>
      </c>
      <c r="AJ724" t="s">
        <v>13905</v>
      </c>
      <c r="AK724" t="s">
        <v>10697</v>
      </c>
      <c r="AL724" t="s">
        <v>13845</v>
      </c>
      <c r="AM724">
        <v>152</v>
      </c>
      <c r="AN724" t="s">
        <v>13846</v>
      </c>
      <c r="AO724">
        <v>165</v>
      </c>
    </row>
    <row r="725" spans="3:41" x14ac:dyDescent="0.25">
      <c r="C725" t="e">
        <f>INDEX(Таблиця5[HOBBY WORLD],MATCH(Таблиця14[[#This Row],[Книга]],Таблиця5[Оригинал],0),1)</f>
        <v>#N/A</v>
      </c>
      <c r="AB725" s="158" t="s">
        <v>11478</v>
      </c>
      <c r="AC725" s="159" t="s">
        <v>11479</v>
      </c>
      <c r="AD725" s="159" t="s">
        <v>13845</v>
      </c>
      <c r="AE725" s="159">
        <v>166</v>
      </c>
      <c r="AF725" s="159" t="s">
        <v>13846</v>
      </c>
      <c r="AG725" s="160">
        <v>161</v>
      </c>
      <c r="AJ725" t="s">
        <v>1367</v>
      </c>
      <c r="AK725" t="s">
        <v>1366</v>
      </c>
      <c r="AL725" t="s">
        <v>561</v>
      </c>
      <c r="AM725">
        <v>229</v>
      </c>
      <c r="AN725" t="s">
        <v>562</v>
      </c>
      <c r="AO725">
        <v>279</v>
      </c>
    </row>
    <row r="726" spans="3:41" x14ac:dyDescent="0.25">
      <c r="C726" t="e">
        <f>INDEX(Таблиця5[HOBBY WORLD],MATCH(Таблиця14[[#This Row],[Книга]],Таблиця5[Оригинал],0),1)</f>
        <v>#N/A</v>
      </c>
      <c r="AB726" s="155" t="s">
        <v>11480</v>
      </c>
      <c r="AC726" s="156" t="s">
        <v>11481</v>
      </c>
      <c r="AD726" s="156" t="s">
        <v>13845</v>
      </c>
      <c r="AE726" s="156">
        <v>167</v>
      </c>
      <c r="AF726" s="156" t="s">
        <v>13846</v>
      </c>
      <c r="AG726" s="157">
        <v>161</v>
      </c>
      <c r="AJ726" t="s">
        <v>1363</v>
      </c>
      <c r="AK726" t="s">
        <v>1362</v>
      </c>
      <c r="AL726" t="s">
        <v>1186</v>
      </c>
      <c r="AM726">
        <v>16</v>
      </c>
      <c r="AN726" t="s">
        <v>1187</v>
      </c>
      <c r="AO726">
        <v>22</v>
      </c>
    </row>
    <row r="727" spans="3:41" x14ac:dyDescent="0.25">
      <c r="C727" t="e">
        <f>INDEX(Таблиця5[HOBBY WORLD],MATCH(Таблиця14[[#This Row],[Книга]],Таблиця5[Оригинал],0),1)</f>
        <v>#N/A</v>
      </c>
      <c r="AB727" s="158" t="s">
        <v>13891</v>
      </c>
      <c r="AC727" s="159" t="s">
        <v>13890</v>
      </c>
      <c r="AD727" s="159" t="s">
        <v>13853</v>
      </c>
      <c r="AE727" s="159">
        <v>113</v>
      </c>
      <c r="AF727" s="159" t="s">
        <v>13854</v>
      </c>
      <c r="AG727" s="160">
        <v>-113</v>
      </c>
      <c r="AJ727" t="s">
        <v>1369</v>
      </c>
      <c r="AK727" t="s">
        <v>1368</v>
      </c>
      <c r="AL727" t="s">
        <v>561</v>
      </c>
      <c r="AM727">
        <v>229</v>
      </c>
      <c r="AN727" t="s">
        <v>562</v>
      </c>
      <c r="AO727">
        <v>279</v>
      </c>
    </row>
    <row r="728" spans="3:41" x14ac:dyDescent="0.25">
      <c r="C728" t="e">
        <f>INDEX(Таблиця5[HOBBY WORLD],MATCH(Таблиця14[[#This Row],[Книга]],Таблиця5[Оригинал],0),1)</f>
        <v>#N/A</v>
      </c>
      <c r="AB728" s="155" t="s">
        <v>13887</v>
      </c>
      <c r="AC728" s="156" t="s">
        <v>13885</v>
      </c>
      <c r="AD728" s="156" t="s">
        <v>13853</v>
      </c>
      <c r="AE728" s="156">
        <v>114</v>
      </c>
      <c r="AF728" s="156" t="s">
        <v>13854</v>
      </c>
      <c r="AG728" s="157">
        <v>-112</v>
      </c>
      <c r="AJ728" t="s">
        <v>1365</v>
      </c>
      <c r="AK728" t="s">
        <v>1364</v>
      </c>
      <c r="AL728" t="s">
        <v>561</v>
      </c>
      <c r="AM728">
        <v>229</v>
      </c>
      <c r="AN728" t="s">
        <v>562</v>
      </c>
      <c r="AO728">
        <v>279</v>
      </c>
    </row>
    <row r="729" spans="3:41" x14ac:dyDescent="0.25">
      <c r="C729" t="e">
        <f>INDEX(Таблиця5[HOBBY WORLD],MATCH(Таблиця14[[#This Row],[Книга]],Таблиця5[Оригинал],0),1)</f>
        <v>#N/A</v>
      </c>
      <c r="AB729" s="158" t="s">
        <v>1895</v>
      </c>
      <c r="AC729" s="159" t="s">
        <v>1896</v>
      </c>
      <c r="AD729" s="159" t="s">
        <v>561</v>
      </c>
      <c r="AE729" s="159">
        <v>279</v>
      </c>
      <c r="AF729" s="159" t="s">
        <v>562</v>
      </c>
      <c r="AG729" s="160">
        <v>278</v>
      </c>
      <c r="AJ729" t="s">
        <v>1779</v>
      </c>
      <c r="AK729" t="s">
        <v>1778</v>
      </c>
      <c r="AL729" t="s">
        <v>561</v>
      </c>
      <c r="AM729">
        <v>269</v>
      </c>
      <c r="AN729" t="s">
        <v>562</v>
      </c>
      <c r="AO729">
        <v>280</v>
      </c>
    </row>
    <row r="730" spans="3:41" x14ac:dyDescent="0.25">
      <c r="C730" t="e">
        <f>INDEX(Таблиця5[HOBBY WORLD],MATCH(Таблиця14[[#This Row],[Книга]],Таблиця5[Оригинал],0),1)</f>
        <v>#N/A</v>
      </c>
      <c r="AB730" s="155" t="s">
        <v>1897</v>
      </c>
      <c r="AC730" s="156" t="s">
        <v>1898</v>
      </c>
      <c r="AD730" s="156" t="s">
        <v>561</v>
      </c>
      <c r="AE730" s="156">
        <v>279</v>
      </c>
      <c r="AF730" s="156" t="s">
        <v>562</v>
      </c>
      <c r="AG730" s="157">
        <v>278</v>
      </c>
    </row>
    <row r="731" spans="3:41" x14ac:dyDescent="0.25">
      <c r="C731" t="e">
        <f>INDEX(Таблиця5[HOBBY WORLD],MATCH(Таблиця14[[#This Row],[Книга]],Таблиця5[Оригинал],0),1)</f>
        <v>#N/A</v>
      </c>
      <c r="AB731" s="158" t="s">
        <v>1899</v>
      </c>
      <c r="AC731" s="159" t="s">
        <v>1900</v>
      </c>
      <c r="AD731" s="159" t="s">
        <v>561</v>
      </c>
      <c r="AE731" s="159">
        <v>279</v>
      </c>
      <c r="AF731" s="159" t="s">
        <v>562</v>
      </c>
      <c r="AG731" s="160">
        <v>213</v>
      </c>
    </row>
    <row r="732" spans="3:41" x14ac:dyDescent="0.25">
      <c r="C732" t="e">
        <f>INDEX(Таблиця5[HOBBY WORLD],MATCH(Таблиця14[[#This Row],[Книга]],Таблиця5[Оригинал],0),1)</f>
        <v>#N/A</v>
      </c>
      <c r="AB732" s="155" t="s">
        <v>1901</v>
      </c>
      <c r="AC732" s="156" t="s">
        <v>1902</v>
      </c>
      <c r="AD732" s="156" t="s">
        <v>1276</v>
      </c>
      <c r="AE732" s="156">
        <v>143</v>
      </c>
      <c r="AF732" s="156" t="s">
        <v>1277</v>
      </c>
      <c r="AG732" s="157">
        <v>143</v>
      </c>
      <c r="AJ732" t="s">
        <v>72</v>
      </c>
      <c r="AK732" t="s">
        <v>625</v>
      </c>
      <c r="AL732" t="s">
        <v>556</v>
      </c>
      <c r="AM732" t="s">
        <v>554</v>
      </c>
      <c r="AN732" t="s">
        <v>13769</v>
      </c>
      <c r="AO732" t="s">
        <v>554</v>
      </c>
    </row>
    <row r="733" spans="3:41" x14ac:dyDescent="0.25">
      <c r="C733" t="e">
        <f>INDEX(Таблиця5[HOBBY WORLD],MATCH(Таблиця14[[#This Row],[Книга]],Таблиця5[Оригинал],0),1)</f>
        <v>#N/A</v>
      </c>
      <c r="AB733" s="158"/>
      <c r="AC733" s="159"/>
      <c r="AD733" s="159"/>
      <c r="AE733" s="159"/>
      <c r="AF733" s="159"/>
      <c r="AG733" s="160"/>
      <c r="AJ733" t="s">
        <v>1990</v>
      </c>
      <c r="AK733" t="s">
        <v>1989</v>
      </c>
      <c r="AL733" t="s">
        <v>561</v>
      </c>
      <c r="AM733">
        <v>288</v>
      </c>
      <c r="AN733" t="s">
        <v>562</v>
      </c>
      <c r="AO733">
        <v>280</v>
      </c>
    </row>
    <row r="734" spans="3:41" x14ac:dyDescent="0.25">
      <c r="C734" t="e">
        <f>INDEX(Таблиця5[HOBBY WORLD],MATCH(Таблиця14[[#This Row],[Книга]],Таблиця5[Оригинал],0),1)</f>
        <v>#N/A</v>
      </c>
      <c r="AB734" s="155"/>
      <c r="AC734" s="156"/>
      <c r="AD734" s="156"/>
      <c r="AE734" s="156"/>
      <c r="AF734" s="156"/>
      <c r="AG734" s="157"/>
      <c r="AJ734" t="s">
        <v>1257</v>
      </c>
      <c r="AK734" t="s">
        <v>1256</v>
      </c>
      <c r="AL734" t="s">
        <v>561</v>
      </c>
      <c r="AM734">
        <v>218</v>
      </c>
      <c r="AN734" t="s">
        <v>562</v>
      </c>
      <c r="AO734">
        <v>280</v>
      </c>
    </row>
    <row r="735" spans="3:41" x14ac:dyDescent="0.25">
      <c r="C735" t="e">
        <f>INDEX(Таблиця5[HOBBY WORLD],MATCH(Таблиця14[[#This Row],[Книга]],Таблиця5[Оригинал],0),1)</f>
        <v>#N/A</v>
      </c>
      <c r="AB735" s="158" t="s">
        <v>625</v>
      </c>
      <c r="AC735" s="159" t="s">
        <v>72</v>
      </c>
      <c r="AD735" s="159" t="s">
        <v>556</v>
      </c>
      <c r="AE735" s="159" t="s">
        <v>554</v>
      </c>
      <c r="AF735" s="159" t="s">
        <v>13769</v>
      </c>
      <c r="AG735" s="160" t="s">
        <v>554</v>
      </c>
      <c r="AJ735" t="s">
        <v>11597</v>
      </c>
      <c r="AK735" t="s">
        <v>11596</v>
      </c>
      <c r="AL735" t="s">
        <v>13845</v>
      </c>
      <c r="AM735">
        <v>170</v>
      </c>
      <c r="AN735" t="s">
        <v>13846</v>
      </c>
      <c r="AO735">
        <v>166</v>
      </c>
    </row>
    <row r="736" spans="3:41" x14ac:dyDescent="0.25">
      <c r="C736" t="e">
        <f>INDEX(Таблиця5[HOBBY WORLD],MATCH(Таблиця14[[#This Row],[Книга]],Таблиця5[Оригинал],0),1)</f>
        <v>#N/A</v>
      </c>
      <c r="AB736" s="155" t="s">
        <v>1903</v>
      </c>
      <c r="AC736" s="156" t="s">
        <v>1904</v>
      </c>
      <c r="AD736" s="156" t="s">
        <v>561</v>
      </c>
      <c r="AE736" s="156">
        <v>280</v>
      </c>
      <c r="AF736" s="156" t="s">
        <v>562</v>
      </c>
      <c r="AG736" s="157">
        <v>228</v>
      </c>
      <c r="AJ736" t="s">
        <v>1445</v>
      </c>
      <c r="AK736" t="s">
        <v>1444</v>
      </c>
      <c r="AL736" t="s">
        <v>561</v>
      </c>
      <c r="AM736">
        <v>237</v>
      </c>
      <c r="AN736" t="s">
        <v>562</v>
      </c>
      <c r="AO736">
        <v>280</v>
      </c>
    </row>
    <row r="737" spans="3:41" x14ac:dyDescent="0.25">
      <c r="C737" t="e">
        <f>INDEX(Таблиця5[HOBBY WORLD],MATCH(Таблиця14[[#This Row],[Книга]],Таблиця5[Оригинал],0),1)</f>
        <v>#N/A</v>
      </c>
      <c r="AB737" s="158" t="s">
        <v>11492</v>
      </c>
      <c r="AC737" s="159" t="s">
        <v>11493</v>
      </c>
      <c r="AD737" s="159" t="s">
        <v>13845</v>
      </c>
      <c r="AE737" s="159">
        <v>167</v>
      </c>
      <c r="AF737" s="159" t="s">
        <v>13846</v>
      </c>
      <c r="AG737" s="160">
        <v>164</v>
      </c>
      <c r="AJ737" t="s">
        <v>1553</v>
      </c>
      <c r="AK737" t="s">
        <v>1552</v>
      </c>
      <c r="AL737" t="s">
        <v>561</v>
      </c>
      <c r="AM737">
        <v>246</v>
      </c>
      <c r="AN737" t="s">
        <v>562</v>
      </c>
      <c r="AO737">
        <v>280</v>
      </c>
    </row>
    <row r="738" spans="3:41" x14ac:dyDescent="0.25">
      <c r="C738" t="e">
        <f>INDEX(Таблиця5[HOBBY WORLD],MATCH(Таблиця14[[#This Row],[Книга]],Таблиця5[Оригинал],0),1)</f>
        <v>#N/A</v>
      </c>
      <c r="AB738" s="155" t="s">
        <v>13852</v>
      </c>
      <c r="AC738" s="156" t="s">
        <v>13851</v>
      </c>
      <c r="AD738" s="156" t="s">
        <v>13853</v>
      </c>
      <c r="AE738" s="156">
        <v>115</v>
      </c>
      <c r="AF738" s="156" t="s">
        <v>13854</v>
      </c>
      <c r="AG738" s="157">
        <v>-106</v>
      </c>
      <c r="AJ738" t="s">
        <v>10942</v>
      </c>
      <c r="AK738" t="s">
        <v>10941</v>
      </c>
      <c r="AL738" t="s">
        <v>13845</v>
      </c>
      <c r="AM738">
        <v>157</v>
      </c>
      <c r="AN738" t="s">
        <v>13846</v>
      </c>
      <c r="AO738">
        <v>166</v>
      </c>
    </row>
    <row r="739" spans="3:41" x14ac:dyDescent="0.25">
      <c r="C739" t="e">
        <f>INDEX(Таблиця5[HOBBY WORLD],MATCH(Таблиця14[[#This Row],[Книга]],Таблиця5[Оригинал],0),1)</f>
        <v>#N/A</v>
      </c>
      <c r="AB739" s="158" t="s">
        <v>1905</v>
      </c>
      <c r="AC739" s="159" t="s">
        <v>1906</v>
      </c>
      <c r="AD739" s="159" t="s">
        <v>561</v>
      </c>
      <c r="AE739" s="159">
        <v>280</v>
      </c>
      <c r="AF739" s="159" t="s">
        <v>562</v>
      </c>
      <c r="AG739" s="160">
        <v>224</v>
      </c>
      <c r="AJ739" t="s">
        <v>1555</v>
      </c>
      <c r="AK739" t="s">
        <v>1554</v>
      </c>
      <c r="AL739" t="s">
        <v>561</v>
      </c>
      <c r="AM739">
        <v>248</v>
      </c>
      <c r="AN739" t="s">
        <v>562</v>
      </c>
      <c r="AO739">
        <v>280</v>
      </c>
    </row>
    <row r="740" spans="3:41" x14ac:dyDescent="0.25">
      <c r="C740" t="e">
        <f>INDEX(Таблиця5[HOBBY WORLD],MATCH(Таблиця14[[#This Row],[Книга]],Таблиця5[Оригинал],0),1)</f>
        <v>#N/A</v>
      </c>
      <c r="AB740" s="155" t="s">
        <v>13895</v>
      </c>
      <c r="AC740" s="156" t="s">
        <v>13894</v>
      </c>
      <c r="AD740" s="156" t="s">
        <v>13853</v>
      </c>
      <c r="AE740" s="156">
        <v>115</v>
      </c>
      <c r="AF740" s="156" t="s">
        <v>13854</v>
      </c>
      <c r="AG740" s="157">
        <v>-114</v>
      </c>
      <c r="AJ740" t="s">
        <v>11471</v>
      </c>
      <c r="AK740" t="s">
        <v>1891</v>
      </c>
      <c r="AL740" t="s">
        <v>1186</v>
      </c>
      <c r="AM740">
        <v>22</v>
      </c>
      <c r="AN740" t="s">
        <v>1187</v>
      </c>
      <c r="AO740">
        <v>22</v>
      </c>
    </row>
    <row r="741" spans="3:41" x14ac:dyDescent="0.25">
      <c r="C741" t="e">
        <f>INDEX(Таблиця5[HOBBY WORLD],MATCH(Таблиця14[[#This Row],[Книга]],Таблиця5[Оригинал],0),1)</f>
        <v>#N/A</v>
      </c>
      <c r="AB741" s="158" t="s">
        <v>13875</v>
      </c>
      <c r="AC741" s="159" t="s">
        <v>13874</v>
      </c>
      <c r="AD741" s="159" t="s">
        <v>13853</v>
      </c>
      <c r="AE741" s="159">
        <v>116</v>
      </c>
      <c r="AF741" s="159" t="s">
        <v>13854</v>
      </c>
      <c r="AG741" s="160">
        <v>-108</v>
      </c>
      <c r="AJ741" t="s">
        <v>1537</v>
      </c>
      <c r="AK741" t="s">
        <v>1536</v>
      </c>
      <c r="AL741" t="s">
        <v>561</v>
      </c>
      <c r="AM741">
        <v>245</v>
      </c>
      <c r="AN741" t="s">
        <v>562</v>
      </c>
      <c r="AO741">
        <v>281</v>
      </c>
    </row>
    <row r="742" spans="3:41" x14ac:dyDescent="0.25">
      <c r="C742" t="e">
        <f>INDEX(Таблиця5[HOBBY WORLD],MATCH(Таблиця14[[#This Row],[Книга]],Таблиця5[Оригинал],0),1)</f>
        <v>#N/A</v>
      </c>
      <c r="AB742" s="155" t="s">
        <v>1907</v>
      </c>
      <c r="AC742" s="156" t="s">
        <v>1908</v>
      </c>
      <c r="AD742" s="156" t="s">
        <v>561</v>
      </c>
      <c r="AE742" s="156">
        <v>280</v>
      </c>
      <c r="AF742" s="156" t="s">
        <v>562</v>
      </c>
      <c r="AG742" s="157">
        <v>281</v>
      </c>
      <c r="AJ742" t="s">
        <v>1707</v>
      </c>
      <c r="AK742" t="s">
        <v>1706</v>
      </c>
      <c r="AL742" t="s">
        <v>561</v>
      </c>
      <c r="AM742">
        <v>260</v>
      </c>
      <c r="AN742" t="s">
        <v>562</v>
      </c>
      <c r="AO742">
        <v>281</v>
      </c>
    </row>
    <row r="743" spans="3:41" x14ac:dyDescent="0.25">
      <c r="C743" t="e">
        <f>INDEX(Таблиця5[HOBBY WORLD],MATCH(Таблиця14[[#This Row],[Книга]],Таблиця5[Оригинал],0),1)</f>
        <v>#N/A</v>
      </c>
      <c r="AB743" s="158" t="s">
        <v>1909</v>
      </c>
      <c r="AC743" s="159" t="s">
        <v>1910</v>
      </c>
      <c r="AD743" s="159" t="s">
        <v>561</v>
      </c>
      <c r="AE743" s="159">
        <v>281</v>
      </c>
      <c r="AF743" s="159" t="s">
        <v>562</v>
      </c>
      <c r="AG743" s="160">
        <v>282</v>
      </c>
      <c r="AJ743" t="s">
        <v>1908</v>
      </c>
      <c r="AK743" t="s">
        <v>1907</v>
      </c>
      <c r="AL743" t="s">
        <v>561</v>
      </c>
      <c r="AM743">
        <v>280</v>
      </c>
      <c r="AN743" t="s">
        <v>562</v>
      </c>
      <c r="AO743">
        <v>281</v>
      </c>
    </row>
    <row r="744" spans="3:41" x14ac:dyDescent="0.25">
      <c r="C744" t="e">
        <f>INDEX(Таблиця5[HOBBY WORLD],MATCH(Таблиця14[[#This Row],[Книга]],Таблиця5[Оригинал],0),1)</f>
        <v>#N/A</v>
      </c>
      <c r="AB744" s="155" t="s">
        <v>1911</v>
      </c>
      <c r="AC744" s="156" t="s">
        <v>1912</v>
      </c>
      <c r="AD744" s="156" t="s">
        <v>561</v>
      </c>
      <c r="AE744" s="156">
        <v>281</v>
      </c>
      <c r="AF744" s="156" t="s">
        <v>562</v>
      </c>
      <c r="AG744" s="157">
        <v>282</v>
      </c>
      <c r="AJ744" t="s">
        <v>1910</v>
      </c>
      <c r="AK744" t="s">
        <v>1909</v>
      </c>
      <c r="AL744" t="s">
        <v>561</v>
      </c>
      <c r="AM744">
        <v>281</v>
      </c>
      <c r="AN744" t="s">
        <v>562</v>
      </c>
      <c r="AO744">
        <v>282</v>
      </c>
    </row>
    <row r="745" spans="3:41" x14ac:dyDescent="0.25">
      <c r="C745" t="e">
        <f>INDEX(Таблиця5[HOBBY WORLD],MATCH(Таблиця14[[#This Row],[Книга]],Таблиця5[Оригинал],0),1)</f>
        <v>#N/A</v>
      </c>
      <c r="AB745" s="158" t="s">
        <v>1913</v>
      </c>
      <c r="AC745" s="159" t="s">
        <v>1914</v>
      </c>
      <c r="AD745" s="159" t="s">
        <v>561</v>
      </c>
      <c r="AE745" s="159">
        <v>282</v>
      </c>
      <c r="AF745" s="159" t="s">
        <v>562</v>
      </c>
      <c r="AG745" s="160">
        <v>234</v>
      </c>
      <c r="AJ745" t="s">
        <v>1912</v>
      </c>
      <c r="AK745" t="s">
        <v>1911</v>
      </c>
      <c r="AL745" t="s">
        <v>561</v>
      </c>
      <c r="AM745">
        <v>281</v>
      </c>
      <c r="AN745" t="s">
        <v>562</v>
      </c>
      <c r="AO745">
        <v>282</v>
      </c>
    </row>
    <row r="746" spans="3:41" x14ac:dyDescent="0.25">
      <c r="C746" t="e">
        <f>INDEX(Таблиця5[HOBBY WORLD],MATCH(Таблиця14[[#This Row],[Книга]],Таблиця5[Оригинал],0),1)</f>
        <v>#N/A</v>
      </c>
      <c r="AB746" s="155" t="s">
        <v>11525</v>
      </c>
      <c r="AC746" s="156" t="s">
        <v>11526</v>
      </c>
      <c r="AD746" s="156" t="s">
        <v>13845</v>
      </c>
      <c r="AE746" s="156">
        <v>167</v>
      </c>
      <c r="AF746" s="156" t="s">
        <v>13846</v>
      </c>
      <c r="AG746" s="157">
        <v>169</v>
      </c>
      <c r="AJ746" t="s">
        <v>1383</v>
      </c>
      <c r="AK746" t="s">
        <v>1382</v>
      </c>
      <c r="AL746" t="s">
        <v>561</v>
      </c>
      <c r="AM746">
        <v>230</v>
      </c>
      <c r="AN746" t="s">
        <v>562</v>
      </c>
      <c r="AO746">
        <v>282</v>
      </c>
    </row>
    <row r="747" spans="3:41" x14ac:dyDescent="0.25">
      <c r="C747" t="e">
        <f>INDEX(Таблиця5[HOBBY WORLD],MATCH(Таблиця14[[#This Row],[Книга]],Таблиця5[Оригинал],0),1)</f>
        <v>#N/A</v>
      </c>
      <c r="AB747" s="158" t="s">
        <v>1915</v>
      </c>
      <c r="AC747" s="159" t="s">
        <v>1916</v>
      </c>
      <c r="AD747" s="159" t="s">
        <v>561</v>
      </c>
      <c r="AE747" s="159">
        <v>282</v>
      </c>
      <c r="AF747" s="159" t="s">
        <v>562</v>
      </c>
      <c r="AG747" s="160">
        <v>283</v>
      </c>
      <c r="AJ747" t="s">
        <v>11405</v>
      </c>
      <c r="AK747" t="s">
        <v>11404</v>
      </c>
      <c r="AL747" t="s">
        <v>13845</v>
      </c>
      <c r="AM747">
        <v>164</v>
      </c>
      <c r="AN747" t="s">
        <v>13846</v>
      </c>
      <c r="AO747">
        <v>167</v>
      </c>
    </row>
    <row r="748" spans="3:41" x14ac:dyDescent="0.25">
      <c r="C748" t="e">
        <f>INDEX(Таблиця5[HOBBY WORLD],MATCH(Таблиця14[[#This Row],[Книга]],Таблиця5[Оригинал],0),1)</f>
        <v>#N/A</v>
      </c>
      <c r="AB748" s="155" t="s">
        <v>13906</v>
      </c>
      <c r="AC748" s="156" t="s">
        <v>11528</v>
      </c>
      <c r="AD748" s="156" t="s">
        <v>13845</v>
      </c>
      <c r="AE748" s="156">
        <v>168</v>
      </c>
      <c r="AF748" s="156" t="s">
        <v>13846</v>
      </c>
      <c r="AG748" s="157">
        <v>167</v>
      </c>
      <c r="AJ748" t="s">
        <v>1916</v>
      </c>
      <c r="AK748" t="s">
        <v>1915</v>
      </c>
      <c r="AL748" t="s">
        <v>561</v>
      </c>
      <c r="AM748">
        <v>282</v>
      </c>
      <c r="AN748" t="s">
        <v>562</v>
      </c>
      <c r="AO748">
        <v>283</v>
      </c>
    </row>
    <row r="749" spans="3:41" x14ac:dyDescent="0.25">
      <c r="C749" t="e">
        <f>INDEX(Таблиця5[HOBBY WORLD],MATCH(Таблиця14[[#This Row],[Книга]],Таблиця5[Оригинал],0),1)</f>
        <v>#N/A</v>
      </c>
      <c r="AB749" s="158" t="s">
        <v>1917</v>
      </c>
      <c r="AC749" s="159" t="s">
        <v>1918</v>
      </c>
      <c r="AD749" s="159" t="s">
        <v>561</v>
      </c>
      <c r="AE749" s="159">
        <v>282</v>
      </c>
      <c r="AF749" s="159" t="s">
        <v>562</v>
      </c>
      <c r="AG749" s="160">
        <v>288</v>
      </c>
      <c r="AJ749" t="s">
        <v>1968</v>
      </c>
      <c r="AK749" t="s">
        <v>1967</v>
      </c>
      <c r="AL749" t="s">
        <v>561</v>
      </c>
      <c r="AM749">
        <v>287</v>
      </c>
      <c r="AN749" t="s">
        <v>562</v>
      </c>
      <c r="AO749">
        <v>283</v>
      </c>
    </row>
    <row r="750" spans="3:41" x14ac:dyDescent="0.25">
      <c r="C750" t="e">
        <f>INDEX(Таблиця5[HOBBY WORLD],MATCH(Таблиця14[[#This Row],[Книга]],Таблиця5[Оригинал],0),1)</f>
        <v>#N/A</v>
      </c>
      <c r="AB750" s="155" t="s">
        <v>1919</v>
      </c>
      <c r="AC750" s="156" t="s">
        <v>1920</v>
      </c>
      <c r="AD750" s="156" t="s">
        <v>561</v>
      </c>
      <c r="AE750" s="156">
        <v>282</v>
      </c>
      <c r="AF750" s="156" t="s">
        <v>562</v>
      </c>
      <c r="AG750" s="157">
        <v>283</v>
      </c>
      <c r="AJ750" t="s">
        <v>1920</v>
      </c>
      <c r="AK750" t="s">
        <v>1919</v>
      </c>
      <c r="AL750" t="s">
        <v>561</v>
      </c>
      <c r="AM750">
        <v>282</v>
      </c>
      <c r="AN750" t="s">
        <v>562</v>
      </c>
      <c r="AO750">
        <v>283</v>
      </c>
    </row>
    <row r="751" spans="3:41" x14ac:dyDescent="0.25">
      <c r="C751" t="e">
        <f>INDEX(Таблиця5[HOBBY WORLD],MATCH(Таблиця14[[#This Row],[Книга]],Таблиця5[Оригинал],0),1)</f>
        <v>#N/A</v>
      </c>
      <c r="AB751" s="158" t="s">
        <v>1921</v>
      </c>
      <c r="AC751" s="159" t="s">
        <v>11540</v>
      </c>
      <c r="AD751" s="159" t="s">
        <v>1186</v>
      </c>
      <c r="AE751" s="159">
        <v>22</v>
      </c>
      <c r="AF751" s="159" t="s">
        <v>1187</v>
      </c>
      <c r="AG751" s="160">
        <v>22</v>
      </c>
      <c r="AJ751" t="s">
        <v>1850</v>
      </c>
      <c r="AK751" t="s">
        <v>1849</v>
      </c>
      <c r="AL751" t="s">
        <v>561</v>
      </c>
      <c r="AM751">
        <v>275</v>
      </c>
      <c r="AN751" t="s">
        <v>562</v>
      </c>
      <c r="AO751">
        <v>283</v>
      </c>
    </row>
    <row r="752" spans="3:41" x14ac:dyDescent="0.25">
      <c r="C752" t="e">
        <f>INDEX(Таблиця5[HOBBY WORLD],MATCH(Таблиця14[[#This Row],[Книга]],Таблиця5[Оригинал],0),1)</f>
        <v>#N/A</v>
      </c>
      <c r="AB752" s="155" t="s">
        <v>1923</v>
      </c>
      <c r="AC752" s="156" t="s">
        <v>1924</v>
      </c>
      <c r="AD752" s="156" t="s">
        <v>561</v>
      </c>
      <c r="AE752" s="156">
        <v>282</v>
      </c>
      <c r="AF752" s="156" t="s">
        <v>562</v>
      </c>
      <c r="AG752" s="157">
        <v>221</v>
      </c>
      <c r="AJ752" t="s">
        <v>11528</v>
      </c>
      <c r="AK752" t="s">
        <v>13906</v>
      </c>
      <c r="AL752" t="s">
        <v>13845</v>
      </c>
      <c r="AM752">
        <v>168</v>
      </c>
      <c r="AN752" t="s">
        <v>13846</v>
      </c>
      <c r="AO752">
        <v>167</v>
      </c>
    </row>
    <row r="753" spans="3:41" x14ac:dyDescent="0.25">
      <c r="C753" t="e">
        <f>INDEX(Таблиця5[HOBBY WORLD],MATCH(Таблиця14[[#This Row],[Книга]],Таблиця5[Оригинал],0),1)</f>
        <v>#N/A</v>
      </c>
      <c r="AB753" s="158" t="s">
        <v>11538</v>
      </c>
      <c r="AC753" s="159" t="s">
        <v>11539</v>
      </c>
      <c r="AD753" s="159" t="s">
        <v>13845</v>
      </c>
      <c r="AE753" s="159">
        <v>168</v>
      </c>
      <c r="AF753" s="159" t="s">
        <v>13846</v>
      </c>
      <c r="AG753" s="160">
        <v>149</v>
      </c>
      <c r="AJ753" t="s">
        <v>1819</v>
      </c>
      <c r="AK753" t="s">
        <v>1818</v>
      </c>
      <c r="AL753" t="s">
        <v>561</v>
      </c>
      <c r="AM753">
        <v>272</v>
      </c>
      <c r="AN753" t="s">
        <v>562</v>
      </c>
      <c r="AO753">
        <v>283</v>
      </c>
    </row>
    <row r="754" spans="3:41" x14ac:dyDescent="0.25">
      <c r="C754" t="e">
        <f>INDEX(Таблиця5[HOBBY WORLD],MATCH(Таблиця14[[#This Row],[Книга]],Таблиця5[Оригинал],0),1)</f>
        <v>#N/A</v>
      </c>
      <c r="AB754" s="155" t="s">
        <v>1925</v>
      </c>
      <c r="AC754" s="156" t="s">
        <v>1926</v>
      </c>
      <c r="AD754" s="156" t="s">
        <v>561</v>
      </c>
      <c r="AE754" s="156">
        <v>282</v>
      </c>
      <c r="AF754" s="156" t="s">
        <v>562</v>
      </c>
      <c r="AG754" s="157">
        <v>215</v>
      </c>
      <c r="AJ754" t="s">
        <v>1511</v>
      </c>
      <c r="AK754" t="s">
        <v>1510</v>
      </c>
      <c r="AL754" t="s">
        <v>561</v>
      </c>
      <c r="AM754">
        <v>243</v>
      </c>
      <c r="AN754" t="s">
        <v>562</v>
      </c>
      <c r="AO754">
        <v>283</v>
      </c>
    </row>
    <row r="755" spans="3:41" x14ac:dyDescent="0.25">
      <c r="C755" t="e">
        <f>INDEX(Таблиця5[HOBBY WORLD],MATCH(Таблиця14[[#This Row],[Книга]],Таблиця5[Оригинал],0),1)</f>
        <v>#N/A</v>
      </c>
      <c r="AB755" s="158" t="s">
        <v>1927</v>
      </c>
      <c r="AC755" s="159" t="s">
        <v>11541</v>
      </c>
      <c r="AD755" s="159" t="s">
        <v>1186</v>
      </c>
      <c r="AE755" s="159">
        <v>22</v>
      </c>
      <c r="AF755" s="159" t="s">
        <v>1187</v>
      </c>
      <c r="AG755" s="160">
        <v>21</v>
      </c>
      <c r="AJ755" t="s">
        <v>1713</v>
      </c>
      <c r="AK755" t="s">
        <v>1712</v>
      </c>
      <c r="AL755" t="s">
        <v>561</v>
      </c>
      <c r="AM755">
        <v>260</v>
      </c>
      <c r="AN755" t="s">
        <v>562</v>
      </c>
      <c r="AO755">
        <v>284</v>
      </c>
    </row>
    <row r="756" spans="3:41" x14ac:dyDescent="0.25">
      <c r="C756" t="e">
        <f>INDEX(Таблиця5[HOBBY WORLD],MATCH(Таблиця14[[#This Row],[Книга]],Таблиця5[Оригинал],0),1)</f>
        <v>#N/A</v>
      </c>
      <c r="AB756" s="155" t="s">
        <v>1929</v>
      </c>
      <c r="AC756" s="156" t="s">
        <v>1930</v>
      </c>
      <c r="AD756" s="156" t="s">
        <v>561</v>
      </c>
      <c r="AE756" s="156">
        <v>283</v>
      </c>
      <c r="AF756" s="156" t="s">
        <v>562</v>
      </c>
      <c r="AG756" s="157">
        <v>250</v>
      </c>
      <c r="AJ756" t="s">
        <v>1381</v>
      </c>
      <c r="AK756" t="s">
        <v>1380</v>
      </c>
      <c r="AL756" t="s">
        <v>561</v>
      </c>
      <c r="AM756">
        <v>230</v>
      </c>
      <c r="AN756" t="s">
        <v>562</v>
      </c>
      <c r="AO756">
        <v>284</v>
      </c>
    </row>
    <row r="757" spans="3:41" x14ac:dyDescent="0.25">
      <c r="C757" t="e">
        <f>INDEX(Таблиця5[HOBBY WORLD],MATCH(Таблиця14[[#This Row],[Книга]],Таблиця5[Оригинал],0),1)</f>
        <v>#N/A</v>
      </c>
      <c r="AB757" s="158" t="s">
        <v>11544</v>
      </c>
      <c r="AC757" s="159" t="s">
        <v>11545</v>
      </c>
      <c r="AD757" s="159" t="s">
        <v>13845</v>
      </c>
      <c r="AE757" s="159">
        <v>168</v>
      </c>
      <c r="AF757" s="159" t="s">
        <v>13846</v>
      </c>
      <c r="AG757" s="160">
        <v>153</v>
      </c>
      <c r="AJ757" t="s">
        <v>1823</v>
      </c>
      <c r="AK757" t="s">
        <v>1822</v>
      </c>
      <c r="AL757" t="s">
        <v>561</v>
      </c>
      <c r="AM757">
        <v>272</v>
      </c>
      <c r="AN757" t="s">
        <v>562</v>
      </c>
      <c r="AO757">
        <v>284</v>
      </c>
    </row>
    <row r="758" spans="3:41" x14ac:dyDescent="0.25">
      <c r="C758" t="e">
        <f>INDEX(Таблиця5[HOBBY WORLD],MATCH(Таблиця14[[#This Row],[Книга]],Таблиця5[Оригинал],0),1)</f>
        <v>#N/A</v>
      </c>
      <c r="AB758" s="155" t="s">
        <v>11550</v>
      </c>
      <c r="AC758" s="156" t="s">
        <v>13871</v>
      </c>
      <c r="AD758" s="156" t="s">
        <v>13845</v>
      </c>
      <c r="AE758" s="156">
        <v>169</v>
      </c>
      <c r="AF758" s="156" t="s">
        <v>13846</v>
      </c>
      <c r="AG758" s="157">
        <v>159</v>
      </c>
      <c r="AJ758" t="s">
        <v>1449</v>
      </c>
      <c r="AK758" t="s">
        <v>1448</v>
      </c>
      <c r="AL758" t="s">
        <v>561</v>
      </c>
      <c r="AM758">
        <v>237</v>
      </c>
      <c r="AN758" t="s">
        <v>562</v>
      </c>
      <c r="AO758">
        <v>284</v>
      </c>
    </row>
    <row r="759" spans="3:41" x14ac:dyDescent="0.25">
      <c r="C759" t="e">
        <f>INDEX(Таблиця5[HOBBY WORLD],MATCH(Таблиця14[[#This Row],[Книга]],Таблиця5[Оригинал],0),1)</f>
        <v>#N/A</v>
      </c>
      <c r="AB759" s="158" t="s">
        <v>1931</v>
      </c>
      <c r="AC759" s="159" t="s">
        <v>1932</v>
      </c>
      <c r="AD759" s="159" t="s">
        <v>561</v>
      </c>
      <c r="AE759" s="159">
        <v>283</v>
      </c>
      <c r="AF759" s="159" t="s">
        <v>562</v>
      </c>
      <c r="AG759" s="160">
        <v>289</v>
      </c>
      <c r="AJ759" t="s">
        <v>13907</v>
      </c>
      <c r="AK759" t="s">
        <v>13908</v>
      </c>
      <c r="AL759" t="s">
        <v>13845</v>
      </c>
      <c r="AM759">
        <v>171</v>
      </c>
      <c r="AN759" t="s">
        <v>13846</v>
      </c>
      <c r="AO759">
        <v>168</v>
      </c>
    </row>
    <row r="760" spans="3:41" x14ac:dyDescent="0.25">
      <c r="C760" t="e">
        <f>INDEX(Таблиця5[HOBBY WORLD],MATCH(Таблиця14[[#This Row],[Книга]],Таблиця5[Оригинал],0),1)</f>
        <v>#N/A</v>
      </c>
      <c r="AB760" s="155" t="s">
        <v>1933</v>
      </c>
      <c r="AC760" s="156" t="s">
        <v>11559</v>
      </c>
      <c r="AD760" s="156" t="s">
        <v>1186</v>
      </c>
      <c r="AE760" s="156">
        <v>22</v>
      </c>
      <c r="AF760" s="156" t="s">
        <v>1187</v>
      </c>
      <c r="AG760" s="157">
        <v>21</v>
      </c>
      <c r="AJ760" t="s">
        <v>11458</v>
      </c>
      <c r="AK760" t="s">
        <v>11457</v>
      </c>
      <c r="AL760" t="s">
        <v>13845</v>
      </c>
      <c r="AM760">
        <v>166</v>
      </c>
      <c r="AN760" t="s">
        <v>13846</v>
      </c>
      <c r="AO760">
        <v>168</v>
      </c>
    </row>
    <row r="761" spans="3:41" x14ac:dyDescent="0.25">
      <c r="C761" t="e">
        <f>INDEX(Таблиця5[HOBBY WORLD],MATCH(Таблиця14[[#This Row],[Книга]],Таблиця5[Оригинал],0),1)</f>
        <v>#N/A</v>
      </c>
      <c r="AB761" s="158" t="s">
        <v>1935</v>
      </c>
      <c r="AC761" s="159" t="s">
        <v>1936</v>
      </c>
      <c r="AD761" s="159" t="s">
        <v>561</v>
      </c>
      <c r="AE761" s="159">
        <v>283</v>
      </c>
      <c r="AF761" s="159" t="s">
        <v>562</v>
      </c>
      <c r="AG761" s="160">
        <v>269</v>
      </c>
      <c r="AJ761" t="s">
        <v>1591</v>
      </c>
      <c r="AK761" t="s">
        <v>1590</v>
      </c>
      <c r="AL761" t="s">
        <v>561</v>
      </c>
      <c r="AM761">
        <v>251</v>
      </c>
      <c r="AN761" t="s">
        <v>562</v>
      </c>
      <c r="AO761">
        <v>284</v>
      </c>
    </row>
    <row r="762" spans="3:41" x14ac:dyDescent="0.25">
      <c r="C762" t="e">
        <f>INDEX(Таблиця5[HOBBY WORLD],MATCH(Таблиця14[[#This Row],[Книга]],Таблиця5[Оригинал],0),1)</f>
        <v>#N/A</v>
      </c>
      <c r="AB762" s="155" t="s">
        <v>1937</v>
      </c>
      <c r="AC762" s="156" t="s">
        <v>1938</v>
      </c>
      <c r="AD762" s="156" t="s">
        <v>561</v>
      </c>
      <c r="AE762" s="156">
        <v>283</v>
      </c>
      <c r="AF762" s="156" t="s">
        <v>562</v>
      </c>
      <c r="AG762" s="157">
        <v>223</v>
      </c>
      <c r="AJ762" t="s">
        <v>1589</v>
      </c>
      <c r="AK762" t="s">
        <v>1588</v>
      </c>
      <c r="AL762" t="s">
        <v>561</v>
      </c>
      <c r="AM762">
        <v>251</v>
      </c>
      <c r="AN762" t="s">
        <v>562</v>
      </c>
      <c r="AO762">
        <v>284</v>
      </c>
    </row>
    <row r="763" spans="3:41" x14ac:dyDescent="0.25">
      <c r="C763" t="e">
        <f>INDEX(Таблиця5[HOBBY WORLD],MATCH(Таблиця14[[#This Row],[Книга]],Таблиця5[Оригинал],0),1)</f>
        <v>#N/A</v>
      </c>
      <c r="AB763" s="158" t="s">
        <v>1939</v>
      </c>
      <c r="AC763" s="159" t="s">
        <v>1940</v>
      </c>
      <c r="AD763" s="159" t="s">
        <v>561</v>
      </c>
      <c r="AE763" s="159">
        <v>283</v>
      </c>
      <c r="AF763" s="159" t="s">
        <v>562</v>
      </c>
      <c r="AG763" s="160">
        <v>232</v>
      </c>
      <c r="AJ763" t="s">
        <v>1473</v>
      </c>
      <c r="AK763" t="s">
        <v>1472</v>
      </c>
      <c r="AL763" t="s">
        <v>561</v>
      </c>
      <c r="AM763">
        <v>239</v>
      </c>
      <c r="AN763" t="s">
        <v>562</v>
      </c>
      <c r="AO763">
        <v>284</v>
      </c>
    </row>
    <row r="764" spans="3:41" x14ac:dyDescent="0.25">
      <c r="C764" t="e">
        <f>INDEX(Таблиця5[HOBBY WORLD],MATCH(Таблиця14[[#This Row],[Книга]],Таблиця5[Оригинал],0),1)</f>
        <v>#N/A</v>
      </c>
      <c r="AB764" s="155" t="s">
        <v>1941</v>
      </c>
      <c r="AC764" s="156" t="s">
        <v>1942</v>
      </c>
      <c r="AD764" s="156" t="s">
        <v>561</v>
      </c>
      <c r="AE764" s="156">
        <v>284</v>
      </c>
      <c r="AF764" s="156" t="s">
        <v>562</v>
      </c>
      <c r="AG764" s="157">
        <v>231</v>
      </c>
      <c r="AJ764" t="s">
        <v>10516</v>
      </c>
      <c r="AK764" t="s">
        <v>1184</v>
      </c>
      <c r="AL764" t="s">
        <v>1186</v>
      </c>
      <c r="AM764">
        <v>15</v>
      </c>
      <c r="AN764" t="s">
        <v>1187</v>
      </c>
      <c r="AO764">
        <v>23</v>
      </c>
    </row>
    <row r="765" spans="3:41" x14ac:dyDescent="0.25">
      <c r="C765" t="e">
        <f>INDEX(Таблиця5[HOBBY WORLD],MATCH(Таблиця14[[#This Row],[Книга]],Таблиця5[Оригинал],0),1)</f>
        <v>#N/A</v>
      </c>
      <c r="AB765" s="158" t="s">
        <v>1943</v>
      </c>
      <c r="AC765" s="159" t="s">
        <v>1944</v>
      </c>
      <c r="AD765" s="159" t="s">
        <v>561</v>
      </c>
      <c r="AE765" s="159">
        <v>284</v>
      </c>
      <c r="AF765" s="159" t="s">
        <v>562</v>
      </c>
      <c r="AG765" s="160">
        <v>231</v>
      </c>
      <c r="AJ765" t="s">
        <v>1515</v>
      </c>
      <c r="AK765" t="s">
        <v>1514</v>
      </c>
      <c r="AL765" t="s">
        <v>561</v>
      </c>
      <c r="AM765">
        <v>243</v>
      </c>
      <c r="AN765" t="s">
        <v>562</v>
      </c>
      <c r="AO765">
        <v>285</v>
      </c>
    </row>
    <row r="766" spans="3:41" x14ac:dyDescent="0.25">
      <c r="C766" t="e">
        <f>INDEX(Таблиця5[HOBBY WORLD],MATCH(Таблиця14[[#This Row],[Книга]],Таблиця5[Оригинал],0),1)</f>
        <v>#N/A</v>
      </c>
      <c r="AB766" s="155" t="s">
        <v>1945</v>
      </c>
      <c r="AC766" s="156" t="s">
        <v>1946</v>
      </c>
      <c r="AD766" s="156" t="s">
        <v>561</v>
      </c>
      <c r="AE766" s="156">
        <v>284</v>
      </c>
      <c r="AF766" s="156" t="s">
        <v>562</v>
      </c>
      <c r="AG766" s="157">
        <v>239</v>
      </c>
      <c r="AJ766" t="s">
        <v>10777</v>
      </c>
      <c r="AK766" t="s">
        <v>1436</v>
      </c>
      <c r="AL766" t="s">
        <v>1186</v>
      </c>
      <c r="AM766">
        <v>17</v>
      </c>
      <c r="AN766" t="s">
        <v>1187</v>
      </c>
      <c r="AO766">
        <v>23</v>
      </c>
    </row>
    <row r="767" spans="3:41" x14ac:dyDescent="0.25">
      <c r="C767" t="e">
        <f>INDEX(Таблиця5[HOBBY WORLD],MATCH(Таблиця14[[#This Row],[Книга]],Таблиця5[Оригинал],0),1)</f>
        <v>#N/A</v>
      </c>
      <c r="AB767" s="158" t="s">
        <v>1947</v>
      </c>
      <c r="AC767" s="159" t="s">
        <v>1948</v>
      </c>
      <c r="AD767" s="159" t="s">
        <v>561</v>
      </c>
      <c r="AE767" s="159">
        <v>284</v>
      </c>
      <c r="AF767" s="159" t="s">
        <v>562</v>
      </c>
      <c r="AG767" s="160">
        <v>287</v>
      </c>
      <c r="AJ767" t="s">
        <v>1557</v>
      </c>
      <c r="AK767" t="s">
        <v>1556</v>
      </c>
      <c r="AL767" t="s">
        <v>561</v>
      </c>
      <c r="AM767">
        <v>248</v>
      </c>
      <c r="AN767" t="s">
        <v>562</v>
      </c>
      <c r="AO767">
        <v>285</v>
      </c>
    </row>
    <row r="768" spans="3:41" x14ac:dyDescent="0.25">
      <c r="C768" t="e">
        <f>INDEX(Таблиця5[HOBBY WORLD],MATCH(Таблиця14[[#This Row],[Книга]],Таблиця5[Оригинал],0),1)</f>
        <v>#N/A</v>
      </c>
      <c r="AB768" s="155" t="s">
        <v>1949</v>
      </c>
      <c r="AC768" s="156" t="s">
        <v>1950</v>
      </c>
      <c r="AD768" s="156" t="s">
        <v>561</v>
      </c>
      <c r="AE768" s="156">
        <v>284</v>
      </c>
      <c r="AF768" s="156" t="s">
        <v>562</v>
      </c>
      <c r="AG768" s="157">
        <v>243</v>
      </c>
      <c r="AJ768" t="s">
        <v>1447</v>
      </c>
      <c r="AK768" t="s">
        <v>1446</v>
      </c>
      <c r="AL768" t="s">
        <v>561</v>
      </c>
      <c r="AM768">
        <v>237</v>
      </c>
      <c r="AN768" t="s">
        <v>562</v>
      </c>
      <c r="AO768">
        <v>285</v>
      </c>
    </row>
    <row r="769" spans="3:41" x14ac:dyDescent="0.25">
      <c r="C769" t="e">
        <f>INDEX(Таблиця5[HOBBY WORLD],MATCH(Таблиця14[[#This Row],[Книга]],Таблиця5[Оригинал],0),1)</f>
        <v>#N/A</v>
      </c>
      <c r="AB769" s="158" t="s">
        <v>1951</v>
      </c>
      <c r="AC769" s="159" t="s">
        <v>1952</v>
      </c>
      <c r="AD769" s="159" t="s">
        <v>561</v>
      </c>
      <c r="AE769" s="159">
        <v>285</v>
      </c>
      <c r="AF769" s="159" t="s">
        <v>562</v>
      </c>
      <c r="AG769" s="160">
        <v>267</v>
      </c>
      <c r="AJ769" t="s">
        <v>1285</v>
      </c>
      <c r="AK769" t="s">
        <v>1284</v>
      </c>
      <c r="AL769" t="s">
        <v>561</v>
      </c>
      <c r="AM769">
        <v>221</v>
      </c>
      <c r="AN769" t="s">
        <v>562</v>
      </c>
      <c r="AO769">
        <v>285</v>
      </c>
    </row>
    <row r="770" spans="3:41" x14ac:dyDescent="0.25">
      <c r="C770" t="e">
        <f>INDEX(Таблиця5[HOBBY WORLD],MATCH(Таблиця14[[#This Row],[Книга]],Таблиця5[Оригинал],0),1)</f>
        <v>#N/A</v>
      </c>
      <c r="AB770" s="155" t="s">
        <v>1953</v>
      </c>
      <c r="AC770" s="156" t="s">
        <v>1954</v>
      </c>
      <c r="AD770" s="156" t="s">
        <v>561</v>
      </c>
      <c r="AE770" s="156">
        <v>285</v>
      </c>
      <c r="AF770" s="156" t="s">
        <v>562</v>
      </c>
      <c r="AG770" s="157">
        <v>228</v>
      </c>
      <c r="AJ770" t="s">
        <v>11433</v>
      </c>
      <c r="AK770" t="s">
        <v>11432</v>
      </c>
      <c r="AL770" t="s">
        <v>13845</v>
      </c>
      <c r="AM770">
        <v>165</v>
      </c>
      <c r="AN770" t="s">
        <v>13846</v>
      </c>
      <c r="AO770">
        <v>168</v>
      </c>
    </row>
    <row r="771" spans="3:41" x14ac:dyDescent="0.25">
      <c r="C771" t="e">
        <f>INDEX(Таблиця5[HOBBY WORLD],MATCH(Таблиця14[[#This Row],[Книга]],Таблиця5[Оригинал],0),1)</f>
        <v>#N/A</v>
      </c>
      <c r="AB771" s="158" t="s">
        <v>1955</v>
      </c>
      <c r="AC771" s="159" t="s">
        <v>11591</v>
      </c>
      <c r="AD771" s="159" t="s">
        <v>1186</v>
      </c>
      <c r="AE771" s="159">
        <v>23</v>
      </c>
      <c r="AF771" s="159" t="s">
        <v>1187</v>
      </c>
      <c r="AG771" s="160">
        <v>16</v>
      </c>
      <c r="AJ771" t="s">
        <v>1573</v>
      </c>
      <c r="AK771" t="s">
        <v>1572</v>
      </c>
      <c r="AL771" t="s">
        <v>561</v>
      </c>
      <c r="AM771">
        <v>250</v>
      </c>
      <c r="AN771" t="s">
        <v>562</v>
      </c>
      <c r="AO771">
        <v>285</v>
      </c>
    </row>
    <row r="772" spans="3:41" x14ac:dyDescent="0.25">
      <c r="C772" t="e">
        <f>INDEX(Таблиця5[HOBBY WORLD],MATCH(Таблиця14[[#This Row],[Книга]],Таблиця5[Оригинал],0),1)</f>
        <v>#N/A</v>
      </c>
      <c r="AB772" s="155" t="s">
        <v>1957</v>
      </c>
      <c r="AC772" s="156" t="s">
        <v>1958</v>
      </c>
      <c r="AD772" s="156" t="s">
        <v>561</v>
      </c>
      <c r="AE772" s="156">
        <v>285</v>
      </c>
      <c r="AF772" s="156" t="s">
        <v>562</v>
      </c>
      <c r="AG772" s="157">
        <v>246</v>
      </c>
      <c r="AJ772" t="s">
        <v>1858</v>
      </c>
      <c r="AK772" t="s">
        <v>1857</v>
      </c>
      <c r="AL772" t="s">
        <v>561</v>
      </c>
      <c r="AM772">
        <v>276</v>
      </c>
      <c r="AN772" t="s">
        <v>562</v>
      </c>
      <c r="AO772">
        <v>286</v>
      </c>
    </row>
    <row r="773" spans="3:41" x14ac:dyDescent="0.25">
      <c r="C773" t="e">
        <f>INDEX(Таблиця5[HOBBY WORLD],MATCH(Таблиця14[[#This Row],[Книга]],Таблиця5[Оригинал],0),1)</f>
        <v>#N/A</v>
      </c>
      <c r="AB773" s="158" t="s">
        <v>1959</v>
      </c>
      <c r="AC773" s="159" t="s">
        <v>1960</v>
      </c>
      <c r="AD773" s="159" t="s">
        <v>561</v>
      </c>
      <c r="AE773" s="159">
        <v>285</v>
      </c>
      <c r="AF773" s="159" t="s">
        <v>562</v>
      </c>
      <c r="AG773" s="160">
        <v>276</v>
      </c>
      <c r="AJ773" t="s">
        <v>1263</v>
      </c>
      <c r="AK773" t="s">
        <v>1262</v>
      </c>
      <c r="AL773" t="s">
        <v>561</v>
      </c>
      <c r="AM773">
        <v>219</v>
      </c>
      <c r="AN773" t="s">
        <v>562</v>
      </c>
      <c r="AO773">
        <v>286</v>
      </c>
    </row>
    <row r="774" spans="3:41" x14ac:dyDescent="0.25">
      <c r="C774" t="e">
        <f>INDEX(Таблиця5[HOBBY WORLD],MATCH(Таблиця14[[#This Row],[Книга]],Таблиця5[Оригинал],0),1)</f>
        <v>#N/A</v>
      </c>
      <c r="AB774" s="155" t="s">
        <v>1961</v>
      </c>
      <c r="AC774" s="156" t="s">
        <v>1962</v>
      </c>
      <c r="AD774" s="156" t="s">
        <v>561</v>
      </c>
      <c r="AE774" s="156">
        <v>285</v>
      </c>
      <c r="AF774" s="156" t="s">
        <v>562</v>
      </c>
      <c r="AG774" s="157">
        <v>234</v>
      </c>
      <c r="AJ774" t="s">
        <v>1755</v>
      </c>
      <c r="AK774" t="s">
        <v>1754</v>
      </c>
      <c r="AL774" t="s">
        <v>561</v>
      </c>
      <c r="AM774">
        <v>266</v>
      </c>
      <c r="AN774" t="s">
        <v>562</v>
      </c>
      <c r="AO774">
        <v>286</v>
      </c>
    </row>
    <row r="775" spans="3:41" x14ac:dyDescent="0.25">
      <c r="C775" t="e">
        <f>INDEX(Таблиця5[HOBBY WORLD],MATCH(Таблиця14[[#This Row],[Книга]],Таблиця5[Оригинал],0),1)</f>
        <v>#N/A</v>
      </c>
      <c r="AB775" s="158" t="s">
        <v>11596</v>
      </c>
      <c r="AC775" s="159" t="s">
        <v>11597</v>
      </c>
      <c r="AD775" s="159" t="s">
        <v>13845</v>
      </c>
      <c r="AE775" s="159">
        <v>170</v>
      </c>
      <c r="AF775" s="159" t="s">
        <v>13846</v>
      </c>
      <c r="AG775" s="160">
        <v>166</v>
      </c>
      <c r="AJ775" t="s">
        <v>1866</v>
      </c>
      <c r="AK775" t="s">
        <v>1865</v>
      </c>
      <c r="AL775" t="s">
        <v>561</v>
      </c>
      <c r="AM775">
        <v>277</v>
      </c>
      <c r="AN775" t="s">
        <v>562</v>
      </c>
      <c r="AO775">
        <v>286</v>
      </c>
    </row>
    <row r="776" spans="3:41" x14ac:dyDescent="0.25">
      <c r="C776" t="e">
        <f>INDEX(Таблиця5[HOBBY WORLD],MATCH(Таблиця14[[#This Row],[Книга]],Таблиця5[Оригинал],0),1)</f>
        <v>#N/A</v>
      </c>
      <c r="AB776" s="155" t="s">
        <v>1963</v>
      </c>
      <c r="AC776" s="156" t="s">
        <v>11598</v>
      </c>
      <c r="AD776" s="156" t="s">
        <v>1186</v>
      </c>
      <c r="AE776" s="156">
        <v>23</v>
      </c>
      <c r="AF776" s="156" t="s">
        <v>1187</v>
      </c>
      <c r="AG776" s="157">
        <v>20</v>
      </c>
      <c r="AJ776" t="s">
        <v>1711</v>
      </c>
      <c r="AK776" t="s">
        <v>1710</v>
      </c>
      <c r="AL776" t="s">
        <v>561</v>
      </c>
      <c r="AM776">
        <v>260</v>
      </c>
      <c r="AN776" t="s">
        <v>562</v>
      </c>
      <c r="AO776">
        <v>286</v>
      </c>
    </row>
    <row r="777" spans="3:41" x14ac:dyDescent="0.25">
      <c r="C777" t="e">
        <f>INDEX(Таблиця5[HOBBY WORLD],MATCH(Таблиця14[[#This Row],[Книга]],Таблиця5[Оригинал],0),1)</f>
        <v>#N/A</v>
      </c>
      <c r="AB777" s="158" t="s">
        <v>1965</v>
      </c>
      <c r="AC777" s="159" t="s">
        <v>1966</v>
      </c>
      <c r="AD777" s="159" t="s">
        <v>561</v>
      </c>
      <c r="AE777" s="159">
        <v>287</v>
      </c>
      <c r="AF777" s="159" t="s">
        <v>562</v>
      </c>
      <c r="AG777" s="160">
        <v>232</v>
      </c>
      <c r="AJ777" t="s">
        <v>1771</v>
      </c>
      <c r="AK777" t="s">
        <v>1770</v>
      </c>
      <c r="AL777" t="s">
        <v>561</v>
      </c>
      <c r="AM777">
        <v>267</v>
      </c>
      <c r="AN777" t="s">
        <v>562</v>
      </c>
      <c r="AO777">
        <v>287</v>
      </c>
    </row>
    <row r="778" spans="3:41" x14ac:dyDescent="0.25">
      <c r="C778" t="e">
        <f>INDEX(Таблиця5[HOBBY WORLD],MATCH(Таблиця14[[#This Row],[Книга]],Таблиця5[Оригинал],0),1)</f>
        <v>#N/A</v>
      </c>
      <c r="AB778" s="155" t="s">
        <v>1967</v>
      </c>
      <c r="AC778" s="156" t="s">
        <v>1968</v>
      </c>
      <c r="AD778" s="156" t="s">
        <v>561</v>
      </c>
      <c r="AE778" s="156">
        <v>287</v>
      </c>
      <c r="AF778" s="156" t="s">
        <v>562</v>
      </c>
      <c r="AG778" s="157">
        <v>283</v>
      </c>
      <c r="AJ778" t="s">
        <v>1839</v>
      </c>
      <c r="AK778" t="s">
        <v>1838</v>
      </c>
      <c r="AL778" t="s">
        <v>1186</v>
      </c>
      <c r="AM778">
        <v>21</v>
      </c>
      <c r="AN778" t="s">
        <v>1187</v>
      </c>
      <c r="AO778">
        <v>24</v>
      </c>
    </row>
    <row r="779" spans="3:41" x14ac:dyDescent="0.25">
      <c r="C779" t="e">
        <f>INDEX(Таблиця5[HOBBY WORLD],MATCH(Таблиця14[[#This Row],[Книга]],Таблиця5[Оригинал],0),1)</f>
        <v>#N/A</v>
      </c>
      <c r="AB779" s="158" t="s">
        <v>1969</v>
      </c>
      <c r="AC779" s="159" t="s">
        <v>11599</v>
      </c>
      <c r="AD779" s="159" t="s">
        <v>1186</v>
      </c>
      <c r="AE779" s="159">
        <v>23</v>
      </c>
      <c r="AF779" s="159" t="s">
        <v>1187</v>
      </c>
      <c r="AG779" s="160">
        <v>16</v>
      </c>
      <c r="AJ779" t="s">
        <v>1988</v>
      </c>
      <c r="AK779" t="s">
        <v>1987</v>
      </c>
      <c r="AL779" t="s">
        <v>561</v>
      </c>
      <c r="AM779">
        <v>288</v>
      </c>
      <c r="AN779" t="s">
        <v>562</v>
      </c>
      <c r="AO779">
        <v>287</v>
      </c>
    </row>
    <row r="780" spans="3:41" x14ac:dyDescent="0.25">
      <c r="C780" t="e">
        <f>INDEX(Таблиця5[HOBBY WORLD],MATCH(Таблиця14[[#This Row],[Книга]],Таблиця5[Оригинал],0),1)</f>
        <v>#N/A</v>
      </c>
      <c r="AB780" s="155" t="s">
        <v>1971</v>
      </c>
      <c r="AC780" s="156" t="s">
        <v>1972</v>
      </c>
      <c r="AD780" s="156" t="s">
        <v>561</v>
      </c>
      <c r="AE780" s="156">
        <v>287</v>
      </c>
      <c r="AF780" s="156" t="s">
        <v>562</v>
      </c>
      <c r="AG780" s="157">
        <v>252</v>
      </c>
      <c r="AJ780" t="s">
        <v>1978</v>
      </c>
      <c r="AK780" t="s">
        <v>1977</v>
      </c>
      <c r="AL780" t="s">
        <v>561</v>
      </c>
      <c r="AM780">
        <v>287</v>
      </c>
      <c r="AN780" t="s">
        <v>562</v>
      </c>
      <c r="AO780">
        <v>287</v>
      </c>
    </row>
    <row r="781" spans="3:41" x14ac:dyDescent="0.25">
      <c r="C781" t="e">
        <f>INDEX(Таблиця5[HOBBY WORLD],MATCH(Таблиця14[[#This Row],[Книга]],Таблиця5[Оригинал],0),1)</f>
        <v>#N/A</v>
      </c>
      <c r="AB781" s="158" t="s">
        <v>1973</v>
      </c>
      <c r="AC781" s="159" t="s">
        <v>1974</v>
      </c>
      <c r="AD781" s="159" t="s">
        <v>1186</v>
      </c>
      <c r="AE781" s="159">
        <v>23</v>
      </c>
      <c r="AF781" s="159" t="s">
        <v>1187</v>
      </c>
      <c r="AG781" s="160">
        <v>17</v>
      </c>
      <c r="AJ781" t="s">
        <v>11526</v>
      </c>
      <c r="AK781" t="s">
        <v>11525</v>
      </c>
      <c r="AL781" t="s">
        <v>13845</v>
      </c>
      <c r="AM781">
        <v>167</v>
      </c>
      <c r="AN781" t="s">
        <v>13846</v>
      </c>
      <c r="AO781">
        <v>169</v>
      </c>
    </row>
    <row r="782" spans="3:41" x14ac:dyDescent="0.25">
      <c r="C782" t="e">
        <f>INDEX(Таблиця5[HOBBY WORLD],MATCH(Таблиця14[[#This Row],[Книга]],Таблиця5[Оригинал],0),1)</f>
        <v>#N/A</v>
      </c>
      <c r="AB782" s="155" t="s">
        <v>1975</v>
      </c>
      <c r="AC782" s="156" t="s">
        <v>1976</v>
      </c>
      <c r="AD782" s="156" t="s">
        <v>561</v>
      </c>
      <c r="AE782" s="156">
        <v>287</v>
      </c>
      <c r="AF782" s="156" t="s">
        <v>562</v>
      </c>
      <c r="AG782" s="157">
        <v>257</v>
      </c>
      <c r="AJ782" t="s">
        <v>1295</v>
      </c>
      <c r="AK782" t="s">
        <v>1294</v>
      </c>
      <c r="AL782" t="s">
        <v>561</v>
      </c>
      <c r="AM782">
        <v>221</v>
      </c>
      <c r="AN782" t="s">
        <v>562</v>
      </c>
      <c r="AO782">
        <v>287</v>
      </c>
    </row>
    <row r="783" spans="3:41" x14ac:dyDescent="0.25">
      <c r="C783" t="e">
        <f>INDEX(Таблиця5[HOBBY WORLD],MATCH(Таблиця14[[#This Row],[Книга]],Таблиця5[Оригинал],0),1)</f>
        <v>#N/A</v>
      </c>
      <c r="AB783" s="158" t="s">
        <v>1977</v>
      </c>
      <c r="AC783" s="159" t="s">
        <v>1978</v>
      </c>
      <c r="AD783" s="159" t="s">
        <v>561</v>
      </c>
      <c r="AE783" s="159">
        <v>287</v>
      </c>
      <c r="AF783" s="159" t="s">
        <v>562</v>
      </c>
      <c r="AG783" s="160">
        <v>287</v>
      </c>
      <c r="AJ783" t="s">
        <v>1543</v>
      </c>
      <c r="AK783" t="s">
        <v>1542</v>
      </c>
      <c r="AL783" t="s">
        <v>561</v>
      </c>
      <c r="AM783">
        <v>246</v>
      </c>
      <c r="AN783" t="s">
        <v>562</v>
      </c>
      <c r="AO783">
        <v>287</v>
      </c>
    </row>
    <row r="784" spans="3:41" x14ac:dyDescent="0.25">
      <c r="C784" t="e">
        <f>INDEX(Таблиця5[HOBBY WORLD],MATCH(Таблиця14[[#This Row],[Книга]],Таблиця5[Оригинал],0),1)</f>
        <v>#N/A</v>
      </c>
      <c r="AB784" s="155" t="s">
        <v>1979</v>
      </c>
      <c r="AC784" s="156" t="s">
        <v>11608</v>
      </c>
      <c r="AD784" s="156" t="s">
        <v>1186</v>
      </c>
      <c r="AE784" s="156">
        <v>23</v>
      </c>
      <c r="AF784" s="156" t="s">
        <v>1187</v>
      </c>
      <c r="AG784" s="157">
        <v>16</v>
      </c>
      <c r="AJ784" t="s">
        <v>10652</v>
      </c>
      <c r="AK784" t="s">
        <v>10651</v>
      </c>
      <c r="AL784" t="s">
        <v>13845</v>
      </c>
      <c r="AM784">
        <v>151</v>
      </c>
      <c r="AN784" t="s">
        <v>13846</v>
      </c>
      <c r="AO784">
        <v>169</v>
      </c>
    </row>
    <row r="785" spans="3:41" x14ac:dyDescent="0.25">
      <c r="C785" t="e">
        <f>INDEX(Таблиця5[HOBBY WORLD],MATCH(Таблиця14[[#This Row],[Книга]],Таблиця5[Оригинал],0),1)</f>
        <v>#N/A</v>
      </c>
      <c r="AB785" s="158" t="s">
        <v>1981</v>
      </c>
      <c r="AC785" s="159" t="s">
        <v>1982</v>
      </c>
      <c r="AD785" s="159" t="s">
        <v>561</v>
      </c>
      <c r="AE785" s="159">
        <v>287</v>
      </c>
      <c r="AF785" s="159" t="s">
        <v>562</v>
      </c>
      <c r="AG785" s="160">
        <v>255</v>
      </c>
      <c r="AJ785" t="s">
        <v>1948</v>
      </c>
      <c r="AK785" t="s">
        <v>1947</v>
      </c>
      <c r="AL785" t="s">
        <v>561</v>
      </c>
      <c r="AM785">
        <v>284</v>
      </c>
      <c r="AN785" t="s">
        <v>562</v>
      </c>
      <c r="AO785">
        <v>287</v>
      </c>
    </row>
    <row r="786" spans="3:41" x14ac:dyDescent="0.25">
      <c r="C786" t="e">
        <f>INDEX(Таблиця5[HOBBY WORLD],MATCH(Таблиця14[[#This Row],[Книга]],Таблиця5[Оригинал],0),1)</f>
        <v>#N/A</v>
      </c>
      <c r="AB786" s="155" t="s">
        <v>1983</v>
      </c>
      <c r="AC786" s="156" t="s">
        <v>1984</v>
      </c>
      <c r="AD786" s="156" t="s">
        <v>561</v>
      </c>
      <c r="AE786" s="156">
        <v>288</v>
      </c>
      <c r="AF786" s="156" t="s">
        <v>562</v>
      </c>
      <c r="AG786" s="157">
        <v>277</v>
      </c>
      <c r="AJ786" t="s">
        <v>13909</v>
      </c>
      <c r="AK786" t="s">
        <v>1540</v>
      </c>
      <c r="AL786" t="s">
        <v>561</v>
      </c>
      <c r="AM786">
        <v>246</v>
      </c>
      <c r="AN786" t="s">
        <v>562</v>
      </c>
      <c r="AO786">
        <v>288</v>
      </c>
    </row>
    <row r="787" spans="3:41" x14ac:dyDescent="0.25">
      <c r="C787" t="e">
        <f>INDEX(Таблиця5[HOBBY WORLD],MATCH(Таблиця14[[#This Row],[Книга]],Таблиця5[Оригинал],0),1)</f>
        <v>#N/A</v>
      </c>
      <c r="AB787" s="158" t="s">
        <v>1985</v>
      </c>
      <c r="AC787" s="159" t="s">
        <v>11615</v>
      </c>
      <c r="AD787" s="159" t="s">
        <v>1186</v>
      </c>
      <c r="AE787" s="159">
        <v>24</v>
      </c>
      <c r="AF787" s="159" t="s">
        <v>1187</v>
      </c>
      <c r="AG787" s="160">
        <v>22</v>
      </c>
      <c r="AJ787" t="s">
        <v>1918</v>
      </c>
      <c r="AK787" t="s">
        <v>1917</v>
      </c>
      <c r="AL787" t="s">
        <v>561</v>
      </c>
      <c r="AM787">
        <v>282</v>
      </c>
      <c r="AN787" t="s">
        <v>562</v>
      </c>
      <c r="AO787">
        <v>288</v>
      </c>
    </row>
    <row r="788" spans="3:41" x14ac:dyDescent="0.25">
      <c r="C788" t="e">
        <f>INDEX(Таблиця5[HOBBY WORLD],MATCH(Таблиця14[[#This Row],[Книга]],Таблиця5[Оригинал],0),1)</f>
        <v>#N/A</v>
      </c>
      <c r="AB788" s="155"/>
      <c r="AC788" s="156"/>
      <c r="AD788" s="156"/>
      <c r="AE788" s="156"/>
      <c r="AF788" s="156"/>
      <c r="AG788" s="157"/>
      <c r="AJ788" t="s">
        <v>1876</v>
      </c>
      <c r="AK788" t="s">
        <v>1875</v>
      </c>
      <c r="AL788" t="s">
        <v>561</v>
      </c>
      <c r="AM788">
        <v>277</v>
      </c>
      <c r="AN788" t="s">
        <v>562</v>
      </c>
      <c r="AO788">
        <v>288</v>
      </c>
    </row>
    <row r="789" spans="3:41" x14ac:dyDescent="0.25">
      <c r="C789" t="e">
        <f>INDEX(Таблиця5[HOBBY WORLD],MATCH(Таблиця14[[#This Row],[Книга]],Таблиця5[Оригинал],0),1)</f>
        <v>#N/A</v>
      </c>
      <c r="AB789" s="158"/>
      <c r="AC789" s="159"/>
      <c r="AD789" s="159"/>
      <c r="AE789" s="159"/>
      <c r="AF789" s="159"/>
      <c r="AG789" s="160"/>
      <c r="AJ789" t="s">
        <v>10947</v>
      </c>
      <c r="AK789" t="s">
        <v>1560</v>
      </c>
      <c r="AL789" t="s">
        <v>1186</v>
      </c>
      <c r="AM789">
        <v>19</v>
      </c>
      <c r="AN789" t="s">
        <v>1187</v>
      </c>
      <c r="AO789">
        <v>24</v>
      </c>
    </row>
    <row r="790" spans="3:41" x14ac:dyDescent="0.25">
      <c r="C790" t="e">
        <f>INDEX(Таблиця5[HOBBY WORLD],MATCH(Таблиця14[[#This Row],[Книга]],Таблиця5[Оригинал],0),1)</f>
        <v>#N/A</v>
      </c>
      <c r="AB790" s="155" t="s">
        <v>625</v>
      </c>
      <c r="AC790" s="156" t="s">
        <v>72</v>
      </c>
      <c r="AD790" s="156" t="s">
        <v>556</v>
      </c>
      <c r="AE790" s="156" t="s">
        <v>554</v>
      </c>
      <c r="AF790" s="156" t="s">
        <v>13769</v>
      </c>
      <c r="AG790" s="157" t="s">
        <v>554</v>
      </c>
      <c r="AJ790" t="s">
        <v>482</v>
      </c>
      <c r="AK790" t="s">
        <v>481</v>
      </c>
      <c r="AL790" t="s">
        <v>561</v>
      </c>
      <c r="AM790">
        <v>275</v>
      </c>
      <c r="AN790" t="s">
        <v>562</v>
      </c>
      <c r="AO790">
        <v>288</v>
      </c>
    </row>
    <row r="791" spans="3:41" x14ac:dyDescent="0.25">
      <c r="C791" t="e">
        <f>INDEX(Таблиця5[HOBBY WORLD],MATCH(Таблиця14[[#This Row],[Книга]],Таблиця5[Оригинал],0),1)</f>
        <v>#N/A</v>
      </c>
      <c r="AB791" s="158" t="s">
        <v>1987</v>
      </c>
      <c r="AC791" s="159" t="s">
        <v>1988</v>
      </c>
      <c r="AD791" s="159" t="s">
        <v>561</v>
      </c>
      <c r="AE791" s="159">
        <v>288</v>
      </c>
      <c r="AF791" s="159" t="s">
        <v>562</v>
      </c>
      <c r="AG791" s="160">
        <v>287</v>
      </c>
      <c r="AJ791" t="s">
        <v>1845</v>
      </c>
      <c r="AK791" t="s">
        <v>1844</v>
      </c>
      <c r="AL791" t="s">
        <v>561</v>
      </c>
      <c r="AM791">
        <v>275</v>
      </c>
      <c r="AN791" t="s">
        <v>562</v>
      </c>
      <c r="AO791">
        <v>288</v>
      </c>
    </row>
    <row r="792" spans="3:41" x14ac:dyDescent="0.25">
      <c r="C792" t="e">
        <f>INDEX(Таблиця5[HOBBY WORLD],MATCH(Таблиця14[[#This Row],[Книга]],Таблиця5[Оригинал],0),1)</f>
        <v>#N/A</v>
      </c>
      <c r="AB792" s="155" t="s">
        <v>1989</v>
      </c>
      <c r="AC792" s="156" t="s">
        <v>1990</v>
      </c>
      <c r="AD792" s="156" t="s">
        <v>561</v>
      </c>
      <c r="AE792" s="156">
        <v>288</v>
      </c>
      <c r="AF792" s="156" t="s">
        <v>562</v>
      </c>
      <c r="AG792" s="157">
        <v>280</v>
      </c>
    </row>
    <row r="793" spans="3:41" x14ac:dyDescent="0.25">
      <c r="C793" t="e">
        <f>INDEX(Таблиця5[HOBBY WORLD],MATCH(Таблиця14[[#This Row],[Книга]],Таблиця5[Оригинал],0),1)</f>
        <v>#N/A</v>
      </c>
      <c r="AB793" s="158" t="s">
        <v>1991</v>
      </c>
      <c r="AC793" s="159" t="s">
        <v>1992</v>
      </c>
      <c r="AD793" s="159" t="s">
        <v>561</v>
      </c>
      <c r="AE793" s="159">
        <v>288</v>
      </c>
      <c r="AF793" s="159" t="s">
        <v>562</v>
      </c>
      <c r="AG793" s="160">
        <v>231</v>
      </c>
    </row>
    <row r="794" spans="3:41" x14ac:dyDescent="0.25">
      <c r="C794" t="e">
        <f>INDEX(Таблиця5[HOBBY WORLD],MATCH(Таблиця14[[#This Row],[Книга]],Таблиця5[Оригинал],0),1)</f>
        <v>#N/A</v>
      </c>
      <c r="AB794" s="155" t="s">
        <v>1993</v>
      </c>
      <c r="AC794" s="156" t="s">
        <v>1994</v>
      </c>
      <c r="AD794" s="156" t="s">
        <v>561</v>
      </c>
      <c r="AE794" s="156">
        <v>289</v>
      </c>
      <c r="AF794" s="156" t="s">
        <v>562</v>
      </c>
      <c r="AG794" s="157">
        <v>213</v>
      </c>
      <c r="AJ794" t="s">
        <v>72</v>
      </c>
      <c r="AK794" t="s">
        <v>625</v>
      </c>
      <c r="AL794" t="s">
        <v>556</v>
      </c>
      <c r="AM794" t="s">
        <v>554</v>
      </c>
      <c r="AN794" t="s">
        <v>13769</v>
      </c>
      <c r="AO794" t="s">
        <v>554</v>
      </c>
    </row>
    <row r="795" spans="3:41" x14ac:dyDescent="0.25">
      <c r="C795" t="e">
        <f>INDEX(Таблиця5[HOBBY WORLD],MATCH(Таблиця14[[#This Row],[Книга]],Таблиця5[Оригинал],0),1)</f>
        <v>#N/A</v>
      </c>
      <c r="AB795" s="158" t="s">
        <v>11622</v>
      </c>
      <c r="AC795" s="159" t="s">
        <v>11623</v>
      </c>
      <c r="AD795" s="159" t="s">
        <v>13845</v>
      </c>
      <c r="AE795" s="159">
        <v>171</v>
      </c>
      <c r="AF795" s="159" t="s">
        <v>13846</v>
      </c>
      <c r="AG795" s="160">
        <v>164</v>
      </c>
      <c r="AJ795" t="s">
        <v>1461</v>
      </c>
      <c r="AK795" t="s">
        <v>1460</v>
      </c>
      <c r="AL795" t="s">
        <v>561</v>
      </c>
      <c r="AM795">
        <v>238</v>
      </c>
      <c r="AN795" t="s">
        <v>562</v>
      </c>
      <c r="AO795">
        <v>289</v>
      </c>
    </row>
    <row r="796" spans="3:41" x14ac:dyDescent="0.25">
      <c r="C796" t="e">
        <f>INDEX(Таблиця5[HOBBY WORLD],MATCH(Таблиця14[[#This Row],[Книга]],Таблиця5[Оригинал],0),1)</f>
        <v>#N/A</v>
      </c>
      <c r="AB796" s="155" t="s">
        <v>1995</v>
      </c>
      <c r="AC796" s="156" t="s">
        <v>1996</v>
      </c>
      <c r="AD796" s="156" t="s">
        <v>561</v>
      </c>
      <c r="AE796" s="156">
        <v>289</v>
      </c>
      <c r="AF796" s="156" t="s">
        <v>562</v>
      </c>
      <c r="AG796" s="157">
        <v>277</v>
      </c>
      <c r="AJ796" t="s">
        <v>1848</v>
      </c>
      <c r="AK796" t="s">
        <v>1847</v>
      </c>
      <c r="AL796" t="s">
        <v>561</v>
      </c>
      <c r="AM796">
        <v>275</v>
      </c>
      <c r="AN796" t="s">
        <v>562</v>
      </c>
      <c r="AO796">
        <v>289</v>
      </c>
    </row>
    <row r="797" spans="3:41" x14ac:dyDescent="0.25">
      <c r="C797" t="e">
        <f>INDEX(Таблиця5[HOBBY WORLD],MATCH(Таблиця14[[#This Row],[Книга]],Таблиця5[Оригинал],0),1)</f>
        <v>#N/A</v>
      </c>
      <c r="AB797" s="158" t="s">
        <v>1997</v>
      </c>
      <c r="AC797" s="159" t="s">
        <v>1998</v>
      </c>
      <c r="AD797" s="159" t="s">
        <v>561</v>
      </c>
      <c r="AE797" s="159">
        <v>289</v>
      </c>
      <c r="AF797" s="159" t="s">
        <v>562</v>
      </c>
      <c r="AG797" s="160">
        <v>220</v>
      </c>
      <c r="AJ797" t="s">
        <v>1459</v>
      </c>
      <c r="AK797" t="s">
        <v>1458</v>
      </c>
      <c r="AL797" t="s">
        <v>561</v>
      </c>
      <c r="AM797">
        <v>238</v>
      </c>
      <c r="AN797" t="s">
        <v>562</v>
      </c>
      <c r="AO797">
        <v>289</v>
      </c>
    </row>
    <row r="798" spans="3:41" x14ac:dyDescent="0.25">
      <c r="C798" t="e">
        <f>INDEX(Таблиця5[HOBBY WORLD],MATCH(Таблиця14[[#This Row],[Книга]],Таблиця5[Оригинал],0),1)</f>
        <v>#N/A</v>
      </c>
      <c r="AB798" s="155" t="s">
        <v>11624</v>
      </c>
      <c r="AC798" s="156" t="s">
        <v>6429</v>
      </c>
      <c r="AD798" s="156" t="s">
        <v>13845</v>
      </c>
      <c r="AE798" s="156">
        <v>171</v>
      </c>
      <c r="AF798" s="156" t="s">
        <v>13846</v>
      </c>
      <c r="AG798" s="157">
        <v>148</v>
      </c>
      <c r="AJ798" t="s">
        <v>1759</v>
      </c>
      <c r="AK798" t="s">
        <v>1758</v>
      </c>
      <c r="AL798" t="s">
        <v>561</v>
      </c>
      <c r="AM798">
        <v>266</v>
      </c>
      <c r="AN798" t="s">
        <v>562</v>
      </c>
      <c r="AO798">
        <v>289</v>
      </c>
    </row>
    <row r="799" spans="3:41" x14ac:dyDescent="0.25">
      <c r="C799" t="e">
        <f>INDEX(Таблиця5[HOBBY WORLD],MATCH(Таблиця14[[#This Row],[Книга]],Таблиця5[Оригинал],0),1)</f>
        <v>#N/A</v>
      </c>
      <c r="AB799" s="158" t="s">
        <v>13908</v>
      </c>
      <c r="AC799" s="159" t="s">
        <v>13907</v>
      </c>
      <c r="AD799" s="159" t="s">
        <v>13845</v>
      </c>
      <c r="AE799" s="159">
        <v>171</v>
      </c>
      <c r="AF799" s="159" t="s">
        <v>13846</v>
      </c>
      <c r="AG799" s="160">
        <v>168</v>
      </c>
      <c r="AJ799" t="s">
        <v>1932</v>
      </c>
      <c r="AK799" t="s">
        <v>1931</v>
      </c>
      <c r="AL799" t="s">
        <v>561</v>
      </c>
      <c r="AM799">
        <v>283</v>
      </c>
      <c r="AN799" t="s">
        <v>562</v>
      </c>
      <c r="AO799">
        <v>289</v>
      </c>
    </row>
    <row r="800" spans="3:41" x14ac:dyDescent="0.25">
      <c r="C800" t="e">
        <f>INDEX(Таблиця5[HOBBY WORLD],MATCH(Таблиця14[[#This Row],[Книга]],Таблиця5[Оригинал],0),1)</f>
        <v>#N/A</v>
      </c>
      <c r="AB800" s="155" t="s">
        <v>1999</v>
      </c>
      <c r="AC800" s="156" t="s">
        <v>2000</v>
      </c>
      <c r="AD800" s="156" t="s">
        <v>561</v>
      </c>
      <c r="AE800" s="156">
        <v>289</v>
      </c>
      <c r="AF800" s="156" t="s">
        <v>562</v>
      </c>
      <c r="AG800" s="157">
        <v>244</v>
      </c>
    </row>
    <row r="801" spans="3:41" x14ac:dyDescent="0.25">
      <c r="C801" t="e">
        <f>INDEX(Таблиця5[HOBBY WORLD],MATCH(Таблиця14[[#This Row],[Книга]],Таблиця5[Оригинал],0),1)</f>
        <v>#N/A</v>
      </c>
      <c r="AB801" s="158"/>
      <c r="AC801" s="159"/>
      <c r="AD801" s="159"/>
      <c r="AE801" s="159"/>
      <c r="AF801" s="159"/>
      <c r="AG801" s="160"/>
    </row>
    <row r="802" spans="3:41" x14ac:dyDescent="0.25">
      <c r="C802" t="e">
        <f>INDEX(Таблиця5[HOBBY WORLD],MATCH(Таблиця14[[#This Row],[Книга]],Таблиця5[Оригинал],0),1)</f>
        <v>#N/A</v>
      </c>
      <c r="AB802" s="155"/>
      <c r="AC802" s="156"/>
      <c r="AD802" s="156"/>
      <c r="AE802" s="156"/>
      <c r="AF802" s="156"/>
      <c r="AG802" s="157"/>
      <c r="AJ802" s="158" t="s">
        <v>13984</v>
      </c>
      <c r="AK802" s="159"/>
      <c r="AL802" s="159"/>
      <c r="AM802" s="159"/>
      <c r="AN802" s="159"/>
      <c r="AO802" s="160"/>
    </row>
    <row r="803" spans="3:41" x14ac:dyDescent="0.25">
      <c r="C803" t="e">
        <f>INDEX(Таблиця5[HOBBY WORLD],MATCH(Таблиця14[[#This Row],[Книга]],Таблиця5[Оригинал],0),1)</f>
        <v>#N/A</v>
      </c>
      <c r="AJ803" s="155" t="s">
        <v>625</v>
      </c>
      <c r="AK803" s="156" t="s">
        <v>72</v>
      </c>
      <c r="AL803" s="156" t="s">
        <v>556</v>
      </c>
      <c r="AM803" s="156" t="s">
        <v>554</v>
      </c>
      <c r="AN803" s="156" t="s">
        <v>13769</v>
      </c>
      <c r="AO803" s="157" t="s">
        <v>554</v>
      </c>
    </row>
    <row r="804" spans="3:41" x14ac:dyDescent="0.25">
      <c r="C804" t="e">
        <f>INDEX(Таблиця5[HOBBY WORLD],MATCH(Таблиця14[[#This Row],[Книга]],Таблиця5[Оригинал],0),1)</f>
        <v>#N/A</v>
      </c>
      <c r="AJ804" s="158" t="s">
        <v>2001</v>
      </c>
      <c r="AK804" s="159" t="s">
        <v>2002</v>
      </c>
      <c r="AL804" s="159" t="s">
        <v>2003</v>
      </c>
      <c r="AM804" s="159">
        <v>12</v>
      </c>
      <c r="AN804" s="159" t="s">
        <v>2004</v>
      </c>
      <c r="AO804" s="160">
        <v>12</v>
      </c>
    </row>
    <row r="805" spans="3:41" x14ac:dyDescent="0.25">
      <c r="C805" t="e">
        <f>INDEX(Таблиця5[HOBBY WORLD],MATCH(Таблиця14[[#This Row],[Книга]],Таблиця5[Оригинал],0),1)</f>
        <v>#N/A</v>
      </c>
      <c r="AJ805" s="155" t="s">
        <v>2005</v>
      </c>
      <c r="AK805" s="156" t="s">
        <v>2006</v>
      </c>
      <c r="AL805" s="156" t="s">
        <v>2007</v>
      </c>
      <c r="AM805" s="156">
        <v>209</v>
      </c>
      <c r="AN805" s="156" t="s">
        <v>2008</v>
      </c>
      <c r="AO805" s="157">
        <v>216</v>
      </c>
    </row>
    <row r="806" spans="3:41" x14ac:dyDescent="0.25">
      <c r="C806" t="e">
        <f>INDEX(Таблиця5[HOBBY WORLD],MATCH(Таблиця14[[#This Row],[Книга]],Таблиця5[Оригинал],0),1)</f>
        <v>#N/A</v>
      </c>
      <c r="AJ806" s="158" t="s">
        <v>2009</v>
      </c>
      <c r="AK806" s="159" t="s">
        <v>2010</v>
      </c>
      <c r="AL806" s="159" t="s">
        <v>2003</v>
      </c>
      <c r="AM806" s="159">
        <v>13</v>
      </c>
      <c r="AN806" s="159" t="s">
        <v>2004</v>
      </c>
      <c r="AO806" s="160">
        <v>13</v>
      </c>
    </row>
    <row r="807" spans="3:41" x14ac:dyDescent="0.25">
      <c r="C807" t="e">
        <f>INDEX(Таблиця5[HOBBY WORLD],MATCH(Таблиця14[[#This Row],[Книга]],Таблиця5[Оригинал],0),1)</f>
        <v>#N/A</v>
      </c>
      <c r="AJ807" s="155" t="s">
        <v>2011</v>
      </c>
      <c r="AK807" s="156" t="s">
        <v>2012</v>
      </c>
      <c r="AL807" s="156" t="s">
        <v>2003</v>
      </c>
      <c r="AM807" s="156">
        <v>306</v>
      </c>
      <c r="AN807" s="156" t="s">
        <v>2004</v>
      </c>
      <c r="AO807" s="157">
        <v>165</v>
      </c>
    </row>
    <row r="808" spans="3:41" x14ac:dyDescent="0.25">
      <c r="C808" t="e">
        <f>INDEX(Таблиця5[HOBBY WORLD],MATCH(Таблиця14[[#This Row],[Книга]],Таблиця5[Оригинал],0),1)</f>
        <v>#N/A</v>
      </c>
      <c r="AJ808" s="158" t="s">
        <v>2013</v>
      </c>
      <c r="AK808" s="159" t="s">
        <v>2014</v>
      </c>
      <c r="AL808" s="159" t="s">
        <v>2003</v>
      </c>
      <c r="AM808" s="159">
        <v>49</v>
      </c>
      <c r="AN808" s="159" t="s">
        <v>2004</v>
      </c>
      <c r="AO808" s="160">
        <v>77</v>
      </c>
    </row>
    <row r="809" spans="3:41" x14ac:dyDescent="0.25">
      <c r="C809" t="e">
        <f>INDEX(Таблиця5[HOBBY WORLD],MATCH(Таблиця14[[#This Row],[Книга]],Таблиця5[Оригинал],0),1)</f>
        <v>#N/A</v>
      </c>
      <c r="AJ809" s="155" t="s">
        <v>2015</v>
      </c>
      <c r="AK809" s="156" t="s">
        <v>2016</v>
      </c>
      <c r="AL809" s="156" t="s">
        <v>2003</v>
      </c>
      <c r="AM809" s="156">
        <v>342</v>
      </c>
      <c r="AN809" s="156" t="s">
        <v>2004</v>
      </c>
      <c r="AO809" s="157">
        <v>346</v>
      </c>
    </row>
    <row r="810" spans="3:41" x14ac:dyDescent="0.25">
      <c r="C810" t="e">
        <f>INDEX(Таблиця5[HOBBY WORLD],MATCH(Таблиця14[[#This Row],[Книга]],Таблиця5[Оригинал],0),1)</f>
        <v>#N/A</v>
      </c>
      <c r="AJ810" s="158" t="s">
        <v>2017</v>
      </c>
      <c r="AK810" s="159" t="s">
        <v>2018</v>
      </c>
      <c r="AL810" s="159" t="s">
        <v>2003</v>
      </c>
      <c r="AM810" s="159">
        <v>88</v>
      </c>
      <c r="AN810" s="159" t="s">
        <v>2004</v>
      </c>
      <c r="AO810" s="160">
        <v>116</v>
      </c>
    </row>
    <row r="811" spans="3:41" x14ac:dyDescent="0.25">
      <c r="C811" t="e">
        <f>INDEX(Таблиця5[HOBBY WORLD],MATCH(Таблиця14[[#This Row],[Книга]],Таблиця5[Оригинал],0),1)</f>
        <v>#N/A</v>
      </c>
      <c r="AJ811" s="155" t="s">
        <v>2019</v>
      </c>
      <c r="AK811" s="156" t="s">
        <v>2020</v>
      </c>
      <c r="AL811" s="156" t="s">
        <v>2003</v>
      </c>
      <c r="AM811" s="156">
        <v>84</v>
      </c>
      <c r="AN811" s="156" t="s">
        <v>2004</v>
      </c>
      <c r="AO811" s="157">
        <v>98</v>
      </c>
    </row>
    <row r="812" spans="3:41" x14ac:dyDescent="0.25">
      <c r="C812" t="e">
        <f>INDEX(Таблиця5[HOBBY WORLD],MATCH(Таблиця14[[#This Row],[Книга]],Таблиця5[Оригинал],0),1)</f>
        <v>#N/A</v>
      </c>
      <c r="AJ812" s="158" t="s">
        <v>2021</v>
      </c>
      <c r="AK812" s="159" t="s">
        <v>2022</v>
      </c>
      <c r="AL812" s="159" t="s">
        <v>2003</v>
      </c>
      <c r="AM812" s="159">
        <v>91</v>
      </c>
      <c r="AN812" s="159" t="s">
        <v>2004</v>
      </c>
      <c r="AO812" s="160">
        <v>113</v>
      </c>
    </row>
    <row r="813" spans="3:41" x14ac:dyDescent="0.25">
      <c r="C813" t="e">
        <f>INDEX(Таблиця5[HOBBY WORLD],MATCH(Таблиця14[[#This Row],[Книга]],Таблиця5[Оригинал],0),1)</f>
        <v>#N/A</v>
      </c>
      <c r="AJ813" s="155" t="s">
        <v>2023</v>
      </c>
      <c r="AK813" s="156" t="s">
        <v>2024</v>
      </c>
      <c r="AL813" s="156" t="s">
        <v>2003</v>
      </c>
      <c r="AM813" s="156">
        <v>105</v>
      </c>
      <c r="AN813" s="156" t="s">
        <v>2004</v>
      </c>
      <c r="AO813" s="157">
        <v>126</v>
      </c>
    </row>
    <row r="814" spans="3:41" x14ac:dyDescent="0.25">
      <c r="C814" t="e">
        <f>INDEX(Таблиця5[HOBBY WORLD],MATCH(Таблиця14[[#This Row],[Книга]],Таблиця5[Оригинал],0),1)</f>
        <v>#N/A</v>
      </c>
      <c r="AJ814" s="158" t="s">
        <v>2025</v>
      </c>
      <c r="AK814" s="159" t="s">
        <v>2026</v>
      </c>
      <c r="AL814" s="159" t="s">
        <v>2003</v>
      </c>
      <c r="AM814" s="159">
        <v>108</v>
      </c>
      <c r="AN814" s="159" t="s">
        <v>2004</v>
      </c>
      <c r="AO814" s="160">
        <v>120</v>
      </c>
    </row>
    <row r="815" spans="3:41" x14ac:dyDescent="0.25">
      <c r="C815" t="e">
        <f>INDEX(Таблиця5[HOBBY WORLD],MATCH(Таблиця14[[#This Row],[Книга]],Таблиця5[Оригинал],0),1)</f>
        <v>#N/A</v>
      </c>
      <c r="AJ815" s="155" t="s">
        <v>2027</v>
      </c>
      <c r="AK815" s="156" t="s">
        <v>2028</v>
      </c>
      <c r="AL815" s="156" t="s">
        <v>2003</v>
      </c>
      <c r="AM815" s="156">
        <v>111</v>
      </c>
      <c r="AN815" s="156" t="s">
        <v>2004</v>
      </c>
      <c r="AO815" s="157">
        <v>129</v>
      </c>
    </row>
    <row r="816" spans="3:41" x14ac:dyDescent="0.25">
      <c r="C816" t="e">
        <f>INDEX(Таблиця5[HOBBY WORLD],MATCH(Таблиця14[[#This Row],[Книга]],Таблиця5[Оригинал],0),1)</f>
        <v>#N/A</v>
      </c>
      <c r="AJ816" s="158" t="s">
        <v>2029</v>
      </c>
      <c r="AK816" s="159" t="s">
        <v>2030</v>
      </c>
      <c r="AL816" s="159" t="s">
        <v>2003</v>
      </c>
      <c r="AM816" s="159">
        <v>114</v>
      </c>
      <c r="AN816" s="159" t="s">
        <v>2004</v>
      </c>
      <c r="AO816" s="160">
        <v>123</v>
      </c>
    </row>
    <row r="817" spans="3:41" x14ac:dyDescent="0.25">
      <c r="C817" t="e">
        <f>INDEX(Таблиця5[HOBBY WORLD],MATCH(Таблиця14[[#This Row],[Книга]],Таблиця5[Оригинал],0),1)</f>
        <v>#N/A</v>
      </c>
      <c r="AJ817" s="155" t="s">
        <v>2031</v>
      </c>
      <c r="AK817" s="156" t="s">
        <v>2032</v>
      </c>
      <c r="AL817" s="156" t="s">
        <v>2003</v>
      </c>
      <c r="AM817" s="156">
        <v>94</v>
      </c>
      <c r="AN817" s="156" t="s">
        <v>2004</v>
      </c>
      <c r="AO817" s="157">
        <v>106</v>
      </c>
    </row>
    <row r="818" spans="3:41" x14ac:dyDescent="0.25">
      <c r="C818" t="e">
        <f>INDEX(Таблиця5[HOBBY WORLD],MATCH(Таблиця14[[#This Row],[Книга]],Таблиця5[Оригинал],0),1)</f>
        <v>#N/A</v>
      </c>
      <c r="AJ818" s="158" t="s">
        <v>2033</v>
      </c>
      <c r="AK818" s="159" t="s">
        <v>2034</v>
      </c>
      <c r="AL818" s="159" t="s">
        <v>2003</v>
      </c>
      <c r="AM818" s="159">
        <v>98</v>
      </c>
      <c r="AN818" s="159" t="s">
        <v>2004</v>
      </c>
      <c r="AO818" s="160">
        <v>110</v>
      </c>
    </row>
    <row r="819" spans="3:41" x14ac:dyDescent="0.25">
      <c r="C819" t="e">
        <f>INDEX(Таблиця5[HOBBY WORLD],MATCH(Таблиця14[[#This Row],[Книга]],Таблиця5[Оригинал],0),1)</f>
        <v>#N/A</v>
      </c>
      <c r="AJ819" s="155" t="s">
        <v>2035</v>
      </c>
      <c r="AK819" s="156" t="s">
        <v>2036</v>
      </c>
      <c r="AL819" s="156" t="s">
        <v>2003</v>
      </c>
      <c r="AM819" s="156">
        <v>117</v>
      </c>
      <c r="AN819" s="156" t="s">
        <v>2004</v>
      </c>
      <c r="AO819" s="157">
        <v>132</v>
      </c>
    </row>
    <row r="820" spans="3:41" x14ac:dyDescent="0.25">
      <c r="C820" t="e">
        <f>INDEX(Таблиця5[HOBBY WORLD],MATCH(Таблиця14[[#This Row],[Книга]],Таблиця5[Оригинал],0),1)</f>
        <v>#N/A</v>
      </c>
      <c r="AJ820" s="158" t="s">
        <v>2037</v>
      </c>
      <c r="AK820" s="159" t="s">
        <v>2038</v>
      </c>
      <c r="AL820" s="159" t="s">
        <v>2003</v>
      </c>
      <c r="AM820" s="159">
        <v>101</v>
      </c>
      <c r="AN820" s="159" t="s">
        <v>2004</v>
      </c>
      <c r="AO820" s="160">
        <v>102</v>
      </c>
    </row>
    <row r="821" spans="3:41" x14ac:dyDescent="0.25">
      <c r="C821" t="e">
        <f>INDEX(Таблиця5[HOBBY WORLD],MATCH(Таблиця14[[#This Row],[Книга]],Таблиця5[Оригинал],0),1)</f>
        <v>#N/A</v>
      </c>
      <c r="AJ821" s="155" t="s">
        <v>2039</v>
      </c>
      <c r="AK821" s="156" t="s">
        <v>2040</v>
      </c>
      <c r="AL821" s="156" t="s">
        <v>2003</v>
      </c>
      <c r="AM821" s="156">
        <v>124</v>
      </c>
      <c r="AN821" s="156" t="s">
        <v>2004</v>
      </c>
      <c r="AO821" s="157">
        <v>301</v>
      </c>
    </row>
    <row r="822" spans="3:41" x14ac:dyDescent="0.25">
      <c r="C822" t="e">
        <f>INDEX(Таблиця5[HOBBY WORLD],MATCH(Таблиця14[[#This Row],[Книга]],Таблиця5[Оригинал],0),1)</f>
        <v>#N/A</v>
      </c>
      <c r="AJ822" s="158" t="s">
        <v>2041</v>
      </c>
      <c r="AK822" s="159" t="s">
        <v>4137</v>
      </c>
      <c r="AL822" s="159" t="s">
        <v>2007</v>
      </c>
      <c r="AM822" s="159">
        <v>172</v>
      </c>
      <c r="AN822" s="159" t="s">
        <v>2008</v>
      </c>
      <c r="AO822" s="160">
        <v>186</v>
      </c>
    </row>
    <row r="823" spans="3:41" x14ac:dyDescent="0.25">
      <c r="C823" t="e">
        <f>INDEX(Таблиця5[HOBBY WORLD],MATCH(Таблиця14[[#This Row],[Книга]],Таблиця5[Оригинал],0),1)</f>
        <v>#N/A</v>
      </c>
      <c r="AJ823" s="155" t="s">
        <v>2043</v>
      </c>
      <c r="AK823" s="156" t="s">
        <v>2044</v>
      </c>
      <c r="AL823" s="156" t="s">
        <v>2003</v>
      </c>
      <c r="AM823" s="156">
        <v>79</v>
      </c>
      <c r="AN823" s="156" t="s">
        <v>2004</v>
      </c>
      <c r="AO823" s="157">
        <v>94</v>
      </c>
    </row>
    <row r="824" spans="3:41" x14ac:dyDescent="0.25">
      <c r="C824" t="e">
        <f>INDEX(Таблиця5[HOBBY WORLD],MATCH(Таблиця14[[#This Row],[Книга]],Таблиця5[Оригинал],0),1)</f>
        <v>#N/A</v>
      </c>
      <c r="AJ824" s="158" t="s">
        <v>2045</v>
      </c>
      <c r="AK824" s="159" t="s">
        <v>2046</v>
      </c>
      <c r="AL824" s="159" t="s">
        <v>2003</v>
      </c>
      <c r="AM824" s="159">
        <v>87</v>
      </c>
      <c r="AN824" s="159" t="s">
        <v>2004</v>
      </c>
      <c r="AO824" s="160">
        <v>115</v>
      </c>
    </row>
    <row r="825" spans="3:41" x14ac:dyDescent="0.25">
      <c r="C825" t="e">
        <f>INDEX(Таблиця5[HOBBY WORLD],MATCH(Таблиця14[[#This Row],[Книга]],Таблиця5[Оригинал],0),1)</f>
        <v>#N/A</v>
      </c>
      <c r="AJ825" s="155" t="s">
        <v>2047</v>
      </c>
      <c r="AK825" s="156" t="s">
        <v>2048</v>
      </c>
      <c r="AL825" s="156" t="s">
        <v>2003</v>
      </c>
      <c r="AM825" s="156">
        <v>90</v>
      </c>
      <c r="AN825" s="156" t="s">
        <v>2004</v>
      </c>
      <c r="AO825" s="157">
        <v>112</v>
      </c>
    </row>
    <row r="826" spans="3:41" x14ac:dyDescent="0.25">
      <c r="C826" t="e">
        <f>INDEX(Таблиця5[HOBBY WORLD],MATCH(Таблиця14[[#This Row],[Книга]],Таблиця5[Оригинал],0),1)</f>
        <v>#N/A</v>
      </c>
      <c r="AJ826" s="158" t="s">
        <v>2049</v>
      </c>
      <c r="AK826" s="159" t="s">
        <v>2050</v>
      </c>
      <c r="AL826" s="159" t="s">
        <v>2003</v>
      </c>
      <c r="AM826" s="159">
        <v>104</v>
      </c>
      <c r="AN826" s="159" t="s">
        <v>2004</v>
      </c>
      <c r="AO826" s="160">
        <v>125</v>
      </c>
    </row>
    <row r="827" spans="3:41" x14ac:dyDescent="0.25">
      <c r="C827" t="e">
        <f>INDEX(Таблиця5[HOBBY WORLD],MATCH(Таблиця14[[#This Row],[Книга]],Таблиця5[Оригинал],0),1)</f>
        <v>#N/A</v>
      </c>
      <c r="AJ827" s="155" t="s">
        <v>2051</v>
      </c>
      <c r="AK827" s="156" t="s">
        <v>2052</v>
      </c>
      <c r="AL827" s="156" t="s">
        <v>2003</v>
      </c>
      <c r="AM827" s="156">
        <v>107</v>
      </c>
      <c r="AN827" s="156" t="s">
        <v>2004</v>
      </c>
      <c r="AO827" s="157">
        <v>119</v>
      </c>
    </row>
    <row r="828" spans="3:41" x14ac:dyDescent="0.25">
      <c r="C828" t="e">
        <f>INDEX(Таблиця5[HOBBY WORLD],MATCH(Таблиця14[[#This Row],[Книга]],Таблиця5[Оригинал],0),1)</f>
        <v>#N/A</v>
      </c>
      <c r="AJ828" s="158" t="s">
        <v>2053</v>
      </c>
      <c r="AK828" s="159" t="s">
        <v>2054</v>
      </c>
      <c r="AL828" s="159" t="s">
        <v>2003</v>
      </c>
      <c r="AM828" s="159">
        <v>110</v>
      </c>
      <c r="AN828" s="159" t="s">
        <v>2004</v>
      </c>
      <c r="AO828" s="160">
        <v>128</v>
      </c>
    </row>
    <row r="829" spans="3:41" x14ac:dyDescent="0.25">
      <c r="C829" t="e">
        <f>INDEX(Таблиця5[HOBBY WORLD],MATCH(Таблиця14[[#This Row],[Книга]],Таблиця5[Оригинал],0),1)</f>
        <v>#N/A</v>
      </c>
      <c r="AJ829" s="155" t="s">
        <v>2055</v>
      </c>
      <c r="AK829" s="156" t="s">
        <v>2056</v>
      </c>
      <c r="AL829" s="156" t="s">
        <v>2003</v>
      </c>
      <c r="AM829" s="156">
        <v>113</v>
      </c>
      <c r="AN829" s="156" t="s">
        <v>2004</v>
      </c>
      <c r="AO829" s="157">
        <v>122</v>
      </c>
    </row>
    <row r="830" spans="3:41" x14ac:dyDescent="0.25">
      <c r="C830" t="e">
        <f>INDEX(Таблиця5[HOBBY WORLD],MATCH(Таблиця14[[#This Row],[Книга]],Таблиця5[Оригинал],0),1)</f>
        <v>#N/A</v>
      </c>
      <c r="AJ830" s="158" t="s">
        <v>2057</v>
      </c>
      <c r="AK830" s="159" t="s">
        <v>2058</v>
      </c>
      <c r="AL830" s="159" t="s">
        <v>2003</v>
      </c>
      <c r="AM830" s="159">
        <v>93</v>
      </c>
      <c r="AN830" s="159" t="s">
        <v>2004</v>
      </c>
      <c r="AO830" s="160">
        <v>105</v>
      </c>
    </row>
    <row r="831" spans="3:41" x14ac:dyDescent="0.25">
      <c r="C831" t="e">
        <f>INDEX(Таблиця5[HOBBY WORLD],MATCH(Таблиця14[[#This Row],[Книга]],Таблиця5[Оригинал],0),1)</f>
        <v>#N/A</v>
      </c>
      <c r="AJ831" s="155" t="s">
        <v>2059</v>
      </c>
      <c r="AK831" s="156" t="s">
        <v>2060</v>
      </c>
      <c r="AL831" s="156" t="s">
        <v>2003</v>
      </c>
      <c r="AM831" s="156">
        <v>97</v>
      </c>
      <c r="AN831" s="156" t="s">
        <v>2004</v>
      </c>
      <c r="AO831" s="157">
        <v>109</v>
      </c>
    </row>
    <row r="832" spans="3:41" x14ac:dyDescent="0.25">
      <c r="C832" t="e">
        <f>INDEX(Таблиця5[HOBBY WORLD],MATCH(Таблиця14[[#This Row],[Книга]],Таблиця5[Оригинал],0),1)</f>
        <v>#N/A</v>
      </c>
      <c r="AJ832" s="158" t="s">
        <v>2061</v>
      </c>
      <c r="AK832" s="159" t="s">
        <v>2062</v>
      </c>
      <c r="AL832" s="159" t="s">
        <v>2003</v>
      </c>
      <c r="AM832" s="159">
        <v>116</v>
      </c>
      <c r="AN832" s="159" t="s">
        <v>2004</v>
      </c>
      <c r="AO832" s="160">
        <v>131</v>
      </c>
    </row>
    <row r="833" spans="3:41" x14ac:dyDescent="0.25">
      <c r="C833" t="e">
        <f>INDEX(Таблиця5[HOBBY WORLD],MATCH(Таблиця14[[#This Row],[Книга]],Таблиця5[Оригинал],0),1)</f>
        <v>#N/A</v>
      </c>
      <c r="AJ833" s="155" t="s">
        <v>2063</v>
      </c>
      <c r="AK833" s="156" t="s">
        <v>2064</v>
      </c>
      <c r="AL833" s="156" t="s">
        <v>2003</v>
      </c>
      <c r="AM833" s="156">
        <v>100</v>
      </c>
      <c r="AN833" s="156" t="s">
        <v>2004</v>
      </c>
      <c r="AO833" s="157">
        <v>101</v>
      </c>
    </row>
    <row r="834" spans="3:41" x14ac:dyDescent="0.25">
      <c r="C834" t="e">
        <f>INDEX(Таблиця5[HOBBY WORLD],MATCH(Таблиця14[[#This Row],[Книга]],Таблиця5[Оригинал],0),1)</f>
        <v>#N/A</v>
      </c>
      <c r="AJ834" s="158" t="s">
        <v>2065</v>
      </c>
      <c r="AK834" s="159" t="s">
        <v>2066</v>
      </c>
      <c r="AL834" s="159" t="s">
        <v>2003</v>
      </c>
      <c r="AM834" s="159">
        <v>281</v>
      </c>
      <c r="AN834" s="159" t="s">
        <v>2004</v>
      </c>
      <c r="AO834" s="160">
        <v>275</v>
      </c>
    </row>
    <row r="835" spans="3:41" x14ac:dyDescent="0.25">
      <c r="C835" t="e">
        <f>INDEX(Таблиця5[HOBBY WORLD],MATCH(Таблиця14[[#This Row],[Книга]],Таблиця5[Оригинал],0),1)</f>
        <v>#N/A</v>
      </c>
      <c r="AJ835" s="155" t="s">
        <v>2067</v>
      </c>
      <c r="AK835" s="156" t="s">
        <v>2068</v>
      </c>
      <c r="AL835" s="156" t="s">
        <v>2003</v>
      </c>
      <c r="AM835" s="156">
        <v>19</v>
      </c>
      <c r="AN835" s="156" t="s">
        <v>2004</v>
      </c>
      <c r="AO835" s="157">
        <v>223</v>
      </c>
    </row>
    <row r="836" spans="3:41" x14ac:dyDescent="0.25">
      <c r="C836" t="e">
        <f>INDEX(Таблиця5[HOBBY WORLD],MATCH(Таблиця14[[#This Row],[Книга]],Таблиця5[Оригинал],0),1)</f>
        <v>#N/A</v>
      </c>
      <c r="AJ836" s="158" t="s">
        <v>2069</v>
      </c>
      <c r="AK836" s="159" t="s">
        <v>2070</v>
      </c>
      <c r="AL836" s="159" t="s">
        <v>2003</v>
      </c>
      <c r="AM836" s="159">
        <v>21</v>
      </c>
      <c r="AN836" s="159" t="s">
        <v>2004</v>
      </c>
      <c r="AO836" s="160">
        <v>20</v>
      </c>
    </row>
    <row r="837" spans="3:41" x14ac:dyDescent="0.25">
      <c r="C837" t="e">
        <f>INDEX(Таблиця5[HOBBY WORLD],MATCH(Таблиця14[[#This Row],[Книга]],Таблиця5[Оригинал],0),1)</f>
        <v>#N/A</v>
      </c>
      <c r="AJ837" s="155" t="s">
        <v>2071</v>
      </c>
      <c r="AK837" s="156" t="s">
        <v>2072</v>
      </c>
      <c r="AL837" s="156" t="s">
        <v>2003</v>
      </c>
      <c r="AM837" s="156">
        <v>79</v>
      </c>
      <c r="AN837" s="156" t="s">
        <v>2004</v>
      </c>
      <c r="AO837" s="157">
        <v>94</v>
      </c>
    </row>
    <row r="838" spans="3:41" x14ac:dyDescent="0.25">
      <c r="C838" t="e">
        <f>INDEX(Таблиця5[HOBBY WORLD],MATCH(Таблиця14[[#This Row],[Книга]],Таблиця5[Оригинал],0),1)</f>
        <v>#N/A</v>
      </c>
      <c r="AJ838" s="158" t="s">
        <v>2073</v>
      </c>
      <c r="AK838" s="159" t="s">
        <v>2074</v>
      </c>
      <c r="AL838" s="159" t="s">
        <v>2007</v>
      </c>
      <c r="AM838" s="159">
        <v>159</v>
      </c>
      <c r="AN838" s="159" t="s">
        <v>2008</v>
      </c>
      <c r="AO838" s="160">
        <v>151</v>
      </c>
    </row>
    <row r="839" spans="3:41" x14ac:dyDescent="0.25">
      <c r="C839" t="e">
        <f>INDEX(Таблиця5[HOBBY WORLD],MATCH(Таблиця14[[#This Row],[Книга]],Таблиця5[Оригинал],0),1)</f>
        <v>#N/A</v>
      </c>
      <c r="AJ839" s="155" t="s">
        <v>2075</v>
      </c>
      <c r="AK839" s="156" t="s">
        <v>2076</v>
      </c>
      <c r="AL839" s="156" t="s">
        <v>2003</v>
      </c>
      <c r="AM839" s="156">
        <v>317</v>
      </c>
      <c r="AN839" s="156" t="s">
        <v>2004</v>
      </c>
      <c r="AO839" s="157">
        <v>339</v>
      </c>
    </row>
    <row r="840" spans="3:41" x14ac:dyDescent="0.25">
      <c r="C840" t="e">
        <f>INDEX(Таблиця5[HOBBY WORLD],MATCH(Таблиця14[[#This Row],[Книга]],Таблиця5[Оригинал],0),1)</f>
        <v>#N/A</v>
      </c>
      <c r="AJ840" s="158" t="s">
        <v>2077</v>
      </c>
      <c r="AK840" s="159" t="s">
        <v>4141</v>
      </c>
      <c r="AL840" s="159" t="s">
        <v>2007</v>
      </c>
      <c r="AM840" s="159">
        <v>209</v>
      </c>
      <c r="AN840" s="159" t="s">
        <v>2008</v>
      </c>
      <c r="AO840" s="160">
        <v>220</v>
      </c>
    </row>
    <row r="841" spans="3:41" x14ac:dyDescent="0.25">
      <c r="C841" t="e">
        <f>INDEX(Таблиця5[HOBBY WORLD],MATCH(Таблиця14[[#This Row],[Книга]],Таблиця5[Оригинал],0),1)</f>
        <v>#N/A</v>
      </c>
      <c r="AJ841" s="155" t="s">
        <v>2079</v>
      </c>
      <c r="AK841" s="156" t="s">
        <v>2080</v>
      </c>
      <c r="AL841" s="156" t="s">
        <v>2003</v>
      </c>
      <c r="AM841" s="156">
        <v>313</v>
      </c>
      <c r="AN841" s="156" t="s">
        <v>2004</v>
      </c>
      <c r="AO841" s="157">
        <v>316</v>
      </c>
    </row>
    <row r="842" spans="3:41" x14ac:dyDescent="0.25">
      <c r="C842" t="e">
        <f>INDEX(Таблиця5[HOBBY WORLD],MATCH(Таблиця14[[#This Row],[Книга]],Таблиця5[Оригинал],0),1)</f>
        <v>#N/A</v>
      </c>
      <c r="AJ842" s="158" t="s">
        <v>2081</v>
      </c>
      <c r="AK842" s="159" t="s">
        <v>2082</v>
      </c>
      <c r="AL842" s="159" t="s">
        <v>2007</v>
      </c>
      <c r="AM842" s="159">
        <v>210</v>
      </c>
      <c r="AN842" s="159" t="s">
        <v>2008</v>
      </c>
      <c r="AO842" s="160">
        <v>209</v>
      </c>
    </row>
    <row r="843" spans="3:41" x14ac:dyDescent="0.25">
      <c r="C843" t="e">
        <f>INDEX(Таблиця5[HOBBY WORLD],MATCH(Таблиця14[[#This Row],[Книга]],Таблиця5[Оригинал],0),1)</f>
        <v>#N/A</v>
      </c>
      <c r="AJ843" s="155" t="s">
        <v>2083</v>
      </c>
      <c r="AK843" s="156" t="s">
        <v>2084</v>
      </c>
      <c r="AL843" s="156" t="s">
        <v>2007</v>
      </c>
      <c r="AM843" s="156">
        <v>210</v>
      </c>
      <c r="AN843" s="156" t="s">
        <v>2008</v>
      </c>
      <c r="AO843" s="157">
        <v>215</v>
      </c>
    </row>
    <row r="844" spans="3:41" x14ac:dyDescent="0.25">
      <c r="C844" t="e">
        <f>INDEX(Таблиця5[HOBBY WORLD],MATCH(Таблиця14[[#This Row],[Книга]],Таблиця5[Оригинал],0),1)</f>
        <v>#N/A</v>
      </c>
      <c r="AJ844" s="158" t="s">
        <v>2085</v>
      </c>
      <c r="AK844" s="159" t="s">
        <v>2086</v>
      </c>
      <c r="AL844" s="159" t="s">
        <v>2003</v>
      </c>
      <c r="AM844" s="159">
        <v>342</v>
      </c>
      <c r="AN844" s="159" t="s">
        <v>2004</v>
      </c>
      <c r="AO844" s="160">
        <v>341</v>
      </c>
    </row>
    <row r="845" spans="3:41" x14ac:dyDescent="0.25">
      <c r="C845" t="e">
        <f>INDEX(Таблиця5[HOBBY WORLD],MATCH(Таблиця14[[#This Row],[Книга]],Таблиця5[Оригинал],0),1)</f>
        <v>#N/A</v>
      </c>
      <c r="AJ845" s="155" t="s">
        <v>2087</v>
      </c>
      <c r="AK845" s="156" t="s">
        <v>2088</v>
      </c>
      <c r="AL845" s="156" t="s">
        <v>2003</v>
      </c>
      <c r="AM845" s="156">
        <v>343</v>
      </c>
      <c r="AN845" s="156" t="s">
        <v>2004</v>
      </c>
      <c r="AO845" s="157">
        <v>345</v>
      </c>
    </row>
    <row r="846" spans="3:41" x14ac:dyDescent="0.25">
      <c r="C846" t="e">
        <f>INDEX(Таблиця5[HOBBY WORLD],MATCH(Таблиця14[[#This Row],[Книга]],Таблиця5[Оригинал],0),1)</f>
        <v>#N/A</v>
      </c>
      <c r="AJ846" s="158" t="s">
        <v>2089</v>
      </c>
      <c r="AK846" s="159" t="s">
        <v>4142</v>
      </c>
      <c r="AL846" s="159" t="s">
        <v>2007</v>
      </c>
      <c r="AM846" s="159">
        <v>207</v>
      </c>
      <c r="AN846" s="159" t="s">
        <v>2008</v>
      </c>
      <c r="AO846" s="160">
        <v>207</v>
      </c>
    </row>
    <row r="847" spans="3:41" x14ac:dyDescent="0.25">
      <c r="C847" t="e">
        <f>INDEX(Таблиця5[HOBBY WORLD],MATCH(Таблиця14[[#This Row],[Книга]],Таблиця5[Оригинал],0),1)</f>
        <v>#N/A</v>
      </c>
      <c r="AJ847" s="155" t="s">
        <v>2091</v>
      </c>
      <c r="AK847" s="156" t="s">
        <v>2092</v>
      </c>
      <c r="AL847" s="156" t="s">
        <v>2003</v>
      </c>
      <c r="AM847" s="156">
        <v>317</v>
      </c>
      <c r="AN847" s="156" t="s">
        <v>2004</v>
      </c>
      <c r="AO847" s="157">
        <v>335</v>
      </c>
    </row>
    <row r="848" spans="3:41" x14ac:dyDescent="0.25">
      <c r="C848" t="e">
        <f>INDEX(Таблиця5[HOBBY WORLD],MATCH(Таблиця14[[#This Row],[Книга]],Таблиця5[Оригинал],0),1)</f>
        <v>#N/A</v>
      </c>
      <c r="AJ848" s="158" t="s">
        <v>2093</v>
      </c>
      <c r="AK848" s="159" t="s">
        <v>2094</v>
      </c>
      <c r="AL848" s="159" t="s">
        <v>2003</v>
      </c>
      <c r="AM848" s="159">
        <v>317</v>
      </c>
      <c r="AN848" s="159" t="s">
        <v>2004</v>
      </c>
      <c r="AO848" s="160">
        <v>335</v>
      </c>
    </row>
    <row r="849" spans="3:41" x14ac:dyDescent="0.25">
      <c r="C849" t="e">
        <f>INDEX(Таблиця5[HOBBY WORLD],MATCH(Таблиця14[[#This Row],[Книга]],Таблиця5[Оригинал],0),1)</f>
        <v>#N/A</v>
      </c>
      <c r="AJ849" s="155" t="s">
        <v>2095</v>
      </c>
      <c r="AK849" s="156" t="s">
        <v>2096</v>
      </c>
      <c r="AL849" s="156" t="s">
        <v>2003</v>
      </c>
      <c r="AM849" s="156">
        <v>317</v>
      </c>
      <c r="AN849" s="156" t="s">
        <v>2004</v>
      </c>
      <c r="AO849" s="157">
        <v>339</v>
      </c>
    </row>
    <row r="850" spans="3:41" x14ac:dyDescent="0.25">
      <c r="C850" t="e">
        <f>INDEX(Таблиця5[HOBBY WORLD],MATCH(Таблиця14[[#This Row],[Книга]],Таблиця5[Оригинал],0),1)</f>
        <v>#N/A</v>
      </c>
      <c r="AJ850" s="158" t="s">
        <v>2097</v>
      </c>
      <c r="AK850" s="159" t="s">
        <v>2098</v>
      </c>
      <c r="AL850" s="159" t="s">
        <v>2003</v>
      </c>
      <c r="AM850" s="159">
        <v>22</v>
      </c>
      <c r="AN850" s="159" t="s">
        <v>2004</v>
      </c>
      <c r="AO850" s="160">
        <v>299</v>
      </c>
    </row>
    <row r="851" spans="3:41" x14ac:dyDescent="0.25">
      <c r="C851" t="e">
        <f>INDEX(Таблиця5[HOBBY WORLD],MATCH(Таблиця14[[#This Row],[Книга]],Таблиця5[Оригинал],0),1)</f>
        <v>#N/A</v>
      </c>
      <c r="AJ851" s="155" t="s">
        <v>2099</v>
      </c>
      <c r="AK851" s="156" t="s">
        <v>2100</v>
      </c>
      <c r="AL851" s="156" t="s">
        <v>2007</v>
      </c>
      <c r="AM851" s="156">
        <v>136</v>
      </c>
      <c r="AN851" s="156" t="s">
        <v>2008</v>
      </c>
      <c r="AO851" s="157">
        <v>146</v>
      </c>
    </row>
    <row r="852" spans="3:41" x14ac:dyDescent="0.25">
      <c r="C852" t="e">
        <f>INDEX(Таблиця5[HOBBY WORLD],MATCH(Таблиця14[[#This Row],[Книга]],Таблиця5[Оригинал],0),1)</f>
        <v>#N/A</v>
      </c>
      <c r="AJ852" s="158" t="s">
        <v>2101</v>
      </c>
      <c r="AK852" s="159" t="s">
        <v>2102</v>
      </c>
      <c r="AL852" s="159" t="s">
        <v>2003</v>
      </c>
      <c r="AM852" s="159">
        <v>318</v>
      </c>
      <c r="AN852" s="159" t="s">
        <v>2004</v>
      </c>
      <c r="AO852" s="160">
        <v>318</v>
      </c>
    </row>
    <row r="853" spans="3:41" x14ac:dyDescent="0.25">
      <c r="C853" t="e">
        <f>INDEX(Таблиця5[HOBBY WORLD],MATCH(Таблиця14[[#This Row],[Книга]],Таблиця5[Оригинал],0),1)</f>
        <v>#N/A</v>
      </c>
      <c r="AJ853" s="155" t="s">
        <v>2103</v>
      </c>
      <c r="AK853" s="156" t="s">
        <v>2104</v>
      </c>
      <c r="AL853" s="156" t="s">
        <v>2003</v>
      </c>
      <c r="AM853" s="156">
        <v>318</v>
      </c>
      <c r="AN853" s="156" t="s">
        <v>2004</v>
      </c>
      <c r="AO853" s="157">
        <v>318</v>
      </c>
    </row>
    <row r="854" spans="3:41" x14ac:dyDescent="0.25">
      <c r="C854" t="e">
        <f>INDEX(Таблиця5[HOBBY WORLD],MATCH(Таблиця14[[#This Row],[Книга]],Таблиця5[Оригинал],0),1)</f>
        <v>#N/A</v>
      </c>
      <c r="AJ854" s="158"/>
      <c r="AK854" s="159"/>
      <c r="AL854" s="159"/>
      <c r="AM854" s="159"/>
      <c r="AN854" s="159"/>
      <c r="AO854" s="160"/>
    </row>
    <row r="855" spans="3:41" x14ac:dyDescent="0.25">
      <c r="C855" t="e">
        <f>INDEX(Таблиця5[HOBBY WORLD],MATCH(Таблиця14[[#This Row],[Книга]],Таблиця5[Оригинал],0),1)</f>
        <v>#N/A</v>
      </c>
      <c r="AJ855" s="155"/>
      <c r="AK855" s="156"/>
      <c r="AL855" s="156"/>
      <c r="AM855" s="156"/>
      <c r="AN855" s="156"/>
      <c r="AO855" s="157"/>
    </row>
    <row r="856" spans="3:41" x14ac:dyDescent="0.25">
      <c r="C856" t="e">
        <f>INDEX(Таблиця5[HOBBY WORLD],MATCH(Таблиця14[[#This Row],[Книга]],Таблиця5[Оригинал],0),1)</f>
        <v>#N/A</v>
      </c>
      <c r="AJ856" s="158" t="s">
        <v>625</v>
      </c>
      <c r="AK856" s="159" t="s">
        <v>72</v>
      </c>
      <c r="AL856" s="159" t="s">
        <v>556</v>
      </c>
      <c r="AM856" s="159" t="s">
        <v>554</v>
      </c>
      <c r="AN856" s="159" t="s">
        <v>13769</v>
      </c>
      <c r="AO856" s="160" t="s">
        <v>554</v>
      </c>
    </row>
    <row r="857" spans="3:41" x14ac:dyDescent="0.25">
      <c r="C857" t="e">
        <f>INDEX(Таблиця5[HOBBY WORLD],MATCH(Таблиця14[[#This Row],[Книга]],Таблиця5[Оригинал],0),1)</f>
        <v>#N/A</v>
      </c>
      <c r="AJ857" s="155" t="s">
        <v>2105</v>
      </c>
      <c r="AK857" s="156" t="s">
        <v>2106</v>
      </c>
      <c r="AL857" s="156" t="s">
        <v>2003</v>
      </c>
      <c r="AM857" s="156">
        <v>55</v>
      </c>
      <c r="AN857" s="156" t="s">
        <v>2004</v>
      </c>
      <c r="AO857" s="157">
        <v>83</v>
      </c>
    </row>
    <row r="858" spans="3:41" x14ac:dyDescent="0.25">
      <c r="C858" t="e">
        <f>INDEX(Таблиця5[HOBBY WORLD],MATCH(Таблиця14[[#This Row],[Книга]],Таблиця5[Оригинал],0),1)</f>
        <v>#N/A</v>
      </c>
      <c r="AJ858" s="158" t="s">
        <v>2107</v>
      </c>
      <c r="AK858" s="159" t="s">
        <v>2108</v>
      </c>
      <c r="AL858" s="159" t="s">
        <v>2007</v>
      </c>
      <c r="AM858" s="159">
        <v>122</v>
      </c>
      <c r="AN858" s="159" t="s">
        <v>2008</v>
      </c>
      <c r="AO858" s="160">
        <v>122</v>
      </c>
    </row>
    <row r="859" spans="3:41" x14ac:dyDescent="0.25">
      <c r="C859" t="e">
        <f>INDEX(Таблиця5[HOBBY WORLD],MATCH(Таблиця14[[#This Row],[Книга]],Таблиця5[Оригинал],0),1)</f>
        <v>#N/A</v>
      </c>
      <c r="AJ859" s="155" t="s">
        <v>2109</v>
      </c>
      <c r="AK859" s="156" t="s">
        <v>2110</v>
      </c>
      <c r="AL859" s="156" t="s">
        <v>2003</v>
      </c>
      <c r="AM859" s="156">
        <v>343</v>
      </c>
      <c r="AN859" s="156" t="s">
        <v>2004</v>
      </c>
      <c r="AO859" s="157">
        <v>346</v>
      </c>
    </row>
    <row r="860" spans="3:41" x14ac:dyDescent="0.25">
      <c r="C860" t="e">
        <f>INDEX(Таблиця5[HOBBY WORLD],MATCH(Таблиця14[[#This Row],[Книга]],Таблиця5[Оригинал],0),1)</f>
        <v>#N/A</v>
      </c>
      <c r="AJ860" s="158" t="s">
        <v>2111</v>
      </c>
      <c r="AK860" s="159" t="s">
        <v>2112</v>
      </c>
      <c r="AL860" s="159" t="s">
        <v>2003</v>
      </c>
      <c r="AM860" s="159">
        <v>344</v>
      </c>
      <c r="AN860" s="159" t="s">
        <v>2004</v>
      </c>
      <c r="AO860" s="160">
        <v>344</v>
      </c>
    </row>
    <row r="861" spans="3:41" x14ac:dyDescent="0.25">
      <c r="C861" t="e">
        <f>INDEX(Таблиця5[HOBBY WORLD],MATCH(Таблиця14[[#This Row],[Книга]],Таблиця5[Оригинал],0),1)</f>
        <v>#N/A</v>
      </c>
      <c r="AJ861" s="155" t="s">
        <v>2113</v>
      </c>
      <c r="AK861" s="156" t="s">
        <v>2114</v>
      </c>
      <c r="AL861" s="156" t="s">
        <v>2003</v>
      </c>
      <c r="AM861" s="156">
        <v>23</v>
      </c>
      <c r="AN861" s="156" t="s">
        <v>2004</v>
      </c>
      <c r="AO861" s="157">
        <v>21</v>
      </c>
    </row>
    <row r="862" spans="3:41" x14ac:dyDescent="0.25">
      <c r="C862" t="e">
        <f>INDEX(Таблиця5[HOBBY WORLD],MATCH(Таблиця14[[#This Row],[Книга]],Таблиця5[Оригинал],0),1)</f>
        <v>#N/A</v>
      </c>
      <c r="AJ862" s="158" t="s">
        <v>2115</v>
      </c>
      <c r="AK862" s="159" t="s">
        <v>2116</v>
      </c>
      <c r="AL862" s="159" t="s">
        <v>2003</v>
      </c>
      <c r="AM862" s="159">
        <v>70</v>
      </c>
      <c r="AN862" s="159" t="s">
        <v>2004</v>
      </c>
      <c r="AO862" s="160">
        <v>148</v>
      </c>
    </row>
    <row r="863" spans="3:41" x14ac:dyDescent="0.25">
      <c r="C863" t="e">
        <f>INDEX(Таблиця5[HOBBY WORLD],MATCH(Таблиця14[[#This Row],[Книга]],Таблиця5[Оригинал],0),1)</f>
        <v>#N/A</v>
      </c>
      <c r="AJ863" s="155" t="s">
        <v>2117</v>
      </c>
      <c r="AK863" s="156" t="s">
        <v>4143</v>
      </c>
      <c r="AL863" s="156" t="s">
        <v>2007</v>
      </c>
      <c r="AM863" s="156">
        <v>211</v>
      </c>
      <c r="AN863" s="156" t="s">
        <v>2008</v>
      </c>
      <c r="AO863" s="157">
        <v>127</v>
      </c>
    </row>
    <row r="864" spans="3:41" x14ac:dyDescent="0.25">
      <c r="C864" t="e">
        <f>INDEX(Таблиця5[HOBBY WORLD],MATCH(Таблиця14[[#This Row],[Книга]],Таблиця5[Оригинал],0),1)</f>
        <v>#N/A</v>
      </c>
      <c r="AJ864" s="158" t="s">
        <v>2119</v>
      </c>
      <c r="AK864" s="159" t="s">
        <v>2120</v>
      </c>
      <c r="AL864" s="159" t="s">
        <v>2007</v>
      </c>
      <c r="AM864" s="159">
        <v>123</v>
      </c>
      <c r="AN864" s="159" t="s">
        <v>2008</v>
      </c>
      <c r="AO864" s="160">
        <v>210</v>
      </c>
    </row>
    <row r="865" spans="3:41" x14ac:dyDescent="0.25">
      <c r="C865" t="e">
        <f>INDEX(Таблиця5[HOBBY WORLD],MATCH(Таблиця14[[#This Row],[Книга]],Таблиця5[Оригинал],0),1)</f>
        <v>#N/A</v>
      </c>
      <c r="AJ865" s="155" t="s">
        <v>2121</v>
      </c>
      <c r="AK865" s="156" t="s">
        <v>2122</v>
      </c>
      <c r="AL865" s="156" t="s">
        <v>2003</v>
      </c>
      <c r="AM865" s="156">
        <v>56</v>
      </c>
      <c r="AN865" s="156" t="s">
        <v>2004</v>
      </c>
      <c r="AO865" s="157">
        <v>84</v>
      </c>
    </row>
    <row r="866" spans="3:41" x14ac:dyDescent="0.25">
      <c r="C866" t="e">
        <f>INDEX(Таблиця5[HOBBY WORLD],MATCH(Таблиця14[[#This Row],[Книга]],Таблиця5[Оригинал],0),1)</f>
        <v>#N/A</v>
      </c>
      <c r="AJ866" s="158" t="s">
        <v>2123</v>
      </c>
      <c r="AK866" s="159" t="s">
        <v>2124</v>
      </c>
      <c r="AL866" s="159" t="s">
        <v>2003</v>
      </c>
      <c r="AM866" s="159">
        <v>24</v>
      </c>
      <c r="AN866" s="159" t="s">
        <v>2004</v>
      </c>
      <c r="AO866" s="160">
        <v>30</v>
      </c>
    </row>
    <row r="867" spans="3:41" x14ac:dyDescent="0.25">
      <c r="C867" t="e">
        <f>INDEX(Таблиця5[HOBBY WORLD],MATCH(Таблиця14[[#This Row],[Книга]],Таблиця5[Оригинал],0),1)</f>
        <v>#N/A</v>
      </c>
      <c r="AJ867" s="155" t="s">
        <v>2125</v>
      </c>
      <c r="AK867" s="156" t="s">
        <v>2126</v>
      </c>
      <c r="AL867" s="156" t="s">
        <v>2003</v>
      </c>
      <c r="AM867" s="156">
        <v>318</v>
      </c>
      <c r="AN867" s="156" t="s">
        <v>2004</v>
      </c>
      <c r="AO867" s="157">
        <v>331</v>
      </c>
    </row>
    <row r="868" spans="3:41" x14ac:dyDescent="0.25">
      <c r="C868" t="e">
        <f>INDEX(Таблиця5[HOBBY WORLD],MATCH(Таблиця14[[#This Row],[Книга]],Таблиця5[Оригинал],0),1)</f>
        <v>#N/A</v>
      </c>
      <c r="AJ868" s="158" t="s">
        <v>2127</v>
      </c>
      <c r="AK868" s="159" t="s">
        <v>2128</v>
      </c>
      <c r="AL868" s="159" t="s">
        <v>2003</v>
      </c>
      <c r="AM868" s="159">
        <v>70</v>
      </c>
      <c r="AN868" s="159" t="s">
        <v>2004</v>
      </c>
      <c r="AO868" s="160">
        <v>142</v>
      </c>
    </row>
    <row r="869" spans="3:41" x14ac:dyDescent="0.25">
      <c r="C869" t="e">
        <f>INDEX(Таблиця5[HOBBY WORLD],MATCH(Таблиця14[[#This Row],[Книга]],Таблиця5[Оригинал],0),1)</f>
        <v>#N/A</v>
      </c>
      <c r="AJ869" s="155" t="s">
        <v>2129</v>
      </c>
      <c r="AK869" s="156" t="s">
        <v>2130</v>
      </c>
      <c r="AL869" s="156" t="s">
        <v>2003</v>
      </c>
      <c r="AM869" s="156">
        <v>25</v>
      </c>
      <c r="AN869" s="156" t="s">
        <v>2004</v>
      </c>
      <c r="AO869" s="157">
        <v>22</v>
      </c>
    </row>
    <row r="870" spans="3:41" x14ac:dyDescent="0.25">
      <c r="C870" t="e">
        <f>INDEX(Таблиця5[HOBBY WORLD],MATCH(Таблиця14[[#This Row],[Книга]],Таблиця5[Оригинал],0),1)</f>
        <v>#N/A</v>
      </c>
      <c r="AJ870" s="158" t="s">
        <v>2131</v>
      </c>
      <c r="AK870" s="159" t="s">
        <v>13911</v>
      </c>
      <c r="AL870" s="159" t="s">
        <v>2003</v>
      </c>
      <c r="AM870" s="159">
        <v>316</v>
      </c>
      <c r="AN870" s="159" t="s">
        <v>2004</v>
      </c>
      <c r="AO870" s="160">
        <v>162</v>
      </c>
    </row>
    <row r="871" spans="3:41" x14ac:dyDescent="0.25">
      <c r="C871" t="e">
        <f>INDEX(Таблиця5[HOBBY WORLD],MATCH(Таблиця14[[#This Row],[Книга]],Таблиця5[Оригинал],0),1)</f>
        <v>#N/A</v>
      </c>
      <c r="AJ871" s="155" t="s">
        <v>2133</v>
      </c>
      <c r="AK871" s="156" t="s">
        <v>13912</v>
      </c>
      <c r="AL871" s="156" t="s">
        <v>2003</v>
      </c>
      <c r="AM871" s="156">
        <v>28</v>
      </c>
      <c r="AN871" s="156" t="s">
        <v>2004</v>
      </c>
      <c r="AO871" s="157">
        <v>158</v>
      </c>
    </row>
    <row r="872" spans="3:41" x14ac:dyDescent="0.25">
      <c r="C872" t="e">
        <f>INDEX(Таблиця5[HOBBY WORLD],MATCH(Таблиця14[[#This Row],[Книга]],Таблиця5[Оригинал],0),1)</f>
        <v>#N/A</v>
      </c>
      <c r="AJ872" s="158" t="s">
        <v>2135</v>
      </c>
      <c r="AK872" s="159" t="s">
        <v>2136</v>
      </c>
      <c r="AL872" s="159" t="s">
        <v>2003</v>
      </c>
      <c r="AM872" s="159">
        <v>344</v>
      </c>
      <c r="AN872" s="159" t="s">
        <v>2004</v>
      </c>
      <c r="AO872" s="160">
        <v>342</v>
      </c>
    </row>
    <row r="873" spans="3:41" x14ac:dyDescent="0.25">
      <c r="C873" t="e">
        <f>INDEX(Таблиця5[HOBBY WORLD],MATCH(Таблиця14[[#This Row],[Книга]],Таблиця5[Оригинал],0),1)</f>
        <v>#N/A</v>
      </c>
      <c r="AJ873" s="155" t="s">
        <v>2137</v>
      </c>
      <c r="AK873" s="156" t="s">
        <v>2138</v>
      </c>
      <c r="AL873" s="156" t="s">
        <v>2007</v>
      </c>
      <c r="AM873" s="156">
        <v>160</v>
      </c>
      <c r="AN873" s="156" t="s">
        <v>2008</v>
      </c>
      <c r="AO873" s="157">
        <v>152</v>
      </c>
    </row>
    <row r="874" spans="3:41" x14ac:dyDescent="0.25">
      <c r="C874" t="e">
        <f>INDEX(Таблиця5[HOBBY WORLD],MATCH(Таблиця14[[#This Row],[Книга]],Таблиця5[Оригинал],0),1)</f>
        <v>#N/A</v>
      </c>
      <c r="AJ874" s="158" t="s">
        <v>2139</v>
      </c>
      <c r="AK874" s="159" t="s">
        <v>2140</v>
      </c>
      <c r="AL874" s="159" t="s">
        <v>2003</v>
      </c>
      <c r="AM874" s="159">
        <v>318</v>
      </c>
      <c r="AN874" s="159" t="s">
        <v>2004</v>
      </c>
      <c r="AO874" s="160">
        <v>340</v>
      </c>
    </row>
    <row r="875" spans="3:41" x14ac:dyDescent="0.25">
      <c r="C875" t="e">
        <f>INDEX(Таблиця5[HOBBY WORLD],MATCH(Таблиця14[[#This Row],[Книга]],Таблиця5[Оригинал],0),1)</f>
        <v>#N/A</v>
      </c>
      <c r="AJ875" s="155" t="s">
        <v>2141</v>
      </c>
      <c r="AK875" s="156" t="s">
        <v>2142</v>
      </c>
      <c r="AL875" s="156" t="s">
        <v>2003</v>
      </c>
      <c r="AM875" s="156">
        <v>88</v>
      </c>
      <c r="AN875" s="156" t="s">
        <v>2004</v>
      </c>
      <c r="AO875" s="157">
        <v>116</v>
      </c>
    </row>
    <row r="876" spans="3:41" x14ac:dyDescent="0.25">
      <c r="C876" t="e">
        <f>INDEX(Таблиця5[HOBBY WORLD],MATCH(Таблиця14[[#This Row],[Книга]],Таблиця5[Оригинал],0),1)</f>
        <v>#N/A</v>
      </c>
      <c r="AJ876" s="158" t="s">
        <v>2143</v>
      </c>
      <c r="AK876" s="159" t="s">
        <v>2144</v>
      </c>
      <c r="AL876" s="159" t="s">
        <v>2003</v>
      </c>
      <c r="AM876" s="159">
        <v>241</v>
      </c>
      <c r="AN876" s="159" t="s">
        <v>2004</v>
      </c>
      <c r="AO876" s="160">
        <v>269</v>
      </c>
    </row>
    <row r="877" spans="3:41" x14ac:dyDescent="0.25">
      <c r="C877" t="e">
        <f>INDEX(Таблиця5[HOBBY WORLD],MATCH(Таблиця14[[#This Row],[Книга]],Таблиця5[Оригинал],0),1)</f>
        <v>#N/A</v>
      </c>
      <c r="AJ877" s="155" t="s">
        <v>2145</v>
      </c>
      <c r="AK877" s="156" t="s">
        <v>4146</v>
      </c>
      <c r="AL877" s="156" t="s">
        <v>2007</v>
      </c>
      <c r="AM877" s="156">
        <v>211</v>
      </c>
      <c r="AN877" s="156" t="s">
        <v>2008</v>
      </c>
      <c r="AO877" s="157">
        <v>219</v>
      </c>
    </row>
    <row r="878" spans="3:41" x14ac:dyDescent="0.25">
      <c r="C878" t="e">
        <f>INDEX(Таблиця5[HOBBY WORLD],MATCH(Таблиця14[[#This Row],[Книга]],Таблиця5[Оригинал],0),1)</f>
        <v>#N/A</v>
      </c>
      <c r="AJ878" s="158" t="s">
        <v>2147</v>
      </c>
      <c r="AK878" s="159" t="s">
        <v>2148</v>
      </c>
      <c r="AL878" s="159" t="s">
        <v>2003</v>
      </c>
      <c r="AM878" s="159">
        <v>318</v>
      </c>
      <c r="AN878" s="159" t="s">
        <v>2004</v>
      </c>
      <c r="AO878" s="160">
        <v>332</v>
      </c>
    </row>
    <row r="879" spans="3:41" x14ac:dyDescent="0.25">
      <c r="C879" t="e">
        <f>INDEX(Таблиця5[HOBBY WORLD],MATCH(Таблиця14[[#This Row],[Книга]],Таблиця5[Оригинал],0),1)</f>
        <v>#N/A</v>
      </c>
      <c r="AJ879" s="155" t="s">
        <v>2149</v>
      </c>
      <c r="AK879" s="156" t="s">
        <v>2150</v>
      </c>
      <c r="AL879" s="156" t="s">
        <v>2003</v>
      </c>
      <c r="AM879" s="156">
        <v>319</v>
      </c>
      <c r="AN879" s="156" t="s">
        <v>2004</v>
      </c>
      <c r="AO879" s="157">
        <v>329</v>
      </c>
    </row>
    <row r="880" spans="3:41" x14ac:dyDescent="0.25">
      <c r="C880" t="e">
        <f>INDEX(Таблиця5[HOBBY WORLD],MATCH(Таблиця14[[#This Row],[Книга]],Таблиця5[Оригинал],0),1)</f>
        <v>#N/A</v>
      </c>
      <c r="AJ880" s="158" t="s">
        <v>2151</v>
      </c>
      <c r="AK880" s="159" t="s">
        <v>2152</v>
      </c>
      <c r="AL880" s="159" t="s">
        <v>2003</v>
      </c>
      <c r="AM880" s="159">
        <v>91</v>
      </c>
      <c r="AN880" s="159" t="s">
        <v>2004</v>
      </c>
      <c r="AO880" s="160">
        <v>113</v>
      </c>
    </row>
    <row r="881" spans="3:41" x14ac:dyDescent="0.25">
      <c r="C881" t="e">
        <f>INDEX(Таблиця5[HOBBY WORLD],MATCH(Таблиця14[[#This Row],[Книга]],Таблиця5[Оригинал],0),1)</f>
        <v>#N/A</v>
      </c>
      <c r="AJ881" s="155" t="s">
        <v>2153</v>
      </c>
      <c r="AK881" s="156" t="s">
        <v>2154</v>
      </c>
      <c r="AL881" s="156" t="s">
        <v>2003</v>
      </c>
      <c r="AM881" s="156">
        <v>276</v>
      </c>
      <c r="AN881" s="156" t="s">
        <v>2004</v>
      </c>
      <c r="AO881" s="157">
        <v>264</v>
      </c>
    </row>
    <row r="882" spans="3:41" x14ac:dyDescent="0.25">
      <c r="C882" t="e">
        <f>INDEX(Таблиця5[HOBBY WORLD],MATCH(Таблиця14[[#This Row],[Книга]],Таблиця5[Оригинал],0),1)</f>
        <v>#N/A</v>
      </c>
      <c r="AJ882" s="158" t="s">
        <v>2155</v>
      </c>
      <c r="AK882" s="159" t="s">
        <v>2156</v>
      </c>
      <c r="AL882" s="159" t="s">
        <v>2003</v>
      </c>
      <c r="AM882" s="159">
        <v>319</v>
      </c>
      <c r="AN882" s="159" t="s">
        <v>2004</v>
      </c>
      <c r="AO882" s="160">
        <v>328</v>
      </c>
    </row>
    <row r="883" spans="3:41" x14ac:dyDescent="0.25">
      <c r="C883" t="e">
        <f>INDEX(Таблиця5[HOBBY WORLD],MATCH(Таблиця14[[#This Row],[Книга]],Таблиця5[Оригинал],0),1)</f>
        <v>#N/A</v>
      </c>
      <c r="AJ883" s="155" t="s">
        <v>2157</v>
      </c>
      <c r="AK883" s="156" t="s">
        <v>4147</v>
      </c>
      <c r="AL883" s="156" t="s">
        <v>2007</v>
      </c>
      <c r="AM883" s="156">
        <v>127</v>
      </c>
      <c r="AN883" s="156" t="s">
        <v>2008</v>
      </c>
      <c r="AO883" s="157">
        <v>210</v>
      </c>
    </row>
    <row r="884" spans="3:41" x14ac:dyDescent="0.25">
      <c r="C884" t="e">
        <f>INDEX(Таблиця5[HOBBY WORLD],MATCH(Таблиця14[[#This Row],[Книга]],Таблиця5[Оригинал],0),1)</f>
        <v>#N/A</v>
      </c>
      <c r="AJ884" s="158" t="s">
        <v>2159</v>
      </c>
      <c r="AK884" s="159" t="s">
        <v>4148</v>
      </c>
      <c r="AL884" s="159" t="s">
        <v>2007</v>
      </c>
      <c r="AM884" s="159">
        <v>128</v>
      </c>
      <c r="AN884" s="159" t="s">
        <v>2008</v>
      </c>
      <c r="AO884" s="160">
        <v>128</v>
      </c>
    </row>
    <row r="885" spans="3:41" x14ac:dyDescent="0.25">
      <c r="C885" t="e">
        <f>INDEX(Таблиця5[HOBBY WORLD],MATCH(Таблиця14[[#This Row],[Книга]],Таблиця5[Оригинал],0),1)</f>
        <v>#N/A</v>
      </c>
      <c r="AJ885" s="155" t="s">
        <v>2161</v>
      </c>
      <c r="AK885" s="156" t="s">
        <v>2162</v>
      </c>
      <c r="AL885" s="156" t="s">
        <v>2003</v>
      </c>
      <c r="AM885" s="156">
        <v>71</v>
      </c>
      <c r="AN885" s="156" t="s">
        <v>2004</v>
      </c>
      <c r="AO885" s="157">
        <v>146</v>
      </c>
    </row>
    <row r="886" spans="3:41" x14ac:dyDescent="0.25">
      <c r="C886" t="e">
        <f>INDEX(Таблиця5[HOBBY WORLD],MATCH(Таблиця14[[#This Row],[Книга]],Таблиця5[Оригинал],0),1)</f>
        <v>#N/A</v>
      </c>
      <c r="AJ886" s="158" t="s">
        <v>2163</v>
      </c>
      <c r="AK886" s="159" t="s">
        <v>2164</v>
      </c>
      <c r="AL886" s="159" t="s">
        <v>2003</v>
      </c>
      <c r="AM886" s="159">
        <v>233</v>
      </c>
      <c r="AN886" s="159" t="s">
        <v>2004</v>
      </c>
      <c r="AO886" s="160">
        <v>217</v>
      </c>
    </row>
    <row r="887" spans="3:41" x14ac:dyDescent="0.25">
      <c r="C887" t="e">
        <f>INDEX(Таблиця5[HOBBY WORLD],MATCH(Таблиця14[[#This Row],[Книга]],Таблиця5[Оригинал],0),1)</f>
        <v>#N/A</v>
      </c>
      <c r="AJ887" s="155" t="s">
        <v>2165</v>
      </c>
      <c r="AK887" s="156" t="s">
        <v>2166</v>
      </c>
      <c r="AL887" s="156" t="s">
        <v>2003</v>
      </c>
      <c r="AM887" s="156">
        <v>106</v>
      </c>
      <c r="AN887" s="156" t="s">
        <v>2004</v>
      </c>
      <c r="AO887" s="157">
        <v>127</v>
      </c>
    </row>
    <row r="888" spans="3:41" x14ac:dyDescent="0.25">
      <c r="C888" t="e">
        <f>INDEX(Таблиця5[HOBBY WORLD],MATCH(Таблиця14[[#This Row],[Книга]],Таблиця5[Оригинал],0),1)</f>
        <v>#N/A</v>
      </c>
      <c r="AJ888" s="158" t="s">
        <v>2167</v>
      </c>
      <c r="AK888" s="159" t="s">
        <v>2168</v>
      </c>
      <c r="AL888" s="159" t="s">
        <v>2003</v>
      </c>
      <c r="AM888" s="159">
        <v>109</v>
      </c>
      <c r="AN888" s="159" t="s">
        <v>2004</v>
      </c>
      <c r="AO888" s="160">
        <v>121</v>
      </c>
    </row>
    <row r="889" spans="3:41" x14ac:dyDescent="0.25">
      <c r="C889" t="e">
        <f>INDEX(Таблиця5[HOBBY WORLD],MATCH(Таблиця14[[#This Row],[Книга]],Таблиця5[Оригинал],0),1)</f>
        <v>#N/A</v>
      </c>
      <c r="AJ889" s="155" t="s">
        <v>2169</v>
      </c>
      <c r="AK889" s="156" t="s">
        <v>2170</v>
      </c>
      <c r="AL889" s="156" t="s">
        <v>2007</v>
      </c>
      <c r="AM889" s="156">
        <v>139</v>
      </c>
      <c r="AN889" s="156" t="s">
        <v>2008</v>
      </c>
      <c r="AO889" s="157">
        <v>148</v>
      </c>
    </row>
    <row r="890" spans="3:41" x14ac:dyDescent="0.25">
      <c r="C890" t="e">
        <f>INDEX(Таблиця5[HOBBY WORLD],MATCH(Таблиця14[[#This Row],[Книга]],Таблиця5[Оригинал],0),1)</f>
        <v>#N/A</v>
      </c>
      <c r="AJ890" s="158" t="s">
        <v>2171</v>
      </c>
      <c r="AK890" s="159" t="s">
        <v>2172</v>
      </c>
      <c r="AL890" s="159" t="s">
        <v>2003</v>
      </c>
      <c r="AM890" s="159">
        <v>319</v>
      </c>
      <c r="AN890" s="159" t="s">
        <v>2004</v>
      </c>
      <c r="AO890" s="160">
        <v>319</v>
      </c>
    </row>
    <row r="891" spans="3:41" x14ac:dyDescent="0.25">
      <c r="C891" t="e">
        <f>INDEX(Таблиця5[HOBBY WORLD],MATCH(Таблиця14[[#This Row],[Книга]],Таблиця5[Оригинал],0),1)</f>
        <v>#N/A</v>
      </c>
      <c r="AJ891" s="155" t="s">
        <v>2173</v>
      </c>
      <c r="AK891" s="156" t="s">
        <v>2174</v>
      </c>
      <c r="AL891" s="156" t="s">
        <v>2003</v>
      </c>
      <c r="AM891" s="156">
        <v>33</v>
      </c>
      <c r="AN891" s="156" t="s">
        <v>2004</v>
      </c>
      <c r="AO891" s="157">
        <v>199</v>
      </c>
    </row>
    <row r="892" spans="3:41" x14ac:dyDescent="0.25">
      <c r="C892" t="e">
        <f>INDEX(Таблиця5[HOBBY WORLD],MATCH(Таблиця14[[#This Row],[Книга]],Таблиця5[Оригинал],0),1)</f>
        <v>#N/A</v>
      </c>
      <c r="AJ892" s="158" t="s">
        <v>2175</v>
      </c>
      <c r="AK892" s="159" t="s">
        <v>2176</v>
      </c>
      <c r="AL892" s="159" t="s">
        <v>2003</v>
      </c>
      <c r="AM892" s="159">
        <v>33</v>
      </c>
      <c r="AN892" s="159" t="s">
        <v>2004</v>
      </c>
      <c r="AO892" s="160">
        <v>199</v>
      </c>
    </row>
    <row r="893" spans="3:41" x14ac:dyDescent="0.25">
      <c r="C893" t="e">
        <f>INDEX(Таблиця5[HOBBY WORLD],MATCH(Таблиця14[[#This Row],[Книга]],Таблиця5[Оригинал],0),1)</f>
        <v>#N/A</v>
      </c>
      <c r="AJ893" s="155" t="s">
        <v>2177</v>
      </c>
      <c r="AK893" s="156" t="s">
        <v>2178</v>
      </c>
      <c r="AL893" s="156" t="s">
        <v>2003</v>
      </c>
      <c r="AM893" s="156">
        <v>34</v>
      </c>
      <c r="AN893" s="156" t="s">
        <v>2004</v>
      </c>
      <c r="AO893" s="157">
        <v>230</v>
      </c>
    </row>
    <row r="894" spans="3:41" x14ac:dyDescent="0.25">
      <c r="C894" t="e">
        <f>INDEX(Таблиця5[HOBBY WORLD],MATCH(Таблиця14[[#This Row],[Книга]],Таблиця5[Оригинал],0),1)</f>
        <v>#N/A</v>
      </c>
      <c r="AJ894" s="158" t="s">
        <v>2179</v>
      </c>
      <c r="AK894" s="159" t="s">
        <v>2180</v>
      </c>
      <c r="AL894" s="159" t="s">
        <v>2003</v>
      </c>
      <c r="AM894" s="159">
        <v>35</v>
      </c>
      <c r="AN894" s="159" t="s">
        <v>2004</v>
      </c>
      <c r="AO894" s="160">
        <v>153</v>
      </c>
    </row>
    <row r="895" spans="3:41" x14ac:dyDescent="0.25">
      <c r="C895" t="e">
        <f>INDEX(Таблиця5[HOBBY WORLD],MATCH(Таблиця14[[#This Row],[Книга]],Таблиця5[Оригинал],0),1)</f>
        <v>#N/A</v>
      </c>
      <c r="AJ895" s="155" t="s">
        <v>2181</v>
      </c>
      <c r="AK895" s="156" t="s">
        <v>2182</v>
      </c>
      <c r="AL895" s="156" t="s">
        <v>2003</v>
      </c>
      <c r="AM895" s="156">
        <v>36</v>
      </c>
      <c r="AN895" s="156" t="s">
        <v>2004</v>
      </c>
      <c r="AO895" s="157">
        <v>166</v>
      </c>
    </row>
    <row r="896" spans="3:41" x14ac:dyDescent="0.25">
      <c r="C896" t="e">
        <f>INDEX(Таблиця5[HOBBY WORLD],MATCH(Таблиця14[[#This Row],[Книга]],Таблиця5[Оригинал],0),1)</f>
        <v>#N/A</v>
      </c>
      <c r="AJ896" s="158" t="s">
        <v>100</v>
      </c>
      <c r="AK896" s="159" t="s">
        <v>101</v>
      </c>
      <c r="AL896" s="159" t="s">
        <v>2003</v>
      </c>
      <c r="AM896" s="159">
        <v>320</v>
      </c>
      <c r="AN896" s="159" t="s">
        <v>2004</v>
      </c>
      <c r="AO896" s="160">
        <v>319</v>
      </c>
    </row>
    <row r="897" spans="3:41" x14ac:dyDescent="0.25">
      <c r="C897" t="e">
        <f>INDEX(Таблиця5[HOBBY WORLD],MATCH(Таблиця14[[#This Row],[Книга]],Таблиця5[Оригинал],0),1)</f>
        <v>#N/A</v>
      </c>
      <c r="AJ897" s="155" t="s">
        <v>2183</v>
      </c>
      <c r="AK897" s="156" t="s">
        <v>2184</v>
      </c>
      <c r="AL897" s="156" t="s">
        <v>2003</v>
      </c>
      <c r="AM897" s="156">
        <v>37</v>
      </c>
      <c r="AN897" s="156" t="s">
        <v>2004</v>
      </c>
      <c r="AO897" s="157">
        <v>238</v>
      </c>
    </row>
    <row r="898" spans="3:41" x14ac:dyDescent="0.25">
      <c r="C898" t="e">
        <f>INDEX(Таблиця5[HOBBY WORLD],MATCH(Таблиця14[[#This Row],[Книга]],Таблиця5[Оригинал],0),1)</f>
        <v>#N/A</v>
      </c>
      <c r="AJ898" s="158" t="s">
        <v>2185</v>
      </c>
      <c r="AK898" s="159" t="s">
        <v>2186</v>
      </c>
      <c r="AL898" s="159" t="s">
        <v>2003</v>
      </c>
      <c r="AM898" s="159">
        <v>320</v>
      </c>
      <c r="AN898" s="159" t="s">
        <v>2004</v>
      </c>
      <c r="AO898" s="160">
        <v>329</v>
      </c>
    </row>
    <row r="899" spans="3:41" x14ac:dyDescent="0.25">
      <c r="C899" t="e">
        <f>INDEX(Таблиця5[HOBBY WORLD],MATCH(Таблиця14[[#This Row],[Книга]],Таблиця5[Оригинал],0),1)</f>
        <v>#N/A</v>
      </c>
      <c r="AJ899" s="155" t="s">
        <v>2187</v>
      </c>
      <c r="AK899" s="156" t="s">
        <v>2188</v>
      </c>
      <c r="AL899" s="156" t="s">
        <v>2007</v>
      </c>
      <c r="AM899" s="156">
        <v>129</v>
      </c>
      <c r="AN899" s="156" t="s">
        <v>2008</v>
      </c>
      <c r="AO899" s="157">
        <v>153</v>
      </c>
    </row>
    <row r="900" spans="3:41" x14ac:dyDescent="0.25">
      <c r="C900" t="e">
        <f>INDEX(Таблиця5[HOBBY WORLD],MATCH(Таблиця14[[#This Row],[Книга]],Таблиця5[Оригинал],0),1)</f>
        <v>#N/A</v>
      </c>
      <c r="AJ900" s="158" t="s">
        <v>2189</v>
      </c>
      <c r="AK900" s="159" t="s">
        <v>2190</v>
      </c>
      <c r="AL900" s="159" t="s">
        <v>2003</v>
      </c>
      <c r="AM900" s="159">
        <v>334</v>
      </c>
      <c r="AN900" s="159" t="s">
        <v>2004</v>
      </c>
      <c r="AO900" s="160">
        <v>318</v>
      </c>
    </row>
    <row r="901" spans="3:41" x14ac:dyDescent="0.25">
      <c r="C901" t="e">
        <f>INDEX(Таблиця5[HOBBY WORLD],MATCH(Таблиця14[[#This Row],[Книга]],Таблиця5[Оригинал],0),1)</f>
        <v>#N/A</v>
      </c>
      <c r="AJ901" s="155" t="s">
        <v>2191</v>
      </c>
      <c r="AK901" s="156" t="s">
        <v>2192</v>
      </c>
      <c r="AL901" s="156" t="s">
        <v>2007</v>
      </c>
      <c r="AM901" s="156">
        <v>130</v>
      </c>
      <c r="AN901" s="156" t="s">
        <v>2008</v>
      </c>
      <c r="AO901" s="157">
        <v>182</v>
      </c>
    </row>
    <row r="902" spans="3:41" x14ac:dyDescent="0.25">
      <c r="C902" t="e">
        <f>INDEX(Таблиця5[HOBBY WORLD],MATCH(Таблиця14[[#This Row],[Книга]],Таблиця5[Оригинал],0),1)</f>
        <v>#N/A</v>
      </c>
      <c r="AJ902" s="158" t="s">
        <v>2193</v>
      </c>
      <c r="AK902" s="159" t="s">
        <v>2194</v>
      </c>
      <c r="AL902" s="159" t="s">
        <v>2003</v>
      </c>
      <c r="AM902" s="159">
        <v>38</v>
      </c>
      <c r="AN902" s="159" t="s">
        <v>2004</v>
      </c>
      <c r="AO902" s="160">
        <v>173</v>
      </c>
    </row>
    <row r="903" spans="3:41" x14ac:dyDescent="0.25">
      <c r="C903" t="e">
        <f>INDEX(Таблиця5[HOBBY WORLD],MATCH(Таблиця14[[#This Row],[Книга]],Таблиця5[Оригинал],0),1)</f>
        <v>#N/A</v>
      </c>
      <c r="AJ903" s="155" t="s">
        <v>2195</v>
      </c>
      <c r="AK903" s="156" t="s">
        <v>2196</v>
      </c>
      <c r="AL903" s="156" t="s">
        <v>2003</v>
      </c>
      <c r="AM903" s="156">
        <v>72</v>
      </c>
      <c r="AN903" s="156" t="s">
        <v>2004</v>
      </c>
      <c r="AO903" s="157">
        <v>143</v>
      </c>
    </row>
    <row r="904" spans="3:41" x14ac:dyDescent="0.25">
      <c r="C904" t="e">
        <f>INDEX(Таблиця5[HOBBY WORLD],MATCH(Таблиця14[[#This Row],[Книга]],Таблиця5[Оригинал],0),1)</f>
        <v>#N/A</v>
      </c>
      <c r="AJ904" s="158" t="s">
        <v>2197</v>
      </c>
      <c r="AK904" s="159" t="s">
        <v>4150</v>
      </c>
      <c r="AL904" s="159" t="s">
        <v>2007</v>
      </c>
      <c r="AM904" s="159">
        <v>212</v>
      </c>
      <c r="AN904" s="159" t="s">
        <v>2008</v>
      </c>
      <c r="AO904" s="160">
        <v>220</v>
      </c>
    </row>
    <row r="905" spans="3:41" x14ac:dyDescent="0.25">
      <c r="C905" t="e">
        <f>INDEX(Таблиця5[HOBBY WORLD],MATCH(Таблиця14[[#This Row],[Книга]],Таблиця5[Оригинал],0),1)</f>
        <v>#N/A</v>
      </c>
      <c r="AJ905" s="155" t="s">
        <v>2199</v>
      </c>
      <c r="AK905" s="156" t="s">
        <v>2200</v>
      </c>
      <c r="AL905" s="156" t="s">
        <v>2003</v>
      </c>
      <c r="AM905" s="156">
        <v>57</v>
      </c>
      <c r="AN905" s="156" t="s">
        <v>2004</v>
      </c>
      <c r="AO905" s="157">
        <v>93</v>
      </c>
    </row>
    <row r="906" spans="3:41" x14ac:dyDescent="0.25">
      <c r="C906" t="e">
        <f>INDEX(Таблиця5[HOBBY WORLD],MATCH(Таблиця14[[#This Row],[Книга]],Таблиця5[Оригинал],0),1)</f>
        <v>#N/A</v>
      </c>
      <c r="AJ906" s="158" t="s">
        <v>2201</v>
      </c>
      <c r="AK906" s="159" t="s">
        <v>2202</v>
      </c>
      <c r="AL906" s="159" t="s">
        <v>2003</v>
      </c>
      <c r="AM906" s="159">
        <v>39</v>
      </c>
      <c r="AN906" s="159" t="s">
        <v>2004</v>
      </c>
      <c r="AO906" s="160">
        <v>290</v>
      </c>
    </row>
    <row r="907" spans="3:41" x14ac:dyDescent="0.25">
      <c r="C907" t="e">
        <f>INDEX(Таблиця5[HOBBY WORLD],MATCH(Таблиця14[[#This Row],[Книга]],Таблиця5[Оригинал],0),1)</f>
        <v>#N/A</v>
      </c>
      <c r="AJ907" s="155" t="s">
        <v>2203</v>
      </c>
      <c r="AK907" s="156" t="s">
        <v>4151</v>
      </c>
      <c r="AL907" s="156" t="s">
        <v>2007</v>
      </c>
      <c r="AM907" s="156">
        <v>131</v>
      </c>
      <c r="AN907" s="156" t="s">
        <v>2008</v>
      </c>
      <c r="AO907" s="157">
        <v>196</v>
      </c>
    </row>
    <row r="908" spans="3:41" x14ac:dyDescent="0.25">
      <c r="C908" t="e">
        <f>INDEX(Таблиця5[HOBBY WORLD],MATCH(Таблиця14[[#This Row],[Книга]],Таблиця5[Оригинал],0),1)</f>
        <v>#N/A</v>
      </c>
      <c r="AJ908" s="158" t="s">
        <v>2205</v>
      </c>
      <c r="AK908" s="159" t="s">
        <v>4152</v>
      </c>
      <c r="AL908" s="159" t="s">
        <v>2007</v>
      </c>
      <c r="AM908" s="159">
        <v>132</v>
      </c>
      <c r="AN908" s="159" t="s">
        <v>2008</v>
      </c>
      <c r="AO908" s="160">
        <v>197</v>
      </c>
    </row>
    <row r="909" spans="3:41" x14ac:dyDescent="0.25">
      <c r="C909" t="e">
        <f>INDEX(Таблиця5[HOBBY WORLD],MATCH(Таблиця14[[#This Row],[Книга]],Таблиця5[Оригинал],0),1)</f>
        <v>#N/A</v>
      </c>
      <c r="AJ909" s="155"/>
      <c r="AK909" s="156"/>
      <c r="AL909" s="156"/>
      <c r="AM909" s="156"/>
      <c r="AN909" s="156"/>
      <c r="AO909" s="157"/>
    </row>
    <row r="910" spans="3:41" x14ac:dyDescent="0.25">
      <c r="C910" t="e">
        <f>INDEX(Таблиця5[HOBBY WORLD],MATCH(Таблиця14[[#This Row],[Книга]],Таблиця5[Оригинал],0),1)</f>
        <v>#N/A</v>
      </c>
      <c r="AJ910" s="158"/>
      <c r="AK910" s="159"/>
      <c r="AL910" s="159"/>
      <c r="AM910" s="159"/>
      <c r="AN910" s="159"/>
      <c r="AO910" s="160"/>
    </row>
    <row r="911" spans="3:41" x14ac:dyDescent="0.25">
      <c r="C911" t="e">
        <f>INDEX(Таблиця5[HOBBY WORLD],MATCH(Таблиця14[[#This Row],[Книга]],Таблиця5[Оригинал],0),1)</f>
        <v>#N/A</v>
      </c>
      <c r="AJ911" s="155" t="s">
        <v>625</v>
      </c>
      <c r="AK911" s="156" t="s">
        <v>72</v>
      </c>
      <c r="AL911" s="156" t="s">
        <v>556</v>
      </c>
      <c r="AM911" s="156" t="s">
        <v>554</v>
      </c>
      <c r="AN911" s="156" t="s">
        <v>13769</v>
      </c>
      <c r="AO911" s="157" t="s">
        <v>554</v>
      </c>
    </row>
    <row r="912" spans="3:41" x14ac:dyDescent="0.25">
      <c r="C912" t="e">
        <f>INDEX(Таблиця5[HOBBY WORLD],MATCH(Таблиця14[[#This Row],[Книга]],Таблиця5[Оригинал],0),1)</f>
        <v>#N/A</v>
      </c>
      <c r="AJ912" s="158" t="s">
        <v>2207</v>
      </c>
      <c r="AK912" s="159" t="s">
        <v>2208</v>
      </c>
      <c r="AL912" s="159" t="s">
        <v>2003</v>
      </c>
      <c r="AM912" s="159">
        <v>40</v>
      </c>
      <c r="AN912" s="159" t="s">
        <v>2004</v>
      </c>
      <c r="AO912" s="160">
        <v>295</v>
      </c>
    </row>
    <row r="913" spans="3:41" x14ac:dyDescent="0.25">
      <c r="C913" t="e">
        <f>INDEX(Таблиця5[HOBBY WORLD],MATCH(Таблиця14[[#This Row],[Книга]],Таблиця5[Оригинал],0),1)</f>
        <v>#N/A</v>
      </c>
      <c r="AJ913" s="155" t="s">
        <v>2209</v>
      </c>
      <c r="AK913" s="156" t="s">
        <v>2210</v>
      </c>
      <c r="AL913" s="156" t="s">
        <v>2003</v>
      </c>
      <c r="AM913" s="156">
        <v>168</v>
      </c>
      <c r="AN913" s="156" t="s">
        <v>2004</v>
      </c>
      <c r="AO913" s="157">
        <v>64</v>
      </c>
    </row>
    <row r="914" spans="3:41" x14ac:dyDescent="0.25">
      <c r="C914" t="e">
        <f>INDEX(Таблиця5[HOBBY WORLD],MATCH(Таблиця14[[#This Row],[Книга]],Таблиця5[Оригинал],0),1)</f>
        <v>#N/A</v>
      </c>
      <c r="AJ914" s="158" t="s">
        <v>2211</v>
      </c>
      <c r="AK914" s="159" t="s">
        <v>2212</v>
      </c>
      <c r="AL914" s="159" t="s">
        <v>2003</v>
      </c>
      <c r="AM914" s="159">
        <v>41</v>
      </c>
      <c r="AN914" s="159" t="s">
        <v>2004</v>
      </c>
      <c r="AO914" s="160">
        <v>234</v>
      </c>
    </row>
    <row r="915" spans="3:41" x14ac:dyDescent="0.25">
      <c r="C915" t="e">
        <f>INDEX(Таблиця5[HOBBY WORLD],MATCH(Таблиця14[[#This Row],[Книга]],Таблиця5[Оригинал],0),1)</f>
        <v>#N/A</v>
      </c>
      <c r="AJ915" s="155" t="s">
        <v>2213</v>
      </c>
      <c r="AK915" s="156" t="s">
        <v>2214</v>
      </c>
      <c r="AL915" s="156" t="s">
        <v>2003</v>
      </c>
      <c r="AM915" s="156">
        <v>154</v>
      </c>
      <c r="AN915" s="156" t="s">
        <v>2004</v>
      </c>
      <c r="AO915" s="157">
        <v>37</v>
      </c>
    </row>
    <row r="916" spans="3:41" x14ac:dyDescent="0.25">
      <c r="C916" t="e">
        <f>INDEX(Таблиця5[HOBBY WORLD],MATCH(Таблиця14[[#This Row],[Книга]],Таблиця5[Оригинал],0),1)</f>
        <v>#N/A</v>
      </c>
      <c r="AJ916" s="158" t="s">
        <v>2215</v>
      </c>
      <c r="AK916" s="159" t="s">
        <v>2216</v>
      </c>
      <c r="AL916" s="159" t="s">
        <v>2007</v>
      </c>
      <c r="AM916" s="159">
        <v>146</v>
      </c>
      <c r="AN916" s="159" t="s">
        <v>2008</v>
      </c>
      <c r="AO916" s="160">
        <v>136</v>
      </c>
    </row>
    <row r="917" spans="3:41" x14ac:dyDescent="0.25">
      <c r="C917" t="e">
        <f>INDEX(Таблиця5[HOBBY WORLD],MATCH(Таблиця14[[#This Row],[Книга]],Таблиця5[Оригинал],0),1)</f>
        <v>#N/A</v>
      </c>
      <c r="AJ917" s="155" t="s">
        <v>2217</v>
      </c>
      <c r="AK917" s="156" t="s">
        <v>2218</v>
      </c>
      <c r="AL917" s="156" t="s">
        <v>2003</v>
      </c>
      <c r="AM917" s="156">
        <v>42</v>
      </c>
      <c r="AN917" s="156" t="s">
        <v>2004</v>
      </c>
      <c r="AO917" s="157">
        <v>184</v>
      </c>
    </row>
    <row r="918" spans="3:41" x14ac:dyDescent="0.25">
      <c r="C918" t="e">
        <f>INDEX(Таблиця5[HOBBY WORLD],MATCH(Таблиця14[[#This Row],[Книга]],Таблиця5[Оригинал],0),1)</f>
        <v>#N/A</v>
      </c>
      <c r="AJ918" s="158" t="s">
        <v>2219</v>
      </c>
      <c r="AK918" s="159" t="s">
        <v>2220</v>
      </c>
      <c r="AL918" s="159" t="s">
        <v>2003</v>
      </c>
      <c r="AM918" s="159">
        <v>345</v>
      </c>
      <c r="AN918" s="159" t="s">
        <v>2004</v>
      </c>
      <c r="AO918" s="160">
        <v>346</v>
      </c>
    </row>
    <row r="919" spans="3:41" x14ac:dyDescent="0.25">
      <c r="C919" t="e">
        <f>INDEX(Таблиця5[HOBBY WORLD],MATCH(Таблиця14[[#This Row],[Книга]],Таблиця5[Оригинал],0),1)</f>
        <v>#N/A</v>
      </c>
      <c r="AJ919" s="155" t="s">
        <v>2221</v>
      </c>
      <c r="AK919" s="156" t="s">
        <v>4155</v>
      </c>
      <c r="AL919" s="156" t="s">
        <v>2007</v>
      </c>
      <c r="AM919" s="156">
        <v>212</v>
      </c>
      <c r="AN919" s="156" t="s">
        <v>2008</v>
      </c>
      <c r="AO919" s="157">
        <v>218</v>
      </c>
    </row>
    <row r="920" spans="3:41" x14ac:dyDescent="0.25">
      <c r="C920" t="e">
        <f>INDEX(Таблиця5[HOBBY WORLD],MATCH(Таблиця14[[#This Row],[Книга]],Таблиця5[Оригинал],0),1)</f>
        <v>#N/A</v>
      </c>
      <c r="AJ920" s="158" t="s">
        <v>2223</v>
      </c>
      <c r="AK920" s="159" t="s">
        <v>2224</v>
      </c>
      <c r="AL920" s="159" t="s">
        <v>2003</v>
      </c>
      <c r="AM920" s="159">
        <v>320</v>
      </c>
      <c r="AN920" s="159" t="s">
        <v>2004</v>
      </c>
      <c r="AO920" s="160">
        <v>339</v>
      </c>
    </row>
    <row r="921" spans="3:41" x14ac:dyDescent="0.25">
      <c r="C921" t="e">
        <f>INDEX(Таблиця5[HOBBY WORLD],MATCH(Таблиця14[[#This Row],[Книга]],Таблиця5[Оригинал],0),1)</f>
        <v>#N/A</v>
      </c>
      <c r="AJ921" s="155" t="s">
        <v>2225</v>
      </c>
      <c r="AK921" s="156" t="s">
        <v>2226</v>
      </c>
      <c r="AL921" s="156" t="s">
        <v>2003</v>
      </c>
      <c r="AM921" s="156">
        <v>112</v>
      </c>
      <c r="AN921" s="156" t="s">
        <v>2004</v>
      </c>
      <c r="AO921" s="157">
        <v>130</v>
      </c>
    </row>
    <row r="922" spans="3:41" x14ac:dyDescent="0.25">
      <c r="C922" t="e">
        <f>INDEX(Таблиця5[HOBBY WORLD],MATCH(Таблиця14[[#This Row],[Книга]],Таблиця5[Оригинал],0),1)</f>
        <v>#N/A</v>
      </c>
      <c r="AJ922" s="158" t="s">
        <v>2227</v>
      </c>
      <c r="AK922" s="159" t="s">
        <v>2228</v>
      </c>
      <c r="AL922" s="159" t="s">
        <v>2003</v>
      </c>
      <c r="AM922" s="159">
        <v>43</v>
      </c>
      <c r="AN922" s="159" t="s">
        <v>2004</v>
      </c>
      <c r="AO922" s="160">
        <v>174</v>
      </c>
    </row>
    <row r="923" spans="3:41" x14ac:dyDescent="0.25">
      <c r="C923" t="e">
        <f>INDEX(Таблиця5[HOBBY WORLD],MATCH(Таблиця14[[#This Row],[Книга]],Таблиця5[Оригинал],0),1)</f>
        <v>#N/A</v>
      </c>
      <c r="AJ923" s="155" t="s">
        <v>2229</v>
      </c>
      <c r="AK923" s="156" t="s">
        <v>2230</v>
      </c>
      <c r="AL923" s="156" t="s">
        <v>2003</v>
      </c>
      <c r="AM923" s="156">
        <v>348</v>
      </c>
      <c r="AN923" s="156" t="s">
        <v>2004</v>
      </c>
      <c r="AO923" s="157">
        <v>343</v>
      </c>
    </row>
    <row r="924" spans="3:41" x14ac:dyDescent="0.25">
      <c r="C924" t="e">
        <f>INDEX(Таблиця5[HOBBY WORLD],MATCH(Таблиця14[[#This Row],[Книга]],Таблиця5[Оригинал],0),1)</f>
        <v>#N/A</v>
      </c>
      <c r="AJ924" s="158" t="s">
        <v>2231</v>
      </c>
      <c r="AK924" s="159" t="s">
        <v>4156</v>
      </c>
      <c r="AL924" s="159" t="s">
        <v>2007</v>
      </c>
      <c r="AM924" s="159">
        <v>207</v>
      </c>
      <c r="AN924" s="159" t="s">
        <v>2008</v>
      </c>
      <c r="AO924" s="160">
        <v>207</v>
      </c>
    </row>
    <row r="925" spans="3:41" x14ac:dyDescent="0.25">
      <c r="C925" t="e">
        <f>INDEX(Таблиця5[HOBBY WORLD],MATCH(Таблиця14[[#This Row],[Книга]],Таблиця5[Оригинал],0),1)</f>
        <v>#N/A</v>
      </c>
      <c r="AJ925" s="155" t="s">
        <v>2233</v>
      </c>
      <c r="AK925" s="156" t="s">
        <v>2234</v>
      </c>
      <c r="AL925" s="156" t="s">
        <v>2003</v>
      </c>
      <c r="AM925" s="156">
        <v>320</v>
      </c>
      <c r="AN925" s="156" t="s">
        <v>2004</v>
      </c>
      <c r="AO925" s="157">
        <v>329</v>
      </c>
    </row>
    <row r="926" spans="3:41" x14ac:dyDescent="0.25">
      <c r="C926" t="e">
        <f>INDEX(Таблиця5[HOBBY WORLD],MATCH(Таблиця14[[#This Row],[Книга]],Таблиця5[Оригинал],0),1)</f>
        <v>#N/A</v>
      </c>
      <c r="AJ926" s="158" t="s">
        <v>2235</v>
      </c>
      <c r="AK926" s="159" t="s">
        <v>13931</v>
      </c>
      <c r="AL926" s="159" t="s">
        <v>2007</v>
      </c>
      <c r="AM926" s="159">
        <v>133</v>
      </c>
      <c r="AN926" s="159" t="s">
        <v>2008</v>
      </c>
      <c r="AO926" s="160">
        <v>201</v>
      </c>
    </row>
    <row r="927" spans="3:41" x14ac:dyDescent="0.25">
      <c r="C927" t="e">
        <f>INDEX(Таблиця5[HOBBY WORLD],MATCH(Таблиця14[[#This Row],[Книга]],Таблиця5[Оригинал],0),1)</f>
        <v>#N/A</v>
      </c>
      <c r="AJ927" s="155" t="s">
        <v>2237</v>
      </c>
      <c r="AK927" s="156" t="s">
        <v>2238</v>
      </c>
      <c r="AL927" s="156" t="s">
        <v>2003</v>
      </c>
      <c r="AM927" s="156">
        <v>44</v>
      </c>
      <c r="AN927" s="156" t="s">
        <v>2004</v>
      </c>
      <c r="AO927" s="157">
        <v>237</v>
      </c>
    </row>
    <row r="928" spans="3:41" x14ac:dyDescent="0.25">
      <c r="C928" t="e">
        <f>INDEX(Таблиця5[HOBBY WORLD],MATCH(Таблиця14[[#This Row],[Книга]],Таблиця5[Оригинал],0),1)</f>
        <v>#N/A</v>
      </c>
      <c r="AJ928" s="158" t="s">
        <v>2239</v>
      </c>
      <c r="AK928" s="159" t="s">
        <v>2240</v>
      </c>
      <c r="AL928" s="159" t="s">
        <v>2003</v>
      </c>
      <c r="AM928" s="159">
        <v>320</v>
      </c>
      <c r="AN928" s="159" t="s">
        <v>2004</v>
      </c>
      <c r="AO928" s="160">
        <v>329</v>
      </c>
    </row>
    <row r="929" spans="3:41" x14ac:dyDescent="0.25">
      <c r="C929" t="e">
        <f>INDEX(Таблиця5[HOBBY WORLD],MATCH(Таблиця14[[#This Row],[Книга]],Таблиця5[Оригинал],0),1)</f>
        <v>#N/A</v>
      </c>
      <c r="AJ929" s="155" t="s">
        <v>2241</v>
      </c>
      <c r="AK929" s="156" t="s">
        <v>2242</v>
      </c>
      <c r="AL929" s="156" t="s">
        <v>2003</v>
      </c>
      <c r="AM929" s="156">
        <v>345</v>
      </c>
      <c r="AN929" s="156" t="s">
        <v>2004</v>
      </c>
      <c r="AO929" s="157">
        <v>348</v>
      </c>
    </row>
    <row r="930" spans="3:41" x14ac:dyDescent="0.25">
      <c r="C930" t="e">
        <f>INDEX(Таблиця5[HOBBY WORLD],MATCH(Таблиця14[[#This Row],[Книга]],Таблиця5[Оригинал],0),1)</f>
        <v>#N/A</v>
      </c>
      <c r="AJ930" s="158" t="s">
        <v>2243</v>
      </c>
      <c r="AK930" s="159" t="s">
        <v>2244</v>
      </c>
      <c r="AL930" s="159" t="s">
        <v>2003</v>
      </c>
      <c r="AM930" s="159">
        <v>345</v>
      </c>
      <c r="AN930" s="159" t="s">
        <v>2004</v>
      </c>
      <c r="AO930" s="160">
        <v>344</v>
      </c>
    </row>
    <row r="931" spans="3:41" x14ac:dyDescent="0.25">
      <c r="C931" t="e">
        <f>INDEX(Таблиця5[HOBBY WORLD],MATCH(Таблиця14[[#This Row],[Книга]],Таблиця5[Оригинал],0),1)</f>
        <v>#N/A</v>
      </c>
      <c r="AJ931" s="155" t="s">
        <v>2245</v>
      </c>
      <c r="AK931" s="156" t="s">
        <v>2246</v>
      </c>
      <c r="AL931" s="156" t="s">
        <v>2003</v>
      </c>
      <c r="AM931" s="156">
        <v>45</v>
      </c>
      <c r="AN931" s="156" t="s">
        <v>2004</v>
      </c>
      <c r="AO931" s="157">
        <v>294</v>
      </c>
    </row>
    <row r="932" spans="3:41" x14ac:dyDescent="0.25">
      <c r="C932" t="e">
        <f>INDEX(Таблиця5[HOBBY WORLD],MATCH(Таблиця14[[#This Row],[Книга]],Таблиця5[Оригинал],0),1)</f>
        <v>#N/A</v>
      </c>
      <c r="AJ932" s="158" t="s">
        <v>2247</v>
      </c>
      <c r="AK932" s="159" t="s">
        <v>2248</v>
      </c>
      <c r="AL932" s="159" t="s">
        <v>2003</v>
      </c>
      <c r="AM932" s="159">
        <v>143</v>
      </c>
      <c r="AN932" s="159" t="s">
        <v>2004</v>
      </c>
      <c r="AO932" s="160">
        <v>48</v>
      </c>
    </row>
    <row r="933" spans="3:41" x14ac:dyDescent="0.25">
      <c r="C933" t="e">
        <f>INDEX(Таблиця5[HOBBY WORLD],MATCH(Таблиця14[[#This Row],[Книга]],Таблиця5[Оригинал],0),1)</f>
        <v>#N/A</v>
      </c>
      <c r="AJ933" s="155" t="s">
        <v>2249</v>
      </c>
      <c r="AK933" s="156" t="s">
        <v>2250</v>
      </c>
      <c r="AL933" s="156" t="s">
        <v>2007</v>
      </c>
      <c r="AM933" s="156">
        <v>134</v>
      </c>
      <c r="AN933" s="156" t="s">
        <v>2008</v>
      </c>
      <c r="AO933" s="157">
        <v>145</v>
      </c>
    </row>
    <row r="934" spans="3:41" x14ac:dyDescent="0.25">
      <c r="C934" t="e">
        <f>INDEX(Таблиця5[HOBBY WORLD],MATCH(Таблиця14[[#This Row],[Книга]],Таблиця5[Оригинал],0),1)</f>
        <v>#N/A</v>
      </c>
      <c r="AJ934" s="158" t="s">
        <v>2251</v>
      </c>
      <c r="AK934" s="159" t="s">
        <v>4160</v>
      </c>
      <c r="AL934" s="159" t="s">
        <v>2007</v>
      </c>
      <c r="AM934" s="159">
        <v>134</v>
      </c>
      <c r="AN934" s="159" t="s">
        <v>2008</v>
      </c>
      <c r="AO934" s="160">
        <v>145</v>
      </c>
    </row>
    <row r="935" spans="3:41" x14ac:dyDescent="0.25">
      <c r="C935" t="e">
        <f>INDEX(Таблиця5[HOBBY WORLD],MATCH(Таблиця14[[#This Row],[Книга]],Таблиця5[Оригинал],0),1)</f>
        <v>#N/A</v>
      </c>
      <c r="AJ935" s="155" t="s">
        <v>2253</v>
      </c>
      <c r="AK935" s="156" t="s">
        <v>2254</v>
      </c>
      <c r="AL935" s="156" t="s">
        <v>2003</v>
      </c>
      <c r="AM935" s="156">
        <v>46</v>
      </c>
      <c r="AN935" s="156" t="s">
        <v>2004</v>
      </c>
      <c r="AO935" s="157">
        <v>279</v>
      </c>
    </row>
    <row r="936" spans="3:41" x14ac:dyDescent="0.25">
      <c r="C936" t="e">
        <f>INDEX(Таблиця5[HOBBY WORLD],MATCH(Таблиця14[[#This Row],[Книга]],Таблиця5[Оригинал],0),1)</f>
        <v>#N/A</v>
      </c>
      <c r="AJ936" s="158" t="s">
        <v>2255</v>
      </c>
      <c r="AK936" s="159" t="s">
        <v>2256</v>
      </c>
      <c r="AL936" s="159" t="s">
        <v>2003</v>
      </c>
      <c r="AM936" s="159">
        <v>321</v>
      </c>
      <c r="AN936" s="159" t="s">
        <v>2004</v>
      </c>
      <c r="AO936" s="160">
        <v>334</v>
      </c>
    </row>
    <row r="937" spans="3:41" x14ac:dyDescent="0.25">
      <c r="C937" t="e">
        <f>INDEX(Таблиця5[HOBBY WORLD],MATCH(Таблиця14[[#This Row],[Книга]],Таблиця5[Оригинал],0),1)</f>
        <v>#N/A</v>
      </c>
      <c r="AJ937" s="155" t="s">
        <v>2257</v>
      </c>
      <c r="AK937" s="156" t="s">
        <v>13925</v>
      </c>
      <c r="AL937" s="156" t="s">
        <v>2007</v>
      </c>
      <c r="AM937" s="156">
        <v>124</v>
      </c>
      <c r="AN937" s="156" t="s">
        <v>2008</v>
      </c>
      <c r="AO937" s="157">
        <v>125</v>
      </c>
    </row>
    <row r="938" spans="3:41" x14ac:dyDescent="0.25">
      <c r="C938" t="e">
        <f>INDEX(Таблиця5[HOBBY WORLD],MATCH(Таблиця14[[#This Row],[Книга]],Таблиця5[Оригинал],0),1)</f>
        <v>#N/A</v>
      </c>
      <c r="AJ938" s="158" t="s">
        <v>2259</v>
      </c>
      <c r="AK938" s="159" t="s">
        <v>2260</v>
      </c>
      <c r="AL938" s="159" t="s">
        <v>2003</v>
      </c>
      <c r="AM938" s="159">
        <v>347</v>
      </c>
      <c r="AN938" s="159" t="s">
        <v>2004</v>
      </c>
      <c r="AO938" s="160">
        <v>347</v>
      </c>
    </row>
    <row r="939" spans="3:41" x14ac:dyDescent="0.25">
      <c r="C939" t="e">
        <f>INDEX(Таблиця5[HOBBY WORLD],MATCH(Таблиця14[[#This Row],[Книга]],Таблиця5[Оригинал],0),1)</f>
        <v>#N/A</v>
      </c>
      <c r="AJ939" s="155" t="s">
        <v>2261</v>
      </c>
      <c r="AK939" s="156" t="s">
        <v>2262</v>
      </c>
      <c r="AL939" s="156" t="s">
        <v>2003</v>
      </c>
      <c r="AM939" s="156">
        <v>278</v>
      </c>
      <c r="AN939" s="156" t="s">
        <v>2004</v>
      </c>
      <c r="AO939" s="157">
        <v>265</v>
      </c>
    </row>
    <row r="940" spans="3:41" x14ac:dyDescent="0.25">
      <c r="C940" t="e">
        <f>INDEX(Таблиця5[HOBBY WORLD],MATCH(Таблиця14[[#This Row],[Книга]],Таблиця5[Оригинал],0),1)</f>
        <v>#N/A</v>
      </c>
      <c r="AJ940" s="158" t="s">
        <v>2263</v>
      </c>
      <c r="AK940" s="159" t="s">
        <v>2264</v>
      </c>
      <c r="AL940" s="159" t="s">
        <v>2003</v>
      </c>
      <c r="AM940" s="159">
        <v>29</v>
      </c>
      <c r="AN940" s="159" t="s">
        <v>2004</v>
      </c>
      <c r="AO940" s="160">
        <v>159</v>
      </c>
    </row>
    <row r="941" spans="3:41" x14ac:dyDescent="0.25">
      <c r="C941" t="e">
        <f>INDEX(Таблиця5[HOBBY WORLD],MATCH(Таблиця14[[#This Row],[Книга]],Таблиця5[Оригинал],0),1)</f>
        <v>#N/A</v>
      </c>
      <c r="AJ941" s="155" t="s">
        <v>2265</v>
      </c>
      <c r="AK941" s="156" t="s">
        <v>2266</v>
      </c>
      <c r="AL941" s="156" t="s">
        <v>2007</v>
      </c>
      <c r="AM941" s="156">
        <v>135</v>
      </c>
      <c r="AN941" s="156" t="s">
        <v>2008</v>
      </c>
      <c r="AO941" s="157">
        <v>181</v>
      </c>
    </row>
    <row r="942" spans="3:41" x14ac:dyDescent="0.25">
      <c r="C942" t="e">
        <f>INDEX(Таблиця5[HOBBY WORLD],MATCH(Таблиця14[[#This Row],[Книга]],Таблиця5[Оригинал],0),1)</f>
        <v>#N/A</v>
      </c>
      <c r="AJ942" s="158" t="s">
        <v>2267</v>
      </c>
      <c r="AK942" s="159" t="s">
        <v>2268</v>
      </c>
      <c r="AL942" s="159" t="s">
        <v>2003</v>
      </c>
      <c r="AM942" s="159">
        <v>321</v>
      </c>
      <c r="AN942" s="159" t="s">
        <v>2004</v>
      </c>
      <c r="AO942" s="160">
        <v>333</v>
      </c>
    </row>
    <row r="943" spans="3:41" x14ac:dyDescent="0.25">
      <c r="C943" t="e">
        <f>INDEX(Таблиця5[HOBBY WORLD],MATCH(Таблиця14[[#This Row],[Книга]],Таблиця5[Оригинал],0),1)</f>
        <v>#N/A</v>
      </c>
      <c r="AJ943" s="155" t="s">
        <v>2269</v>
      </c>
      <c r="AK943" s="156" t="s">
        <v>2270</v>
      </c>
      <c r="AL943" s="156" t="s">
        <v>2007</v>
      </c>
      <c r="AM943" s="156">
        <v>139</v>
      </c>
      <c r="AN943" s="156" t="s">
        <v>2008</v>
      </c>
      <c r="AO943" s="157">
        <v>149</v>
      </c>
    </row>
    <row r="944" spans="3:41" x14ac:dyDescent="0.25">
      <c r="C944" t="e">
        <f>INDEX(Таблиця5[HOBBY WORLD],MATCH(Таблиця14[[#This Row],[Книга]],Таблиця5[Оригинал],0),1)</f>
        <v>#N/A</v>
      </c>
      <c r="AJ944" s="158" t="s">
        <v>2271</v>
      </c>
      <c r="AK944" s="159" t="s">
        <v>2272</v>
      </c>
      <c r="AL944" s="159" t="s">
        <v>2003</v>
      </c>
      <c r="AM944" s="159">
        <v>48</v>
      </c>
      <c r="AN944" s="159" t="s">
        <v>2004</v>
      </c>
      <c r="AO944" s="160">
        <v>76</v>
      </c>
    </row>
    <row r="945" spans="3:41" x14ac:dyDescent="0.25">
      <c r="C945" t="e">
        <f>INDEX(Таблиця5[HOBBY WORLD],MATCH(Таблиця14[[#This Row],[Книга]],Таблиця5[Оригинал],0),1)</f>
        <v>#N/A</v>
      </c>
      <c r="AJ945" s="155" t="s">
        <v>2273</v>
      </c>
      <c r="AK945" s="156" t="s">
        <v>2274</v>
      </c>
      <c r="AL945" s="156" t="s">
        <v>2003</v>
      </c>
      <c r="AM945" s="156">
        <v>16</v>
      </c>
      <c r="AN945" s="156" t="s">
        <v>2004</v>
      </c>
      <c r="AO945" s="157">
        <v>17</v>
      </c>
    </row>
    <row r="946" spans="3:41" x14ac:dyDescent="0.25">
      <c r="C946" t="e">
        <f>INDEX(Таблиця5[HOBBY WORLD],MATCH(Таблиця14[[#This Row],[Книга]],Таблиця5[Оригинал],0),1)</f>
        <v>#N/A</v>
      </c>
      <c r="AJ946" s="158" t="s">
        <v>2275</v>
      </c>
      <c r="AK946" s="159" t="s">
        <v>4167</v>
      </c>
      <c r="AL946" s="159" t="s">
        <v>2007</v>
      </c>
      <c r="AM946" s="159">
        <v>213</v>
      </c>
      <c r="AN946" s="159" t="s">
        <v>2008</v>
      </c>
      <c r="AO946" s="160">
        <v>218</v>
      </c>
    </row>
    <row r="947" spans="3:41" x14ac:dyDescent="0.25">
      <c r="C947" t="e">
        <f>INDEX(Таблиця5[HOBBY WORLD],MATCH(Таблиця14[[#This Row],[Книга]],Таблиця5[Оригинал],0),1)</f>
        <v>#N/A</v>
      </c>
      <c r="AJ947" s="155" t="s">
        <v>2277</v>
      </c>
      <c r="AK947" s="156" t="s">
        <v>4165</v>
      </c>
      <c r="AL947" s="156" t="s">
        <v>2007</v>
      </c>
      <c r="AM947" s="156">
        <v>138</v>
      </c>
      <c r="AN947" s="156" t="s">
        <v>2008</v>
      </c>
      <c r="AO947" s="157">
        <v>183</v>
      </c>
    </row>
    <row r="948" spans="3:41" x14ac:dyDescent="0.25">
      <c r="C948" t="e">
        <f>INDEX(Таблиця5[HOBBY WORLD],MATCH(Таблиця14[[#This Row],[Книга]],Таблиця5[Оригинал],0),1)</f>
        <v>#N/A</v>
      </c>
      <c r="AJ948" s="158" t="s">
        <v>2279</v>
      </c>
      <c r="AK948" s="159" t="s">
        <v>2280</v>
      </c>
      <c r="AL948" s="159" t="s">
        <v>2007</v>
      </c>
      <c r="AM948" s="159">
        <v>139</v>
      </c>
      <c r="AN948" s="159" t="s">
        <v>2008</v>
      </c>
      <c r="AO948" s="160">
        <v>149</v>
      </c>
    </row>
    <row r="949" spans="3:41" x14ac:dyDescent="0.25">
      <c r="C949" t="e">
        <f>INDEX(Таблиця5[HOBBY WORLD],MATCH(Таблиця14[[#This Row],[Книга]],Таблиця5[Оригинал],0),1)</f>
        <v>#N/A</v>
      </c>
      <c r="AJ949" s="155" t="s">
        <v>2281</v>
      </c>
      <c r="AK949" s="156" t="s">
        <v>2282</v>
      </c>
      <c r="AL949" s="156" t="s">
        <v>2003</v>
      </c>
      <c r="AM949" s="156">
        <v>321</v>
      </c>
      <c r="AN949" s="156" t="s">
        <v>2004</v>
      </c>
      <c r="AO949" s="157">
        <v>331</v>
      </c>
    </row>
    <row r="950" spans="3:41" x14ac:dyDescent="0.25">
      <c r="C950" t="e">
        <f>INDEX(Таблиця5[HOBBY WORLD],MATCH(Таблиця14[[#This Row],[Книга]],Таблиця5[Оригинал],0),1)</f>
        <v>#N/A</v>
      </c>
      <c r="AJ950" s="158" t="s">
        <v>2283</v>
      </c>
      <c r="AK950" s="159" t="s">
        <v>2284</v>
      </c>
      <c r="AL950" s="159" t="s">
        <v>2003</v>
      </c>
      <c r="AM950" s="159">
        <v>327</v>
      </c>
      <c r="AN950" s="159" t="s">
        <v>2004</v>
      </c>
      <c r="AO950" s="160">
        <v>321</v>
      </c>
    </row>
    <row r="951" spans="3:41" x14ac:dyDescent="0.25">
      <c r="C951" t="e">
        <f>INDEX(Таблиця5[HOBBY WORLD],MATCH(Таблиця14[[#This Row],[Книга]],Таблиця5[Оригинал],0),1)</f>
        <v>#N/A</v>
      </c>
      <c r="AJ951" s="155" t="s">
        <v>2285</v>
      </c>
      <c r="AK951" s="156" t="s">
        <v>2286</v>
      </c>
      <c r="AL951" s="156" t="s">
        <v>2003</v>
      </c>
      <c r="AM951" s="156">
        <v>81</v>
      </c>
      <c r="AN951" s="156" t="s">
        <v>2004</v>
      </c>
      <c r="AO951" s="157">
        <v>287</v>
      </c>
    </row>
    <row r="952" spans="3:41" x14ac:dyDescent="0.25">
      <c r="C952" t="e">
        <f>INDEX(Таблиця5[HOBBY WORLD],MATCH(Таблиця14[[#This Row],[Книга]],Таблиця5[Оригинал],0),1)</f>
        <v>#N/A</v>
      </c>
      <c r="AJ952" s="158" t="s">
        <v>2287</v>
      </c>
      <c r="AK952" s="159" t="s">
        <v>2288</v>
      </c>
      <c r="AL952" s="159" t="s">
        <v>2003</v>
      </c>
      <c r="AM952" s="159">
        <v>144</v>
      </c>
      <c r="AN952" s="159" t="s">
        <v>2004</v>
      </c>
      <c r="AO952" s="160">
        <v>49</v>
      </c>
    </row>
    <row r="953" spans="3:41" x14ac:dyDescent="0.25">
      <c r="C953" t="e">
        <f>INDEX(Таблиця5[HOBBY WORLD],MATCH(Таблиця14[[#This Row],[Книга]],Таблиця5[Оригинал],0),1)</f>
        <v>#N/A</v>
      </c>
      <c r="AJ953" s="155" t="s">
        <v>2289</v>
      </c>
      <c r="AK953" s="156" t="s">
        <v>4168</v>
      </c>
      <c r="AL953" s="156" t="s">
        <v>2007</v>
      </c>
      <c r="AM953" s="156">
        <v>208</v>
      </c>
      <c r="AN953" s="156" t="s">
        <v>2008</v>
      </c>
      <c r="AO953" s="157">
        <v>208</v>
      </c>
    </row>
    <row r="954" spans="3:41" x14ac:dyDescent="0.25">
      <c r="C954" t="e">
        <f>INDEX(Таблиця5[HOBBY WORLD],MATCH(Таблиця14[[#This Row],[Книга]],Таблиця5[Оригинал],0),1)</f>
        <v>#N/A</v>
      </c>
      <c r="AJ954" s="158" t="s">
        <v>2291</v>
      </c>
      <c r="AK954" s="159" t="s">
        <v>2292</v>
      </c>
      <c r="AL954" s="159" t="s">
        <v>2003</v>
      </c>
      <c r="AM954" s="159">
        <v>82</v>
      </c>
      <c r="AN954" s="159" t="s">
        <v>2004</v>
      </c>
      <c r="AO954" s="160">
        <v>96</v>
      </c>
    </row>
    <row r="955" spans="3:41" x14ac:dyDescent="0.25">
      <c r="C955" t="e">
        <f>INDEX(Таблиця5[HOBBY WORLD],MATCH(Таблиця14[[#This Row],[Книга]],Таблиця5[Оригинал],0),1)</f>
        <v>#N/A</v>
      </c>
      <c r="AJ955" s="155" t="s">
        <v>2293</v>
      </c>
      <c r="AK955" s="156" t="s">
        <v>2294</v>
      </c>
      <c r="AL955" s="156" t="s">
        <v>2003</v>
      </c>
      <c r="AM955" s="156">
        <v>83</v>
      </c>
      <c r="AN955" s="156" t="s">
        <v>2004</v>
      </c>
      <c r="AO955" s="157">
        <v>97</v>
      </c>
    </row>
    <row r="956" spans="3:41" x14ac:dyDescent="0.25">
      <c r="C956" t="e">
        <f>INDEX(Таблиця5[HOBBY WORLD],MATCH(Таблиця14[[#This Row],[Книга]],Таблиця5[Оригинал],0),1)</f>
        <v>#N/A</v>
      </c>
      <c r="AJ956" s="158" t="s">
        <v>2295</v>
      </c>
      <c r="AK956" s="159" t="s">
        <v>4169</v>
      </c>
      <c r="AL956" s="159" t="s">
        <v>2007</v>
      </c>
      <c r="AM956" s="159">
        <v>141</v>
      </c>
      <c r="AN956" s="159" t="s">
        <v>2008</v>
      </c>
      <c r="AO956" s="160">
        <v>150</v>
      </c>
    </row>
    <row r="957" spans="3:41" x14ac:dyDescent="0.25">
      <c r="C957" t="e">
        <f>INDEX(Таблиця5[HOBBY WORLD],MATCH(Таблиця14[[#This Row],[Книга]],Таблиця5[Оригинал],0),1)</f>
        <v>#N/A</v>
      </c>
      <c r="AJ957" s="155" t="s">
        <v>2297</v>
      </c>
      <c r="AK957" s="156" t="s">
        <v>2298</v>
      </c>
      <c r="AL957" s="156" t="s">
        <v>2003</v>
      </c>
      <c r="AM957" s="156">
        <v>321</v>
      </c>
      <c r="AN957" s="156" t="s">
        <v>2004</v>
      </c>
      <c r="AO957" s="157">
        <v>339</v>
      </c>
    </row>
    <row r="958" spans="3:41" x14ac:dyDescent="0.25">
      <c r="C958" t="e">
        <f>INDEX(Таблиця5[HOBBY WORLD],MATCH(Таблиця14[[#This Row],[Книга]],Таблиця5[Оригинал],0),1)</f>
        <v>#N/A</v>
      </c>
      <c r="AJ958" s="158" t="s">
        <v>2299</v>
      </c>
      <c r="AK958" s="159" t="s">
        <v>2300</v>
      </c>
      <c r="AL958" s="159" t="s">
        <v>2003</v>
      </c>
      <c r="AM958" s="159">
        <v>119</v>
      </c>
      <c r="AN958" s="159" t="s">
        <v>2004</v>
      </c>
      <c r="AO958" s="160">
        <v>134</v>
      </c>
    </row>
    <row r="959" spans="3:41" x14ac:dyDescent="0.25">
      <c r="C959" t="e">
        <f>INDEX(Таблиця5[HOBBY WORLD],MATCH(Таблиця14[[#This Row],[Книга]],Таблиця5[Оригинал],0),1)</f>
        <v>#N/A</v>
      </c>
      <c r="AJ959" s="155" t="s">
        <v>2301</v>
      </c>
      <c r="AK959" s="156" t="s">
        <v>2302</v>
      </c>
      <c r="AL959" s="156" t="s">
        <v>2003</v>
      </c>
      <c r="AM959" s="156">
        <v>57</v>
      </c>
      <c r="AN959" s="156" t="s">
        <v>2004</v>
      </c>
      <c r="AO959" s="157">
        <v>85</v>
      </c>
    </row>
    <row r="960" spans="3:41" x14ac:dyDescent="0.25">
      <c r="C960" t="e">
        <f>INDEX(Таблиця5[HOBBY WORLD],MATCH(Таблиця14[[#This Row],[Книга]],Таблиця5[Оригинал],0),1)</f>
        <v>#N/A</v>
      </c>
      <c r="AJ960" s="158" t="s">
        <v>2303</v>
      </c>
      <c r="AK960" s="159" t="s">
        <v>2304</v>
      </c>
      <c r="AL960" s="159" t="s">
        <v>2003</v>
      </c>
      <c r="AM960" s="159">
        <v>120</v>
      </c>
      <c r="AN960" s="159" t="s">
        <v>2004</v>
      </c>
      <c r="AO960" s="160">
        <v>135</v>
      </c>
    </row>
    <row r="961" spans="3:41" x14ac:dyDescent="0.25">
      <c r="C961" t="e">
        <f>INDEX(Таблиця5[HOBBY WORLD],MATCH(Таблиця14[[#This Row],[Книга]],Таблиця5[Оригинал],0),1)</f>
        <v>#N/A</v>
      </c>
      <c r="AJ961" s="155" t="s">
        <v>2305</v>
      </c>
      <c r="AK961" s="156" t="s">
        <v>2306</v>
      </c>
      <c r="AL961" s="156" t="s">
        <v>2003</v>
      </c>
      <c r="AM961" s="156">
        <v>129</v>
      </c>
      <c r="AN961" s="156" t="s">
        <v>2004</v>
      </c>
      <c r="AO961" s="157">
        <v>305</v>
      </c>
    </row>
    <row r="962" spans="3:41" x14ac:dyDescent="0.25">
      <c r="C962" t="e">
        <f>INDEX(Таблиця5[HOBBY WORLD],MATCH(Таблиця14[[#This Row],[Книга]],Таблиця5[Оригинал],0),1)</f>
        <v>#N/A</v>
      </c>
      <c r="AJ962" s="158" t="s">
        <v>2307</v>
      </c>
      <c r="AK962" s="159" t="s">
        <v>2308</v>
      </c>
      <c r="AL962" s="159" t="s">
        <v>2003</v>
      </c>
      <c r="AM962" s="159">
        <v>128</v>
      </c>
      <c r="AN962" s="159" t="s">
        <v>2004</v>
      </c>
      <c r="AO962" s="160">
        <v>306</v>
      </c>
    </row>
    <row r="963" spans="3:41" x14ac:dyDescent="0.25">
      <c r="C963" t="e">
        <f>INDEX(Таблиця5[HOBBY WORLD],MATCH(Таблиця14[[#This Row],[Книга]],Таблиця5[Оригинал],0),1)</f>
        <v>#N/A</v>
      </c>
      <c r="AJ963" s="155" t="s">
        <v>2309</v>
      </c>
      <c r="AK963" s="156" t="s">
        <v>2310</v>
      </c>
      <c r="AL963" s="156" t="s">
        <v>2003</v>
      </c>
      <c r="AM963" s="156">
        <v>347</v>
      </c>
      <c r="AN963" s="156" t="s">
        <v>2004</v>
      </c>
      <c r="AO963" s="157">
        <v>306</v>
      </c>
    </row>
    <row r="964" spans="3:41" x14ac:dyDescent="0.25">
      <c r="C964" t="e">
        <f>INDEX(Таблиця5[HOBBY WORLD],MATCH(Таблиця14[[#This Row],[Книга]],Таблиця5[Оригинал],0),1)</f>
        <v>#N/A</v>
      </c>
      <c r="AJ964" s="158"/>
      <c r="AK964" s="159"/>
      <c r="AL964" s="159"/>
      <c r="AM964" s="159"/>
      <c r="AN964" s="159"/>
      <c r="AO964" s="160"/>
    </row>
    <row r="965" spans="3:41" x14ac:dyDescent="0.25">
      <c r="C965" t="e">
        <f>INDEX(Таблиця5[HOBBY WORLD],MATCH(Таблиця14[[#This Row],[Книга]],Таблиця5[Оригинал],0),1)</f>
        <v>#N/A</v>
      </c>
      <c r="AJ965" s="155"/>
      <c r="AK965" s="156"/>
      <c r="AL965" s="156"/>
      <c r="AM965" s="156"/>
      <c r="AN965" s="156"/>
      <c r="AO965" s="157"/>
    </row>
    <row r="966" spans="3:41" x14ac:dyDescent="0.25">
      <c r="C966" t="e">
        <f>INDEX(Таблиця5[HOBBY WORLD],MATCH(Таблиця14[[#This Row],[Книга]],Таблиця5[Оригинал],0),1)</f>
        <v>#N/A</v>
      </c>
      <c r="AJ966" s="158" t="s">
        <v>625</v>
      </c>
      <c r="AK966" s="159" t="s">
        <v>72</v>
      </c>
      <c r="AL966" s="159" t="s">
        <v>556</v>
      </c>
      <c r="AM966" s="159" t="s">
        <v>554</v>
      </c>
      <c r="AN966" s="159" t="s">
        <v>13769</v>
      </c>
      <c r="AO966" s="160" t="s">
        <v>554</v>
      </c>
    </row>
    <row r="967" spans="3:41" x14ac:dyDescent="0.25">
      <c r="C967" t="e">
        <f>INDEX(Таблиця5[HOBBY WORLD],MATCH(Таблиця14[[#This Row],[Книга]],Таблиця5[Оригинал],0),1)</f>
        <v>#N/A</v>
      </c>
      <c r="AJ967" s="155" t="s">
        <v>2311</v>
      </c>
      <c r="AK967" s="156" t="s">
        <v>2312</v>
      </c>
      <c r="AL967" s="156" t="s">
        <v>2003</v>
      </c>
      <c r="AM967" s="156">
        <v>128</v>
      </c>
      <c r="AN967" s="156" t="s">
        <v>2004</v>
      </c>
      <c r="AO967" s="157">
        <v>305</v>
      </c>
    </row>
    <row r="968" spans="3:41" x14ac:dyDescent="0.25">
      <c r="C968" t="e">
        <f>INDEX(Таблиця5[HOBBY WORLD],MATCH(Таблиця14[[#This Row],[Книга]],Таблиця5[Оригинал],0),1)</f>
        <v>#N/A</v>
      </c>
      <c r="AJ968" s="158" t="s">
        <v>2313</v>
      </c>
      <c r="AK968" s="159" t="s">
        <v>2314</v>
      </c>
      <c r="AL968" s="159" t="s">
        <v>2003</v>
      </c>
      <c r="AM968" s="159">
        <v>346</v>
      </c>
      <c r="AN968" s="159" t="s">
        <v>2004</v>
      </c>
      <c r="AO968" s="160">
        <v>343</v>
      </c>
    </row>
    <row r="969" spans="3:41" x14ac:dyDescent="0.25">
      <c r="C969" t="e">
        <f>INDEX(Таблиця5[HOBBY WORLD],MATCH(Таблиця14[[#This Row],[Книга]],Таблиця5[Оригинал],0),1)</f>
        <v>#N/A</v>
      </c>
      <c r="AJ969" s="155" t="s">
        <v>2315</v>
      </c>
      <c r="AK969" s="156" t="s">
        <v>2316</v>
      </c>
      <c r="AL969" s="156" t="s">
        <v>2003</v>
      </c>
      <c r="AM969" s="156">
        <v>121</v>
      </c>
      <c r="AN969" s="156" t="s">
        <v>2004</v>
      </c>
      <c r="AO969" s="157">
        <v>136</v>
      </c>
    </row>
    <row r="970" spans="3:41" x14ac:dyDescent="0.25">
      <c r="C970" t="e">
        <f>INDEX(Таблиця5[HOBBY WORLD],MATCH(Таблиця14[[#This Row],[Книга]],Таблиця5[Оригинал],0),1)</f>
        <v>#N/A</v>
      </c>
      <c r="AJ970" s="158" t="s">
        <v>2317</v>
      </c>
      <c r="AK970" s="159" t="s">
        <v>2318</v>
      </c>
      <c r="AL970" s="159" t="s">
        <v>2003</v>
      </c>
      <c r="AM970" s="159">
        <v>122</v>
      </c>
      <c r="AN970" s="159" t="s">
        <v>2004</v>
      </c>
      <c r="AO970" s="160">
        <v>137</v>
      </c>
    </row>
    <row r="971" spans="3:41" x14ac:dyDescent="0.25">
      <c r="C971" t="e">
        <f>INDEX(Таблиця5[HOBBY WORLD],MATCH(Таблиця14[[#This Row],[Книга]],Таблиця5[Оригинал],0),1)</f>
        <v>#N/A</v>
      </c>
      <c r="AJ971" s="155" t="s">
        <v>2319</v>
      </c>
      <c r="AK971" s="156" t="s">
        <v>2320</v>
      </c>
      <c r="AL971" s="156" t="s">
        <v>2003</v>
      </c>
      <c r="AM971" s="156">
        <v>225</v>
      </c>
      <c r="AN971" s="156" t="s">
        <v>2004</v>
      </c>
      <c r="AO971" s="157">
        <v>210</v>
      </c>
    </row>
    <row r="972" spans="3:41" x14ac:dyDescent="0.25">
      <c r="C972" t="e">
        <f>INDEX(Таблиця5[HOBBY WORLD],MATCH(Таблиця14[[#This Row],[Книга]],Таблиця5[Оригинал],0),1)</f>
        <v>#N/A</v>
      </c>
      <c r="AJ972" s="158" t="s">
        <v>2321</v>
      </c>
      <c r="AK972" s="159" t="s">
        <v>2322</v>
      </c>
      <c r="AL972" s="159" t="s">
        <v>2003</v>
      </c>
      <c r="AM972" s="159">
        <v>215</v>
      </c>
      <c r="AN972" s="159" t="s">
        <v>2004</v>
      </c>
      <c r="AO972" s="160">
        <v>204</v>
      </c>
    </row>
    <row r="973" spans="3:41" x14ac:dyDescent="0.25">
      <c r="C973" t="e">
        <f>INDEX(Таблиця5[HOBBY WORLD],MATCH(Таблиця14[[#This Row],[Книга]],Таблиця5[Оригинал],0),1)</f>
        <v>#N/A</v>
      </c>
      <c r="AJ973" s="155" t="s">
        <v>2323</v>
      </c>
      <c r="AK973" s="156" t="s">
        <v>2324</v>
      </c>
      <c r="AL973" s="156" t="s">
        <v>2003</v>
      </c>
      <c r="AM973" s="156">
        <v>322</v>
      </c>
      <c r="AN973" s="156" t="s">
        <v>2004</v>
      </c>
      <c r="AO973" s="157">
        <v>333</v>
      </c>
    </row>
    <row r="974" spans="3:41" x14ac:dyDescent="0.25">
      <c r="C974" t="e">
        <f>INDEX(Таблиця5[HOBBY WORLD],MATCH(Таблиця14[[#This Row],[Книга]],Таблиця5[Оригинал],0),1)</f>
        <v>#N/A</v>
      </c>
      <c r="AJ974" s="158" t="s">
        <v>2325</v>
      </c>
      <c r="AK974" s="159" t="s">
        <v>2326</v>
      </c>
      <c r="AL974" s="159" t="s">
        <v>2003</v>
      </c>
      <c r="AM974" s="159">
        <v>124</v>
      </c>
      <c r="AN974" s="159" t="s">
        <v>2004</v>
      </c>
      <c r="AO974" s="160">
        <v>302</v>
      </c>
    </row>
    <row r="975" spans="3:41" x14ac:dyDescent="0.25">
      <c r="C975" t="e">
        <f>INDEX(Таблиця5[HOBBY WORLD],MATCH(Таблиця14[[#This Row],[Книга]],Таблиця5[Оригинал],0),1)</f>
        <v>#N/A</v>
      </c>
      <c r="AJ975" s="155" t="s">
        <v>2327</v>
      </c>
      <c r="AK975" s="156" t="s">
        <v>2328</v>
      </c>
      <c r="AL975" s="156" t="s">
        <v>2003</v>
      </c>
      <c r="AM975" s="156">
        <v>145</v>
      </c>
      <c r="AN975" s="156" t="s">
        <v>2004</v>
      </c>
      <c r="AO975" s="157">
        <v>50</v>
      </c>
    </row>
    <row r="976" spans="3:41" x14ac:dyDescent="0.25">
      <c r="C976" t="e">
        <f>INDEX(Таблиця5[HOBBY WORLD],MATCH(Таблиця14[[#This Row],[Книга]],Таблиця5[Оригинал],0),1)</f>
        <v>#N/A</v>
      </c>
      <c r="AJ976" s="158" t="s">
        <v>2329</v>
      </c>
      <c r="AK976" s="159" t="s">
        <v>2330</v>
      </c>
      <c r="AL976" s="159" t="s">
        <v>2007</v>
      </c>
      <c r="AM976" s="159">
        <v>174</v>
      </c>
      <c r="AN976" s="159" t="s">
        <v>2008</v>
      </c>
      <c r="AO976" s="160">
        <v>188</v>
      </c>
    </row>
    <row r="977" spans="3:41" x14ac:dyDescent="0.25">
      <c r="C977" t="e">
        <f>INDEX(Таблиця5[HOBBY WORLD],MATCH(Таблиця14[[#This Row],[Книга]],Таблиця5[Оригинал],0),1)</f>
        <v>#N/A</v>
      </c>
      <c r="AJ977" s="155" t="s">
        <v>2331</v>
      </c>
      <c r="AK977" s="156" t="s">
        <v>119</v>
      </c>
      <c r="AL977" s="156" t="s">
        <v>2003</v>
      </c>
      <c r="AM977" s="156">
        <v>322</v>
      </c>
      <c r="AN977" s="156" t="s">
        <v>2004</v>
      </c>
      <c r="AO977" s="157">
        <v>338</v>
      </c>
    </row>
    <row r="978" spans="3:41" x14ac:dyDescent="0.25">
      <c r="C978" t="e">
        <f>INDEX(Таблиця5[HOBBY WORLD],MATCH(Таблиця14[[#This Row],[Книга]],Таблиця5[Оригинал],0),1)</f>
        <v>#N/A</v>
      </c>
      <c r="AJ978" s="158" t="s">
        <v>2332</v>
      </c>
      <c r="AK978" s="159" t="s">
        <v>2333</v>
      </c>
      <c r="AL978" s="159" t="s">
        <v>2003</v>
      </c>
      <c r="AM978" s="159">
        <v>322</v>
      </c>
      <c r="AN978" s="159" t="s">
        <v>2004</v>
      </c>
      <c r="AO978" s="160">
        <v>331</v>
      </c>
    </row>
    <row r="979" spans="3:41" x14ac:dyDescent="0.25">
      <c r="C979" t="e">
        <f>INDEX(Таблиця5[HOBBY WORLD],MATCH(Таблиця14[[#This Row],[Книга]],Таблиця5[Оригинал],0),1)</f>
        <v>#N/A</v>
      </c>
      <c r="AJ979" s="155" t="s">
        <v>2334</v>
      </c>
      <c r="AK979" s="156" t="s">
        <v>2335</v>
      </c>
      <c r="AL979" s="156" t="s">
        <v>2003</v>
      </c>
      <c r="AM979" s="156">
        <v>130</v>
      </c>
      <c r="AN979" s="156" t="s">
        <v>2004</v>
      </c>
      <c r="AO979" s="157">
        <v>307</v>
      </c>
    </row>
    <row r="980" spans="3:41" x14ac:dyDescent="0.25">
      <c r="C980" t="e">
        <f>INDEX(Таблиця5[HOBBY WORLD],MATCH(Таблиця14[[#This Row],[Книга]],Таблиця5[Оригинал],0),1)</f>
        <v>#N/A</v>
      </c>
      <c r="AJ980" s="158" t="s">
        <v>2336</v>
      </c>
      <c r="AK980" s="159" t="s">
        <v>2337</v>
      </c>
      <c r="AL980" s="159" t="s">
        <v>2007</v>
      </c>
      <c r="AM980" s="159">
        <v>213</v>
      </c>
      <c r="AN980" s="159" t="s">
        <v>2008</v>
      </c>
      <c r="AO980" s="160">
        <v>217</v>
      </c>
    </row>
    <row r="981" spans="3:41" x14ac:dyDescent="0.25">
      <c r="C981" t="e">
        <f>INDEX(Таблиця5[HOBBY WORLD],MATCH(Таблиця14[[#This Row],[Книга]],Таблиця5[Оригинал],0),1)</f>
        <v>#N/A</v>
      </c>
      <c r="AJ981" s="155" t="s">
        <v>2338</v>
      </c>
      <c r="AK981" s="156" t="s">
        <v>2339</v>
      </c>
      <c r="AL981" s="156" t="s">
        <v>2003</v>
      </c>
      <c r="AM981" s="156">
        <v>73</v>
      </c>
      <c r="AN981" s="156" t="s">
        <v>2004</v>
      </c>
      <c r="AO981" s="157">
        <v>150</v>
      </c>
    </row>
    <row r="982" spans="3:41" x14ac:dyDescent="0.25">
      <c r="C982" t="e">
        <f>INDEX(Таблиця5[HOBBY WORLD],MATCH(Таблиця14[[#This Row],[Книга]],Таблиця5[Оригинал],0),1)</f>
        <v>#N/A</v>
      </c>
      <c r="AJ982" s="158" t="s">
        <v>2340</v>
      </c>
      <c r="AK982" s="159" t="s">
        <v>2341</v>
      </c>
      <c r="AL982" s="159" t="s">
        <v>2003</v>
      </c>
      <c r="AM982" s="159">
        <v>131</v>
      </c>
      <c r="AN982" s="159" t="s">
        <v>2004</v>
      </c>
      <c r="AO982" s="160">
        <v>308</v>
      </c>
    </row>
    <row r="983" spans="3:41" x14ac:dyDescent="0.25">
      <c r="C983" t="e">
        <f>INDEX(Таблиця5[HOBBY WORLD],MATCH(Таблиця14[[#This Row],[Книга]],Таблиця5[Оригинал],0),1)</f>
        <v>#N/A</v>
      </c>
      <c r="AJ983" s="155" t="s">
        <v>2342</v>
      </c>
      <c r="AK983" s="156" t="s">
        <v>2343</v>
      </c>
      <c r="AL983" s="156" t="s">
        <v>2003</v>
      </c>
      <c r="AM983" s="156">
        <v>132</v>
      </c>
      <c r="AN983" s="156" t="s">
        <v>2004</v>
      </c>
      <c r="AO983" s="157">
        <v>309</v>
      </c>
    </row>
    <row r="984" spans="3:41" x14ac:dyDescent="0.25">
      <c r="C984" t="e">
        <f>INDEX(Таблиця5[HOBBY WORLD],MATCH(Таблиця14[[#This Row],[Книга]],Таблиця5[Оригинал],0),1)</f>
        <v>#N/A</v>
      </c>
      <c r="AJ984" s="158" t="s">
        <v>2344</v>
      </c>
      <c r="AK984" s="159" t="s">
        <v>4171</v>
      </c>
      <c r="AL984" s="159" t="s">
        <v>2007</v>
      </c>
      <c r="AM984" s="159">
        <v>214</v>
      </c>
      <c r="AN984" s="159" t="s">
        <v>2008</v>
      </c>
      <c r="AO984" s="160">
        <v>211</v>
      </c>
    </row>
    <row r="985" spans="3:41" x14ac:dyDescent="0.25">
      <c r="C985" t="e">
        <f>INDEX(Таблиця5[HOBBY WORLD],MATCH(Таблиця14[[#This Row],[Книга]],Таблиця5[Оригинал],0),1)</f>
        <v>#N/A</v>
      </c>
      <c r="AJ985" s="155" t="s">
        <v>2346</v>
      </c>
      <c r="AK985" s="156" t="s">
        <v>2347</v>
      </c>
      <c r="AL985" s="156" t="s">
        <v>2003</v>
      </c>
      <c r="AM985" s="156">
        <v>133</v>
      </c>
      <c r="AN985" s="156" t="s">
        <v>2004</v>
      </c>
      <c r="AO985" s="157">
        <v>43</v>
      </c>
    </row>
    <row r="986" spans="3:41" x14ac:dyDescent="0.25">
      <c r="C986" t="e">
        <f>INDEX(Таблиця5[HOBBY WORLD],MATCH(Таблиця14[[#This Row],[Книга]],Таблиця5[Оригинал],0),1)</f>
        <v>#N/A</v>
      </c>
      <c r="AJ986" s="158" t="s">
        <v>2348</v>
      </c>
      <c r="AK986" s="159" t="s">
        <v>2349</v>
      </c>
      <c r="AL986" s="159" t="s">
        <v>2003</v>
      </c>
      <c r="AM986" s="159">
        <v>125</v>
      </c>
      <c r="AN986" s="159" t="s">
        <v>2004</v>
      </c>
      <c r="AO986" s="160">
        <v>302</v>
      </c>
    </row>
    <row r="987" spans="3:41" x14ac:dyDescent="0.25">
      <c r="C987" t="e">
        <f>INDEX(Таблиця5[HOBBY WORLD],MATCH(Таблиця14[[#This Row],[Книга]],Таблиця5[Оригинал],0),1)</f>
        <v>#N/A</v>
      </c>
      <c r="AJ987" s="155" t="s">
        <v>2350</v>
      </c>
      <c r="AK987" s="156" t="s">
        <v>2351</v>
      </c>
      <c r="AL987" s="156" t="s">
        <v>2003</v>
      </c>
      <c r="AM987" s="156">
        <v>154</v>
      </c>
      <c r="AN987" s="156" t="s">
        <v>2004</v>
      </c>
      <c r="AO987" s="157">
        <v>37</v>
      </c>
    </row>
    <row r="988" spans="3:41" x14ac:dyDescent="0.25">
      <c r="C988" t="e">
        <f>INDEX(Таблиця5[HOBBY WORLD],MATCH(Таблиця14[[#This Row],[Книга]],Таблиця5[Оригинал],0),1)</f>
        <v>#N/A</v>
      </c>
      <c r="AJ988" s="158" t="s">
        <v>2352</v>
      </c>
      <c r="AK988" s="159" t="s">
        <v>2353</v>
      </c>
      <c r="AL988" s="159" t="s">
        <v>2007</v>
      </c>
      <c r="AM988" s="159">
        <v>147</v>
      </c>
      <c r="AN988" s="159" t="s">
        <v>2008</v>
      </c>
      <c r="AO988" s="160">
        <v>133</v>
      </c>
    </row>
    <row r="989" spans="3:41" x14ac:dyDescent="0.25">
      <c r="C989" t="e">
        <f>INDEX(Таблиця5[HOBBY WORLD],MATCH(Таблиця14[[#This Row],[Книга]],Таблиця5[Оригинал],0),1)</f>
        <v>#N/A</v>
      </c>
      <c r="AJ989" s="155" t="s">
        <v>2354</v>
      </c>
      <c r="AK989" s="156" t="s">
        <v>2355</v>
      </c>
      <c r="AL989" s="156" t="s">
        <v>2003</v>
      </c>
      <c r="AM989" s="156">
        <v>265</v>
      </c>
      <c r="AN989" s="156" t="s">
        <v>2004</v>
      </c>
      <c r="AO989" s="157">
        <v>252</v>
      </c>
    </row>
    <row r="990" spans="3:41" x14ac:dyDescent="0.25">
      <c r="C990" t="e">
        <f>INDEX(Таблиця5[HOBBY WORLD],MATCH(Таблиця14[[#This Row],[Книга]],Таблиця5[Оригинал],0),1)</f>
        <v>#N/A</v>
      </c>
      <c r="AJ990" s="158" t="s">
        <v>2356</v>
      </c>
      <c r="AK990" s="159" t="s">
        <v>2357</v>
      </c>
      <c r="AL990" s="159" t="s">
        <v>2007</v>
      </c>
      <c r="AM990" s="159">
        <v>142</v>
      </c>
      <c r="AN990" s="159" t="s">
        <v>2008</v>
      </c>
      <c r="AO990" s="160">
        <v>176</v>
      </c>
    </row>
    <row r="991" spans="3:41" x14ac:dyDescent="0.25">
      <c r="C991" t="e">
        <f>INDEX(Таблиця5[HOBBY WORLD],MATCH(Таблиця14[[#This Row],[Книга]],Таблиця5[Оригинал],0),1)</f>
        <v>#N/A</v>
      </c>
      <c r="AJ991" s="155" t="s">
        <v>2358</v>
      </c>
      <c r="AK991" s="156" t="s">
        <v>2359</v>
      </c>
      <c r="AL991" s="156" t="s">
        <v>2007</v>
      </c>
      <c r="AM991" s="156">
        <v>143</v>
      </c>
      <c r="AN991" s="156" t="s">
        <v>2008</v>
      </c>
      <c r="AO991" s="157">
        <v>176</v>
      </c>
    </row>
    <row r="992" spans="3:41" x14ac:dyDescent="0.25">
      <c r="C992" t="e">
        <f>INDEX(Таблиця5[HOBBY WORLD],MATCH(Таблиця14[[#This Row],[Книга]],Таблиця5[Оригинал],0),1)</f>
        <v>#N/A</v>
      </c>
      <c r="AJ992" s="158" t="s">
        <v>2360</v>
      </c>
      <c r="AK992" s="159" t="s">
        <v>4178</v>
      </c>
      <c r="AL992" s="159" t="s">
        <v>2007</v>
      </c>
      <c r="AM992" s="159">
        <v>144</v>
      </c>
      <c r="AN992" s="159" t="s">
        <v>2008</v>
      </c>
      <c r="AO992" s="160">
        <v>200</v>
      </c>
    </row>
    <row r="993" spans="3:41" x14ac:dyDescent="0.25">
      <c r="C993" t="e">
        <f>INDEX(Таблиця5[HOBBY WORLD],MATCH(Таблиця14[[#This Row],[Книга]],Таблиця5[Оригинал],0),1)</f>
        <v>#N/A</v>
      </c>
      <c r="AJ993" s="155" t="s">
        <v>2362</v>
      </c>
      <c r="AK993" s="156" t="s">
        <v>2363</v>
      </c>
      <c r="AL993" s="156" t="s">
        <v>2003</v>
      </c>
      <c r="AM993" s="156">
        <v>134</v>
      </c>
      <c r="AN993" s="156" t="s">
        <v>2004</v>
      </c>
      <c r="AO993" s="157">
        <v>245</v>
      </c>
    </row>
    <row r="994" spans="3:41" x14ac:dyDescent="0.25">
      <c r="C994" t="e">
        <f>INDEX(Таблиця5[HOBBY WORLD],MATCH(Таблиця14[[#This Row],[Книга]],Таблиця5[Оригинал],0),1)</f>
        <v>#N/A</v>
      </c>
      <c r="AJ994" s="158" t="s">
        <v>2364</v>
      </c>
      <c r="AK994" s="159" t="s">
        <v>2365</v>
      </c>
      <c r="AL994" s="159" t="s">
        <v>2003</v>
      </c>
      <c r="AM994" s="159">
        <v>169</v>
      </c>
      <c r="AN994" s="159" t="s">
        <v>2004</v>
      </c>
      <c r="AO994" s="160">
        <v>66</v>
      </c>
    </row>
    <row r="995" spans="3:41" x14ac:dyDescent="0.25">
      <c r="C995" t="e">
        <f>INDEX(Таблиця5[HOBBY WORLD],MATCH(Таблиця14[[#This Row],[Книга]],Таблиця5[Оригинал],0),1)</f>
        <v>#N/A</v>
      </c>
      <c r="AJ995" s="155" t="s">
        <v>2366</v>
      </c>
      <c r="AK995" s="156" t="s">
        <v>2367</v>
      </c>
      <c r="AL995" s="156" t="s">
        <v>2007</v>
      </c>
      <c r="AM995" s="156">
        <v>153</v>
      </c>
      <c r="AN995" s="156" t="s">
        <v>2008</v>
      </c>
      <c r="AO995" s="157">
        <v>141</v>
      </c>
    </row>
    <row r="996" spans="3:41" x14ac:dyDescent="0.25">
      <c r="C996" t="e">
        <f>INDEX(Таблиця5[HOBBY WORLD],MATCH(Таблиця14[[#This Row],[Книга]],Таблиця5[Оригинал],0),1)</f>
        <v>#N/A</v>
      </c>
      <c r="AJ996" s="158" t="s">
        <v>2368</v>
      </c>
      <c r="AK996" s="159" t="s">
        <v>2369</v>
      </c>
      <c r="AL996" s="159" t="s">
        <v>2003</v>
      </c>
      <c r="AM996" s="159">
        <v>135</v>
      </c>
      <c r="AN996" s="159" t="s">
        <v>2004</v>
      </c>
      <c r="AO996" s="160">
        <v>288</v>
      </c>
    </row>
    <row r="997" spans="3:41" x14ac:dyDescent="0.25">
      <c r="C997" t="e">
        <f>INDEX(Таблиця5[HOBBY WORLD],MATCH(Таблиця14[[#This Row],[Книга]],Таблиця5[Оригинал],0),1)</f>
        <v>#N/A</v>
      </c>
      <c r="AJ997" s="155" t="s">
        <v>2370</v>
      </c>
      <c r="AK997" s="156" t="s">
        <v>2371</v>
      </c>
      <c r="AL997" s="156" t="s">
        <v>2003</v>
      </c>
      <c r="AM997" s="156">
        <v>322</v>
      </c>
      <c r="AN997" s="156" t="s">
        <v>2004</v>
      </c>
      <c r="AO997" s="157">
        <v>330</v>
      </c>
    </row>
    <row r="998" spans="3:41" x14ac:dyDescent="0.25">
      <c r="C998" t="e">
        <f>INDEX(Таблиця5[HOBBY WORLD],MATCH(Таблиця14[[#This Row],[Книга]],Таблиця5[Оригинал],0),1)</f>
        <v>#N/A</v>
      </c>
      <c r="AJ998" s="158" t="s">
        <v>2372</v>
      </c>
      <c r="AK998" s="159" t="s">
        <v>2373</v>
      </c>
      <c r="AL998" s="159" t="s">
        <v>2003</v>
      </c>
      <c r="AM998" s="159">
        <v>20</v>
      </c>
      <c r="AN998" s="159" t="s">
        <v>2004</v>
      </c>
      <c r="AO998" s="160">
        <v>223</v>
      </c>
    </row>
    <row r="999" spans="3:41" x14ac:dyDescent="0.25">
      <c r="C999" t="e">
        <f>INDEX(Таблиця5[HOBBY WORLD],MATCH(Таблиця14[[#This Row],[Книга]],Таблиця5[Оригинал],0),1)</f>
        <v>#N/A</v>
      </c>
      <c r="AJ999" s="155" t="s">
        <v>2374</v>
      </c>
      <c r="AK999" s="156" t="s">
        <v>2375</v>
      </c>
      <c r="AL999" s="156" t="s">
        <v>2003</v>
      </c>
      <c r="AM999" s="156">
        <v>136</v>
      </c>
      <c r="AN999" s="156" t="s">
        <v>2004</v>
      </c>
      <c r="AO999" s="157">
        <v>289</v>
      </c>
    </row>
    <row r="1000" spans="3:41" x14ac:dyDescent="0.25">
      <c r="C1000" t="e">
        <f>INDEX(Таблиця5[HOBBY WORLD],MATCH(Таблиця14[[#This Row],[Книга]],Таблиця5[Оригинал],0),1)</f>
        <v>#N/A</v>
      </c>
      <c r="AJ1000" s="158" t="s">
        <v>2376</v>
      </c>
      <c r="AK1000" s="159" t="s">
        <v>2377</v>
      </c>
      <c r="AL1000" s="159" t="s">
        <v>2003</v>
      </c>
      <c r="AM1000" s="159">
        <v>322</v>
      </c>
      <c r="AN1000" s="159" t="s">
        <v>2004</v>
      </c>
      <c r="AO1000" s="160">
        <v>331</v>
      </c>
    </row>
    <row r="1001" spans="3:41" x14ac:dyDescent="0.25">
      <c r="C1001" t="e">
        <f>INDEX(Таблиця5[HOBBY WORLD],MATCH(Таблиця14[[#This Row],[Книга]],Таблиця5[Оригинал],0),1)</f>
        <v>#N/A</v>
      </c>
      <c r="AJ1001" s="155" t="s">
        <v>2378</v>
      </c>
      <c r="AK1001" s="156" t="s">
        <v>2379</v>
      </c>
      <c r="AL1001" s="156" t="s">
        <v>2007</v>
      </c>
      <c r="AM1001" s="156">
        <v>145</v>
      </c>
      <c r="AN1001" s="156" t="s">
        <v>2008</v>
      </c>
      <c r="AO1001" s="157">
        <v>166</v>
      </c>
    </row>
    <row r="1002" spans="3:41" x14ac:dyDescent="0.25">
      <c r="C1002" t="e">
        <f>INDEX(Таблиця5[HOBBY WORLD],MATCH(Таблиця14[[#This Row],[Книга]],Таблиця5[Оригинал],0),1)</f>
        <v>#N/A</v>
      </c>
      <c r="AJ1002" s="158" t="s">
        <v>2380</v>
      </c>
      <c r="AK1002" s="159" t="s">
        <v>2381</v>
      </c>
      <c r="AL1002" s="159" t="s">
        <v>2003</v>
      </c>
      <c r="AM1002" s="159">
        <v>155</v>
      </c>
      <c r="AN1002" s="159" t="s">
        <v>2004</v>
      </c>
      <c r="AO1002" s="160">
        <v>36</v>
      </c>
    </row>
    <row r="1003" spans="3:41" x14ac:dyDescent="0.25">
      <c r="C1003" t="e">
        <f>INDEX(Таблиця5[HOBBY WORLD],MATCH(Таблиця14[[#This Row],[Книга]],Таблиця5[Оригинал],0),1)</f>
        <v>#N/A</v>
      </c>
      <c r="AJ1003" s="155" t="s">
        <v>2382</v>
      </c>
      <c r="AK1003" s="156" t="s">
        <v>2383</v>
      </c>
      <c r="AL1003" s="156" t="s">
        <v>2007</v>
      </c>
      <c r="AM1003" s="156">
        <v>148</v>
      </c>
      <c r="AN1003" s="156" t="s">
        <v>2008</v>
      </c>
      <c r="AO1003" s="157">
        <v>132</v>
      </c>
    </row>
    <row r="1004" spans="3:41" x14ac:dyDescent="0.25">
      <c r="C1004" t="e">
        <f>INDEX(Таблиця5[HOBBY WORLD],MATCH(Таблиця14[[#This Row],[Книга]],Таблиця5[Оригинал],0),1)</f>
        <v>#N/A</v>
      </c>
      <c r="AJ1004" s="158" t="s">
        <v>2384</v>
      </c>
      <c r="AK1004" s="159" t="s">
        <v>2385</v>
      </c>
      <c r="AL1004" s="159" t="s">
        <v>2003</v>
      </c>
      <c r="AM1004" s="159">
        <v>139</v>
      </c>
      <c r="AN1004" s="159" t="s">
        <v>2004</v>
      </c>
      <c r="AO1004" s="160">
        <v>44</v>
      </c>
    </row>
    <row r="1005" spans="3:41" x14ac:dyDescent="0.25">
      <c r="C1005" t="e">
        <f>INDEX(Таблиця5[HOBBY WORLD],MATCH(Таблиця14[[#This Row],[Книга]],Таблиця5[Оригинал],0),1)</f>
        <v>#N/A</v>
      </c>
      <c r="AJ1005" s="155" t="s">
        <v>2386</v>
      </c>
      <c r="AK1005" s="156" t="s">
        <v>2387</v>
      </c>
      <c r="AL1005" s="156" t="s">
        <v>2003</v>
      </c>
      <c r="AM1005" s="156">
        <v>140</v>
      </c>
      <c r="AN1005" s="156" t="s">
        <v>2004</v>
      </c>
      <c r="AO1005" s="157">
        <v>69</v>
      </c>
    </row>
    <row r="1006" spans="3:41" x14ac:dyDescent="0.25">
      <c r="C1006" t="e">
        <f>INDEX(Таблиця5[HOBBY WORLD],MATCH(Таблиця14[[#This Row],[Книга]],Таблиця5[Оригинал],0),1)</f>
        <v>#N/A</v>
      </c>
      <c r="AJ1006" s="158" t="s">
        <v>2388</v>
      </c>
      <c r="AK1006" s="159" t="s">
        <v>2389</v>
      </c>
      <c r="AL1006" s="159" t="s">
        <v>2003</v>
      </c>
      <c r="AM1006" s="159">
        <v>138</v>
      </c>
      <c r="AN1006" s="159" t="s">
        <v>2004</v>
      </c>
      <c r="AO1006" s="160">
        <v>72</v>
      </c>
    </row>
    <row r="1007" spans="3:41" x14ac:dyDescent="0.25">
      <c r="C1007" t="e">
        <f>INDEX(Таблиця5[HOBBY WORLD],MATCH(Таблиця14[[#This Row],[Книга]],Таблиця5[Оригинал],0),1)</f>
        <v>#N/A</v>
      </c>
      <c r="AJ1007" s="155" t="s">
        <v>2390</v>
      </c>
      <c r="AK1007" s="156" t="s">
        <v>2391</v>
      </c>
      <c r="AL1007" s="156" t="s">
        <v>2007</v>
      </c>
      <c r="AM1007" s="156">
        <v>125</v>
      </c>
      <c r="AN1007" s="156" t="s">
        <v>2008</v>
      </c>
      <c r="AO1007" s="157">
        <v>124</v>
      </c>
    </row>
    <row r="1008" spans="3:41" x14ac:dyDescent="0.25">
      <c r="AJ1008" s="158" t="s">
        <v>2392</v>
      </c>
      <c r="AK1008" s="159" t="s">
        <v>2393</v>
      </c>
      <c r="AL1008" s="159" t="s">
        <v>2007</v>
      </c>
      <c r="AM1008" s="159">
        <v>126</v>
      </c>
      <c r="AN1008" s="159" t="s">
        <v>2008</v>
      </c>
      <c r="AO1008" s="160">
        <v>126</v>
      </c>
    </row>
    <row r="1009" spans="36:41" x14ac:dyDescent="0.25">
      <c r="AJ1009" s="155" t="s">
        <v>2394</v>
      </c>
      <c r="AK1009" s="156" t="s">
        <v>2395</v>
      </c>
      <c r="AL1009" s="156" t="s">
        <v>2003</v>
      </c>
      <c r="AM1009" s="156">
        <v>242</v>
      </c>
      <c r="AN1009" s="156" t="s">
        <v>2004</v>
      </c>
      <c r="AO1009" s="157">
        <v>268</v>
      </c>
    </row>
    <row r="1010" spans="36:41" x14ac:dyDescent="0.25">
      <c r="AJ1010" s="158" t="s">
        <v>2396</v>
      </c>
      <c r="AK1010" s="159" t="s">
        <v>2397</v>
      </c>
      <c r="AL1010" s="159" t="s">
        <v>2003</v>
      </c>
      <c r="AM1010" s="159">
        <v>148</v>
      </c>
      <c r="AN1010" s="159" t="s">
        <v>2004</v>
      </c>
      <c r="AO1010" s="160">
        <v>286</v>
      </c>
    </row>
    <row r="1011" spans="36:41" x14ac:dyDescent="0.25">
      <c r="AJ1011" s="155" t="s">
        <v>2398</v>
      </c>
      <c r="AK1011" s="156" t="s">
        <v>2399</v>
      </c>
      <c r="AL1011" s="156" t="s">
        <v>2003</v>
      </c>
      <c r="AM1011" s="156">
        <v>147</v>
      </c>
      <c r="AN1011" s="156" t="s">
        <v>2004</v>
      </c>
      <c r="AO1011" s="157">
        <v>240</v>
      </c>
    </row>
    <row r="1012" spans="36:41" x14ac:dyDescent="0.25">
      <c r="AJ1012" s="158" t="s">
        <v>2400</v>
      </c>
      <c r="AK1012" s="159" t="s">
        <v>2401</v>
      </c>
      <c r="AL1012" s="159" t="s">
        <v>2003</v>
      </c>
      <c r="AM1012" s="159">
        <v>148</v>
      </c>
      <c r="AN1012" s="159" t="s">
        <v>2004</v>
      </c>
      <c r="AO1012" s="160">
        <v>286</v>
      </c>
    </row>
    <row r="1013" spans="36:41" x14ac:dyDescent="0.25">
      <c r="AJ1013" s="155" t="s">
        <v>2402</v>
      </c>
      <c r="AK1013" s="156" t="s">
        <v>13985</v>
      </c>
      <c r="AL1013" s="156" t="s">
        <v>2003</v>
      </c>
      <c r="AM1013" s="156">
        <v>323</v>
      </c>
      <c r="AN1013" s="156" t="s">
        <v>2004</v>
      </c>
      <c r="AO1013" s="157">
        <v>322</v>
      </c>
    </row>
    <row r="1014" spans="36:41" x14ac:dyDescent="0.25">
      <c r="AJ1014" s="158" t="s">
        <v>2404</v>
      </c>
      <c r="AK1014" s="159" t="s">
        <v>2405</v>
      </c>
      <c r="AL1014" s="159" t="s">
        <v>2003</v>
      </c>
      <c r="AM1014" s="159">
        <v>323</v>
      </c>
      <c r="AN1014" s="159" t="s">
        <v>2004</v>
      </c>
      <c r="AO1014" s="160">
        <v>323</v>
      </c>
    </row>
    <row r="1015" spans="36:41" x14ac:dyDescent="0.25">
      <c r="AJ1015" s="155" t="s">
        <v>2406</v>
      </c>
      <c r="AK1015" s="156" t="s">
        <v>2407</v>
      </c>
      <c r="AL1015" s="156" t="s">
        <v>2003</v>
      </c>
      <c r="AM1015" s="156">
        <v>323</v>
      </c>
      <c r="AN1015" s="156" t="s">
        <v>2004</v>
      </c>
      <c r="AO1015" s="157">
        <v>321</v>
      </c>
    </row>
    <row r="1016" spans="36:41" x14ac:dyDescent="0.25">
      <c r="AJ1016" s="158" t="s">
        <v>2408</v>
      </c>
      <c r="AK1016" s="159" t="s">
        <v>2409</v>
      </c>
      <c r="AL1016" s="159" t="s">
        <v>2003</v>
      </c>
      <c r="AM1016" s="159">
        <v>323</v>
      </c>
      <c r="AN1016" s="159" t="s">
        <v>2004</v>
      </c>
      <c r="AO1016" s="160">
        <v>323</v>
      </c>
    </row>
    <row r="1017" spans="36:41" x14ac:dyDescent="0.25">
      <c r="AJ1017" s="155" t="s">
        <v>2410</v>
      </c>
      <c r="AK1017" s="156" t="s">
        <v>2411</v>
      </c>
      <c r="AL1017" s="156" t="s">
        <v>2003</v>
      </c>
      <c r="AM1017" s="156">
        <v>324</v>
      </c>
      <c r="AN1017" s="156" t="s">
        <v>2004</v>
      </c>
      <c r="AO1017" s="157">
        <v>324</v>
      </c>
    </row>
    <row r="1018" spans="36:41" x14ac:dyDescent="0.25">
      <c r="AJ1018" s="158"/>
      <c r="AK1018" s="159"/>
      <c r="AL1018" s="159"/>
      <c r="AM1018" s="159"/>
      <c r="AN1018" s="159"/>
      <c r="AO1018" s="160"/>
    </row>
    <row r="1019" spans="36:41" x14ac:dyDescent="0.25">
      <c r="AJ1019" s="155"/>
      <c r="AK1019" s="156"/>
      <c r="AL1019" s="156"/>
      <c r="AM1019" s="156"/>
      <c r="AN1019" s="156"/>
      <c r="AO1019" s="157"/>
    </row>
    <row r="1020" spans="36:41" x14ac:dyDescent="0.25">
      <c r="AJ1020" s="158" t="s">
        <v>625</v>
      </c>
      <c r="AK1020" s="159" t="s">
        <v>72</v>
      </c>
      <c r="AL1020" s="159" t="s">
        <v>556</v>
      </c>
      <c r="AM1020" s="159" t="s">
        <v>13986</v>
      </c>
      <c r="AN1020" s="159" t="s">
        <v>13769</v>
      </c>
      <c r="AO1020" s="160" t="s">
        <v>13915</v>
      </c>
    </row>
    <row r="1021" spans="36:41" x14ac:dyDescent="0.25">
      <c r="AJ1021" s="155" t="s">
        <v>2412</v>
      </c>
      <c r="AK1021" s="156" t="s">
        <v>2413</v>
      </c>
      <c r="AL1021" s="156" t="s">
        <v>2003</v>
      </c>
      <c r="AM1021" s="156"/>
      <c r="AN1021" s="156" t="s">
        <v>2004</v>
      </c>
      <c r="AO1021" s="157"/>
    </row>
    <row r="1022" spans="36:41" x14ac:dyDescent="0.25">
      <c r="AJ1022" s="158" t="s">
        <v>2414</v>
      </c>
      <c r="AK1022" s="159" t="s">
        <v>2415</v>
      </c>
      <c r="AL1022" s="159" t="s">
        <v>2003</v>
      </c>
      <c r="AM1022" s="159">
        <v>324</v>
      </c>
      <c r="AN1022" s="159" t="s">
        <v>2004</v>
      </c>
      <c r="AO1022" s="160">
        <v>327</v>
      </c>
    </row>
    <row r="1023" spans="36:41" x14ac:dyDescent="0.25">
      <c r="AJ1023" s="155" t="s">
        <v>2416</v>
      </c>
      <c r="AK1023" s="156" t="s">
        <v>2417</v>
      </c>
      <c r="AL1023" s="156" t="s">
        <v>2003</v>
      </c>
      <c r="AM1023" s="156">
        <v>324</v>
      </c>
      <c r="AN1023" s="156" t="s">
        <v>2004</v>
      </c>
      <c r="AO1023" s="157">
        <v>324</v>
      </c>
    </row>
    <row r="1024" spans="36:41" x14ac:dyDescent="0.25">
      <c r="AJ1024" s="158" t="s">
        <v>2418</v>
      </c>
      <c r="AK1024" s="159" t="s">
        <v>2419</v>
      </c>
      <c r="AL1024" s="159" t="s">
        <v>2003</v>
      </c>
      <c r="AM1024" s="159">
        <v>324</v>
      </c>
      <c r="AN1024" s="159" t="s">
        <v>2004</v>
      </c>
      <c r="AO1024" s="160">
        <v>325</v>
      </c>
    </row>
    <row r="1025" spans="36:41" x14ac:dyDescent="0.25">
      <c r="AJ1025" s="155" t="s">
        <v>2420</v>
      </c>
      <c r="AK1025" s="156" t="s">
        <v>2421</v>
      </c>
      <c r="AL1025" s="156" t="s">
        <v>2003</v>
      </c>
      <c r="AM1025" s="156">
        <v>325</v>
      </c>
      <c r="AN1025" s="156" t="s">
        <v>2004</v>
      </c>
      <c r="AO1025" s="157">
        <v>324</v>
      </c>
    </row>
    <row r="1026" spans="36:41" x14ac:dyDescent="0.25">
      <c r="AJ1026" s="158" t="s">
        <v>2422</v>
      </c>
      <c r="AK1026" s="159" t="s">
        <v>2423</v>
      </c>
      <c r="AL1026" s="159" t="s">
        <v>2003</v>
      </c>
      <c r="AM1026" s="159">
        <v>325</v>
      </c>
      <c r="AN1026" s="159" t="s">
        <v>2004</v>
      </c>
      <c r="AO1026" s="160">
        <v>325</v>
      </c>
    </row>
    <row r="1027" spans="36:41" x14ac:dyDescent="0.25">
      <c r="AJ1027" s="155" t="s">
        <v>2424</v>
      </c>
      <c r="AK1027" s="156" t="s">
        <v>2425</v>
      </c>
      <c r="AL1027" s="156" t="s">
        <v>2003</v>
      </c>
      <c r="AM1027" s="156">
        <v>325</v>
      </c>
      <c r="AN1027" s="156" t="s">
        <v>2004</v>
      </c>
      <c r="AO1027" s="157">
        <v>321</v>
      </c>
    </row>
    <row r="1028" spans="36:41" x14ac:dyDescent="0.25">
      <c r="AJ1028" s="158" t="s">
        <v>2426</v>
      </c>
      <c r="AK1028" s="159" t="s">
        <v>2427</v>
      </c>
      <c r="AL1028" s="159" t="s">
        <v>2003</v>
      </c>
      <c r="AM1028" s="159">
        <v>326</v>
      </c>
      <c r="AN1028" s="159" t="s">
        <v>2004</v>
      </c>
      <c r="AO1028" s="160">
        <v>323</v>
      </c>
    </row>
    <row r="1029" spans="36:41" x14ac:dyDescent="0.25">
      <c r="AJ1029" s="155" t="s">
        <v>2428</v>
      </c>
      <c r="AK1029" s="156" t="s">
        <v>2429</v>
      </c>
      <c r="AL1029" s="156" t="s">
        <v>2003</v>
      </c>
      <c r="AM1029" s="156">
        <v>326</v>
      </c>
      <c r="AN1029" s="156" t="s">
        <v>2004</v>
      </c>
      <c r="AO1029" s="157">
        <v>320</v>
      </c>
    </row>
    <row r="1030" spans="36:41" x14ac:dyDescent="0.25">
      <c r="AJ1030" s="158" t="s">
        <v>2430</v>
      </c>
      <c r="AK1030" s="159" t="s">
        <v>2431</v>
      </c>
      <c r="AL1030" s="159" t="s">
        <v>2003</v>
      </c>
      <c r="AM1030" s="159">
        <v>326</v>
      </c>
      <c r="AN1030" s="159" t="s">
        <v>2004</v>
      </c>
      <c r="AO1030" s="160">
        <v>322</v>
      </c>
    </row>
    <row r="1031" spans="36:41" x14ac:dyDescent="0.25">
      <c r="AJ1031" s="155" t="s">
        <v>2432</v>
      </c>
      <c r="AK1031" s="156" t="s">
        <v>2433</v>
      </c>
      <c r="AL1031" s="156" t="s">
        <v>2003</v>
      </c>
      <c r="AM1031" s="156">
        <v>326</v>
      </c>
      <c r="AN1031" s="156" t="s">
        <v>2004</v>
      </c>
      <c r="AO1031" s="157">
        <v>325</v>
      </c>
    </row>
    <row r="1032" spans="36:41" x14ac:dyDescent="0.25">
      <c r="AJ1032" s="158" t="s">
        <v>2434</v>
      </c>
      <c r="AK1032" s="159" t="s">
        <v>2435</v>
      </c>
      <c r="AL1032" s="159" t="s">
        <v>2003</v>
      </c>
      <c r="AM1032" s="159">
        <v>327</v>
      </c>
      <c r="AN1032" s="159" t="s">
        <v>2004</v>
      </c>
      <c r="AO1032" s="160">
        <v>322</v>
      </c>
    </row>
    <row r="1033" spans="36:41" x14ac:dyDescent="0.25">
      <c r="AJ1033" s="155" t="s">
        <v>2436</v>
      </c>
      <c r="AK1033" s="156" t="s">
        <v>2437</v>
      </c>
      <c r="AL1033" s="156" t="s">
        <v>2003</v>
      </c>
      <c r="AM1033" s="156">
        <v>327</v>
      </c>
      <c r="AN1033" s="156" t="s">
        <v>2004</v>
      </c>
      <c r="AO1033" s="157">
        <v>322</v>
      </c>
    </row>
    <row r="1034" spans="36:41" x14ac:dyDescent="0.25">
      <c r="AJ1034" s="158" t="s">
        <v>2438</v>
      </c>
      <c r="AK1034" s="159" t="s">
        <v>2439</v>
      </c>
      <c r="AL1034" s="159" t="s">
        <v>2003</v>
      </c>
      <c r="AM1034" s="159">
        <v>327</v>
      </c>
      <c r="AN1034" s="159" t="s">
        <v>2004</v>
      </c>
      <c r="AO1034" s="160">
        <v>321</v>
      </c>
    </row>
    <row r="1035" spans="36:41" x14ac:dyDescent="0.25">
      <c r="AJ1035" s="155" t="s">
        <v>2440</v>
      </c>
      <c r="AK1035" s="156" t="s">
        <v>2441</v>
      </c>
      <c r="AL1035" s="156" t="s">
        <v>2003</v>
      </c>
      <c r="AM1035" s="156">
        <v>327</v>
      </c>
      <c r="AN1035" s="156" t="s">
        <v>2004</v>
      </c>
      <c r="AO1035" s="157">
        <v>326</v>
      </c>
    </row>
    <row r="1036" spans="36:41" x14ac:dyDescent="0.25">
      <c r="AJ1036" s="158" t="s">
        <v>2442</v>
      </c>
      <c r="AK1036" s="159" t="s">
        <v>2443</v>
      </c>
      <c r="AL1036" s="159" t="s">
        <v>2003</v>
      </c>
      <c r="AM1036" s="159">
        <v>328</v>
      </c>
      <c r="AN1036" s="159" t="s">
        <v>2004</v>
      </c>
      <c r="AO1036" s="160">
        <v>324</v>
      </c>
    </row>
    <row r="1037" spans="36:41" x14ac:dyDescent="0.25">
      <c r="AJ1037" s="155" t="s">
        <v>2444</v>
      </c>
      <c r="AK1037" s="156" t="s">
        <v>2445</v>
      </c>
      <c r="AL1037" s="156" t="s">
        <v>2003</v>
      </c>
      <c r="AM1037" s="156">
        <v>328</v>
      </c>
      <c r="AN1037" s="156" t="s">
        <v>2004</v>
      </c>
      <c r="AO1037" s="157">
        <v>320</v>
      </c>
    </row>
    <row r="1038" spans="36:41" x14ac:dyDescent="0.25">
      <c r="AJ1038" s="158" t="s">
        <v>2446</v>
      </c>
      <c r="AK1038" s="159" t="s">
        <v>2447</v>
      </c>
      <c r="AL1038" s="159" t="s">
        <v>2003</v>
      </c>
      <c r="AM1038" s="159">
        <v>328</v>
      </c>
      <c r="AN1038" s="159" t="s">
        <v>2004</v>
      </c>
      <c r="AO1038" s="160">
        <v>326</v>
      </c>
    </row>
    <row r="1039" spans="36:41" x14ac:dyDescent="0.25">
      <c r="AJ1039" s="155" t="s">
        <v>2448</v>
      </c>
      <c r="AK1039" s="156" t="s">
        <v>2449</v>
      </c>
      <c r="AL1039" s="156" t="s">
        <v>2007</v>
      </c>
      <c r="AM1039" s="156">
        <v>143</v>
      </c>
      <c r="AN1039" s="156" t="s">
        <v>2008</v>
      </c>
      <c r="AO1039" s="157">
        <v>175</v>
      </c>
    </row>
    <row r="1040" spans="36:41" x14ac:dyDescent="0.25">
      <c r="AJ1040" s="158" t="s">
        <v>2450</v>
      </c>
      <c r="AK1040" s="159" t="s">
        <v>2451</v>
      </c>
      <c r="AL1040" s="159" t="s">
        <v>2003</v>
      </c>
      <c r="AM1040" s="159">
        <v>329</v>
      </c>
      <c r="AN1040" s="159" t="s">
        <v>2004</v>
      </c>
      <c r="AO1040" s="160">
        <v>320</v>
      </c>
    </row>
    <row r="1041" spans="36:41" x14ac:dyDescent="0.25">
      <c r="AJ1041" s="155" t="s">
        <v>2452</v>
      </c>
      <c r="AK1041" s="156" t="s">
        <v>2453</v>
      </c>
      <c r="AL1041" s="156" t="s">
        <v>2003</v>
      </c>
      <c r="AM1041" s="156">
        <v>329</v>
      </c>
      <c r="AN1041" s="156" t="s">
        <v>2004</v>
      </c>
      <c r="AO1041" s="157">
        <v>323</v>
      </c>
    </row>
    <row r="1042" spans="36:41" x14ac:dyDescent="0.25">
      <c r="AJ1042" s="158" t="s">
        <v>2454</v>
      </c>
      <c r="AK1042" s="159" t="s">
        <v>2455</v>
      </c>
      <c r="AL1042" s="159" t="s">
        <v>2003</v>
      </c>
      <c r="AM1042" s="159">
        <v>329</v>
      </c>
      <c r="AN1042" s="159" t="s">
        <v>2004</v>
      </c>
      <c r="AO1042" s="160">
        <v>322</v>
      </c>
    </row>
    <row r="1043" spans="36:41" x14ac:dyDescent="0.25">
      <c r="AJ1043" s="155" t="s">
        <v>2456</v>
      </c>
      <c r="AK1043" s="156" t="s">
        <v>2457</v>
      </c>
      <c r="AL1043" s="156" t="s">
        <v>2003</v>
      </c>
      <c r="AM1043" s="156">
        <v>329</v>
      </c>
      <c r="AN1043" s="156" t="s">
        <v>2004</v>
      </c>
      <c r="AO1043" s="157">
        <v>321</v>
      </c>
    </row>
    <row r="1044" spans="36:41" x14ac:dyDescent="0.25">
      <c r="AJ1044" s="158" t="s">
        <v>2458</v>
      </c>
      <c r="AK1044" s="159" t="s">
        <v>2459</v>
      </c>
      <c r="AL1044" s="159" t="s">
        <v>2003</v>
      </c>
      <c r="AM1044" s="159">
        <v>330</v>
      </c>
      <c r="AN1044" s="159" t="s">
        <v>2004</v>
      </c>
      <c r="AO1044" s="160">
        <v>326</v>
      </c>
    </row>
    <row r="1045" spans="36:41" x14ac:dyDescent="0.25">
      <c r="AJ1045" s="155" t="s">
        <v>2460</v>
      </c>
      <c r="AK1045" s="156" t="s">
        <v>2461</v>
      </c>
      <c r="AL1045" s="156" t="s">
        <v>2003</v>
      </c>
      <c r="AM1045" s="156">
        <v>157</v>
      </c>
      <c r="AN1045" s="156" t="s">
        <v>2004</v>
      </c>
      <c r="AO1045" s="157">
        <v>24</v>
      </c>
    </row>
    <row r="1046" spans="36:41" x14ac:dyDescent="0.25">
      <c r="AJ1046" s="158" t="s">
        <v>2462</v>
      </c>
      <c r="AK1046" s="159" t="s">
        <v>2463</v>
      </c>
      <c r="AL1046" s="159" t="s">
        <v>2007</v>
      </c>
      <c r="AM1046" s="159">
        <v>152</v>
      </c>
      <c r="AN1046" s="159" t="s">
        <v>2008</v>
      </c>
      <c r="AO1046" s="160">
        <v>138</v>
      </c>
    </row>
    <row r="1047" spans="36:41" x14ac:dyDescent="0.25">
      <c r="AJ1047" s="155" t="s">
        <v>2464</v>
      </c>
      <c r="AK1047" s="156" t="s">
        <v>2465</v>
      </c>
      <c r="AL1047" s="156" t="s">
        <v>2003</v>
      </c>
      <c r="AM1047" s="156">
        <v>160</v>
      </c>
      <c r="AN1047" s="156" t="s">
        <v>2004</v>
      </c>
      <c r="AO1047" s="157">
        <v>57</v>
      </c>
    </row>
    <row r="1048" spans="36:41" x14ac:dyDescent="0.25">
      <c r="AJ1048" s="158" t="s">
        <v>2466</v>
      </c>
      <c r="AK1048" s="159" t="s">
        <v>2467</v>
      </c>
      <c r="AL1048" s="159" t="s">
        <v>2003</v>
      </c>
      <c r="AM1048" s="159">
        <v>160</v>
      </c>
      <c r="AN1048" s="159" t="s">
        <v>2004</v>
      </c>
      <c r="AO1048" s="160">
        <v>57</v>
      </c>
    </row>
    <row r="1049" spans="36:41" x14ac:dyDescent="0.25">
      <c r="AJ1049" s="155" t="s">
        <v>2468</v>
      </c>
      <c r="AK1049" s="156" t="s">
        <v>2469</v>
      </c>
      <c r="AL1049" s="156" t="s">
        <v>2003</v>
      </c>
      <c r="AM1049" s="156">
        <v>161</v>
      </c>
      <c r="AN1049" s="156" t="s">
        <v>2004</v>
      </c>
      <c r="AO1049" s="157">
        <v>56</v>
      </c>
    </row>
    <row r="1050" spans="36:41" x14ac:dyDescent="0.25">
      <c r="AJ1050" s="158" t="s">
        <v>2470</v>
      </c>
      <c r="AK1050" s="159" t="s">
        <v>2471</v>
      </c>
      <c r="AL1050" s="159" t="s">
        <v>2003</v>
      </c>
      <c r="AM1050" s="159">
        <v>161</v>
      </c>
      <c r="AN1050" s="159" t="s">
        <v>2004</v>
      </c>
      <c r="AO1050" s="160">
        <v>56</v>
      </c>
    </row>
    <row r="1051" spans="36:41" x14ac:dyDescent="0.25">
      <c r="AJ1051" s="155" t="s">
        <v>2472</v>
      </c>
      <c r="AK1051" s="156" t="s">
        <v>2473</v>
      </c>
      <c r="AL1051" s="156" t="s">
        <v>2003</v>
      </c>
      <c r="AM1051" s="156">
        <v>58</v>
      </c>
      <c r="AN1051" s="156" t="s">
        <v>2004</v>
      </c>
      <c r="AO1051" s="157">
        <v>86</v>
      </c>
    </row>
    <row r="1052" spans="36:41" x14ac:dyDescent="0.25">
      <c r="AJ1052" s="158" t="s">
        <v>2474</v>
      </c>
      <c r="AK1052" s="159" t="s">
        <v>2475</v>
      </c>
      <c r="AL1052" s="159" t="s">
        <v>2003</v>
      </c>
      <c r="AM1052" s="159">
        <v>346</v>
      </c>
      <c r="AN1052" s="159" t="s">
        <v>2004</v>
      </c>
      <c r="AO1052" s="160">
        <v>342</v>
      </c>
    </row>
    <row r="1053" spans="36:41" x14ac:dyDescent="0.25">
      <c r="AJ1053" s="155" t="s">
        <v>2476</v>
      </c>
      <c r="AK1053" s="156" t="s">
        <v>2477</v>
      </c>
      <c r="AL1053" s="156" t="s">
        <v>2003</v>
      </c>
      <c r="AM1053" s="156">
        <v>163</v>
      </c>
      <c r="AN1053" s="156" t="s">
        <v>2004</v>
      </c>
      <c r="AO1053" s="157">
        <v>59</v>
      </c>
    </row>
    <row r="1054" spans="36:41" x14ac:dyDescent="0.25">
      <c r="AJ1054" s="158" t="s">
        <v>2478</v>
      </c>
      <c r="AK1054" s="159" t="s">
        <v>2479</v>
      </c>
      <c r="AL1054" s="159" t="s">
        <v>2003</v>
      </c>
      <c r="AM1054" s="159">
        <v>163</v>
      </c>
      <c r="AN1054" s="159" t="s">
        <v>2004</v>
      </c>
      <c r="AO1054" s="160">
        <v>59</v>
      </c>
    </row>
    <row r="1055" spans="36:41" x14ac:dyDescent="0.25">
      <c r="AJ1055" s="155" t="s">
        <v>2480</v>
      </c>
      <c r="AK1055" s="156" t="s">
        <v>2481</v>
      </c>
      <c r="AL1055" s="156" t="s">
        <v>2007</v>
      </c>
      <c r="AM1055" s="156">
        <v>154</v>
      </c>
      <c r="AN1055" s="156" t="s">
        <v>2008</v>
      </c>
      <c r="AO1055" s="157">
        <v>139</v>
      </c>
    </row>
    <row r="1056" spans="36:41" x14ac:dyDescent="0.25">
      <c r="AJ1056" s="158" t="s">
        <v>2482</v>
      </c>
      <c r="AK1056" s="159" t="s">
        <v>2483</v>
      </c>
      <c r="AL1056" s="159" t="s">
        <v>2007</v>
      </c>
      <c r="AM1056" s="159">
        <v>154</v>
      </c>
      <c r="AN1056" s="159" t="s">
        <v>2008</v>
      </c>
      <c r="AO1056" s="160">
        <v>139</v>
      </c>
    </row>
    <row r="1057" spans="36:41" x14ac:dyDescent="0.25">
      <c r="AJ1057" s="155" t="s">
        <v>2484</v>
      </c>
      <c r="AK1057" s="156" t="s">
        <v>2485</v>
      </c>
      <c r="AL1057" s="156" t="s">
        <v>2003</v>
      </c>
      <c r="AM1057" s="156">
        <v>163</v>
      </c>
      <c r="AN1057" s="156" t="s">
        <v>2004</v>
      </c>
      <c r="AO1057" s="157">
        <v>59</v>
      </c>
    </row>
    <row r="1058" spans="36:41" x14ac:dyDescent="0.25">
      <c r="AJ1058" s="158" t="s">
        <v>2486</v>
      </c>
      <c r="AK1058" s="159" t="s">
        <v>2487</v>
      </c>
      <c r="AL1058" s="159" t="s">
        <v>2007</v>
      </c>
      <c r="AM1058" s="159">
        <v>155</v>
      </c>
      <c r="AN1058" s="159" t="s">
        <v>2008</v>
      </c>
      <c r="AO1058" s="160">
        <v>140</v>
      </c>
    </row>
    <row r="1059" spans="36:41" x14ac:dyDescent="0.25">
      <c r="AJ1059" s="155" t="s">
        <v>2488</v>
      </c>
      <c r="AK1059" s="156" t="s">
        <v>2489</v>
      </c>
      <c r="AL1059" s="156" t="s">
        <v>2003</v>
      </c>
      <c r="AM1059" s="156">
        <v>164</v>
      </c>
      <c r="AN1059" s="156" t="s">
        <v>2004</v>
      </c>
      <c r="AO1059" s="157">
        <v>60</v>
      </c>
    </row>
    <row r="1060" spans="36:41" x14ac:dyDescent="0.25">
      <c r="AJ1060" s="158" t="s">
        <v>2490</v>
      </c>
      <c r="AK1060" s="159" t="s">
        <v>2491</v>
      </c>
      <c r="AL1060" s="159" t="s">
        <v>2003</v>
      </c>
      <c r="AM1060" s="159">
        <v>330</v>
      </c>
      <c r="AN1060" s="159" t="s">
        <v>2004</v>
      </c>
      <c r="AO1060" s="160">
        <v>328</v>
      </c>
    </row>
    <row r="1061" spans="36:41" x14ac:dyDescent="0.25">
      <c r="AJ1061" s="155" t="s">
        <v>2492</v>
      </c>
      <c r="AK1061" s="156" t="s">
        <v>2493</v>
      </c>
      <c r="AL1061" s="156" t="s">
        <v>2003</v>
      </c>
      <c r="AM1061" s="156">
        <v>166</v>
      </c>
      <c r="AN1061" s="156" t="s">
        <v>2004</v>
      </c>
      <c r="AO1061" s="157">
        <v>62</v>
      </c>
    </row>
    <row r="1062" spans="36:41" x14ac:dyDescent="0.25">
      <c r="AJ1062" s="158" t="s">
        <v>2494</v>
      </c>
      <c r="AK1062" s="159" t="s">
        <v>2495</v>
      </c>
      <c r="AL1062" s="159" t="s">
        <v>2003</v>
      </c>
      <c r="AM1062" s="159">
        <v>166</v>
      </c>
      <c r="AN1062" s="159" t="s">
        <v>2004</v>
      </c>
      <c r="AO1062" s="160">
        <v>62</v>
      </c>
    </row>
    <row r="1063" spans="36:41" x14ac:dyDescent="0.25">
      <c r="AJ1063" s="155" t="s">
        <v>2496</v>
      </c>
      <c r="AK1063" s="156" t="s">
        <v>2497</v>
      </c>
      <c r="AL1063" s="156" t="s">
        <v>2003</v>
      </c>
      <c r="AM1063" s="156">
        <v>115</v>
      </c>
      <c r="AN1063" s="156" t="s">
        <v>2004</v>
      </c>
      <c r="AO1063" s="157">
        <v>124</v>
      </c>
    </row>
    <row r="1064" spans="36:41" x14ac:dyDescent="0.25">
      <c r="AJ1064" s="158" t="s">
        <v>2498</v>
      </c>
      <c r="AK1064" s="159" t="s">
        <v>2499</v>
      </c>
      <c r="AL1064" s="159" t="s">
        <v>2003</v>
      </c>
      <c r="AM1064" s="159">
        <v>171</v>
      </c>
      <c r="AN1064" s="159" t="s">
        <v>2004</v>
      </c>
      <c r="AO1064" s="160">
        <v>68</v>
      </c>
    </row>
    <row r="1065" spans="36:41" x14ac:dyDescent="0.25">
      <c r="AJ1065" s="155" t="s">
        <v>2500</v>
      </c>
      <c r="AK1065" s="156" t="s">
        <v>2501</v>
      </c>
      <c r="AL1065" s="156" t="s">
        <v>2003</v>
      </c>
      <c r="AM1065" s="156">
        <v>59</v>
      </c>
      <c r="AN1065" s="156" t="s">
        <v>2004</v>
      </c>
      <c r="AO1065" s="157">
        <v>87</v>
      </c>
    </row>
    <row r="1066" spans="36:41" x14ac:dyDescent="0.25">
      <c r="AJ1066" s="158" t="s">
        <v>2502</v>
      </c>
      <c r="AK1066" s="159" t="s">
        <v>2503</v>
      </c>
      <c r="AL1066" s="159" t="s">
        <v>2003</v>
      </c>
      <c r="AM1066" s="159">
        <v>243</v>
      </c>
      <c r="AN1066" s="159" t="s">
        <v>2004</v>
      </c>
      <c r="AO1066" s="160">
        <v>267</v>
      </c>
    </row>
    <row r="1067" spans="36:41" x14ac:dyDescent="0.25">
      <c r="AJ1067" s="155" t="s">
        <v>2504</v>
      </c>
      <c r="AK1067" s="156" t="s">
        <v>2505</v>
      </c>
      <c r="AL1067" s="156" t="s">
        <v>2003</v>
      </c>
      <c r="AM1067" s="156">
        <v>277</v>
      </c>
      <c r="AN1067" s="156" t="s">
        <v>2004</v>
      </c>
      <c r="AO1067" s="157">
        <v>264</v>
      </c>
    </row>
    <row r="1068" spans="36:41" x14ac:dyDescent="0.25">
      <c r="AJ1068" s="158" t="s">
        <v>2506</v>
      </c>
      <c r="AK1068" s="159" t="s">
        <v>2507</v>
      </c>
      <c r="AL1068" s="159" t="s">
        <v>2003</v>
      </c>
      <c r="AM1068" s="159">
        <v>95</v>
      </c>
      <c r="AN1068" s="159" t="s">
        <v>2004</v>
      </c>
      <c r="AO1068" s="160">
        <v>107</v>
      </c>
    </row>
    <row r="1069" spans="36:41" x14ac:dyDescent="0.25">
      <c r="AJ1069" s="155" t="s">
        <v>2508</v>
      </c>
      <c r="AK1069" s="156" t="s">
        <v>2509</v>
      </c>
      <c r="AL1069" s="156" t="s">
        <v>2003</v>
      </c>
      <c r="AM1069" s="156">
        <v>177</v>
      </c>
      <c r="AN1069" s="156" t="s">
        <v>2004</v>
      </c>
      <c r="AO1069" s="157">
        <v>168</v>
      </c>
    </row>
    <row r="1070" spans="36:41" x14ac:dyDescent="0.25">
      <c r="AJ1070" s="158" t="s">
        <v>2510</v>
      </c>
      <c r="AK1070" s="159" t="s">
        <v>2511</v>
      </c>
      <c r="AL1070" s="159" t="s">
        <v>2003</v>
      </c>
      <c r="AM1070" s="159">
        <v>277</v>
      </c>
      <c r="AN1070" s="159" t="s">
        <v>2004</v>
      </c>
      <c r="AO1070" s="160">
        <v>263</v>
      </c>
    </row>
    <row r="1071" spans="36:41" x14ac:dyDescent="0.25">
      <c r="AJ1071" s="155" t="s">
        <v>2512</v>
      </c>
      <c r="AK1071" s="156" t="s">
        <v>2513</v>
      </c>
      <c r="AL1071" s="156" t="s">
        <v>2003</v>
      </c>
      <c r="AM1071" s="156">
        <v>172</v>
      </c>
      <c r="AN1071" s="156" t="s">
        <v>2004</v>
      </c>
      <c r="AO1071" s="157">
        <v>70</v>
      </c>
    </row>
    <row r="1072" spans="36:41" x14ac:dyDescent="0.25">
      <c r="AJ1072" s="158" t="s">
        <v>2514</v>
      </c>
      <c r="AK1072" s="159" t="s">
        <v>2515</v>
      </c>
      <c r="AL1072" s="159" t="s">
        <v>2003</v>
      </c>
      <c r="AM1072" s="159">
        <v>173</v>
      </c>
      <c r="AN1072" s="159" t="s">
        <v>2004</v>
      </c>
      <c r="AO1072" s="160">
        <v>73</v>
      </c>
    </row>
    <row r="1073" spans="36:41" x14ac:dyDescent="0.25">
      <c r="AJ1073" s="155"/>
      <c r="AK1073" s="156"/>
      <c r="AL1073" s="156"/>
      <c r="AM1073" s="156"/>
      <c r="AN1073" s="156"/>
      <c r="AO1073" s="157"/>
    </row>
    <row r="1074" spans="36:41" x14ac:dyDescent="0.25">
      <c r="AJ1074" s="158"/>
      <c r="AK1074" s="159"/>
      <c r="AL1074" s="159"/>
      <c r="AM1074" s="159"/>
      <c r="AN1074" s="159"/>
      <c r="AO1074" s="160"/>
    </row>
    <row r="1075" spans="36:41" x14ac:dyDescent="0.25">
      <c r="AJ1075" s="155" t="s">
        <v>625</v>
      </c>
      <c r="AK1075" s="156" t="s">
        <v>72</v>
      </c>
      <c r="AL1075" s="156" t="s">
        <v>556</v>
      </c>
      <c r="AM1075" s="156" t="s">
        <v>13987</v>
      </c>
      <c r="AN1075" s="156" t="s">
        <v>13769</v>
      </c>
      <c r="AO1075" s="157" t="s">
        <v>13988</v>
      </c>
    </row>
    <row r="1076" spans="36:41" x14ac:dyDescent="0.25">
      <c r="AJ1076" s="158" t="s">
        <v>2516</v>
      </c>
      <c r="AK1076" s="159" t="s">
        <v>2517</v>
      </c>
      <c r="AL1076" s="159" t="s">
        <v>2003</v>
      </c>
      <c r="AM1076" s="159"/>
      <c r="AN1076" s="159" t="s">
        <v>2004</v>
      </c>
      <c r="AO1076" s="160"/>
    </row>
    <row r="1077" spans="36:41" x14ac:dyDescent="0.25">
      <c r="AJ1077" s="155" t="s">
        <v>2518</v>
      </c>
      <c r="AK1077" s="156" t="s">
        <v>2519</v>
      </c>
      <c r="AL1077" s="156" t="s">
        <v>2003</v>
      </c>
      <c r="AM1077" s="156">
        <v>174</v>
      </c>
      <c r="AN1077" s="156" t="s">
        <v>2004</v>
      </c>
      <c r="AO1077" s="157">
        <v>75</v>
      </c>
    </row>
    <row r="1078" spans="36:41" x14ac:dyDescent="0.25">
      <c r="AJ1078" s="158" t="s">
        <v>2520</v>
      </c>
      <c r="AK1078" s="159" t="s">
        <v>2521</v>
      </c>
      <c r="AL1078" s="159" t="s">
        <v>2003</v>
      </c>
      <c r="AM1078" s="159">
        <v>175</v>
      </c>
      <c r="AN1078" s="159" t="s">
        <v>2004</v>
      </c>
      <c r="AO1078" s="160">
        <v>74</v>
      </c>
    </row>
    <row r="1079" spans="36:41" x14ac:dyDescent="0.25">
      <c r="AJ1079" s="155" t="s">
        <v>2522</v>
      </c>
      <c r="AK1079" s="156" t="s">
        <v>2523</v>
      </c>
      <c r="AL1079" s="156" t="s">
        <v>2007</v>
      </c>
      <c r="AM1079" s="156">
        <v>156</v>
      </c>
      <c r="AN1079" s="156" t="s">
        <v>2008</v>
      </c>
      <c r="AO1079" s="157">
        <v>143</v>
      </c>
    </row>
    <row r="1080" spans="36:41" x14ac:dyDescent="0.25">
      <c r="AJ1080" s="158" t="s">
        <v>2524</v>
      </c>
      <c r="AK1080" s="159" t="s">
        <v>13932</v>
      </c>
      <c r="AL1080" s="159" t="s">
        <v>2007</v>
      </c>
      <c r="AM1080" s="159">
        <v>157</v>
      </c>
      <c r="AN1080" s="159" t="s">
        <v>2008</v>
      </c>
      <c r="AO1080" s="160">
        <v>144</v>
      </c>
    </row>
    <row r="1081" spans="36:41" x14ac:dyDescent="0.25">
      <c r="AJ1081" s="155" t="s">
        <v>2526</v>
      </c>
      <c r="AK1081" s="156" t="s">
        <v>2527</v>
      </c>
      <c r="AL1081" s="156" t="s">
        <v>2007</v>
      </c>
      <c r="AM1081" s="156">
        <v>157</v>
      </c>
      <c r="AN1081" s="156" t="s">
        <v>2008</v>
      </c>
      <c r="AO1081" s="157">
        <v>144</v>
      </c>
    </row>
    <row r="1082" spans="36:41" x14ac:dyDescent="0.25">
      <c r="AJ1082" s="158" t="s">
        <v>2528</v>
      </c>
      <c r="AK1082" s="159" t="s">
        <v>2529</v>
      </c>
      <c r="AL1082" s="159" t="s">
        <v>2003</v>
      </c>
      <c r="AM1082" s="159">
        <v>347</v>
      </c>
      <c r="AN1082" s="159" t="s">
        <v>2004</v>
      </c>
      <c r="AO1082" s="160">
        <v>348</v>
      </c>
    </row>
    <row r="1083" spans="36:41" x14ac:dyDescent="0.25">
      <c r="AJ1083" s="155" t="s">
        <v>2530</v>
      </c>
      <c r="AK1083" s="156" t="s">
        <v>4191</v>
      </c>
      <c r="AL1083" s="156" t="s">
        <v>2007</v>
      </c>
      <c r="AM1083" s="156">
        <v>158</v>
      </c>
      <c r="AN1083" s="156" t="s">
        <v>2008</v>
      </c>
      <c r="AO1083" s="157">
        <v>192</v>
      </c>
    </row>
    <row r="1084" spans="36:41" x14ac:dyDescent="0.25">
      <c r="AJ1084" s="158" t="s">
        <v>2532</v>
      </c>
      <c r="AK1084" s="159" t="s">
        <v>2533</v>
      </c>
      <c r="AL1084" s="159" t="s">
        <v>2003</v>
      </c>
      <c r="AM1084" s="159">
        <v>234</v>
      </c>
      <c r="AN1084" s="159" t="s">
        <v>2004</v>
      </c>
      <c r="AO1084" s="160">
        <v>217</v>
      </c>
    </row>
    <row r="1085" spans="36:41" x14ac:dyDescent="0.25">
      <c r="AJ1085" s="155" t="s">
        <v>2534</v>
      </c>
      <c r="AK1085" s="156" t="s">
        <v>2535</v>
      </c>
      <c r="AL1085" s="156" t="s">
        <v>2003</v>
      </c>
      <c r="AM1085" s="156">
        <v>282</v>
      </c>
      <c r="AN1085" s="156" t="s">
        <v>2004</v>
      </c>
      <c r="AO1085" s="157">
        <v>276</v>
      </c>
    </row>
    <row r="1086" spans="36:41" x14ac:dyDescent="0.25">
      <c r="AJ1086" s="158" t="s">
        <v>2536</v>
      </c>
      <c r="AK1086" s="159" t="s">
        <v>2537</v>
      </c>
      <c r="AL1086" s="159" t="s">
        <v>2007</v>
      </c>
      <c r="AM1086" s="159">
        <v>140</v>
      </c>
      <c r="AN1086" s="159" t="s">
        <v>2008</v>
      </c>
      <c r="AO1086" s="160">
        <v>148</v>
      </c>
    </row>
    <row r="1087" spans="36:41" x14ac:dyDescent="0.25">
      <c r="AJ1087" s="155" t="s">
        <v>2538</v>
      </c>
      <c r="AK1087" s="156" t="s">
        <v>2539</v>
      </c>
      <c r="AL1087" s="156" t="s">
        <v>2003</v>
      </c>
      <c r="AM1087" s="156">
        <v>180</v>
      </c>
      <c r="AN1087" s="156" t="s">
        <v>2004</v>
      </c>
      <c r="AO1087" s="157">
        <v>239</v>
      </c>
    </row>
    <row r="1088" spans="36:41" x14ac:dyDescent="0.25">
      <c r="AJ1088" s="158" t="s">
        <v>2540</v>
      </c>
      <c r="AK1088" s="159" t="s">
        <v>2541</v>
      </c>
      <c r="AL1088" s="159" t="s">
        <v>2003</v>
      </c>
      <c r="AM1088" s="159">
        <v>238</v>
      </c>
      <c r="AN1088" s="159" t="s">
        <v>2004</v>
      </c>
      <c r="AO1088" s="160">
        <v>221</v>
      </c>
    </row>
    <row r="1089" spans="36:41" x14ac:dyDescent="0.25">
      <c r="AJ1089" s="155" t="s">
        <v>2542</v>
      </c>
      <c r="AK1089" s="156" t="s">
        <v>2543</v>
      </c>
      <c r="AL1089" s="156" t="s">
        <v>2003</v>
      </c>
      <c r="AM1089" s="156">
        <v>180</v>
      </c>
      <c r="AN1089" s="156" t="s">
        <v>2004</v>
      </c>
      <c r="AO1089" s="157">
        <v>239</v>
      </c>
    </row>
    <row r="1090" spans="36:41" x14ac:dyDescent="0.25">
      <c r="AJ1090" s="158" t="s">
        <v>2544</v>
      </c>
      <c r="AK1090" s="159" t="s">
        <v>2545</v>
      </c>
      <c r="AL1090" s="159" t="s">
        <v>2003</v>
      </c>
      <c r="AM1090" s="159">
        <v>181</v>
      </c>
      <c r="AN1090" s="159" t="s">
        <v>2004</v>
      </c>
      <c r="AO1090" s="160">
        <v>45</v>
      </c>
    </row>
    <row r="1091" spans="36:41" x14ac:dyDescent="0.25">
      <c r="AJ1091" s="155" t="s">
        <v>2546</v>
      </c>
      <c r="AK1091" s="156" t="s">
        <v>2547</v>
      </c>
      <c r="AL1091" s="156" t="s">
        <v>2003</v>
      </c>
      <c r="AM1091" s="156">
        <v>330</v>
      </c>
      <c r="AN1091" s="156" t="s">
        <v>2004</v>
      </c>
      <c r="AO1091" s="157">
        <v>340</v>
      </c>
    </row>
    <row r="1092" spans="36:41" x14ac:dyDescent="0.25">
      <c r="AJ1092" s="158" t="s">
        <v>2548</v>
      </c>
      <c r="AK1092" s="159" t="s">
        <v>2549</v>
      </c>
      <c r="AL1092" s="159" t="s">
        <v>2003</v>
      </c>
      <c r="AM1092" s="159">
        <v>182</v>
      </c>
      <c r="AN1092" s="159" t="s">
        <v>2004</v>
      </c>
      <c r="AO1092" s="160">
        <v>15</v>
      </c>
    </row>
    <row r="1093" spans="36:41" x14ac:dyDescent="0.25">
      <c r="AJ1093" s="155" t="s">
        <v>2550</v>
      </c>
      <c r="AK1093" s="156" t="s">
        <v>2551</v>
      </c>
      <c r="AL1093" s="156" t="s">
        <v>2003</v>
      </c>
      <c r="AM1093" s="156">
        <v>183</v>
      </c>
      <c r="AN1093" s="156" t="s">
        <v>2004</v>
      </c>
      <c r="AO1093" s="157">
        <v>297</v>
      </c>
    </row>
    <row r="1094" spans="36:41" x14ac:dyDescent="0.25">
      <c r="AJ1094" s="158" t="s">
        <v>2552</v>
      </c>
      <c r="AK1094" s="159" t="s">
        <v>2553</v>
      </c>
      <c r="AL1094" s="159" t="s">
        <v>2003</v>
      </c>
      <c r="AM1094" s="159">
        <v>60</v>
      </c>
      <c r="AN1094" s="159" t="s">
        <v>2004</v>
      </c>
      <c r="AO1094" s="160">
        <v>93</v>
      </c>
    </row>
    <row r="1095" spans="36:41" x14ac:dyDescent="0.25">
      <c r="AJ1095" s="155" t="s">
        <v>2554</v>
      </c>
      <c r="AK1095" s="156" t="s">
        <v>2555</v>
      </c>
      <c r="AL1095" s="156" t="s">
        <v>2003</v>
      </c>
      <c r="AM1095" s="156">
        <v>155</v>
      </c>
      <c r="AN1095" s="156" t="s">
        <v>2004</v>
      </c>
      <c r="AO1095" s="157">
        <v>38</v>
      </c>
    </row>
    <row r="1096" spans="36:41" x14ac:dyDescent="0.25">
      <c r="AJ1096" s="158" t="s">
        <v>2556</v>
      </c>
      <c r="AK1096" s="159" t="s">
        <v>2557</v>
      </c>
      <c r="AL1096" s="159" t="s">
        <v>2003</v>
      </c>
      <c r="AM1096" s="159">
        <v>184</v>
      </c>
      <c r="AN1096" s="159" t="s">
        <v>2004</v>
      </c>
      <c r="AO1096" s="160">
        <v>53</v>
      </c>
    </row>
    <row r="1097" spans="36:41" x14ac:dyDescent="0.25">
      <c r="AJ1097" s="155" t="s">
        <v>2558</v>
      </c>
      <c r="AK1097" s="156" t="s">
        <v>2559</v>
      </c>
      <c r="AL1097" s="156" t="s">
        <v>2003</v>
      </c>
      <c r="AM1097" s="156">
        <v>187</v>
      </c>
      <c r="AN1097" s="156" t="s">
        <v>2004</v>
      </c>
      <c r="AO1097" s="157">
        <v>293</v>
      </c>
    </row>
    <row r="1098" spans="36:41" x14ac:dyDescent="0.25">
      <c r="AJ1098" s="158" t="s">
        <v>2560</v>
      </c>
      <c r="AK1098" s="159" t="s">
        <v>2561</v>
      </c>
      <c r="AL1098" s="159" t="s">
        <v>2003</v>
      </c>
      <c r="AM1098" s="159">
        <v>186</v>
      </c>
      <c r="AN1098" s="159" t="s">
        <v>2004</v>
      </c>
      <c r="AO1098" s="160">
        <v>292</v>
      </c>
    </row>
    <row r="1099" spans="36:41" x14ac:dyDescent="0.25">
      <c r="AJ1099" s="155" t="s">
        <v>2562</v>
      </c>
      <c r="AK1099" s="156" t="s">
        <v>13930</v>
      </c>
      <c r="AL1099" s="156" t="s">
        <v>2007</v>
      </c>
      <c r="AM1099" s="156">
        <v>161</v>
      </c>
      <c r="AN1099" s="156" t="s">
        <v>2008</v>
      </c>
      <c r="AO1099" s="157">
        <v>199</v>
      </c>
    </row>
    <row r="1100" spans="36:41" x14ac:dyDescent="0.25">
      <c r="AJ1100" s="158" t="s">
        <v>2564</v>
      </c>
      <c r="AK1100" s="159" t="s">
        <v>4195</v>
      </c>
      <c r="AL1100" s="159" t="s">
        <v>2007</v>
      </c>
      <c r="AM1100" s="159">
        <v>162</v>
      </c>
      <c r="AN1100" s="159" t="s">
        <v>2008</v>
      </c>
      <c r="AO1100" s="160">
        <v>198</v>
      </c>
    </row>
    <row r="1101" spans="36:41" x14ac:dyDescent="0.25">
      <c r="AJ1101" s="155" t="s">
        <v>2566</v>
      </c>
      <c r="AK1101" s="156" t="s">
        <v>2567</v>
      </c>
      <c r="AL1101" s="156" t="s">
        <v>2003</v>
      </c>
      <c r="AM1101" s="156">
        <v>186</v>
      </c>
      <c r="AN1101" s="156" t="s">
        <v>2004</v>
      </c>
      <c r="AO1101" s="157">
        <v>292</v>
      </c>
    </row>
    <row r="1102" spans="36:41" x14ac:dyDescent="0.25">
      <c r="AJ1102" s="158" t="s">
        <v>2568</v>
      </c>
      <c r="AK1102" s="159" t="s">
        <v>2569</v>
      </c>
      <c r="AL1102" s="159" t="s">
        <v>2003</v>
      </c>
      <c r="AM1102" s="159">
        <v>188</v>
      </c>
      <c r="AN1102" s="159" t="s">
        <v>2004</v>
      </c>
      <c r="AO1102" s="160">
        <v>67</v>
      </c>
    </row>
    <row r="1103" spans="36:41" x14ac:dyDescent="0.25">
      <c r="AJ1103" s="155" t="s">
        <v>2570</v>
      </c>
      <c r="AK1103" s="156" t="s">
        <v>2571</v>
      </c>
      <c r="AL1103" s="156" t="s">
        <v>2003</v>
      </c>
      <c r="AM1103" s="156">
        <v>189</v>
      </c>
      <c r="AN1103" s="156" t="s">
        <v>2004</v>
      </c>
      <c r="AO1103" s="157">
        <v>180</v>
      </c>
    </row>
    <row r="1104" spans="36:41" x14ac:dyDescent="0.25">
      <c r="AJ1104" s="158" t="s">
        <v>2572</v>
      </c>
      <c r="AK1104" s="159" t="s">
        <v>2573</v>
      </c>
      <c r="AL1104" s="159" t="s">
        <v>2003</v>
      </c>
      <c r="AM1104" s="159">
        <v>74</v>
      </c>
      <c r="AN1104" s="159" t="s">
        <v>2004</v>
      </c>
      <c r="AO1104" s="160">
        <v>149</v>
      </c>
    </row>
    <row r="1105" spans="36:41" x14ac:dyDescent="0.25">
      <c r="AJ1105" s="155" t="s">
        <v>2574</v>
      </c>
      <c r="AK1105" s="156" t="s">
        <v>2575</v>
      </c>
      <c r="AL1105" s="156" t="s">
        <v>2003</v>
      </c>
      <c r="AM1105" s="156">
        <v>330</v>
      </c>
      <c r="AN1105" s="156" t="s">
        <v>2004</v>
      </c>
      <c r="AO1105" s="157">
        <v>334</v>
      </c>
    </row>
    <row r="1106" spans="36:41" x14ac:dyDescent="0.25">
      <c r="AJ1106" s="158" t="s">
        <v>2576</v>
      </c>
      <c r="AK1106" s="159" t="s">
        <v>2577</v>
      </c>
      <c r="AL1106" s="159" t="s">
        <v>2003</v>
      </c>
      <c r="AM1106" s="159">
        <v>190</v>
      </c>
      <c r="AN1106" s="159" t="s">
        <v>2004</v>
      </c>
      <c r="AO1106" s="160">
        <v>52</v>
      </c>
    </row>
    <row r="1107" spans="36:41" x14ac:dyDescent="0.25">
      <c r="AJ1107" s="155" t="s">
        <v>2578</v>
      </c>
      <c r="AK1107" s="156" t="s">
        <v>2579</v>
      </c>
      <c r="AL1107" s="156" t="s">
        <v>2003</v>
      </c>
      <c r="AM1107" s="156">
        <v>331</v>
      </c>
      <c r="AN1107" s="156" t="s">
        <v>2004</v>
      </c>
      <c r="AO1107" s="157">
        <v>327</v>
      </c>
    </row>
    <row r="1108" spans="36:41" x14ac:dyDescent="0.25">
      <c r="AJ1108" s="158" t="s">
        <v>2580</v>
      </c>
      <c r="AK1108" s="159" t="s">
        <v>2581</v>
      </c>
      <c r="AL1108" s="159" t="s">
        <v>2003</v>
      </c>
      <c r="AM1108" s="159">
        <v>75</v>
      </c>
      <c r="AN1108" s="159" t="s">
        <v>2004</v>
      </c>
      <c r="AO1108" s="160">
        <v>147</v>
      </c>
    </row>
    <row r="1109" spans="36:41" x14ac:dyDescent="0.25">
      <c r="AJ1109" s="155" t="s">
        <v>2582</v>
      </c>
      <c r="AK1109" s="156" t="s">
        <v>2583</v>
      </c>
      <c r="AL1109" s="156" t="s">
        <v>2003</v>
      </c>
      <c r="AM1109" s="156">
        <v>215</v>
      </c>
      <c r="AN1109" s="156" t="s">
        <v>2004</v>
      </c>
      <c r="AO1109" s="157">
        <v>203</v>
      </c>
    </row>
    <row r="1110" spans="36:41" x14ac:dyDescent="0.25">
      <c r="AJ1110" s="158" t="s">
        <v>2584</v>
      </c>
      <c r="AK1110" s="159" t="s">
        <v>4196</v>
      </c>
      <c r="AL1110" s="159" t="s">
        <v>2007</v>
      </c>
      <c r="AM1110" s="159">
        <v>214</v>
      </c>
      <c r="AN1110" s="159" t="s">
        <v>2008</v>
      </c>
      <c r="AO1110" s="160">
        <v>213</v>
      </c>
    </row>
    <row r="1111" spans="36:41" x14ac:dyDescent="0.25">
      <c r="AJ1111" s="155" t="s">
        <v>2586</v>
      </c>
      <c r="AK1111" s="156" t="s">
        <v>2587</v>
      </c>
      <c r="AL1111" s="156" t="s">
        <v>2003</v>
      </c>
      <c r="AM1111" s="156">
        <v>76</v>
      </c>
      <c r="AN1111" s="156" t="s">
        <v>2004</v>
      </c>
      <c r="AO1111" s="157">
        <v>142</v>
      </c>
    </row>
    <row r="1112" spans="36:41" x14ac:dyDescent="0.25">
      <c r="AJ1112" s="158" t="s">
        <v>2588</v>
      </c>
      <c r="AK1112" s="159" t="s">
        <v>2589</v>
      </c>
      <c r="AL1112" s="159" t="s">
        <v>2003</v>
      </c>
      <c r="AM1112" s="159">
        <v>284</v>
      </c>
      <c r="AN1112" s="159" t="s">
        <v>2004</v>
      </c>
      <c r="AO1112" s="160">
        <v>273</v>
      </c>
    </row>
    <row r="1113" spans="36:41" x14ac:dyDescent="0.25">
      <c r="AJ1113" s="155" t="s">
        <v>2590</v>
      </c>
      <c r="AK1113" s="156" t="s">
        <v>2591</v>
      </c>
      <c r="AL1113" s="156" t="s">
        <v>2003</v>
      </c>
      <c r="AM1113" s="156">
        <v>191</v>
      </c>
      <c r="AN1113" s="156" t="s">
        <v>2004</v>
      </c>
      <c r="AO1113" s="157">
        <v>235</v>
      </c>
    </row>
    <row r="1114" spans="36:41" x14ac:dyDescent="0.25">
      <c r="AJ1114" s="158" t="s">
        <v>2592</v>
      </c>
      <c r="AK1114" s="159" t="s">
        <v>2593</v>
      </c>
      <c r="AL1114" s="159" t="s">
        <v>2003</v>
      </c>
      <c r="AM1114" s="159">
        <v>192</v>
      </c>
      <c r="AN1114" s="159" t="s">
        <v>2004</v>
      </c>
      <c r="AO1114" s="160">
        <v>218</v>
      </c>
    </row>
    <row r="1115" spans="36:41" x14ac:dyDescent="0.25">
      <c r="AJ1115" s="155" t="s">
        <v>2594</v>
      </c>
      <c r="AK1115" s="156" t="s">
        <v>2595</v>
      </c>
      <c r="AL1115" s="156" t="s">
        <v>2003</v>
      </c>
      <c r="AM1115" s="156">
        <v>170</v>
      </c>
      <c r="AN1115" s="156" t="s">
        <v>2004</v>
      </c>
      <c r="AO1115" s="157">
        <v>65</v>
      </c>
    </row>
    <row r="1116" spans="36:41" x14ac:dyDescent="0.25">
      <c r="AJ1116" s="158" t="s">
        <v>2596</v>
      </c>
      <c r="AK1116" s="159" t="s">
        <v>2597</v>
      </c>
      <c r="AL1116" s="159" t="s">
        <v>2003</v>
      </c>
      <c r="AM1116" s="159">
        <v>193</v>
      </c>
      <c r="AN1116" s="159" t="s">
        <v>2004</v>
      </c>
      <c r="AO1116" s="160">
        <v>296</v>
      </c>
    </row>
    <row r="1117" spans="36:41" x14ac:dyDescent="0.25">
      <c r="AJ1117" s="155" t="s">
        <v>2598</v>
      </c>
      <c r="AK1117" s="156" t="s">
        <v>2599</v>
      </c>
      <c r="AL1117" s="156" t="s">
        <v>2003</v>
      </c>
      <c r="AM1117" s="156">
        <v>331</v>
      </c>
      <c r="AN1117" s="156" t="s">
        <v>2004</v>
      </c>
      <c r="AO1117" s="157">
        <v>340</v>
      </c>
    </row>
    <row r="1118" spans="36:41" x14ac:dyDescent="0.25">
      <c r="AJ1118" s="158" t="s">
        <v>2600</v>
      </c>
      <c r="AK1118" s="159" t="s">
        <v>2601</v>
      </c>
      <c r="AL1118" s="159" t="s">
        <v>2003</v>
      </c>
      <c r="AM1118" s="159">
        <v>194</v>
      </c>
      <c r="AN1118" s="159" t="s">
        <v>2004</v>
      </c>
      <c r="AO1118" s="160">
        <v>172</v>
      </c>
    </row>
    <row r="1119" spans="36:41" x14ac:dyDescent="0.25">
      <c r="AJ1119" s="155" t="s">
        <v>2602</v>
      </c>
      <c r="AK1119" s="156" t="s">
        <v>2603</v>
      </c>
      <c r="AL1119" s="156" t="s">
        <v>2003</v>
      </c>
      <c r="AM1119" s="156">
        <v>331</v>
      </c>
      <c r="AN1119" s="156" t="s">
        <v>2004</v>
      </c>
      <c r="AO1119" s="157">
        <v>329</v>
      </c>
    </row>
    <row r="1120" spans="36:41" x14ac:dyDescent="0.25">
      <c r="AJ1120" s="158" t="s">
        <v>13919</v>
      </c>
      <c r="AK1120" s="159" t="s">
        <v>13918</v>
      </c>
      <c r="AL1120" s="159" t="s">
        <v>2007</v>
      </c>
      <c r="AM1120" s="159">
        <v>163</v>
      </c>
      <c r="AN1120" s="159" t="s">
        <v>2008</v>
      </c>
      <c r="AO1120" s="160">
        <v>155</v>
      </c>
    </row>
    <row r="1121" spans="36:41" x14ac:dyDescent="0.25">
      <c r="AJ1121" s="155" t="s">
        <v>2606</v>
      </c>
      <c r="AK1121" s="156" t="s">
        <v>2607</v>
      </c>
      <c r="AL1121" s="156" t="s">
        <v>2003</v>
      </c>
      <c r="AM1121" s="156">
        <v>47</v>
      </c>
      <c r="AN1121" s="156" t="s">
        <v>2004</v>
      </c>
      <c r="AO1121" s="157">
        <v>251</v>
      </c>
    </row>
    <row r="1122" spans="36:41" x14ac:dyDescent="0.25">
      <c r="AJ1122" s="158" t="s">
        <v>2608</v>
      </c>
      <c r="AK1122" s="159" t="s">
        <v>2609</v>
      </c>
      <c r="AL1122" s="159" t="s">
        <v>2003</v>
      </c>
      <c r="AM1122" s="159">
        <v>195</v>
      </c>
      <c r="AN1122" s="159" t="s">
        <v>2004</v>
      </c>
      <c r="AO1122" s="160">
        <v>175</v>
      </c>
    </row>
    <row r="1123" spans="36:41" x14ac:dyDescent="0.25">
      <c r="AJ1123" s="155" t="s">
        <v>2610</v>
      </c>
      <c r="AK1123" s="156" t="s">
        <v>2611</v>
      </c>
      <c r="AL1123" s="156" t="s">
        <v>2007</v>
      </c>
      <c r="AM1123" s="156">
        <v>165</v>
      </c>
      <c r="AN1123" s="156" t="s">
        <v>2008</v>
      </c>
      <c r="AO1123" s="157">
        <v>157</v>
      </c>
    </row>
    <row r="1124" spans="36:41" x14ac:dyDescent="0.25">
      <c r="AJ1124" s="158" t="s">
        <v>2612</v>
      </c>
      <c r="AK1124" s="159" t="s">
        <v>2613</v>
      </c>
      <c r="AL1124" s="159" t="s">
        <v>2007</v>
      </c>
      <c r="AM1124" s="159">
        <v>166</v>
      </c>
      <c r="AN1124" s="159" t="s">
        <v>2008</v>
      </c>
      <c r="AO1124" s="160">
        <v>158</v>
      </c>
    </row>
    <row r="1125" spans="36:41" x14ac:dyDescent="0.25">
      <c r="AJ1125" s="155" t="s">
        <v>2614</v>
      </c>
      <c r="AK1125" s="156" t="s">
        <v>2615</v>
      </c>
      <c r="AL1125" s="156" t="s">
        <v>2007</v>
      </c>
      <c r="AM1125" s="156">
        <v>167</v>
      </c>
      <c r="AN1125" s="156" t="s">
        <v>2008</v>
      </c>
      <c r="AO1125" s="157">
        <v>159</v>
      </c>
    </row>
    <row r="1126" spans="36:41" x14ac:dyDescent="0.25">
      <c r="AJ1126" s="158" t="s">
        <v>2616</v>
      </c>
      <c r="AK1126" s="159" t="s">
        <v>2617</v>
      </c>
      <c r="AL1126" s="159" t="s">
        <v>2007</v>
      </c>
      <c r="AM1126" s="159">
        <v>168</v>
      </c>
      <c r="AN1126" s="159" t="s">
        <v>2008</v>
      </c>
      <c r="AO1126" s="160">
        <v>160</v>
      </c>
    </row>
    <row r="1127" spans="36:41" x14ac:dyDescent="0.25">
      <c r="AJ1127" s="155" t="s">
        <v>2618</v>
      </c>
      <c r="AK1127" s="156" t="s">
        <v>2619</v>
      </c>
      <c r="AL1127" s="156" t="s">
        <v>2003</v>
      </c>
      <c r="AM1127" s="156">
        <v>197</v>
      </c>
      <c r="AN1127" s="156" t="s">
        <v>2004</v>
      </c>
      <c r="AO1127" s="157">
        <v>178</v>
      </c>
    </row>
    <row r="1128" spans="36:41" x14ac:dyDescent="0.25">
      <c r="AJ1128" s="158"/>
      <c r="AK1128" s="159"/>
      <c r="AL1128" s="159"/>
      <c r="AM1128" s="159"/>
      <c r="AN1128" s="159"/>
      <c r="AO1128" s="160"/>
    </row>
    <row r="1129" spans="36:41" x14ac:dyDescent="0.25">
      <c r="AJ1129" s="155"/>
      <c r="AK1129" s="156"/>
      <c r="AL1129" s="156"/>
      <c r="AM1129" s="156"/>
      <c r="AN1129" s="156"/>
      <c r="AO1129" s="157"/>
    </row>
    <row r="1130" spans="36:41" x14ac:dyDescent="0.25">
      <c r="AJ1130" s="158" t="s">
        <v>625</v>
      </c>
      <c r="AK1130" s="159" t="s">
        <v>72</v>
      </c>
      <c r="AL1130" s="159" t="s">
        <v>556</v>
      </c>
      <c r="AM1130" s="159" t="s">
        <v>13989</v>
      </c>
      <c r="AN1130" s="159" t="s">
        <v>13769</v>
      </c>
      <c r="AO1130" s="160" t="s">
        <v>13990</v>
      </c>
    </row>
    <row r="1131" spans="36:41" x14ac:dyDescent="0.25">
      <c r="AJ1131" s="155" t="s">
        <v>2620</v>
      </c>
      <c r="AK1131" s="156" t="s">
        <v>2621</v>
      </c>
      <c r="AL1131" s="156" t="s">
        <v>2007</v>
      </c>
      <c r="AM1131" s="156"/>
      <c r="AN1131" s="156" t="s">
        <v>2008</v>
      </c>
      <c r="AO1131" s="157"/>
    </row>
    <row r="1132" spans="36:41" x14ac:dyDescent="0.25">
      <c r="AJ1132" s="158" t="s">
        <v>2622</v>
      </c>
      <c r="AK1132" s="159" t="s">
        <v>2623</v>
      </c>
      <c r="AL1132" s="159" t="s">
        <v>2003</v>
      </c>
      <c r="AM1132" s="159">
        <v>200</v>
      </c>
      <c r="AN1132" s="159" t="s">
        <v>2004</v>
      </c>
      <c r="AO1132" s="160">
        <v>183</v>
      </c>
    </row>
    <row r="1133" spans="36:41" x14ac:dyDescent="0.25">
      <c r="AJ1133" s="155" t="s">
        <v>2624</v>
      </c>
      <c r="AK1133" s="156" t="s">
        <v>2625</v>
      </c>
      <c r="AL1133" s="156" t="s">
        <v>2003</v>
      </c>
      <c r="AM1133" s="156">
        <v>200</v>
      </c>
      <c r="AN1133" s="156" t="s">
        <v>2004</v>
      </c>
      <c r="AO1133" s="157">
        <v>183</v>
      </c>
    </row>
    <row r="1134" spans="36:41" x14ac:dyDescent="0.25">
      <c r="AJ1134" s="158" t="s">
        <v>2626</v>
      </c>
      <c r="AK1134" s="159" t="s">
        <v>2627</v>
      </c>
      <c r="AL1134" s="159" t="s">
        <v>2003</v>
      </c>
      <c r="AM1134" s="159">
        <v>199</v>
      </c>
      <c r="AN1134" s="159" t="s">
        <v>2004</v>
      </c>
      <c r="AO1134" s="160">
        <v>182</v>
      </c>
    </row>
    <row r="1135" spans="36:41" x14ac:dyDescent="0.25">
      <c r="AJ1135" s="155" t="s">
        <v>2628</v>
      </c>
      <c r="AK1135" s="156" t="s">
        <v>2629</v>
      </c>
      <c r="AL1135" s="156" t="s">
        <v>2003</v>
      </c>
      <c r="AM1135" s="156">
        <v>201</v>
      </c>
      <c r="AN1135" s="156" t="s">
        <v>2004</v>
      </c>
      <c r="AO1135" s="157">
        <v>185</v>
      </c>
    </row>
    <row r="1136" spans="36:41" x14ac:dyDescent="0.25">
      <c r="AJ1136" s="158" t="s">
        <v>2630</v>
      </c>
      <c r="AK1136" s="159" t="s">
        <v>2631</v>
      </c>
      <c r="AL1136" s="159" t="s">
        <v>2003</v>
      </c>
      <c r="AM1136" s="159">
        <v>76</v>
      </c>
      <c r="AN1136" s="159" t="s">
        <v>2004</v>
      </c>
      <c r="AO1136" s="160">
        <v>148</v>
      </c>
    </row>
    <row r="1137" spans="36:41" x14ac:dyDescent="0.25">
      <c r="AJ1137" s="155" t="s">
        <v>2632</v>
      </c>
      <c r="AK1137" s="156" t="s">
        <v>2633</v>
      </c>
      <c r="AL1137" s="156" t="s">
        <v>2007</v>
      </c>
      <c r="AM1137" s="156">
        <v>169</v>
      </c>
      <c r="AN1137" s="156" t="s">
        <v>2008</v>
      </c>
      <c r="AO1137" s="157">
        <v>164</v>
      </c>
    </row>
    <row r="1138" spans="36:41" x14ac:dyDescent="0.25">
      <c r="AJ1138" s="158" t="s">
        <v>2634</v>
      </c>
      <c r="AK1138" s="159" t="s">
        <v>2635</v>
      </c>
      <c r="AL1138" s="159" t="s">
        <v>2003</v>
      </c>
      <c r="AM1138" s="159">
        <v>202</v>
      </c>
      <c r="AN1138" s="159" t="s">
        <v>2004</v>
      </c>
      <c r="AO1138" s="160">
        <v>193</v>
      </c>
    </row>
    <row r="1139" spans="36:41" x14ac:dyDescent="0.25">
      <c r="AJ1139" s="155" t="s">
        <v>2636</v>
      </c>
      <c r="AK1139" s="156" t="s">
        <v>2637</v>
      </c>
      <c r="AL1139" s="156" t="s">
        <v>2003</v>
      </c>
      <c r="AM1139" s="156">
        <v>331</v>
      </c>
      <c r="AN1139" s="156" t="s">
        <v>2004</v>
      </c>
      <c r="AO1139" s="157">
        <v>330</v>
      </c>
    </row>
    <row r="1140" spans="36:41" x14ac:dyDescent="0.25">
      <c r="AJ1140" s="158" t="s">
        <v>2638</v>
      </c>
      <c r="AK1140" s="159" t="s">
        <v>2639</v>
      </c>
      <c r="AL1140" s="159" t="s">
        <v>2003</v>
      </c>
      <c r="AM1140" s="159">
        <v>332</v>
      </c>
      <c r="AN1140" s="159" t="s">
        <v>2004</v>
      </c>
      <c r="AO1140" s="160">
        <v>340</v>
      </c>
    </row>
    <row r="1141" spans="36:41" x14ac:dyDescent="0.25">
      <c r="AJ1141" s="155" t="s">
        <v>2640</v>
      </c>
      <c r="AK1141" s="156" t="s">
        <v>2641</v>
      </c>
      <c r="AL1141" s="156" t="s">
        <v>2003</v>
      </c>
      <c r="AM1141" s="156">
        <v>205</v>
      </c>
      <c r="AN1141" s="156" t="s">
        <v>2004</v>
      </c>
      <c r="AO1141" s="157">
        <v>196</v>
      </c>
    </row>
    <row r="1142" spans="36:41" x14ac:dyDescent="0.25">
      <c r="AJ1142" s="158" t="s">
        <v>2642</v>
      </c>
      <c r="AK1142" s="159" t="s">
        <v>2643</v>
      </c>
      <c r="AL1142" s="159" t="s">
        <v>2003</v>
      </c>
      <c r="AM1142" s="159">
        <v>205</v>
      </c>
      <c r="AN1142" s="159" t="s">
        <v>2004</v>
      </c>
      <c r="AO1142" s="160">
        <v>196</v>
      </c>
    </row>
    <row r="1143" spans="36:41" x14ac:dyDescent="0.25">
      <c r="AJ1143" s="155" t="s">
        <v>2644</v>
      </c>
      <c r="AK1143" s="156" t="s">
        <v>2645</v>
      </c>
      <c r="AL1143" s="156" t="s">
        <v>2003</v>
      </c>
      <c r="AM1143" s="156">
        <v>204</v>
      </c>
      <c r="AN1143" s="156" t="s">
        <v>2004</v>
      </c>
      <c r="AO1143" s="157">
        <v>195</v>
      </c>
    </row>
    <row r="1144" spans="36:41" x14ac:dyDescent="0.25">
      <c r="AJ1144" s="158" t="s">
        <v>2646</v>
      </c>
      <c r="AK1144" s="159" t="s">
        <v>2647</v>
      </c>
      <c r="AL1144" s="159" t="s">
        <v>2003</v>
      </c>
      <c r="AM1144" s="159">
        <v>129</v>
      </c>
      <c r="AN1144" s="159" t="s">
        <v>2004</v>
      </c>
      <c r="AO1144" s="160">
        <v>345</v>
      </c>
    </row>
    <row r="1145" spans="36:41" x14ac:dyDescent="0.25">
      <c r="AJ1145" s="155" t="s">
        <v>2648</v>
      </c>
      <c r="AK1145" s="156" t="s">
        <v>2649</v>
      </c>
      <c r="AL1145" s="156" t="s">
        <v>2003</v>
      </c>
      <c r="AM1145" s="156">
        <v>216</v>
      </c>
      <c r="AN1145" s="156" t="s">
        <v>2004</v>
      </c>
      <c r="AO1145" s="157">
        <v>203</v>
      </c>
    </row>
    <row r="1146" spans="36:41" x14ac:dyDescent="0.25">
      <c r="AJ1146" s="158" t="s">
        <v>2650</v>
      </c>
      <c r="AK1146" s="159" t="s">
        <v>2651</v>
      </c>
      <c r="AL1146" s="159" t="s">
        <v>2003</v>
      </c>
      <c r="AM1146" s="159">
        <v>212</v>
      </c>
      <c r="AN1146" s="159" t="s">
        <v>2004</v>
      </c>
      <c r="AO1146" s="160">
        <v>197</v>
      </c>
    </row>
    <row r="1147" spans="36:41" x14ac:dyDescent="0.25">
      <c r="AJ1147" s="155" t="s">
        <v>2652</v>
      </c>
      <c r="AK1147" s="156" t="s">
        <v>2653</v>
      </c>
      <c r="AL1147" s="156" t="s">
        <v>2003</v>
      </c>
      <c r="AM1147" s="156">
        <v>332</v>
      </c>
      <c r="AN1147" s="156" t="s">
        <v>2004</v>
      </c>
      <c r="AO1147" s="157">
        <v>332</v>
      </c>
    </row>
    <row r="1148" spans="36:41" x14ac:dyDescent="0.25">
      <c r="AJ1148" s="158" t="s">
        <v>2654</v>
      </c>
      <c r="AK1148" s="159" t="s">
        <v>2655</v>
      </c>
      <c r="AL1148" s="159" t="s">
        <v>2003</v>
      </c>
      <c r="AM1148" s="159">
        <v>60</v>
      </c>
      <c r="AN1148" s="159" t="s">
        <v>2004</v>
      </c>
      <c r="AO1148" s="160">
        <v>92</v>
      </c>
    </row>
    <row r="1149" spans="36:41" x14ac:dyDescent="0.25">
      <c r="AJ1149" s="155" t="s">
        <v>2656</v>
      </c>
      <c r="AK1149" s="156" t="s">
        <v>2657</v>
      </c>
      <c r="AL1149" s="156" t="s">
        <v>2003</v>
      </c>
      <c r="AM1149" s="156">
        <v>213</v>
      </c>
      <c r="AN1149" s="156" t="s">
        <v>2004</v>
      </c>
      <c r="AO1149" s="157">
        <v>198</v>
      </c>
    </row>
    <row r="1150" spans="36:41" x14ac:dyDescent="0.25">
      <c r="AJ1150" s="158" t="s">
        <v>2658</v>
      </c>
      <c r="AK1150" s="159" t="s">
        <v>2659</v>
      </c>
      <c r="AL1150" s="159" t="s">
        <v>2003</v>
      </c>
      <c r="AM1150" s="159">
        <v>146</v>
      </c>
      <c r="AN1150" s="159" t="s">
        <v>2004</v>
      </c>
      <c r="AO1150" s="160">
        <v>51</v>
      </c>
    </row>
    <row r="1151" spans="36:41" x14ac:dyDescent="0.25">
      <c r="AJ1151" s="155" t="s">
        <v>2660</v>
      </c>
      <c r="AK1151" s="156" t="s">
        <v>2661</v>
      </c>
      <c r="AL1151" s="156" t="s">
        <v>2003</v>
      </c>
      <c r="AM1151" s="156">
        <v>61</v>
      </c>
      <c r="AN1151" s="156" t="s">
        <v>2004</v>
      </c>
      <c r="AO1151" s="157">
        <v>90</v>
      </c>
    </row>
    <row r="1152" spans="36:41" x14ac:dyDescent="0.25">
      <c r="AJ1152" s="158" t="s">
        <v>2662</v>
      </c>
      <c r="AK1152" s="159" t="s">
        <v>2663</v>
      </c>
      <c r="AL1152" s="159" t="s">
        <v>2007</v>
      </c>
      <c r="AM1152" s="159">
        <v>216</v>
      </c>
      <c r="AN1152" s="159" t="s">
        <v>2008</v>
      </c>
      <c r="AO1152" s="160">
        <v>209</v>
      </c>
    </row>
    <row r="1153" spans="36:41" x14ac:dyDescent="0.25">
      <c r="AJ1153" s="155" t="s">
        <v>2664</v>
      </c>
      <c r="AK1153" s="156" t="s">
        <v>4206</v>
      </c>
      <c r="AL1153" s="156" t="s">
        <v>2007</v>
      </c>
      <c r="AM1153" s="156">
        <v>216</v>
      </c>
      <c r="AN1153" s="156" t="s">
        <v>2008</v>
      </c>
      <c r="AO1153" s="157">
        <v>215</v>
      </c>
    </row>
    <row r="1154" spans="36:41" x14ac:dyDescent="0.25">
      <c r="AJ1154" s="158" t="s">
        <v>2666</v>
      </c>
      <c r="AK1154" s="159" t="s">
        <v>144</v>
      </c>
      <c r="AL1154" s="159" t="s">
        <v>2003</v>
      </c>
      <c r="AM1154" s="159">
        <v>332</v>
      </c>
      <c r="AN1154" s="159" t="s">
        <v>2004</v>
      </c>
      <c r="AO1154" s="160">
        <v>332</v>
      </c>
    </row>
    <row r="1155" spans="36:41" x14ac:dyDescent="0.25">
      <c r="AJ1155" s="155" t="s">
        <v>2667</v>
      </c>
      <c r="AK1155" s="156" t="s">
        <v>2668</v>
      </c>
      <c r="AL1155" s="156" t="s">
        <v>2007</v>
      </c>
      <c r="AM1155" s="156">
        <v>137</v>
      </c>
      <c r="AN1155" s="156" t="s">
        <v>2008</v>
      </c>
      <c r="AO1155" s="157">
        <v>147</v>
      </c>
    </row>
    <row r="1156" spans="36:41" x14ac:dyDescent="0.25">
      <c r="AJ1156" s="158" t="s">
        <v>2669</v>
      </c>
      <c r="AK1156" s="159" t="s">
        <v>2670</v>
      </c>
      <c r="AL1156" s="159" t="s">
        <v>2003</v>
      </c>
      <c r="AM1156" s="159">
        <v>214</v>
      </c>
      <c r="AN1156" s="159" t="s">
        <v>2004</v>
      </c>
      <c r="AO1156" s="160">
        <v>200</v>
      </c>
    </row>
    <row r="1157" spans="36:41" x14ac:dyDescent="0.25">
      <c r="AJ1157" s="155" t="s">
        <v>2671</v>
      </c>
      <c r="AK1157" s="156" t="s">
        <v>2672</v>
      </c>
      <c r="AL1157" s="156" t="s">
        <v>2007</v>
      </c>
      <c r="AM1157" s="156">
        <v>170</v>
      </c>
      <c r="AN1157" s="156" t="s">
        <v>2008</v>
      </c>
      <c r="AO1157" s="157">
        <v>167</v>
      </c>
    </row>
    <row r="1158" spans="36:41" x14ac:dyDescent="0.25">
      <c r="AJ1158" s="158" t="s">
        <v>2673</v>
      </c>
      <c r="AK1158" s="159" t="s">
        <v>2674</v>
      </c>
      <c r="AL1158" s="159" t="s">
        <v>2003</v>
      </c>
      <c r="AM1158" s="159">
        <v>218</v>
      </c>
      <c r="AN1158" s="159" t="s">
        <v>2004</v>
      </c>
      <c r="AO1158" s="160">
        <v>201</v>
      </c>
    </row>
    <row r="1159" spans="36:41" x14ac:dyDescent="0.25">
      <c r="AJ1159" s="155" t="s">
        <v>2675</v>
      </c>
      <c r="AK1159" s="156" t="s">
        <v>2676</v>
      </c>
      <c r="AL1159" s="156" t="s">
        <v>2003</v>
      </c>
      <c r="AM1159" s="156">
        <v>219</v>
      </c>
      <c r="AN1159" s="156" t="s">
        <v>2004</v>
      </c>
      <c r="AO1159" s="157">
        <v>42</v>
      </c>
    </row>
    <row r="1160" spans="36:41" x14ac:dyDescent="0.25">
      <c r="AJ1160" s="158" t="s">
        <v>2677</v>
      </c>
      <c r="AK1160" s="159" t="s">
        <v>2678</v>
      </c>
      <c r="AL1160" s="159" t="s">
        <v>2003</v>
      </c>
      <c r="AM1160" s="159">
        <v>313</v>
      </c>
      <c r="AN1160" s="159" t="s">
        <v>2004</v>
      </c>
      <c r="AO1160" s="160">
        <v>316</v>
      </c>
    </row>
    <row r="1161" spans="36:41" x14ac:dyDescent="0.25">
      <c r="AJ1161" s="155" t="s">
        <v>2679</v>
      </c>
      <c r="AK1161" s="156" t="s">
        <v>2680</v>
      </c>
      <c r="AL1161" s="156" t="s">
        <v>2003</v>
      </c>
      <c r="AM1161" s="156">
        <v>220</v>
      </c>
      <c r="AN1161" s="156" t="s">
        <v>2004</v>
      </c>
      <c r="AO1161" s="157">
        <v>208</v>
      </c>
    </row>
    <row r="1162" spans="36:41" x14ac:dyDescent="0.25">
      <c r="AJ1162" s="158" t="s">
        <v>2681</v>
      </c>
      <c r="AK1162" s="159" t="s">
        <v>2682</v>
      </c>
      <c r="AL1162" s="159" t="s">
        <v>2003</v>
      </c>
      <c r="AM1162" s="159">
        <v>222</v>
      </c>
      <c r="AN1162" s="159" t="s">
        <v>2004</v>
      </c>
      <c r="AO1162" s="160">
        <v>258</v>
      </c>
    </row>
    <row r="1163" spans="36:41" x14ac:dyDescent="0.25">
      <c r="AJ1163" s="155" t="s">
        <v>2683</v>
      </c>
      <c r="AK1163" s="156" t="s">
        <v>2684</v>
      </c>
      <c r="AL1163" s="156" t="s">
        <v>2003</v>
      </c>
      <c r="AM1163" s="156">
        <v>222</v>
      </c>
      <c r="AN1163" s="156" t="s">
        <v>2004</v>
      </c>
      <c r="AO1163" s="157">
        <v>258</v>
      </c>
    </row>
    <row r="1164" spans="36:41" x14ac:dyDescent="0.25">
      <c r="AJ1164" s="158" t="s">
        <v>2685</v>
      </c>
      <c r="AK1164" s="159" t="s">
        <v>4209</v>
      </c>
      <c r="AL1164" s="159" t="s">
        <v>2007</v>
      </c>
      <c r="AM1164" s="159">
        <v>172</v>
      </c>
      <c r="AN1164" s="159" t="s">
        <v>2008</v>
      </c>
      <c r="AO1164" s="160">
        <v>186</v>
      </c>
    </row>
    <row r="1165" spans="36:41" x14ac:dyDescent="0.25">
      <c r="AJ1165" s="155"/>
      <c r="AK1165" s="156" t="s">
        <v>13991</v>
      </c>
      <c r="AL1165" s="156"/>
      <c r="AM1165" s="156"/>
      <c r="AN1165" s="156"/>
      <c r="AO1165" s="157"/>
    </row>
    <row r="1166" spans="36:41" x14ac:dyDescent="0.25">
      <c r="AJ1166" s="158" t="s">
        <v>2688</v>
      </c>
      <c r="AK1166" s="159" t="s">
        <v>2689</v>
      </c>
      <c r="AL1166" s="159" t="s">
        <v>2007</v>
      </c>
      <c r="AM1166" s="159">
        <v>176</v>
      </c>
      <c r="AN1166" s="159" t="s">
        <v>2008</v>
      </c>
      <c r="AO1166" s="160">
        <v>190</v>
      </c>
    </row>
    <row r="1167" spans="36:41" x14ac:dyDescent="0.25">
      <c r="AJ1167" s="155" t="s">
        <v>2690</v>
      </c>
      <c r="AK1167" s="156" t="s">
        <v>2691</v>
      </c>
      <c r="AL1167" s="156" t="s">
        <v>2003</v>
      </c>
      <c r="AM1167" s="156">
        <v>223</v>
      </c>
      <c r="AN1167" s="156" t="s">
        <v>2004</v>
      </c>
      <c r="AO1167" s="157">
        <v>209</v>
      </c>
    </row>
    <row r="1168" spans="36:41" x14ac:dyDescent="0.25">
      <c r="AJ1168" s="158" t="s">
        <v>2692</v>
      </c>
      <c r="AK1168" s="159" t="s">
        <v>2693</v>
      </c>
      <c r="AL1168" s="159" t="s">
        <v>2003</v>
      </c>
      <c r="AM1168" s="159">
        <v>272</v>
      </c>
      <c r="AN1168" s="159" t="s">
        <v>2004</v>
      </c>
      <c r="AO1168" s="160">
        <v>259</v>
      </c>
    </row>
    <row r="1169" spans="36:41" x14ac:dyDescent="0.25">
      <c r="AJ1169" s="155" t="s">
        <v>2694</v>
      </c>
      <c r="AK1169" s="156" t="s">
        <v>2695</v>
      </c>
      <c r="AL1169" s="156" t="s">
        <v>2003</v>
      </c>
      <c r="AM1169" s="156">
        <v>224</v>
      </c>
      <c r="AN1169" s="156" t="s">
        <v>2004</v>
      </c>
      <c r="AO1169" s="157">
        <v>211</v>
      </c>
    </row>
    <row r="1170" spans="36:41" x14ac:dyDescent="0.25">
      <c r="AJ1170" s="158" t="s">
        <v>2696</v>
      </c>
      <c r="AK1170" s="159" t="s">
        <v>2697</v>
      </c>
      <c r="AL1170" s="159" t="s">
        <v>2007</v>
      </c>
      <c r="AM1170" s="159">
        <v>178</v>
      </c>
      <c r="AN1170" s="159" t="s">
        <v>2008</v>
      </c>
      <c r="AO1170" s="160">
        <v>169</v>
      </c>
    </row>
    <row r="1171" spans="36:41" x14ac:dyDescent="0.25">
      <c r="AJ1171" s="155" t="s">
        <v>2698</v>
      </c>
      <c r="AK1171" s="156" t="s">
        <v>2699</v>
      </c>
      <c r="AL1171" s="156" t="s">
        <v>2007</v>
      </c>
      <c r="AM1171" s="156">
        <v>177</v>
      </c>
      <c r="AN1171" s="156" t="s">
        <v>2008</v>
      </c>
      <c r="AO1171" s="157">
        <v>168</v>
      </c>
    </row>
    <row r="1172" spans="36:41" x14ac:dyDescent="0.25">
      <c r="AJ1172" s="158" t="s">
        <v>2700</v>
      </c>
      <c r="AK1172" s="159" t="s">
        <v>2701</v>
      </c>
      <c r="AL1172" s="159" t="s">
        <v>2007</v>
      </c>
      <c r="AM1172" s="159">
        <v>149</v>
      </c>
      <c r="AN1172" s="159" t="s">
        <v>2008</v>
      </c>
      <c r="AO1172" s="160">
        <v>135</v>
      </c>
    </row>
    <row r="1173" spans="36:41" x14ac:dyDescent="0.25">
      <c r="AJ1173" s="155" t="s">
        <v>2702</v>
      </c>
      <c r="AK1173" s="156" t="s">
        <v>2703</v>
      </c>
      <c r="AL1173" s="156" t="s">
        <v>2003</v>
      </c>
      <c r="AM1173" s="156">
        <v>216</v>
      </c>
      <c r="AN1173" s="156" t="s">
        <v>2004</v>
      </c>
      <c r="AO1173" s="157">
        <v>202</v>
      </c>
    </row>
    <row r="1174" spans="36:41" x14ac:dyDescent="0.25">
      <c r="AJ1174" s="158" t="s">
        <v>2704</v>
      </c>
      <c r="AK1174" s="159" t="s">
        <v>2705</v>
      </c>
      <c r="AL1174" s="159" t="s">
        <v>2003</v>
      </c>
      <c r="AM1174" s="159">
        <v>333</v>
      </c>
      <c r="AN1174" s="159" t="s">
        <v>2004</v>
      </c>
      <c r="AO1174" s="160">
        <v>333</v>
      </c>
    </row>
    <row r="1175" spans="36:41" x14ac:dyDescent="0.25">
      <c r="AJ1175" s="155" t="s">
        <v>2706</v>
      </c>
      <c r="AK1175" s="156" t="s">
        <v>2707</v>
      </c>
      <c r="AL1175" s="156" t="s">
        <v>2003</v>
      </c>
      <c r="AM1175" s="156">
        <v>228</v>
      </c>
      <c r="AN1175" s="156" t="s">
        <v>2004</v>
      </c>
      <c r="AO1175" s="157">
        <v>214</v>
      </c>
    </row>
    <row r="1176" spans="36:41" x14ac:dyDescent="0.25">
      <c r="AJ1176" s="158" t="s">
        <v>2708</v>
      </c>
      <c r="AK1176" s="159" t="s">
        <v>2709</v>
      </c>
      <c r="AL1176" s="159" t="s">
        <v>2003</v>
      </c>
      <c r="AM1176" s="159">
        <v>229</v>
      </c>
      <c r="AN1176" s="159" t="s">
        <v>2004</v>
      </c>
      <c r="AO1176" s="160">
        <v>215</v>
      </c>
    </row>
    <row r="1177" spans="36:41" x14ac:dyDescent="0.25">
      <c r="AJ1177" s="155" t="s">
        <v>2710</v>
      </c>
      <c r="AK1177" s="156" t="s">
        <v>2711</v>
      </c>
      <c r="AL1177" s="156" t="s">
        <v>2003</v>
      </c>
      <c r="AM1177" s="156">
        <v>232</v>
      </c>
      <c r="AN1177" s="156" t="s">
        <v>2004</v>
      </c>
      <c r="AO1177" s="157">
        <v>205</v>
      </c>
    </row>
    <row r="1178" spans="36:41" x14ac:dyDescent="0.25">
      <c r="AJ1178" s="158" t="s">
        <v>2712</v>
      </c>
      <c r="AK1178" s="159" t="s">
        <v>2713</v>
      </c>
      <c r="AL1178" s="159" t="s">
        <v>2003</v>
      </c>
      <c r="AM1178" s="159">
        <v>232</v>
      </c>
      <c r="AN1178" s="159" t="s">
        <v>2004</v>
      </c>
      <c r="AO1178" s="160">
        <v>205</v>
      </c>
    </row>
    <row r="1179" spans="36:41" x14ac:dyDescent="0.25">
      <c r="AJ1179" s="155" t="s">
        <v>2714</v>
      </c>
      <c r="AK1179" s="156" t="s">
        <v>2715</v>
      </c>
      <c r="AL1179" s="156" t="s">
        <v>2003</v>
      </c>
      <c r="AM1179" s="156">
        <v>230</v>
      </c>
      <c r="AN1179" s="156" t="s">
        <v>2004</v>
      </c>
      <c r="AO1179" s="157">
        <v>207</v>
      </c>
    </row>
    <row r="1180" spans="36:41" x14ac:dyDescent="0.25">
      <c r="AJ1180" s="158" t="s">
        <v>2716</v>
      </c>
      <c r="AK1180" s="159" t="s">
        <v>2717</v>
      </c>
      <c r="AL1180" s="159" t="s">
        <v>2003</v>
      </c>
      <c r="AM1180" s="159">
        <v>62</v>
      </c>
      <c r="AN1180" s="159" t="s">
        <v>2004</v>
      </c>
      <c r="AO1180" s="160">
        <v>91</v>
      </c>
    </row>
    <row r="1181" spans="36:41" x14ac:dyDescent="0.25">
      <c r="AJ1181" s="155" t="s">
        <v>2718</v>
      </c>
      <c r="AK1181" s="156" t="s">
        <v>2719</v>
      </c>
      <c r="AL1181" s="156" t="s">
        <v>2007</v>
      </c>
      <c r="AM1181" s="156">
        <v>217</v>
      </c>
      <c r="AN1181" s="156" t="s">
        <v>2008</v>
      </c>
      <c r="AO1181" s="157">
        <v>216</v>
      </c>
    </row>
    <row r="1182" spans="36:41" x14ac:dyDescent="0.25">
      <c r="AJ1182" s="158" t="s">
        <v>2720</v>
      </c>
      <c r="AK1182" s="159" t="s">
        <v>2721</v>
      </c>
      <c r="AL1182" s="159" t="s">
        <v>2003</v>
      </c>
      <c r="AM1182" s="159">
        <v>32</v>
      </c>
      <c r="AN1182" s="159" t="s">
        <v>2004</v>
      </c>
      <c r="AO1182" s="160">
        <v>155</v>
      </c>
    </row>
    <row r="1183" spans="36:41" x14ac:dyDescent="0.25">
      <c r="AJ1183" s="155"/>
      <c r="AK1183" s="156"/>
      <c r="AL1183" s="156"/>
      <c r="AM1183" s="156"/>
      <c r="AN1183" s="156"/>
      <c r="AO1183" s="157"/>
    </row>
    <row r="1184" spans="36:41" x14ac:dyDescent="0.25">
      <c r="AJ1184" s="158"/>
      <c r="AK1184" s="159"/>
      <c r="AL1184" s="159"/>
      <c r="AM1184" s="159"/>
      <c r="AN1184" s="159"/>
      <c r="AO1184" s="160"/>
    </row>
    <row r="1185" spans="36:41" x14ac:dyDescent="0.25">
      <c r="AJ1185" s="155" t="s">
        <v>625</v>
      </c>
      <c r="AK1185" s="156" t="s">
        <v>72</v>
      </c>
      <c r="AL1185" s="156" t="s">
        <v>556</v>
      </c>
      <c r="AM1185" s="156" t="s">
        <v>554</v>
      </c>
      <c r="AN1185" s="156" t="s">
        <v>13769</v>
      </c>
      <c r="AO1185" s="157" t="s">
        <v>554</v>
      </c>
    </row>
    <row r="1186" spans="36:41" x14ac:dyDescent="0.25">
      <c r="AJ1186" s="158" t="s">
        <v>2722</v>
      </c>
      <c r="AK1186" s="159" t="s">
        <v>2723</v>
      </c>
      <c r="AL1186" s="159" t="s">
        <v>2007</v>
      </c>
      <c r="AM1186" s="159">
        <v>180</v>
      </c>
      <c r="AN1186" s="159" t="s">
        <v>2008</v>
      </c>
      <c r="AO1186" s="160">
        <v>172</v>
      </c>
    </row>
    <row r="1187" spans="36:41" x14ac:dyDescent="0.25">
      <c r="AJ1187" s="155" t="s">
        <v>2724</v>
      </c>
      <c r="AK1187" s="156" t="s">
        <v>2725</v>
      </c>
      <c r="AL1187" s="156" t="s">
        <v>2007</v>
      </c>
      <c r="AM1187" s="156">
        <v>179</v>
      </c>
      <c r="AN1187" s="156" t="s">
        <v>2008</v>
      </c>
      <c r="AO1187" s="157">
        <v>171</v>
      </c>
    </row>
    <row r="1188" spans="36:41" x14ac:dyDescent="0.25">
      <c r="AJ1188" s="158" t="s">
        <v>2726</v>
      </c>
      <c r="AK1188" s="159" t="s">
        <v>2727</v>
      </c>
      <c r="AL1188" s="159" t="s">
        <v>2007</v>
      </c>
      <c r="AM1188" s="159">
        <v>180</v>
      </c>
      <c r="AN1188" s="159" t="s">
        <v>2008</v>
      </c>
      <c r="AO1188" s="160">
        <v>172</v>
      </c>
    </row>
    <row r="1189" spans="36:41" x14ac:dyDescent="0.25">
      <c r="AJ1189" s="155" t="s">
        <v>2728</v>
      </c>
      <c r="AK1189" s="156" t="s">
        <v>2729</v>
      </c>
      <c r="AL1189" s="156" t="s">
        <v>2007</v>
      </c>
      <c r="AM1189" s="156">
        <v>181</v>
      </c>
      <c r="AN1189" s="156" t="s">
        <v>2008</v>
      </c>
      <c r="AO1189" s="157">
        <v>173</v>
      </c>
    </row>
    <row r="1190" spans="36:41" x14ac:dyDescent="0.25">
      <c r="AJ1190" s="158" t="s">
        <v>2730</v>
      </c>
      <c r="AK1190" s="159" t="s">
        <v>2731</v>
      </c>
      <c r="AL1190" s="159" t="s">
        <v>2003</v>
      </c>
      <c r="AM1190" s="159">
        <v>178</v>
      </c>
      <c r="AN1190" s="159" t="s">
        <v>2004</v>
      </c>
      <c r="AO1190" s="160">
        <v>170</v>
      </c>
    </row>
    <row r="1191" spans="36:41" x14ac:dyDescent="0.25">
      <c r="AJ1191" s="155" t="s">
        <v>2732</v>
      </c>
      <c r="AK1191" s="156" t="s">
        <v>2733</v>
      </c>
      <c r="AL1191" s="156" t="s">
        <v>2003</v>
      </c>
      <c r="AM1191" s="156">
        <v>235</v>
      </c>
      <c r="AN1191" s="156" t="s">
        <v>2004</v>
      </c>
      <c r="AO1191" s="157">
        <v>176</v>
      </c>
    </row>
    <row r="1192" spans="36:41" x14ac:dyDescent="0.25">
      <c r="AJ1192" s="158" t="s">
        <v>2734</v>
      </c>
      <c r="AK1192" s="159" t="s">
        <v>4216</v>
      </c>
      <c r="AL1192" s="159" t="s">
        <v>2007</v>
      </c>
      <c r="AM1192" s="159">
        <v>182</v>
      </c>
      <c r="AN1192" s="159" t="s">
        <v>2008</v>
      </c>
      <c r="AO1192" s="160">
        <v>174</v>
      </c>
    </row>
    <row r="1193" spans="36:41" x14ac:dyDescent="0.25">
      <c r="AJ1193" s="155" t="s">
        <v>2736</v>
      </c>
      <c r="AK1193" s="156" t="s">
        <v>2737</v>
      </c>
      <c r="AL1193" s="156" t="s">
        <v>2003</v>
      </c>
      <c r="AM1193" s="156">
        <v>348</v>
      </c>
      <c r="AN1193" s="156" t="s">
        <v>2004</v>
      </c>
      <c r="AO1193" s="157">
        <v>343</v>
      </c>
    </row>
    <row r="1194" spans="36:41" x14ac:dyDescent="0.25">
      <c r="AJ1194" s="158" t="s">
        <v>2738</v>
      </c>
      <c r="AK1194" s="159" t="s">
        <v>2739</v>
      </c>
      <c r="AL1194" s="159" t="s">
        <v>2003</v>
      </c>
      <c r="AM1194" s="159">
        <v>236</v>
      </c>
      <c r="AN1194" s="159" t="s">
        <v>2004</v>
      </c>
      <c r="AO1194" s="160">
        <v>219</v>
      </c>
    </row>
    <row r="1195" spans="36:41" x14ac:dyDescent="0.25">
      <c r="AJ1195" s="155" t="s">
        <v>2740</v>
      </c>
      <c r="AK1195" s="156" t="s">
        <v>2741</v>
      </c>
      <c r="AL1195" s="156" t="s">
        <v>2003</v>
      </c>
      <c r="AM1195" s="156">
        <v>314</v>
      </c>
      <c r="AN1195" s="156" t="s">
        <v>2004</v>
      </c>
      <c r="AO1195" s="157">
        <v>317</v>
      </c>
    </row>
    <row r="1196" spans="36:41" x14ac:dyDescent="0.25">
      <c r="AJ1196" s="158" t="s">
        <v>2742</v>
      </c>
      <c r="AK1196" s="159" t="s">
        <v>2743</v>
      </c>
      <c r="AL1196" s="159" t="s">
        <v>2003</v>
      </c>
      <c r="AM1196" s="159">
        <v>243</v>
      </c>
      <c r="AN1196" s="159" t="s">
        <v>2004</v>
      </c>
      <c r="AO1196" s="160">
        <v>267</v>
      </c>
    </row>
    <row r="1197" spans="36:41" x14ac:dyDescent="0.25">
      <c r="AJ1197" s="155" t="s">
        <v>2744</v>
      </c>
      <c r="AK1197" s="156" t="s">
        <v>2745</v>
      </c>
      <c r="AL1197" s="156" t="s">
        <v>2003</v>
      </c>
      <c r="AM1197" s="156">
        <v>333</v>
      </c>
      <c r="AN1197" s="156" t="s">
        <v>2004</v>
      </c>
      <c r="AO1197" s="157">
        <v>333</v>
      </c>
    </row>
    <row r="1198" spans="36:41" x14ac:dyDescent="0.25">
      <c r="AJ1198" s="158" t="s">
        <v>2746</v>
      </c>
      <c r="AK1198" s="159" t="s">
        <v>2747</v>
      </c>
      <c r="AL1198" s="159" t="s">
        <v>2003</v>
      </c>
      <c r="AM1198" s="159">
        <v>316</v>
      </c>
      <c r="AN1198" s="159" t="s">
        <v>2004</v>
      </c>
      <c r="AO1198" s="160">
        <v>162</v>
      </c>
    </row>
    <row r="1199" spans="36:41" x14ac:dyDescent="0.25">
      <c r="AJ1199" s="155" t="s">
        <v>2748</v>
      </c>
      <c r="AK1199" s="156" t="s">
        <v>2749</v>
      </c>
      <c r="AL1199" s="156" t="s">
        <v>2003</v>
      </c>
      <c r="AM1199" s="156">
        <v>237</v>
      </c>
      <c r="AN1199" s="156" t="s">
        <v>2004</v>
      </c>
      <c r="AO1199" s="157">
        <v>220</v>
      </c>
    </row>
    <row r="1200" spans="36:41" x14ac:dyDescent="0.25">
      <c r="AJ1200" s="158" t="s">
        <v>2750</v>
      </c>
      <c r="AK1200" s="159" t="s">
        <v>2751</v>
      </c>
      <c r="AL1200" s="159" t="s">
        <v>2003</v>
      </c>
      <c r="AM1200" s="159">
        <v>239</v>
      </c>
      <c r="AN1200" s="159" t="s">
        <v>2004</v>
      </c>
      <c r="AO1200" s="160">
        <v>224</v>
      </c>
    </row>
    <row r="1201" spans="36:41" x14ac:dyDescent="0.25">
      <c r="AJ1201" s="155" t="s">
        <v>2752</v>
      </c>
      <c r="AK1201" s="156" t="s">
        <v>2753</v>
      </c>
      <c r="AL1201" s="156" t="s">
        <v>2003</v>
      </c>
      <c r="AM1201" s="156">
        <v>247</v>
      </c>
      <c r="AN1201" s="156" t="s">
        <v>2004</v>
      </c>
      <c r="AO1201" s="157">
        <v>228</v>
      </c>
    </row>
    <row r="1202" spans="36:41" x14ac:dyDescent="0.25">
      <c r="AJ1202" s="158" t="s">
        <v>2754</v>
      </c>
      <c r="AK1202" s="159" t="s">
        <v>2755</v>
      </c>
      <c r="AL1202" s="159" t="s">
        <v>2007</v>
      </c>
      <c r="AM1202" s="159">
        <v>183</v>
      </c>
      <c r="AN1202" s="159" t="s">
        <v>2008</v>
      </c>
      <c r="AO1202" s="160">
        <v>177</v>
      </c>
    </row>
    <row r="1203" spans="36:41" x14ac:dyDescent="0.25">
      <c r="AJ1203" s="155" t="s">
        <v>2756</v>
      </c>
      <c r="AK1203" s="156" t="s">
        <v>2757</v>
      </c>
      <c r="AL1203" s="156" t="s">
        <v>2007</v>
      </c>
      <c r="AM1203" s="156">
        <v>183</v>
      </c>
      <c r="AN1203" s="156" t="s">
        <v>2008</v>
      </c>
      <c r="AO1203" s="157">
        <v>178</v>
      </c>
    </row>
    <row r="1204" spans="36:41" x14ac:dyDescent="0.25">
      <c r="AJ1204" s="158" t="s">
        <v>2758</v>
      </c>
      <c r="AK1204" s="159" t="s">
        <v>2759</v>
      </c>
      <c r="AL1204" s="159" t="s">
        <v>2003</v>
      </c>
      <c r="AM1204" s="159">
        <v>246</v>
      </c>
      <c r="AN1204" s="159" t="s">
        <v>2004</v>
      </c>
      <c r="AO1204" s="160">
        <v>227</v>
      </c>
    </row>
    <row r="1205" spans="36:41" x14ac:dyDescent="0.25">
      <c r="AJ1205" s="155" t="s">
        <v>2760</v>
      </c>
      <c r="AK1205" s="156" t="s">
        <v>2761</v>
      </c>
      <c r="AL1205" s="156" t="s">
        <v>2007</v>
      </c>
      <c r="AM1205" s="156">
        <v>184</v>
      </c>
      <c r="AN1205" s="156" t="s">
        <v>2008</v>
      </c>
      <c r="AO1205" s="157">
        <v>179</v>
      </c>
    </row>
    <row r="1206" spans="36:41" x14ac:dyDescent="0.25">
      <c r="AJ1206" s="158" t="s">
        <v>2762</v>
      </c>
      <c r="AK1206" s="159" t="s">
        <v>2763</v>
      </c>
      <c r="AL1206" s="159" t="s">
        <v>2007</v>
      </c>
      <c r="AM1206" s="159">
        <v>184</v>
      </c>
      <c r="AN1206" s="159" t="s">
        <v>2008</v>
      </c>
      <c r="AO1206" s="160">
        <v>177</v>
      </c>
    </row>
    <row r="1207" spans="36:41" x14ac:dyDescent="0.25">
      <c r="AJ1207" s="155" t="s">
        <v>2764</v>
      </c>
      <c r="AK1207" s="156" t="s">
        <v>2765</v>
      </c>
      <c r="AL1207" s="156" t="s">
        <v>2007</v>
      </c>
      <c r="AM1207" s="156">
        <v>185</v>
      </c>
      <c r="AN1207" s="156" t="s">
        <v>2008</v>
      </c>
      <c r="AO1207" s="157">
        <v>178</v>
      </c>
    </row>
    <row r="1208" spans="36:41" x14ac:dyDescent="0.25">
      <c r="AJ1208" s="158" t="s">
        <v>2766</v>
      </c>
      <c r="AK1208" s="159" t="s">
        <v>2767</v>
      </c>
      <c r="AL1208" s="159" t="s">
        <v>2003</v>
      </c>
      <c r="AM1208" s="159">
        <v>246</v>
      </c>
      <c r="AN1208" s="159" t="s">
        <v>2004</v>
      </c>
      <c r="AO1208" s="160">
        <v>227</v>
      </c>
    </row>
    <row r="1209" spans="36:41" x14ac:dyDescent="0.25">
      <c r="AJ1209" s="155" t="s">
        <v>2768</v>
      </c>
      <c r="AK1209" s="156" t="s">
        <v>2769</v>
      </c>
      <c r="AL1209" s="156" t="s">
        <v>2003</v>
      </c>
      <c r="AM1209" s="156">
        <v>247</v>
      </c>
      <c r="AN1209" s="156" t="s">
        <v>2004</v>
      </c>
      <c r="AO1209" s="157">
        <v>228</v>
      </c>
    </row>
    <row r="1210" spans="36:41" x14ac:dyDescent="0.25">
      <c r="AJ1210" s="158" t="s">
        <v>2770</v>
      </c>
      <c r="AK1210" s="159" t="s">
        <v>2771</v>
      </c>
      <c r="AL1210" s="159" t="s">
        <v>2003</v>
      </c>
      <c r="AM1210" s="159">
        <v>248</v>
      </c>
      <c r="AN1210" s="159" t="s">
        <v>2004</v>
      </c>
      <c r="AO1210" s="160">
        <v>229</v>
      </c>
    </row>
    <row r="1211" spans="36:41" x14ac:dyDescent="0.25">
      <c r="AJ1211" s="155" t="s">
        <v>2772</v>
      </c>
      <c r="AK1211" s="156" t="s">
        <v>2773</v>
      </c>
      <c r="AL1211" s="156" t="s">
        <v>2003</v>
      </c>
      <c r="AM1211" s="156">
        <v>333</v>
      </c>
      <c r="AN1211" s="156" t="s">
        <v>2004</v>
      </c>
      <c r="AO1211" s="157">
        <v>338</v>
      </c>
    </row>
    <row r="1212" spans="36:41" x14ac:dyDescent="0.25">
      <c r="AJ1212" s="158" t="s">
        <v>2774</v>
      </c>
      <c r="AK1212" s="159" t="s">
        <v>2775</v>
      </c>
      <c r="AL1212" s="159" t="s">
        <v>2003</v>
      </c>
      <c r="AM1212" s="159">
        <v>249</v>
      </c>
      <c r="AN1212" s="159" t="s">
        <v>2004</v>
      </c>
      <c r="AO1212" s="160">
        <v>270</v>
      </c>
    </row>
    <row r="1213" spans="36:41" x14ac:dyDescent="0.25">
      <c r="AJ1213" s="155" t="s">
        <v>2776</v>
      </c>
      <c r="AK1213" s="156" t="s">
        <v>2777</v>
      </c>
      <c r="AL1213" s="156" t="s">
        <v>2003</v>
      </c>
      <c r="AM1213" s="156">
        <v>333</v>
      </c>
      <c r="AN1213" s="156" t="s">
        <v>2004</v>
      </c>
      <c r="AO1213" s="157">
        <v>334</v>
      </c>
    </row>
    <row r="1214" spans="36:41" x14ac:dyDescent="0.25">
      <c r="AJ1214" s="158" t="s">
        <v>2778</v>
      </c>
      <c r="AK1214" s="159" t="s">
        <v>2779</v>
      </c>
      <c r="AL1214" s="159" t="s">
        <v>2003</v>
      </c>
      <c r="AM1214" s="159">
        <v>250</v>
      </c>
      <c r="AN1214" s="159" t="s">
        <v>2004</v>
      </c>
      <c r="AO1214" s="160">
        <v>231</v>
      </c>
    </row>
    <row r="1215" spans="36:41" x14ac:dyDescent="0.25">
      <c r="AJ1215" s="155" t="s">
        <v>2780</v>
      </c>
      <c r="AK1215" s="156" t="s">
        <v>2781</v>
      </c>
      <c r="AL1215" s="156" t="s">
        <v>2003</v>
      </c>
      <c r="AM1215" s="156">
        <v>226</v>
      </c>
      <c r="AN1215" s="156" t="s">
        <v>2004</v>
      </c>
      <c r="AO1215" s="157">
        <v>212</v>
      </c>
    </row>
    <row r="1216" spans="36:41" x14ac:dyDescent="0.25">
      <c r="AJ1216" s="158" t="s">
        <v>2782</v>
      </c>
      <c r="AK1216" s="159" t="s">
        <v>2783</v>
      </c>
      <c r="AL1216" s="159" t="s">
        <v>2003</v>
      </c>
      <c r="AM1216" s="159">
        <v>251</v>
      </c>
      <c r="AN1216" s="159" t="s">
        <v>2004</v>
      </c>
      <c r="AO1216" s="160">
        <v>232</v>
      </c>
    </row>
    <row r="1217" spans="36:41" x14ac:dyDescent="0.25">
      <c r="AJ1217" s="155" t="s">
        <v>2784</v>
      </c>
      <c r="AK1217" s="156" t="s">
        <v>2785</v>
      </c>
      <c r="AL1217" s="156" t="s">
        <v>2003</v>
      </c>
      <c r="AM1217" s="156">
        <v>334</v>
      </c>
      <c r="AN1217" s="156" t="s">
        <v>2004</v>
      </c>
      <c r="AO1217" s="157">
        <v>328</v>
      </c>
    </row>
    <row r="1218" spans="36:41" x14ac:dyDescent="0.25">
      <c r="AJ1218" s="158" t="s">
        <v>2786</v>
      </c>
      <c r="AK1218" s="159" t="s">
        <v>2787</v>
      </c>
      <c r="AL1218" s="159" t="s">
        <v>2003</v>
      </c>
      <c r="AM1218" s="159">
        <v>252</v>
      </c>
      <c r="AN1218" s="159" t="s">
        <v>2004</v>
      </c>
      <c r="AO1218" s="160">
        <v>242</v>
      </c>
    </row>
    <row r="1219" spans="36:41" x14ac:dyDescent="0.25">
      <c r="AJ1219" s="155" t="s">
        <v>2788</v>
      </c>
      <c r="AK1219" s="156" t="s">
        <v>2789</v>
      </c>
      <c r="AL1219" s="156" t="s">
        <v>2003</v>
      </c>
      <c r="AM1219" s="156">
        <v>343</v>
      </c>
      <c r="AN1219" s="156" t="s">
        <v>2004</v>
      </c>
      <c r="AO1219" s="157">
        <v>346</v>
      </c>
    </row>
    <row r="1220" spans="36:41" x14ac:dyDescent="0.25">
      <c r="AJ1220" s="158" t="s">
        <v>2790</v>
      </c>
      <c r="AK1220" s="159" t="s">
        <v>2791</v>
      </c>
      <c r="AL1220" s="159" t="s">
        <v>2003</v>
      </c>
      <c r="AM1220" s="159">
        <v>344</v>
      </c>
      <c r="AN1220" s="159" t="s">
        <v>2004</v>
      </c>
      <c r="AO1220" s="160">
        <v>344</v>
      </c>
    </row>
    <row r="1221" spans="36:41" x14ac:dyDescent="0.25">
      <c r="AJ1221" s="155" t="s">
        <v>2792</v>
      </c>
      <c r="AK1221" s="156" t="s">
        <v>2793</v>
      </c>
      <c r="AL1221" s="156" t="s">
        <v>2003</v>
      </c>
      <c r="AM1221" s="156">
        <v>77</v>
      </c>
      <c r="AN1221" s="156" t="s">
        <v>2004</v>
      </c>
      <c r="AO1221" s="157">
        <v>145</v>
      </c>
    </row>
    <row r="1222" spans="36:41" x14ac:dyDescent="0.25">
      <c r="AJ1222" s="158" t="s">
        <v>2794</v>
      </c>
      <c r="AK1222" s="159" t="s">
        <v>2795</v>
      </c>
      <c r="AL1222" s="159" t="s">
        <v>2003</v>
      </c>
      <c r="AM1222" s="159">
        <v>253</v>
      </c>
      <c r="AN1222" s="159" t="s">
        <v>2004</v>
      </c>
      <c r="AO1222" s="160">
        <v>233</v>
      </c>
    </row>
    <row r="1223" spans="36:41" x14ac:dyDescent="0.25">
      <c r="AJ1223" s="155" t="s">
        <v>2796</v>
      </c>
      <c r="AK1223" s="156" t="s">
        <v>2797</v>
      </c>
      <c r="AL1223" s="156" t="s">
        <v>2003</v>
      </c>
      <c r="AM1223" s="156">
        <v>17</v>
      </c>
      <c r="AN1223" s="156" t="s">
        <v>2004</v>
      </c>
      <c r="AO1223" s="157">
        <v>18</v>
      </c>
    </row>
    <row r="1224" spans="36:41" x14ac:dyDescent="0.25">
      <c r="AJ1224" s="158" t="s">
        <v>2798</v>
      </c>
      <c r="AK1224" s="159" t="s">
        <v>2799</v>
      </c>
      <c r="AL1224" s="159" t="s">
        <v>2003</v>
      </c>
      <c r="AM1224" s="159">
        <v>80</v>
      </c>
      <c r="AN1224" s="159" t="s">
        <v>2004</v>
      </c>
      <c r="AO1224" s="160">
        <v>95</v>
      </c>
    </row>
    <row r="1225" spans="36:41" x14ac:dyDescent="0.25">
      <c r="AJ1225" s="155" t="s">
        <v>2800</v>
      </c>
      <c r="AK1225" s="156" t="s">
        <v>2801</v>
      </c>
      <c r="AL1225" s="156" t="s">
        <v>2003</v>
      </c>
      <c r="AM1225" s="156">
        <v>334</v>
      </c>
      <c r="AN1225" s="156" t="s">
        <v>2004</v>
      </c>
      <c r="AO1225" s="157">
        <v>340</v>
      </c>
    </row>
    <row r="1226" spans="36:41" x14ac:dyDescent="0.25">
      <c r="AJ1226" s="158" t="s">
        <v>2802</v>
      </c>
      <c r="AK1226" s="159" t="s">
        <v>2803</v>
      </c>
      <c r="AL1226" s="159" t="s">
        <v>2003</v>
      </c>
      <c r="AM1226" s="159">
        <v>334</v>
      </c>
      <c r="AN1226" s="159" t="s">
        <v>2004</v>
      </c>
      <c r="AO1226" s="160">
        <v>318</v>
      </c>
    </row>
    <row r="1227" spans="36:41" x14ac:dyDescent="0.25">
      <c r="AJ1227" s="155" t="s">
        <v>2804</v>
      </c>
      <c r="AK1227" s="156" t="s">
        <v>2805</v>
      </c>
      <c r="AL1227" s="156" t="s">
        <v>2003</v>
      </c>
      <c r="AM1227" s="156">
        <v>279</v>
      </c>
      <c r="AN1227" s="156" t="s">
        <v>2004</v>
      </c>
      <c r="AO1227" s="157">
        <v>271</v>
      </c>
    </row>
    <row r="1228" spans="36:41" x14ac:dyDescent="0.25">
      <c r="AJ1228" s="158" t="s">
        <v>2806</v>
      </c>
      <c r="AK1228" s="159" t="s">
        <v>152</v>
      </c>
      <c r="AL1228" s="159" t="s">
        <v>2003</v>
      </c>
      <c r="AM1228" s="159">
        <v>335</v>
      </c>
      <c r="AN1228" s="159" t="s">
        <v>2004</v>
      </c>
      <c r="AO1228" s="160">
        <v>335</v>
      </c>
    </row>
    <row r="1229" spans="36:41" x14ac:dyDescent="0.25">
      <c r="AJ1229" s="155" t="s">
        <v>2807</v>
      </c>
      <c r="AK1229" s="156" t="s">
        <v>2808</v>
      </c>
      <c r="AL1229" s="156" t="s">
        <v>2003</v>
      </c>
      <c r="AM1229" s="156">
        <v>348</v>
      </c>
      <c r="AN1229" s="156" t="s">
        <v>2004</v>
      </c>
      <c r="AO1229" s="157">
        <v>348</v>
      </c>
    </row>
    <row r="1230" spans="36:41" x14ac:dyDescent="0.25">
      <c r="AJ1230" s="158" t="s">
        <v>2809</v>
      </c>
      <c r="AK1230" s="159" t="s">
        <v>2810</v>
      </c>
      <c r="AL1230" s="159" t="s">
        <v>2003</v>
      </c>
      <c r="AM1230" s="159">
        <v>254</v>
      </c>
      <c r="AN1230" s="159" t="s">
        <v>2004</v>
      </c>
      <c r="AO1230" s="160">
        <v>243</v>
      </c>
    </row>
    <row r="1231" spans="36:41" x14ac:dyDescent="0.25">
      <c r="AJ1231" s="155" t="s">
        <v>2811</v>
      </c>
      <c r="AK1231" s="156" t="s">
        <v>2812</v>
      </c>
      <c r="AL1231" s="156" t="s">
        <v>2003</v>
      </c>
      <c r="AM1231" s="156">
        <v>240</v>
      </c>
      <c r="AN1231" s="156" t="s">
        <v>2004</v>
      </c>
      <c r="AO1231" s="157">
        <v>266</v>
      </c>
    </row>
    <row r="1232" spans="36:41" x14ac:dyDescent="0.25">
      <c r="AJ1232" s="158" t="s">
        <v>2813</v>
      </c>
      <c r="AK1232" s="159" t="s">
        <v>2814</v>
      </c>
      <c r="AL1232" s="159" t="s">
        <v>2003</v>
      </c>
      <c r="AM1232" s="159">
        <v>80</v>
      </c>
      <c r="AN1232" s="159" t="s">
        <v>2004</v>
      </c>
      <c r="AO1232" s="160">
        <v>95</v>
      </c>
    </row>
    <row r="1233" spans="36:41" x14ac:dyDescent="0.25">
      <c r="AJ1233" s="155" t="s">
        <v>2815</v>
      </c>
      <c r="AK1233" s="156" t="s">
        <v>2816</v>
      </c>
      <c r="AL1233" s="156" t="s">
        <v>2003</v>
      </c>
      <c r="AM1233" s="156">
        <v>255</v>
      </c>
      <c r="AN1233" s="156" t="s">
        <v>2004</v>
      </c>
      <c r="AO1233" s="157">
        <v>192</v>
      </c>
    </row>
    <row r="1234" spans="36:41" x14ac:dyDescent="0.25">
      <c r="AJ1234" s="158" t="s">
        <v>2817</v>
      </c>
      <c r="AK1234" s="159" t="s">
        <v>2818</v>
      </c>
      <c r="AL1234" s="159" t="s">
        <v>2003</v>
      </c>
      <c r="AM1234" s="159">
        <v>226</v>
      </c>
      <c r="AN1234" s="159" t="s">
        <v>2004</v>
      </c>
      <c r="AO1234" s="160">
        <v>211</v>
      </c>
    </row>
    <row r="1235" spans="36:41" x14ac:dyDescent="0.25">
      <c r="AJ1235" s="155" t="s">
        <v>2819</v>
      </c>
      <c r="AK1235" s="156" t="s">
        <v>2820</v>
      </c>
      <c r="AL1235" s="156" t="s">
        <v>2003</v>
      </c>
      <c r="AM1235" s="156">
        <v>230</v>
      </c>
      <c r="AN1235" s="156" t="s">
        <v>2004</v>
      </c>
      <c r="AO1235" s="157">
        <v>207</v>
      </c>
    </row>
    <row r="1236" spans="36:41" x14ac:dyDescent="0.25">
      <c r="AJ1236" s="158" t="s">
        <v>2821</v>
      </c>
      <c r="AK1236" s="159" t="s">
        <v>2822</v>
      </c>
      <c r="AL1236" s="159" t="s">
        <v>2003</v>
      </c>
      <c r="AM1236" s="159">
        <v>256</v>
      </c>
      <c r="AN1236" s="159" t="s">
        <v>2004</v>
      </c>
      <c r="AO1236" s="160">
        <v>171</v>
      </c>
    </row>
    <row r="1237" spans="36:41" x14ac:dyDescent="0.25">
      <c r="AJ1237" s="155" t="s">
        <v>2823</v>
      </c>
      <c r="AK1237" s="156" t="s">
        <v>2824</v>
      </c>
      <c r="AL1237" s="156" t="s">
        <v>2003</v>
      </c>
      <c r="AM1237" s="156">
        <v>256</v>
      </c>
      <c r="AN1237" s="156" t="s">
        <v>2004</v>
      </c>
      <c r="AO1237" s="157">
        <v>171</v>
      </c>
    </row>
    <row r="1238" spans="36:41" x14ac:dyDescent="0.25">
      <c r="AJ1238" s="158"/>
      <c r="AK1238" s="159"/>
      <c r="AL1238" s="159"/>
      <c r="AM1238" s="159"/>
      <c r="AN1238" s="159"/>
      <c r="AO1238" s="160"/>
    </row>
    <row r="1239" spans="36:41" x14ac:dyDescent="0.25">
      <c r="AJ1239" s="155"/>
      <c r="AK1239" s="156"/>
      <c r="AL1239" s="156"/>
      <c r="AM1239" s="156"/>
      <c r="AN1239" s="156"/>
      <c r="AO1239" s="157"/>
    </row>
    <row r="1240" spans="36:41" x14ac:dyDescent="0.25">
      <c r="AJ1240" s="158" t="s">
        <v>625</v>
      </c>
      <c r="AK1240" s="159" t="s">
        <v>72</v>
      </c>
      <c r="AL1240" s="159" t="s">
        <v>556</v>
      </c>
      <c r="AM1240" s="159" t="s">
        <v>554</v>
      </c>
      <c r="AN1240" s="159" t="s">
        <v>13769</v>
      </c>
      <c r="AO1240" s="160" t="s">
        <v>554</v>
      </c>
    </row>
    <row r="1241" spans="36:41" x14ac:dyDescent="0.25">
      <c r="AJ1241" s="155" t="s">
        <v>2825</v>
      </c>
      <c r="AK1241" s="156" t="s">
        <v>2826</v>
      </c>
      <c r="AL1241" s="156" t="s">
        <v>2003</v>
      </c>
      <c r="AM1241" s="156">
        <v>63</v>
      </c>
      <c r="AN1241" s="156" t="s">
        <v>2004</v>
      </c>
      <c r="AO1241" s="157">
        <v>89</v>
      </c>
    </row>
    <row r="1242" spans="36:41" x14ac:dyDescent="0.25">
      <c r="AJ1242" s="158" t="s">
        <v>2827</v>
      </c>
      <c r="AK1242" s="159" t="s">
        <v>2828</v>
      </c>
      <c r="AL1242" s="159" t="s">
        <v>2007</v>
      </c>
      <c r="AM1242" s="159">
        <v>140</v>
      </c>
      <c r="AN1242" s="159" t="s">
        <v>2008</v>
      </c>
      <c r="AO1242" s="160">
        <v>149</v>
      </c>
    </row>
    <row r="1243" spans="36:41" x14ac:dyDescent="0.25">
      <c r="AJ1243" s="155" t="s">
        <v>2829</v>
      </c>
      <c r="AK1243" s="156" t="s">
        <v>4225</v>
      </c>
      <c r="AL1243" s="156" t="s">
        <v>2007</v>
      </c>
      <c r="AM1243" s="156">
        <v>187</v>
      </c>
      <c r="AN1243" s="156" t="s">
        <v>2008</v>
      </c>
      <c r="AO1243" s="157">
        <v>154</v>
      </c>
    </row>
    <row r="1244" spans="36:41" x14ac:dyDescent="0.25">
      <c r="AJ1244" s="158" t="s">
        <v>2831</v>
      </c>
      <c r="AK1244" s="159" t="s">
        <v>2832</v>
      </c>
      <c r="AL1244" s="159" t="s">
        <v>2003</v>
      </c>
      <c r="AM1244" s="159">
        <v>335</v>
      </c>
      <c r="AN1244" s="159" t="s">
        <v>2004</v>
      </c>
      <c r="AO1244" s="160">
        <v>328</v>
      </c>
    </row>
    <row r="1245" spans="36:41" x14ac:dyDescent="0.25">
      <c r="AJ1245" s="155" t="s">
        <v>2833</v>
      </c>
      <c r="AK1245" s="156" t="s">
        <v>2834</v>
      </c>
      <c r="AL1245" s="156" t="s">
        <v>2003</v>
      </c>
      <c r="AM1245" s="156">
        <v>257</v>
      </c>
      <c r="AN1245" s="156" t="s">
        <v>2004</v>
      </c>
      <c r="AO1245" s="157">
        <v>246</v>
      </c>
    </row>
    <row r="1246" spans="36:41" x14ac:dyDescent="0.25">
      <c r="AJ1246" s="158" t="s">
        <v>2835</v>
      </c>
      <c r="AK1246" s="159" t="s">
        <v>2836</v>
      </c>
      <c r="AL1246" s="159" t="s">
        <v>2003</v>
      </c>
      <c r="AM1246" s="159">
        <v>335</v>
      </c>
      <c r="AN1246" s="159" t="s">
        <v>2004</v>
      </c>
      <c r="AO1246" s="160">
        <v>330</v>
      </c>
    </row>
    <row r="1247" spans="36:41" x14ac:dyDescent="0.25">
      <c r="AJ1247" s="155" t="s">
        <v>2837</v>
      </c>
      <c r="AK1247" s="156" t="s">
        <v>2838</v>
      </c>
      <c r="AL1247" s="156" t="s">
        <v>2003</v>
      </c>
      <c r="AM1247" s="156">
        <v>335</v>
      </c>
      <c r="AN1247" s="156" t="s">
        <v>2004</v>
      </c>
      <c r="AO1247" s="157">
        <v>320</v>
      </c>
    </row>
    <row r="1248" spans="36:41" x14ac:dyDescent="0.25">
      <c r="AJ1248" s="158" t="s">
        <v>2839</v>
      </c>
      <c r="AK1248" s="159" t="s">
        <v>2840</v>
      </c>
      <c r="AL1248" s="159" t="s">
        <v>2003</v>
      </c>
      <c r="AM1248" s="159">
        <v>98</v>
      </c>
      <c r="AN1248" s="159" t="s">
        <v>2004</v>
      </c>
      <c r="AO1248" s="160">
        <v>110</v>
      </c>
    </row>
    <row r="1249" spans="36:41" x14ac:dyDescent="0.25">
      <c r="AJ1249" s="155" t="s">
        <v>2841</v>
      </c>
      <c r="AK1249" s="156" t="s">
        <v>2842</v>
      </c>
      <c r="AL1249" s="156" t="s">
        <v>2003</v>
      </c>
      <c r="AM1249" s="156">
        <v>276</v>
      </c>
      <c r="AN1249" s="156" t="s">
        <v>2004</v>
      </c>
      <c r="AO1249" s="157">
        <v>263</v>
      </c>
    </row>
    <row r="1250" spans="36:41" x14ac:dyDescent="0.25">
      <c r="AJ1250" s="158" t="s">
        <v>2843</v>
      </c>
      <c r="AK1250" s="159" t="s">
        <v>13921</v>
      </c>
      <c r="AL1250" s="159" t="s">
        <v>2007</v>
      </c>
      <c r="AM1250" s="159">
        <v>188</v>
      </c>
      <c r="AN1250" s="159" t="s">
        <v>2008</v>
      </c>
      <c r="AO1250" s="160">
        <v>161</v>
      </c>
    </row>
    <row r="1251" spans="36:41" x14ac:dyDescent="0.25">
      <c r="AJ1251" s="155" t="s">
        <v>2845</v>
      </c>
      <c r="AK1251" s="156" t="s">
        <v>2846</v>
      </c>
      <c r="AL1251" s="156" t="s">
        <v>2003</v>
      </c>
      <c r="AM1251" s="156">
        <v>336</v>
      </c>
      <c r="AN1251" s="156" t="s">
        <v>2004</v>
      </c>
      <c r="AO1251" s="157">
        <v>336</v>
      </c>
    </row>
    <row r="1252" spans="36:41" x14ac:dyDescent="0.25">
      <c r="AJ1252" s="158" t="s">
        <v>2847</v>
      </c>
      <c r="AK1252" s="159" t="s">
        <v>2848</v>
      </c>
      <c r="AL1252" s="159" t="s">
        <v>2003</v>
      </c>
      <c r="AM1252" s="159">
        <v>258</v>
      </c>
      <c r="AN1252" s="159" t="s">
        <v>2004</v>
      </c>
      <c r="AO1252" s="160">
        <v>248</v>
      </c>
    </row>
    <row r="1253" spans="36:41" x14ac:dyDescent="0.25">
      <c r="AJ1253" s="155" t="s">
        <v>2849</v>
      </c>
      <c r="AK1253" s="156" t="s">
        <v>2850</v>
      </c>
      <c r="AL1253" s="156" t="s">
        <v>2003</v>
      </c>
      <c r="AM1253" s="156">
        <v>259</v>
      </c>
      <c r="AN1253" s="156" t="s">
        <v>2004</v>
      </c>
      <c r="AO1253" s="157">
        <v>247</v>
      </c>
    </row>
    <row r="1254" spans="36:41" x14ac:dyDescent="0.25">
      <c r="AJ1254" s="158" t="s">
        <v>2851</v>
      </c>
      <c r="AK1254" s="159" t="s">
        <v>2852</v>
      </c>
      <c r="AL1254" s="159" t="s">
        <v>2003</v>
      </c>
      <c r="AM1254" s="159">
        <v>336</v>
      </c>
      <c r="AN1254" s="159" t="s">
        <v>2004</v>
      </c>
      <c r="AO1254" s="160">
        <v>333</v>
      </c>
    </row>
    <row r="1255" spans="36:41" x14ac:dyDescent="0.25">
      <c r="AJ1255" s="155" t="s">
        <v>2853</v>
      </c>
      <c r="AK1255" s="156" t="s">
        <v>2854</v>
      </c>
      <c r="AL1255" s="156" t="s">
        <v>2003</v>
      </c>
      <c r="AM1255" s="156">
        <v>336</v>
      </c>
      <c r="AN1255" s="156" t="s">
        <v>2004</v>
      </c>
      <c r="AO1255" s="157">
        <v>327</v>
      </c>
    </row>
    <row r="1256" spans="36:41" x14ac:dyDescent="0.25">
      <c r="AJ1256" s="158" t="s">
        <v>2855</v>
      </c>
      <c r="AK1256" s="159" t="s">
        <v>2856</v>
      </c>
      <c r="AL1256" s="159" t="s">
        <v>2003</v>
      </c>
      <c r="AM1256" s="159">
        <v>260</v>
      </c>
      <c r="AN1256" s="159" t="s">
        <v>2004</v>
      </c>
      <c r="AO1256" s="160">
        <v>250</v>
      </c>
    </row>
    <row r="1257" spans="36:41" x14ac:dyDescent="0.25">
      <c r="AJ1257" s="155" t="s">
        <v>2857</v>
      </c>
      <c r="AK1257" s="156" t="s">
        <v>2858</v>
      </c>
      <c r="AL1257" s="156" t="s">
        <v>2003</v>
      </c>
      <c r="AM1257" s="156">
        <v>224</v>
      </c>
      <c r="AN1257" s="156" t="s">
        <v>2004</v>
      </c>
      <c r="AO1257" s="157">
        <v>211</v>
      </c>
    </row>
    <row r="1258" spans="36:41" x14ac:dyDescent="0.25">
      <c r="AJ1258" s="158" t="s">
        <v>2859</v>
      </c>
      <c r="AK1258" s="159" t="s">
        <v>2860</v>
      </c>
      <c r="AL1258" s="159" t="s">
        <v>2003</v>
      </c>
      <c r="AM1258" s="159">
        <v>261</v>
      </c>
      <c r="AN1258" s="159" t="s">
        <v>2004</v>
      </c>
      <c r="AO1258" s="160">
        <v>39</v>
      </c>
    </row>
    <row r="1259" spans="36:41" x14ac:dyDescent="0.25">
      <c r="AJ1259" s="155" t="s">
        <v>2861</v>
      </c>
      <c r="AK1259" s="156" t="s">
        <v>2862</v>
      </c>
      <c r="AL1259" s="156" t="s">
        <v>2003</v>
      </c>
      <c r="AM1259" s="156">
        <v>20</v>
      </c>
      <c r="AN1259" s="156" t="s">
        <v>2004</v>
      </c>
      <c r="AO1259" s="157">
        <v>222</v>
      </c>
    </row>
    <row r="1260" spans="36:41" x14ac:dyDescent="0.25">
      <c r="AJ1260" s="158" t="s">
        <v>2863</v>
      </c>
      <c r="AK1260" s="159" t="s">
        <v>2864</v>
      </c>
      <c r="AL1260" s="159" t="s">
        <v>2003</v>
      </c>
      <c r="AM1260" s="159">
        <v>262</v>
      </c>
      <c r="AN1260" s="159" t="s">
        <v>2004</v>
      </c>
      <c r="AO1260" s="160">
        <v>249</v>
      </c>
    </row>
    <row r="1261" spans="36:41" x14ac:dyDescent="0.25">
      <c r="AJ1261" s="155" t="s">
        <v>2865</v>
      </c>
      <c r="AK1261" s="156" t="s">
        <v>2866</v>
      </c>
      <c r="AL1261" s="156" t="s">
        <v>2003</v>
      </c>
      <c r="AM1261" s="156">
        <v>336</v>
      </c>
      <c r="AN1261" s="156" t="s">
        <v>2004</v>
      </c>
      <c r="AO1261" s="157">
        <v>338</v>
      </c>
    </row>
    <row r="1262" spans="36:41" x14ac:dyDescent="0.25">
      <c r="AJ1262" s="158" t="s">
        <v>2867</v>
      </c>
      <c r="AK1262" s="159" t="s">
        <v>2868</v>
      </c>
      <c r="AL1262" s="159" t="s">
        <v>2003</v>
      </c>
      <c r="AM1262" s="159">
        <v>263</v>
      </c>
      <c r="AN1262" s="159" t="s">
        <v>2004</v>
      </c>
      <c r="AO1262" s="160">
        <v>255</v>
      </c>
    </row>
    <row r="1263" spans="36:41" x14ac:dyDescent="0.25">
      <c r="AJ1263" s="155" t="s">
        <v>2869</v>
      </c>
      <c r="AK1263" s="156" t="s">
        <v>2870</v>
      </c>
      <c r="AL1263" s="156" t="s">
        <v>2003</v>
      </c>
      <c r="AM1263" s="156">
        <v>264</v>
      </c>
      <c r="AN1263" s="156" t="s">
        <v>2004</v>
      </c>
      <c r="AO1263" s="157">
        <v>256</v>
      </c>
    </row>
    <row r="1264" spans="36:41" x14ac:dyDescent="0.25">
      <c r="AJ1264" s="158" t="s">
        <v>2871</v>
      </c>
      <c r="AK1264" s="159" t="s">
        <v>2872</v>
      </c>
      <c r="AL1264" s="159" t="s">
        <v>2003</v>
      </c>
      <c r="AM1264" s="159">
        <v>264</v>
      </c>
      <c r="AN1264" s="159" t="s">
        <v>2004</v>
      </c>
      <c r="AO1264" s="160">
        <v>256</v>
      </c>
    </row>
    <row r="1265" spans="36:41" x14ac:dyDescent="0.25">
      <c r="AJ1265" s="155" t="s">
        <v>2873</v>
      </c>
      <c r="AK1265" s="156" t="s">
        <v>2874</v>
      </c>
      <c r="AL1265" s="156" t="s">
        <v>2003</v>
      </c>
      <c r="AM1265" s="156">
        <v>266</v>
      </c>
      <c r="AN1265" s="156" t="s">
        <v>2004</v>
      </c>
      <c r="AO1265" s="157">
        <v>253</v>
      </c>
    </row>
    <row r="1266" spans="36:41" x14ac:dyDescent="0.25">
      <c r="AJ1266" s="158" t="s">
        <v>2875</v>
      </c>
      <c r="AK1266" s="159" t="s">
        <v>2876</v>
      </c>
      <c r="AL1266" s="159" t="s">
        <v>2003</v>
      </c>
      <c r="AM1266" s="159">
        <v>267</v>
      </c>
      <c r="AN1266" s="159" t="s">
        <v>2004</v>
      </c>
      <c r="AO1266" s="160">
        <v>254</v>
      </c>
    </row>
    <row r="1267" spans="36:41" x14ac:dyDescent="0.25">
      <c r="AJ1267" s="155" t="s">
        <v>2877</v>
      </c>
      <c r="AK1267" s="156" t="s">
        <v>2878</v>
      </c>
      <c r="AL1267" s="156" t="s">
        <v>2003</v>
      </c>
      <c r="AM1267" s="156">
        <v>268</v>
      </c>
      <c r="AN1267" s="156" t="s">
        <v>2004</v>
      </c>
      <c r="AO1267" s="157">
        <v>244</v>
      </c>
    </row>
    <row r="1268" spans="36:41" x14ac:dyDescent="0.25">
      <c r="AJ1268" s="158" t="s">
        <v>2879</v>
      </c>
      <c r="AK1268" s="159" t="s">
        <v>2880</v>
      </c>
      <c r="AL1268" s="159" t="s">
        <v>2003</v>
      </c>
      <c r="AM1268" s="159">
        <v>337</v>
      </c>
      <c r="AN1268" s="159" t="s">
        <v>2004</v>
      </c>
      <c r="AO1268" s="160">
        <v>338</v>
      </c>
    </row>
    <row r="1269" spans="36:41" x14ac:dyDescent="0.25">
      <c r="AJ1269" s="155" t="s">
        <v>2881</v>
      </c>
      <c r="AK1269" s="156" t="s">
        <v>2882</v>
      </c>
      <c r="AL1269" s="156" t="s">
        <v>2003</v>
      </c>
      <c r="AM1269" s="156">
        <v>349</v>
      </c>
      <c r="AN1269" s="156" t="s">
        <v>2004</v>
      </c>
      <c r="AO1269" s="157">
        <v>347</v>
      </c>
    </row>
    <row r="1270" spans="36:41" x14ac:dyDescent="0.25">
      <c r="AJ1270" s="158" t="s">
        <v>2883</v>
      </c>
      <c r="AK1270" s="159" t="s">
        <v>2884</v>
      </c>
      <c r="AL1270" s="159" t="s">
        <v>2003</v>
      </c>
      <c r="AM1270" s="159">
        <v>179</v>
      </c>
      <c r="AN1270" s="159" t="s">
        <v>2004</v>
      </c>
      <c r="AO1270" s="160">
        <v>169</v>
      </c>
    </row>
    <row r="1271" spans="36:41" x14ac:dyDescent="0.25">
      <c r="AJ1271" s="155" t="s">
        <v>2885</v>
      </c>
      <c r="AK1271" s="156" t="s">
        <v>2886</v>
      </c>
      <c r="AL1271" s="156" t="s">
        <v>2003</v>
      </c>
      <c r="AM1271" s="156">
        <v>337</v>
      </c>
      <c r="AN1271" s="156" t="s">
        <v>2004</v>
      </c>
      <c r="AO1271" s="157">
        <v>332</v>
      </c>
    </row>
    <row r="1272" spans="36:41" x14ac:dyDescent="0.25">
      <c r="AJ1272" s="158" t="s">
        <v>2887</v>
      </c>
      <c r="AK1272" s="159" t="s">
        <v>2888</v>
      </c>
      <c r="AL1272" s="159" t="s">
        <v>2007</v>
      </c>
      <c r="AM1272" s="159">
        <v>189</v>
      </c>
      <c r="AN1272" s="159" t="s">
        <v>2008</v>
      </c>
      <c r="AO1272" s="160">
        <v>170</v>
      </c>
    </row>
    <row r="1273" spans="36:41" x14ac:dyDescent="0.25">
      <c r="AJ1273" s="155" t="s">
        <v>2889</v>
      </c>
      <c r="AK1273" s="156" t="s">
        <v>2890</v>
      </c>
      <c r="AL1273" s="156" t="s">
        <v>2003</v>
      </c>
      <c r="AM1273" s="156">
        <v>269</v>
      </c>
      <c r="AN1273" s="156" t="s">
        <v>2004</v>
      </c>
      <c r="AO1273" s="157">
        <v>280</v>
      </c>
    </row>
    <row r="1274" spans="36:41" x14ac:dyDescent="0.25">
      <c r="AJ1274" s="158" t="s">
        <v>2891</v>
      </c>
      <c r="AK1274" s="159" t="s">
        <v>2892</v>
      </c>
      <c r="AL1274" s="159" t="s">
        <v>2003</v>
      </c>
      <c r="AM1274" s="159">
        <v>64</v>
      </c>
      <c r="AN1274" s="159" t="s">
        <v>2004</v>
      </c>
      <c r="AO1274" s="160">
        <v>92</v>
      </c>
    </row>
    <row r="1275" spans="36:41" x14ac:dyDescent="0.25">
      <c r="AJ1275" s="155" t="s">
        <v>2893</v>
      </c>
      <c r="AK1275" s="156" t="s">
        <v>2894</v>
      </c>
      <c r="AL1275" s="156" t="s">
        <v>2003</v>
      </c>
      <c r="AM1275" s="156">
        <v>84</v>
      </c>
      <c r="AN1275" s="156" t="s">
        <v>2004</v>
      </c>
      <c r="AO1275" s="157">
        <v>98</v>
      </c>
    </row>
    <row r="1276" spans="36:41" x14ac:dyDescent="0.25">
      <c r="AJ1276" s="158" t="s">
        <v>2895</v>
      </c>
      <c r="AK1276" s="159" t="s">
        <v>4232</v>
      </c>
      <c r="AL1276" s="159" t="s">
        <v>2007</v>
      </c>
      <c r="AM1276" s="159">
        <v>190</v>
      </c>
      <c r="AN1276" s="159" t="s">
        <v>2008</v>
      </c>
      <c r="AO1276" s="160">
        <v>193</v>
      </c>
    </row>
    <row r="1277" spans="36:41" x14ac:dyDescent="0.25">
      <c r="AJ1277" s="155" t="s">
        <v>2897</v>
      </c>
      <c r="AK1277" s="156" t="s">
        <v>2898</v>
      </c>
      <c r="AL1277" s="156" t="s">
        <v>2003</v>
      </c>
      <c r="AM1277" s="156">
        <v>270</v>
      </c>
      <c r="AN1277" s="156" t="s">
        <v>2004</v>
      </c>
      <c r="AO1277" s="157">
        <v>236</v>
      </c>
    </row>
    <row r="1278" spans="36:41" x14ac:dyDescent="0.25">
      <c r="AJ1278" s="158" t="s">
        <v>2899</v>
      </c>
      <c r="AK1278" s="159" t="s">
        <v>2900</v>
      </c>
      <c r="AL1278" s="159" t="s">
        <v>2003</v>
      </c>
      <c r="AM1278" s="159">
        <v>271</v>
      </c>
      <c r="AN1278" s="159" t="s">
        <v>2004</v>
      </c>
      <c r="AO1278" s="160">
        <v>298</v>
      </c>
    </row>
    <row r="1279" spans="36:41" x14ac:dyDescent="0.25">
      <c r="AJ1279" s="155" t="s">
        <v>2901</v>
      </c>
      <c r="AK1279" s="156" t="s">
        <v>2902</v>
      </c>
      <c r="AL1279" s="156" t="s">
        <v>2007</v>
      </c>
      <c r="AM1279" s="156">
        <v>137</v>
      </c>
      <c r="AN1279" s="156" t="s">
        <v>2008</v>
      </c>
      <c r="AO1279" s="157">
        <v>147</v>
      </c>
    </row>
    <row r="1280" spans="36:41" x14ac:dyDescent="0.25">
      <c r="AJ1280" s="158" t="s">
        <v>2903</v>
      </c>
      <c r="AK1280" s="159" t="s">
        <v>2904</v>
      </c>
      <c r="AL1280" s="159" t="s">
        <v>2003</v>
      </c>
      <c r="AM1280" s="159">
        <v>138</v>
      </c>
      <c r="AN1280" s="159" t="s">
        <v>2004</v>
      </c>
      <c r="AO1280" s="160">
        <v>72</v>
      </c>
    </row>
    <row r="1281" spans="36:41" x14ac:dyDescent="0.25">
      <c r="AJ1281" s="155" t="s">
        <v>2905</v>
      </c>
      <c r="AK1281" s="156" t="s">
        <v>2906</v>
      </c>
      <c r="AL1281" s="156" t="s">
        <v>2003</v>
      </c>
      <c r="AM1281" s="156">
        <v>118</v>
      </c>
      <c r="AN1281" s="156" t="s">
        <v>2004</v>
      </c>
      <c r="AO1281" s="157">
        <v>133</v>
      </c>
    </row>
    <row r="1282" spans="36:41" x14ac:dyDescent="0.25">
      <c r="AJ1282" s="158" t="s">
        <v>2907</v>
      </c>
      <c r="AK1282" s="159" t="s">
        <v>2908</v>
      </c>
      <c r="AL1282" s="159" t="s">
        <v>2003</v>
      </c>
      <c r="AM1282" s="159">
        <v>273</v>
      </c>
      <c r="AN1282" s="159" t="s">
        <v>2004</v>
      </c>
      <c r="AO1282" s="160">
        <v>260</v>
      </c>
    </row>
    <row r="1283" spans="36:41" x14ac:dyDescent="0.25">
      <c r="AJ1283" s="155" t="s">
        <v>2909</v>
      </c>
      <c r="AK1283" s="156" t="s">
        <v>2910</v>
      </c>
      <c r="AL1283" s="156" t="s">
        <v>2003</v>
      </c>
      <c r="AM1283" s="156">
        <v>276</v>
      </c>
      <c r="AN1283" s="156" t="s">
        <v>2004</v>
      </c>
      <c r="AO1283" s="157">
        <v>264</v>
      </c>
    </row>
    <row r="1284" spans="36:41" x14ac:dyDescent="0.25">
      <c r="AJ1284" s="158" t="s">
        <v>2911</v>
      </c>
      <c r="AK1284" s="159" t="s">
        <v>2912</v>
      </c>
      <c r="AL1284" s="159" t="s">
        <v>2007</v>
      </c>
      <c r="AM1284" s="159">
        <v>191</v>
      </c>
      <c r="AN1284" s="159" t="s">
        <v>2008</v>
      </c>
      <c r="AO1284" s="160">
        <v>191</v>
      </c>
    </row>
    <row r="1285" spans="36:41" x14ac:dyDescent="0.25">
      <c r="AJ1285" s="155" t="s">
        <v>2913</v>
      </c>
      <c r="AK1285" s="156" t="s">
        <v>2914</v>
      </c>
      <c r="AL1285" s="156" t="s">
        <v>2003</v>
      </c>
      <c r="AM1285" s="156">
        <v>217</v>
      </c>
      <c r="AN1285" s="156" t="s">
        <v>2004</v>
      </c>
      <c r="AO1285" s="157">
        <v>202</v>
      </c>
    </row>
    <row r="1286" spans="36:41" x14ac:dyDescent="0.25">
      <c r="AJ1286" s="158" t="s">
        <v>2915</v>
      </c>
      <c r="AK1286" s="159" t="s">
        <v>2916</v>
      </c>
      <c r="AL1286" s="159" t="s">
        <v>2003</v>
      </c>
      <c r="AM1286" s="159">
        <v>18</v>
      </c>
      <c r="AN1286" s="159" t="s">
        <v>2004</v>
      </c>
      <c r="AO1286" s="160">
        <v>19</v>
      </c>
    </row>
    <row r="1287" spans="36:41" x14ac:dyDescent="0.25">
      <c r="AJ1287" s="155" t="s">
        <v>2917</v>
      </c>
      <c r="AK1287" s="156" t="s">
        <v>13924</v>
      </c>
      <c r="AL1287" s="156" t="s">
        <v>2007</v>
      </c>
      <c r="AM1287" s="156">
        <v>192</v>
      </c>
      <c r="AN1287" s="156" t="s">
        <v>2008</v>
      </c>
      <c r="AO1287" s="157">
        <v>184</v>
      </c>
    </row>
    <row r="1288" spans="36:41" x14ac:dyDescent="0.25">
      <c r="AJ1288" s="158" t="s">
        <v>2919</v>
      </c>
      <c r="AK1288" s="159" t="s">
        <v>2920</v>
      </c>
      <c r="AL1288" s="159" t="s">
        <v>2003</v>
      </c>
      <c r="AM1288" s="159">
        <v>30</v>
      </c>
      <c r="AN1288" s="159" t="s">
        <v>2004</v>
      </c>
      <c r="AO1288" s="160">
        <v>160</v>
      </c>
    </row>
    <row r="1289" spans="36:41" x14ac:dyDescent="0.25">
      <c r="AJ1289" s="155" t="s">
        <v>2921</v>
      </c>
      <c r="AK1289" s="156" t="s">
        <v>2922</v>
      </c>
      <c r="AL1289" s="156" t="s">
        <v>2003</v>
      </c>
      <c r="AM1289" s="156">
        <v>279</v>
      </c>
      <c r="AN1289" s="156" t="s">
        <v>2004</v>
      </c>
      <c r="AO1289" s="157">
        <v>271</v>
      </c>
    </row>
    <row r="1290" spans="36:41" x14ac:dyDescent="0.25">
      <c r="AJ1290" s="158" t="s">
        <v>2923</v>
      </c>
      <c r="AK1290" s="159" t="s">
        <v>1874</v>
      </c>
      <c r="AL1290" s="159" t="s">
        <v>2003</v>
      </c>
      <c r="AM1290" s="159">
        <v>337</v>
      </c>
      <c r="AN1290" s="159" t="s">
        <v>2004</v>
      </c>
      <c r="AO1290" s="160">
        <v>334</v>
      </c>
    </row>
    <row r="1291" spans="36:41" x14ac:dyDescent="0.25">
      <c r="AJ1291" s="155" t="s">
        <v>2924</v>
      </c>
      <c r="AK1291" s="156" t="s">
        <v>2925</v>
      </c>
      <c r="AL1291" s="156" t="s">
        <v>2003</v>
      </c>
      <c r="AM1291" s="156">
        <v>78</v>
      </c>
      <c r="AN1291" s="156" t="s">
        <v>2004</v>
      </c>
      <c r="AO1291" s="157">
        <v>144</v>
      </c>
    </row>
    <row r="1292" spans="36:41" x14ac:dyDescent="0.25">
      <c r="AJ1292" s="158" t="s">
        <v>2926</v>
      </c>
      <c r="AK1292" s="159" t="s">
        <v>2927</v>
      </c>
      <c r="AL1292" s="159" t="s">
        <v>2003</v>
      </c>
      <c r="AM1292" s="159">
        <v>234</v>
      </c>
      <c r="AN1292" s="159" t="s">
        <v>2004</v>
      </c>
      <c r="AO1292" s="160">
        <v>216</v>
      </c>
    </row>
    <row r="1293" spans="36:41" x14ac:dyDescent="0.25">
      <c r="AJ1293" s="155"/>
      <c r="AK1293" s="156"/>
      <c r="AL1293" s="156"/>
      <c r="AM1293" s="156"/>
      <c r="AN1293" s="156"/>
      <c r="AO1293" s="157"/>
    </row>
    <row r="1294" spans="36:41" x14ac:dyDescent="0.25">
      <c r="AJ1294" s="158"/>
      <c r="AK1294" s="159"/>
      <c r="AL1294" s="159"/>
      <c r="AM1294" s="159"/>
      <c r="AN1294" s="159"/>
      <c r="AO1294" s="160"/>
    </row>
    <row r="1295" spans="36:41" x14ac:dyDescent="0.25">
      <c r="AJ1295" s="155" t="s">
        <v>625</v>
      </c>
      <c r="AK1295" s="156" t="s">
        <v>72</v>
      </c>
      <c r="AL1295" s="156" t="s">
        <v>556</v>
      </c>
      <c r="AM1295" s="156" t="s">
        <v>554</v>
      </c>
      <c r="AN1295" s="156" t="s">
        <v>13769</v>
      </c>
      <c r="AO1295" s="157" t="s">
        <v>554</v>
      </c>
    </row>
    <row r="1296" spans="36:41" x14ac:dyDescent="0.25">
      <c r="AJ1296" s="158" t="s">
        <v>2928</v>
      </c>
      <c r="AK1296" s="159" t="s">
        <v>2929</v>
      </c>
      <c r="AL1296" s="159" t="s">
        <v>2003</v>
      </c>
      <c r="AM1296" s="159">
        <v>230</v>
      </c>
      <c r="AN1296" s="159" t="s">
        <v>2004</v>
      </c>
      <c r="AO1296" s="160">
        <v>207</v>
      </c>
    </row>
    <row r="1297" spans="36:41" x14ac:dyDescent="0.25">
      <c r="AJ1297" s="155" t="s">
        <v>2930</v>
      </c>
      <c r="AK1297" s="156" t="s">
        <v>2931</v>
      </c>
      <c r="AL1297" s="156" t="s">
        <v>2003</v>
      </c>
      <c r="AM1297" s="156">
        <v>283</v>
      </c>
      <c r="AN1297" s="156" t="s">
        <v>2004</v>
      </c>
      <c r="AO1297" s="157">
        <v>272</v>
      </c>
    </row>
    <row r="1298" spans="36:41" x14ac:dyDescent="0.25">
      <c r="AJ1298" s="158" t="s">
        <v>2932</v>
      </c>
      <c r="AK1298" s="159" t="s">
        <v>2933</v>
      </c>
      <c r="AL1298" s="159" t="s">
        <v>2003</v>
      </c>
      <c r="AM1298" s="159">
        <v>349</v>
      </c>
      <c r="AN1298" s="159" t="s">
        <v>2004</v>
      </c>
      <c r="AO1298" s="160">
        <v>349</v>
      </c>
    </row>
    <row r="1299" spans="36:41" x14ac:dyDescent="0.25">
      <c r="AJ1299" s="155" t="s">
        <v>2934</v>
      </c>
      <c r="AK1299" s="156" t="s">
        <v>2935</v>
      </c>
      <c r="AL1299" s="156" t="s">
        <v>2003</v>
      </c>
      <c r="AM1299" s="156">
        <v>217</v>
      </c>
      <c r="AN1299" s="156" t="s">
        <v>2004</v>
      </c>
      <c r="AO1299" s="157">
        <v>204</v>
      </c>
    </row>
    <row r="1300" spans="36:41" x14ac:dyDescent="0.25">
      <c r="AJ1300" s="158" t="s">
        <v>2936</v>
      </c>
      <c r="AK1300" s="159" t="s">
        <v>2937</v>
      </c>
      <c r="AL1300" s="159" t="s">
        <v>2007</v>
      </c>
      <c r="AM1300" s="159">
        <v>140</v>
      </c>
      <c r="AN1300" s="159" t="s">
        <v>2008</v>
      </c>
      <c r="AO1300" s="160">
        <v>149</v>
      </c>
    </row>
    <row r="1301" spans="36:41" x14ac:dyDescent="0.25">
      <c r="AJ1301" s="155" t="s">
        <v>2938</v>
      </c>
      <c r="AK1301" s="156" t="s">
        <v>2939</v>
      </c>
      <c r="AL1301" s="156" t="s">
        <v>2003</v>
      </c>
      <c r="AM1301" s="156">
        <v>284</v>
      </c>
      <c r="AN1301" s="156" t="s">
        <v>2004</v>
      </c>
      <c r="AO1301" s="157">
        <v>179</v>
      </c>
    </row>
    <row r="1302" spans="36:41" x14ac:dyDescent="0.25">
      <c r="AJ1302" s="158" t="s">
        <v>2940</v>
      </c>
      <c r="AK1302" s="159" t="s">
        <v>2941</v>
      </c>
      <c r="AL1302" s="159" t="s">
        <v>2003</v>
      </c>
      <c r="AM1302" s="159">
        <v>156</v>
      </c>
      <c r="AN1302" s="159" t="s">
        <v>2004</v>
      </c>
      <c r="AO1302" s="160">
        <v>36</v>
      </c>
    </row>
    <row r="1303" spans="36:41" x14ac:dyDescent="0.25">
      <c r="AJ1303" s="155" t="s">
        <v>2942</v>
      </c>
      <c r="AK1303" s="156" t="s">
        <v>2943</v>
      </c>
      <c r="AL1303" s="156" t="s">
        <v>2007</v>
      </c>
      <c r="AM1303" s="156">
        <v>150</v>
      </c>
      <c r="AN1303" s="156" t="s">
        <v>2008</v>
      </c>
      <c r="AO1303" s="157">
        <v>134</v>
      </c>
    </row>
    <row r="1304" spans="36:41" x14ac:dyDescent="0.25">
      <c r="AJ1304" s="158" t="s">
        <v>2944</v>
      </c>
      <c r="AK1304" s="159" t="s">
        <v>2945</v>
      </c>
      <c r="AL1304" s="159" t="s">
        <v>2003</v>
      </c>
      <c r="AM1304" s="159">
        <v>170</v>
      </c>
      <c r="AN1304" s="159" t="s">
        <v>2004</v>
      </c>
      <c r="AO1304" s="160">
        <v>65</v>
      </c>
    </row>
    <row r="1305" spans="36:41" x14ac:dyDescent="0.25">
      <c r="AJ1305" s="155" t="s">
        <v>2946</v>
      </c>
      <c r="AK1305" s="156" t="s">
        <v>2947</v>
      </c>
      <c r="AL1305" s="156" t="s">
        <v>2003</v>
      </c>
      <c r="AM1305" s="156">
        <v>156</v>
      </c>
      <c r="AN1305" s="156" t="s">
        <v>2004</v>
      </c>
      <c r="AO1305" s="157">
        <v>38</v>
      </c>
    </row>
    <row r="1306" spans="36:41" x14ac:dyDescent="0.25">
      <c r="AJ1306" s="158" t="s">
        <v>2948</v>
      </c>
      <c r="AK1306" s="159" t="s">
        <v>2949</v>
      </c>
      <c r="AL1306" s="159" t="s">
        <v>2007</v>
      </c>
      <c r="AM1306" s="159">
        <v>151</v>
      </c>
      <c r="AN1306" s="159" t="s">
        <v>2008</v>
      </c>
      <c r="AO1306" s="160">
        <v>137</v>
      </c>
    </row>
    <row r="1307" spans="36:41" x14ac:dyDescent="0.25">
      <c r="AJ1307" s="155" t="s">
        <v>2950</v>
      </c>
      <c r="AK1307" s="156" t="s">
        <v>2951</v>
      </c>
      <c r="AL1307" s="156" t="s">
        <v>2003</v>
      </c>
      <c r="AM1307" s="156">
        <v>285</v>
      </c>
      <c r="AN1307" s="156" t="s">
        <v>2004</v>
      </c>
      <c r="AO1307" s="157">
        <v>273</v>
      </c>
    </row>
    <row r="1308" spans="36:41" x14ac:dyDescent="0.25">
      <c r="AJ1308" s="158" t="s">
        <v>2952</v>
      </c>
      <c r="AK1308" s="159" t="s">
        <v>2953</v>
      </c>
      <c r="AL1308" s="159" t="s">
        <v>2003</v>
      </c>
      <c r="AM1308" s="159">
        <v>337</v>
      </c>
      <c r="AN1308" s="159" t="s">
        <v>2004</v>
      </c>
      <c r="AO1308" s="160">
        <v>337</v>
      </c>
    </row>
    <row r="1309" spans="36:41" x14ac:dyDescent="0.25">
      <c r="AJ1309" s="155" t="s">
        <v>2954</v>
      </c>
      <c r="AK1309" s="156" t="s">
        <v>2955</v>
      </c>
      <c r="AL1309" s="156" t="s">
        <v>2003</v>
      </c>
      <c r="AM1309" s="156">
        <v>338</v>
      </c>
      <c r="AN1309" s="156" t="s">
        <v>2004</v>
      </c>
      <c r="AO1309" s="157">
        <v>338</v>
      </c>
    </row>
    <row r="1310" spans="36:41" x14ac:dyDescent="0.25">
      <c r="AJ1310" s="158" t="s">
        <v>2956</v>
      </c>
      <c r="AK1310" s="159" t="s">
        <v>2957</v>
      </c>
      <c r="AL1310" s="159" t="s">
        <v>2003</v>
      </c>
      <c r="AM1310" s="159">
        <v>338</v>
      </c>
      <c r="AN1310" s="159" t="s">
        <v>2004</v>
      </c>
      <c r="AO1310" s="160">
        <v>338</v>
      </c>
    </row>
    <row r="1311" spans="36:41" x14ac:dyDescent="0.25">
      <c r="AJ1311" s="155" t="s">
        <v>2958</v>
      </c>
      <c r="AK1311" s="156" t="s">
        <v>2959</v>
      </c>
      <c r="AL1311" s="156" t="s">
        <v>2007</v>
      </c>
      <c r="AM1311" s="156">
        <v>133</v>
      </c>
      <c r="AN1311" s="156" t="s">
        <v>2008</v>
      </c>
      <c r="AO1311" s="157">
        <v>201</v>
      </c>
    </row>
    <row r="1312" spans="36:41" x14ac:dyDescent="0.25">
      <c r="AJ1312" s="158" t="s">
        <v>2960</v>
      </c>
      <c r="AK1312" s="159" t="s">
        <v>2961</v>
      </c>
      <c r="AL1312" s="159" t="s">
        <v>2003</v>
      </c>
      <c r="AM1312" s="159">
        <v>338</v>
      </c>
      <c r="AN1312" s="159" t="s">
        <v>2004</v>
      </c>
      <c r="AO1312" s="160">
        <v>337</v>
      </c>
    </row>
    <row r="1313" spans="36:41" x14ac:dyDescent="0.25">
      <c r="AJ1313" s="155" t="s">
        <v>2962</v>
      </c>
      <c r="AK1313" s="156" t="s">
        <v>2963</v>
      </c>
      <c r="AL1313" s="156" t="s">
        <v>2003</v>
      </c>
      <c r="AM1313" s="156">
        <v>338</v>
      </c>
      <c r="AN1313" s="156" t="s">
        <v>2004</v>
      </c>
      <c r="AO1313" s="157">
        <v>337</v>
      </c>
    </row>
    <row r="1314" spans="36:41" x14ac:dyDescent="0.25">
      <c r="AJ1314" s="158" t="s">
        <v>2964</v>
      </c>
      <c r="AK1314" s="159" t="s">
        <v>2965</v>
      </c>
      <c r="AL1314" s="159" t="s">
        <v>2003</v>
      </c>
      <c r="AM1314" s="159">
        <v>338</v>
      </c>
      <c r="AN1314" s="159" t="s">
        <v>2004</v>
      </c>
      <c r="AO1314" s="160">
        <v>336</v>
      </c>
    </row>
    <row r="1315" spans="36:41" x14ac:dyDescent="0.25">
      <c r="AJ1315" s="155" t="s">
        <v>2966</v>
      </c>
      <c r="AK1315" s="156" t="s">
        <v>2967</v>
      </c>
      <c r="AL1315" s="156" t="s">
        <v>2003</v>
      </c>
      <c r="AM1315" s="156">
        <v>339</v>
      </c>
      <c r="AN1315" s="156" t="s">
        <v>2004</v>
      </c>
      <c r="AO1315" s="157">
        <v>337</v>
      </c>
    </row>
    <row r="1316" spans="36:41" x14ac:dyDescent="0.25">
      <c r="AJ1316" s="158" t="s">
        <v>2968</v>
      </c>
      <c r="AK1316" s="159" t="s">
        <v>2969</v>
      </c>
      <c r="AL1316" s="159" t="s">
        <v>2003</v>
      </c>
      <c r="AM1316" s="159">
        <v>339</v>
      </c>
      <c r="AN1316" s="159" t="s">
        <v>2004</v>
      </c>
      <c r="AO1316" s="160">
        <v>336</v>
      </c>
    </row>
    <row r="1317" spans="36:41" x14ac:dyDescent="0.25">
      <c r="AJ1317" s="155" t="s">
        <v>2970</v>
      </c>
      <c r="AK1317" s="156" t="s">
        <v>2971</v>
      </c>
      <c r="AL1317" s="156" t="s">
        <v>2007</v>
      </c>
      <c r="AM1317" s="156">
        <v>208</v>
      </c>
      <c r="AN1317" s="156" t="s">
        <v>2008</v>
      </c>
      <c r="AO1317" s="157">
        <v>208</v>
      </c>
    </row>
    <row r="1318" spans="36:41" x14ac:dyDescent="0.25">
      <c r="AJ1318" s="158" t="s">
        <v>2972</v>
      </c>
      <c r="AK1318" s="159" t="s">
        <v>2973</v>
      </c>
      <c r="AL1318" s="159" t="s">
        <v>2003</v>
      </c>
      <c r="AM1318" s="159">
        <v>338</v>
      </c>
      <c r="AN1318" s="159" t="s">
        <v>2004</v>
      </c>
      <c r="AO1318" s="160">
        <v>338</v>
      </c>
    </row>
    <row r="1319" spans="36:41" x14ac:dyDescent="0.25">
      <c r="AJ1319" s="155" t="s">
        <v>2974</v>
      </c>
      <c r="AK1319" s="156" t="s">
        <v>2975</v>
      </c>
      <c r="AL1319" s="156" t="s">
        <v>2003</v>
      </c>
      <c r="AM1319" s="156">
        <v>338</v>
      </c>
      <c r="AN1319" s="156" t="s">
        <v>2004</v>
      </c>
      <c r="AO1319" s="157">
        <v>338</v>
      </c>
    </row>
    <row r="1320" spans="36:41" x14ac:dyDescent="0.25">
      <c r="AJ1320" s="158" t="s">
        <v>2976</v>
      </c>
      <c r="AK1320" s="159" t="s">
        <v>4246</v>
      </c>
      <c r="AL1320" s="159" t="s">
        <v>2007</v>
      </c>
      <c r="AM1320" s="159">
        <v>217</v>
      </c>
      <c r="AN1320" s="159" t="s">
        <v>2008</v>
      </c>
      <c r="AO1320" s="160">
        <v>219</v>
      </c>
    </row>
    <row r="1321" spans="36:41" x14ac:dyDescent="0.25">
      <c r="AJ1321" s="155" t="s">
        <v>2978</v>
      </c>
      <c r="AK1321" s="156" t="s">
        <v>2979</v>
      </c>
      <c r="AL1321" s="156" t="s">
        <v>2007</v>
      </c>
      <c r="AM1321" s="156">
        <v>186</v>
      </c>
      <c r="AN1321" s="156" t="s">
        <v>2008</v>
      </c>
      <c r="AO1321" s="157">
        <v>180</v>
      </c>
    </row>
    <row r="1322" spans="36:41" x14ac:dyDescent="0.25">
      <c r="AJ1322" s="158" t="s">
        <v>2980</v>
      </c>
      <c r="AK1322" s="159" t="s">
        <v>2981</v>
      </c>
      <c r="AL1322" s="159" t="s">
        <v>2003</v>
      </c>
      <c r="AM1322" s="159">
        <v>286</v>
      </c>
      <c r="AN1322" s="159" t="s">
        <v>2004</v>
      </c>
      <c r="AO1322" s="160">
        <v>277</v>
      </c>
    </row>
    <row r="1323" spans="36:41" x14ac:dyDescent="0.25">
      <c r="AJ1323" s="155" t="s">
        <v>2982</v>
      </c>
      <c r="AK1323" s="156" t="s">
        <v>4247</v>
      </c>
      <c r="AL1323" s="156" t="s">
        <v>2007</v>
      </c>
      <c r="AM1323" s="156">
        <v>197</v>
      </c>
      <c r="AN1323" s="156" t="s">
        <v>2008</v>
      </c>
      <c r="AO1323" s="157">
        <v>131</v>
      </c>
    </row>
    <row r="1324" spans="36:41" x14ac:dyDescent="0.25">
      <c r="AJ1324" s="158" t="s">
        <v>2984</v>
      </c>
      <c r="AK1324" s="159" t="s">
        <v>2985</v>
      </c>
      <c r="AL1324" s="159" t="s">
        <v>2003</v>
      </c>
      <c r="AM1324" s="159">
        <v>288</v>
      </c>
      <c r="AN1324" s="159" t="s">
        <v>2004</v>
      </c>
      <c r="AO1324" s="160">
        <v>282</v>
      </c>
    </row>
    <row r="1325" spans="36:41" x14ac:dyDescent="0.25">
      <c r="AJ1325" s="155" t="s">
        <v>2986</v>
      </c>
      <c r="AK1325" s="156" t="s">
        <v>2987</v>
      </c>
      <c r="AL1325" s="156" t="s">
        <v>2003</v>
      </c>
      <c r="AM1325" s="156">
        <v>350</v>
      </c>
      <c r="AN1325" s="156" t="s">
        <v>2004</v>
      </c>
      <c r="AO1325" s="157">
        <v>343</v>
      </c>
    </row>
    <row r="1326" spans="36:41" x14ac:dyDescent="0.25">
      <c r="AJ1326" s="158" t="s">
        <v>2988</v>
      </c>
      <c r="AK1326" s="159" t="s">
        <v>2989</v>
      </c>
      <c r="AL1326" s="159" t="s">
        <v>2003</v>
      </c>
      <c r="AM1326" s="159">
        <v>339</v>
      </c>
      <c r="AN1326" s="159" t="s">
        <v>2004</v>
      </c>
      <c r="AO1326" s="160">
        <v>339</v>
      </c>
    </row>
    <row r="1327" spans="36:41" x14ac:dyDescent="0.25">
      <c r="AJ1327" s="155" t="s">
        <v>2990</v>
      </c>
      <c r="AK1327" s="156" t="s">
        <v>4249</v>
      </c>
      <c r="AL1327" s="156" t="s">
        <v>2007</v>
      </c>
      <c r="AM1327" s="156">
        <v>193</v>
      </c>
      <c r="AN1327" s="156" t="s">
        <v>2008</v>
      </c>
      <c r="AO1327" s="157">
        <v>194</v>
      </c>
    </row>
    <row r="1328" spans="36:41" x14ac:dyDescent="0.25">
      <c r="AJ1328" s="158" t="s">
        <v>2992</v>
      </c>
      <c r="AK1328" s="159" t="s">
        <v>4250</v>
      </c>
      <c r="AL1328" s="159" t="s">
        <v>2007</v>
      </c>
      <c r="AM1328" s="159">
        <v>218</v>
      </c>
      <c r="AN1328" s="159" t="s">
        <v>2008</v>
      </c>
      <c r="AO1328" s="160">
        <v>217</v>
      </c>
    </row>
    <row r="1329" spans="36:41" x14ac:dyDescent="0.25">
      <c r="AJ1329" s="155" t="s">
        <v>2994</v>
      </c>
      <c r="AK1329" s="156" t="s">
        <v>4251</v>
      </c>
      <c r="AL1329" s="156" t="s">
        <v>2007</v>
      </c>
      <c r="AM1329" s="156">
        <v>194</v>
      </c>
      <c r="AN1329" s="156" t="s">
        <v>2008</v>
      </c>
      <c r="AO1329" s="157">
        <v>195</v>
      </c>
    </row>
    <row r="1330" spans="36:41" x14ac:dyDescent="0.25">
      <c r="AJ1330" s="158" t="s">
        <v>2996</v>
      </c>
      <c r="AK1330" s="159" t="s">
        <v>2997</v>
      </c>
      <c r="AL1330" s="159" t="s">
        <v>2003</v>
      </c>
      <c r="AM1330" s="159">
        <v>289</v>
      </c>
      <c r="AN1330" s="159" t="s">
        <v>2004</v>
      </c>
      <c r="AO1330" s="160">
        <v>281</v>
      </c>
    </row>
    <row r="1331" spans="36:41" x14ac:dyDescent="0.25">
      <c r="AJ1331" s="155" t="s">
        <v>2998</v>
      </c>
      <c r="AK1331" s="156" t="s">
        <v>2999</v>
      </c>
      <c r="AL1331" s="156" t="s">
        <v>2003</v>
      </c>
      <c r="AM1331" s="156">
        <v>346</v>
      </c>
      <c r="AN1331" s="156" t="s">
        <v>2004</v>
      </c>
      <c r="AO1331" s="157">
        <v>343</v>
      </c>
    </row>
    <row r="1332" spans="36:41" x14ac:dyDescent="0.25">
      <c r="AJ1332" s="158" t="s">
        <v>3000</v>
      </c>
      <c r="AK1332" s="159" t="s">
        <v>3001</v>
      </c>
      <c r="AL1332" s="159" t="s">
        <v>2003</v>
      </c>
      <c r="AM1332" s="159">
        <v>350</v>
      </c>
      <c r="AN1332" s="159" t="s">
        <v>2004</v>
      </c>
      <c r="AO1332" s="160">
        <v>342</v>
      </c>
    </row>
    <row r="1333" spans="36:41" x14ac:dyDescent="0.25">
      <c r="AJ1333" s="155" t="s">
        <v>3002</v>
      </c>
      <c r="AK1333" s="156" t="s">
        <v>3003</v>
      </c>
      <c r="AL1333" s="156" t="s">
        <v>2003</v>
      </c>
      <c r="AM1333" s="156">
        <v>80</v>
      </c>
      <c r="AN1333" s="156" t="s">
        <v>2004</v>
      </c>
      <c r="AO1333" s="157">
        <v>95</v>
      </c>
    </row>
    <row r="1334" spans="36:41" x14ac:dyDescent="0.25">
      <c r="AJ1334" s="158" t="s">
        <v>3004</v>
      </c>
      <c r="AK1334" s="159" t="s">
        <v>3005</v>
      </c>
      <c r="AL1334" s="159" t="s">
        <v>2003</v>
      </c>
      <c r="AM1334" s="159">
        <v>225</v>
      </c>
      <c r="AN1334" s="159" t="s">
        <v>2004</v>
      </c>
      <c r="AO1334" s="160">
        <v>212</v>
      </c>
    </row>
    <row r="1335" spans="36:41" x14ac:dyDescent="0.25">
      <c r="AJ1335" s="155" t="s">
        <v>3006</v>
      </c>
      <c r="AK1335" s="156" t="s">
        <v>3007</v>
      </c>
      <c r="AL1335" s="156" t="s">
        <v>2003</v>
      </c>
      <c r="AM1335" s="156">
        <v>290</v>
      </c>
      <c r="AN1335" s="156" t="s">
        <v>2004</v>
      </c>
      <c r="AO1335" s="157">
        <v>283</v>
      </c>
    </row>
    <row r="1336" spans="36:41" x14ac:dyDescent="0.25">
      <c r="AJ1336" s="158" t="s">
        <v>3008</v>
      </c>
      <c r="AK1336" s="159" t="s">
        <v>3009</v>
      </c>
      <c r="AL1336" s="159" t="s">
        <v>2003</v>
      </c>
      <c r="AM1336" s="159">
        <v>291</v>
      </c>
      <c r="AN1336" s="159" t="s">
        <v>2004</v>
      </c>
      <c r="AO1336" s="160">
        <v>284</v>
      </c>
    </row>
    <row r="1337" spans="36:41" x14ac:dyDescent="0.25">
      <c r="AJ1337" s="155" t="s">
        <v>3010</v>
      </c>
      <c r="AK1337" s="156" t="s">
        <v>3011</v>
      </c>
      <c r="AL1337" s="156" t="s">
        <v>2003</v>
      </c>
      <c r="AM1337" s="156">
        <v>32</v>
      </c>
      <c r="AN1337" s="156" t="s">
        <v>2004</v>
      </c>
      <c r="AO1337" s="157">
        <v>155</v>
      </c>
    </row>
    <row r="1338" spans="36:41" x14ac:dyDescent="0.25">
      <c r="AJ1338" s="158" t="s">
        <v>3012</v>
      </c>
      <c r="AK1338" s="159" t="s">
        <v>3013</v>
      </c>
      <c r="AL1338" s="159" t="s">
        <v>2003</v>
      </c>
      <c r="AM1338" s="159">
        <v>80</v>
      </c>
      <c r="AN1338" s="159" t="s">
        <v>2004</v>
      </c>
      <c r="AO1338" s="160">
        <v>95</v>
      </c>
    </row>
    <row r="1339" spans="36:41" x14ac:dyDescent="0.25">
      <c r="AJ1339" s="155" t="s">
        <v>3014</v>
      </c>
      <c r="AK1339" s="156" t="s">
        <v>3015</v>
      </c>
      <c r="AL1339" s="156" t="s">
        <v>2007</v>
      </c>
      <c r="AM1339" s="156">
        <v>175</v>
      </c>
      <c r="AN1339" s="156" t="s">
        <v>2008</v>
      </c>
      <c r="AO1339" s="157">
        <v>189</v>
      </c>
    </row>
    <row r="1340" spans="36:41" x14ac:dyDescent="0.25">
      <c r="AJ1340" s="158" t="s">
        <v>3016</v>
      </c>
      <c r="AK1340" s="159" t="s">
        <v>3017</v>
      </c>
      <c r="AL1340" s="159" t="s">
        <v>2003</v>
      </c>
      <c r="AM1340" s="159">
        <v>314</v>
      </c>
      <c r="AN1340" s="159" t="s">
        <v>2004</v>
      </c>
      <c r="AO1340" s="160">
        <v>317</v>
      </c>
    </row>
    <row r="1341" spans="36:41" x14ac:dyDescent="0.25">
      <c r="AJ1341" s="155" t="s">
        <v>3018</v>
      </c>
      <c r="AK1341" s="156" t="s">
        <v>3019</v>
      </c>
      <c r="AL1341" s="156" t="s">
        <v>2003</v>
      </c>
      <c r="AM1341" s="156">
        <v>292</v>
      </c>
      <c r="AN1341" s="156" t="s">
        <v>2004</v>
      </c>
      <c r="AO1341" s="157">
        <v>25</v>
      </c>
    </row>
    <row r="1342" spans="36:41" x14ac:dyDescent="0.25">
      <c r="AJ1342" s="158" t="s">
        <v>3020</v>
      </c>
      <c r="AK1342" s="159" t="s">
        <v>3021</v>
      </c>
      <c r="AL1342" s="159" t="s">
        <v>2003</v>
      </c>
      <c r="AM1342" s="159">
        <v>294</v>
      </c>
      <c r="AN1342" s="159" t="s">
        <v>2004</v>
      </c>
      <c r="AO1342" s="160">
        <v>152</v>
      </c>
    </row>
    <row r="1343" spans="36:41" x14ac:dyDescent="0.25">
      <c r="AJ1343" s="155" t="s">
        <v>3022</v>
      </c>
      <c r="AK1343" s="156" t="s">
        <v>3023</v>
      </c>
      <c r="AL1343" s="156" t="s">
        <v>2003</v>
      </c>
      <c r="AM1343" s="156">
        <v>195</v>
      </c>
      <c r="AN1343" s="156" t="s">
        <v>2004</v>
      </c>
      <c r="AO1343" s="157">
        <v>175</v>
      </c>
    </row>
    <row r="1344" spans="36:41" x14ac:dyDescent="0.25">
      <c r="AJ1344" s="158" t="s">
        <v>3024</v>
      </c>
      <c r="AK1344" s="159" t="s">
        <v>3025</v>
      </c>
      <c r="AL1344" s="159" t="s">
        <v>2003</v>
      </c>
      <c r="AM1344" s="159">
        <v>297</v>
      </c>
      <c r="AN1344" s="159" t="s">
        <v>2004</v>
      </c>
      <c r="AO1344" s="160">
        <v>28</v>
      </c>
    </row>
    <row r="1345" spans="36:41" x14ac:dyDescent="0.25">
      <c r="AJ1345" s="155" t="s">
        <v>3026</v>
      </c>
      <c r="AK1345" s="156" t="s">
        <v>3027</v>
      </c>
      <c r="AL1345" s="156" t="s">
        <v>2003</v>
      </c>
      <c r="AM1345" s="156">
        <v>298</v>
      </c>
      <c r="AN1345" s="156" t="s">
        <v>2004</v>
      </c>
      <c r="AO1345" s="157">
        <v>29</v>
      </c>
    </row>
    <row r="1346" spans="36:41" x14ac:dyDescent="0.25">
      <c r="AJ1346" s="158" t="s">
        <v>3028</v>
      </c>
      <c r="AK1346" s="159" t="s">
        <v>3029</v>
      </c>
      <c r="AL1346" s="159" t="s">
        <v>2007</v>
      </c>
      <c r="AM1346" s="159">
        <v>195</v>
      </c>
      <c r="AN1346" s="159" t="s">
        <v>2008</v>
      </c>
      <c r="AO1346" s="160">
        <v>129</v>
      </c>
    </row>
    <row r="1347" spans="36:41" x14ac:dyDescent="0.25">
      <c r="AJ1347" s="155" t="s">
        <v>3030</v>
      </c>
      <c r="AK1347" s="156" t="s">
        <v>3031</v>
      </c>
      <c r="AL1347" s="156" t="s">
        <v>2007</v>
      </c>
      <c r="AM1347" s="156">
        <v>196</v>
      </c>
      <c r="AN1347" s="156" t="s">
        <v>2008</v>
      </c>
      <c r="AO1347" s="157">
        <v>130</v>
      </c>
    </row>
    <row r="1348" spans="36:41" x14ac:dyDescent="0.25">
      <c r="AJ1348" s="158"/>
      <c r="AK1348" s="159"/>
      <c r="AL1348" s="159"/>
      <c r="AM1348" s="159"/>
      <c r="AN1348" s="159"/>
      <c r="AO1348" s="160"/>
    </row>
    <row r="1349" spans="36:41" x14ac:dyDescent="0.25">
      <c r="AJ1349" s="155"/>
      <c r="AK1349" s="156"/>
      <c r="AL1349" s="156"/>
      <c r="AM1349" s="156"/>
      <c r="AN1349" s="156"/>
      <c r="AO1349" s="157"/>
    </row>
    <row r="1350" spans="36:41" x14ac:dyDescent="0.25">
      <c r="AJ1350" s="158" t="s">
        <v>625</v>
      </c>
      <c r="AK1350" s="159" t="s">
        <v>72</v>
      </c>
      <c r="AL1350" s="159" t="s">
        <v>556</v>
      </c>
      <c r="AM1350" s="159" t="s">
        <v>554</v>
      </c>
      <c r="AN1350" s="159" t="s">
        <v>13769</v>
      </c>
      <c r="AO1350" s="160" t="s">
        <v>554</v>
      </c>
    </row>
    <row r="1351" spans="36:41" x14ac:dyDescent="0.25">
      <c r="AJ1351" s="155" t="s">
        <v>3032</v>
      </c>
      <c r="AK1351" s="156" t="s">
        <v>3033</v>
      </c>
      <c r="AL1351" s="156" t="s">
        <v>2007</v>
      </c>
      <c r="AM1351" s="156">
        <v>197</v>
      </c>
      <c r="AN1351" s="156" t="s">
        <v>2008</v>
      </c>
      <c r="AO1351" s="157">
        <v>131</v>
      </c>
    </row>
    <row r="1352" spans="36:41" x14ac:dyDescent="0.25">
      <c r="AJ1352" s="158" t="s">
        <v>3034</v>
      </c>
      <c r="AK1352" s="159" t="s">
        <v>3035</v>
      </c>
      <c r="AL1352" s="159" t="s">
        <v>2007</v>
      </c>
      <c r="AM1352" s="159">
        <v>140</v>
      </c>
      <c r="AN1352" s="159" t="s">
        <v>2008</v>
      </c>
      <c r="AO1352" s="160">
        <v>148</v>
      </c>
    </row>
    <row r="1353" spans="36:41" x14ac:dyDescent="0.25">
      <c r="AJ1353" s="155" t="s">
        <v>3036</v>
      </c>
      <c r="AK1353" s="156" t="s">
        <v>3037</v>
      </c>
      <c r="AL1353" s="156" t="s">
        <v>2003</v>
      </c>
      <c r="AM1353" s="156">
        <v>350</v>
      </c>
      <c r="AN1353" s="156" t="s">
        <v>2004</v>
      </c>
      <c r="AO1353" s="157">
        <v>342</v>
      </c>
    </row>
    <row r="1354" spans="36:41" x14ac:dyDescent="0.25">
      <c r="AJ1354" s="158" t="s">
        <v>3038</v>
      </c>
      <c r="AK1354" s="159" t="s">
        <v>3039</v>
      </c>
      <c r="AL1354" s="159" t="s">
        <v>2003</v>
      </c>
      <c r="AM1354" s="159">
        <v>32</v>
      </c>
      <c r="AN1354" s="159" t="s">
        <v>2004</v>
      </c>
      <c r="AO1354" s="160">
        <v>155</v>
      </c>
    </row>
    <row r="1355" spans="36:41" x14ac:dyDescent="0.25">
      <c r="AJ1355" s="155" t="s">
        <v>3040</v>
      </c>
      <c r="AK1355" s="156" t="s">
        <v>3041</v>
      </c>
      <c r="AL1355" s="156" t="s">
        <v>2003</v>
      </c>
      <c r="AM1355" s="156">
        <v>138</v>
      </c>
      <c r="AN1355" s="156" t="s">
        <v>2004</v>
      </c>
      <c r="AO1355" s="157">
        <v>72</v>
      </c>
    </row>
    <row r="1356" spans="36:41" x14ac:dyDescent="0.25">
      <c r="AJ1356" s="158" t="s">
        <v>3042</v>
      </c>
      <c r="AK1356" s="159" t="s">
        <v>3043</v>
      </c>
      <c r="AL1356" s="159" t="s">
        <v>2003</v>
      </c>
      <c r="AM1356" s="159">
        <v>64</v>
      </c>
      <c r="AN1356" s="159" t="s">
        <v>2004</v>
      </c>
      <c r="AO1356" s="160">
        <v>85</v>
      </c>
    </row>
    <row r="1357" spans="36:41" x14ac:dyDescent="0.25">
      <c r="AJ1357" s="155" t="s">
        <v>3044</v>
      </c>
      <c r="AK1357" s="156" t="s">
        <v>3045</v>
      </c>
      <c r="AL1357" s="156" t="s">
        <v>2003</v>
      </c>
      <c r="AM1357" s="156">
        <v>339</v>
      </c>
      <c r="AN1357" s="156" t="s">
        <v>2004</v>
      </c>
      <c r="AO1357" s="157">
        <v>327</v>
      </c>
    </row>
    <row r="1358" spans="36:41" x14ac:dyDescent="0.25">
      <c r="AJ1358" s="158" t="s">
        <v>3046</v>
      </c>
      <c r="AK1358" s="159" t="s">
        <v>3047</v>
      </c>
      <c r="AL1358" s="159" t="s">
        <v>2007</v>
      </c>
      <c r="AM1358" s="159">
        <v>218</v>
      </c>
      <c r="AN1358" s="159" t="s">
        <v>2008</v>
      </c>
      <c r="AO1358" s="160">
        <v>123</v>
      </c>
    </row>
    <row r="1359" spans="36:41" x14ac:dyDescent="0.25">
      <c r="AJ1359" s="155" t="s">
        <v>159</v>
      </c>
      <c r="AK1359" s="156" t="s">
        <v>160</v>
      </c>
      <c r="AL1359" s="156" t="s">
        <v>2003</v>
      </c>
      <c r="AM1359" s="156">
        <v>340</v>
      </c>
      <c r="AN1359" s="156" t="s">
        <v>2004</v>
      </c>
      <c r="AO1359" s="157">
        <v>318</v>
      </c>
    </row>
    <row r="1360" spans="36:41" x14ac:dyDescent="0.25">
      <c r="AJ1360" s="158" t="s">
        <v>3048</v>
      </c>
      <c r="AK1360" s="159" t="s">
        <v>3049</v>
      </c>
      <c r="AL1360" s="159" t="s">
        <v>2003</v>
      </c>
      <c r="AM1360" s="159">
        <v>273</v>
      </c>
      <c r="AN1360" s="159" t="s">
        <v>2004</v>
      </c>
      <c r="AO1360" s="160">
        <v>260</v>
      </c>
    </row>
    <row r="1361" spans="36:41" x14ac:dyDescent="0.25">
      <c r="AJ1361" s="155" t="s">
        <v>3050</v>
      </c>
      <c r="AK1361" s="156" t="s">
        <v>13920</v>
      </c>
      <c r="AL1361" s="156" t="s">
        <v>2007</v>
      </c>
      <c r="AM1361" s="156">
        <v>219</v>
      </c>
      <c r="AN1361" s="156" t="s">
        <v>2008</v>
      </c>
      <c r="AO1361" s="157">
        <v>213</v>
      </c>
    </row>
    <row r="1362" spans="36:41" x14ac:dyDescent="0.25">
      <c r="AJ1362" s="158" t="s">
        <v>3052</v>
      </c>
      <c r="AK1362" s="159" t="s">
        <v>3053</v>
      </c>
      <c r="AL1362" s="159" t="s">
        <v>2007</v>
      </c>
      <c r="AM1362" s="159">
        <v>219</v>
      </c>
      <c r="AN1362" s="159" t="s">
        <v>2008</v>
      </c>
      <c r="AO1362" s="160">
        <v>214</v>
      </c>
    </row>
    <row r="1363" spans="36:41" x14ac:dyDescent="0.25">
      <c r="AJ1363" s="155" t="s">
        <v>3054</v>
      </c>
      <c r="AK1363" s="156" t="s">
        <v>3055</v>
      </c>
      <c r="AL1363" s="156" t="s">
        <v>2007</v>
      </c>
      <c r="AM1363" s="156">
        <v>220</v>
      </c>
      <c r="AN1363" s="156" t="s">
        <v>2008</v>
      </c>
      <c r="AO1363" s="157">
        <v>214</v>
      </c>
    </row>
    <row r="1364" spans="36:41" x14ac:dyDescent="0.25">
      <c r="AJ1364" s="158" t="s">
        <v>3056</v>
      </c>
      <c r="AK1364" s="159" t="s">
        <v>4261</v>
      </c>
      <c r="AL1364" s="159" t="s">
        <v>2007</v>
      </c>
      <c r="AM1364" s="159">
        <v>220</v>
      </c>
      <c r="AN1364" s="159" t="s">
        <v>2008</v>
      </c>
      <c r="AO1364" s="160">
        <v>211</v>
      </c>
    </row>
    <row r="1365" spans="36:41" x14ac:dyDescent="0.25">
      <c r="AJ1365" s="155" t="s">
        <v>3058</v>
      </c>
      <c r="AK1365" s="156" t="s">
        <v>3059</v>
      </c>
      <c r="AL1365" s="156" t="s">
        <v>2003</v>
      </c>
      <c r="AM1365" s="156">
        <v>125</v>
      </c>
      <c r="AN1365" s="156" t="s">
        <v>2004</v>
      </c>
      <c r="AO1365" s="157">
        <v>301</v>
      </c>
    </row>
    <row r="1366" spans="36:41" x14ac:dyDescent="0.25">
      <c r="AJ1366" s="158" t="s">
        <v>3060</v>
      </c>
      <c r="AK1366" s="159" t="s">
        <v>3061</v>
      </c>
      <c r="AL1366" s="159" t="s">
        <v>2003</v>
      </c>
      <c r="AM1366" s="159">
        <v>299</v>
      </c>
      <c r="AN1366" s="159" t="s">
        <v>2004</v>
      </c>
      <c r="AO1366" s="160">
        <v>41</v>
      </c>
    </row>
    <row r="1367" spans="36:41" x14ac:dyDescent="0.25">
      <c r="AJ1367" s="155" t="s">
        <v>3062</v>
      </c>
      <c r="AK1367" s="156" t="s">
        <v>3063</v>
      </c>
      <c r="AL1367" s="156" t="s">
        <v>2003</v>
      </c>
      <c r="AM1367" s="156">
        <v>340</v>
      </c>
      <c r="AN1367" s="156" t="s">
        <v>2004</v>
      </c>
      <c r="AO1367" s="157">
        <v>330</v>
      </c>
    </row>
    <row r="1368" spans="36:41" x14ac:dyDescent="0.25">
      <c r="AJ1368" s="158" t="s">
        <v>3064</v>
      </c>
      <c r="AK1368" s="159" t="s">
        <v>3065</v>
      </c>
      <c r="AL1368" s="159" t="s">
        <v>2003</v>
      </c>
      <c r="AM1368" s="159">
        <v>208</v>
      </c>
      <c r="AN1368" s="159" t="s">
        <v>2004</v>
      </c>
      <c r="AO1368" s="160">
        <v>190</v>
      </c>
    </row>
    <row r="1369" spans="36:41" x14ac:dyDescent="0.25">
      <c r="AJ1369" s="155" t="s">
        <v>3066</v>
      </c>
      <c r="AK1369" s="156" t="s">
        <v>3067</v>
      </c>
      <c r="AL1369" s="156" t="s">
        <v>2003</v>
      </c>
      <c r="AM1369" s="156">
        <v>209</v>
      </c>
      <c r="AN1369" s="156" t="s">
        <v>2004</v>
      </c>
      <c r="AO1369" s="157">
        <v>188</v>
      </c>
    </row>
    <row r="1370" spans="36:41" x14ac:dyDescent="0.25">
      <c r="AJ1370" s="158" t="s">
        <v>3068</v>
      </c>
      <c r="AK1370" s="159" t="s">
        <v>3069</v>
      </c>
      <c r="AL1370" s="159" t="s">
        <v>2003</v>
      </c>
      <c r="AM1370" s="159">
        <v>209</v>
      </c>
      <c r="AN1370" s="159" t="s">
        <v>2004</v>
      </c>
      <c r="AO1370" s="160">
        <v>188</v>
      </c>
    </row>
    <row r="1371" spans="36:41" x14ac:dyDescent="0.25">
      <c r="AJ1371" s="155" t="s">
        <v>3070</v>
      </c>
      <c r="AK1371" s="156" t="s">
        <v>3071</v>
      </c>
      <c r="AL1371" s="156" t="s">
        <v>2003</v>
      </c>
      <c r="AM1371" s="156">
        <v>210</v>
      </c>
      <c r="AN1371" s="156" t="s">
        <v>2004</v>
      </c>
      <c r="AO1371" s="157">
        <v>191</v>
      </c>
    </row>
    <row r="1372" spans="36:41" x14ac:dyDescent="0.25">
      <c r="AJ1372" s="158" t="s">
        <v>3072</v>
      </c>
      <c r="AK1372" s="159" t="s">
        <v>3073</v>
      </c>
      <c r="AL1372" s="159" t="s">
        <v>2003</v>
      </c>
      <c r="AM1372" s="159">
        <v>211</v>
      </c>
      <c r="AN1372" s="159" t="s">
        <v>2004</v>
      </c>
      <c r="AO1372" s="160">
        <v>189</v>
      </c>
    </row>
    <row r="1373" spans="36:41" x14ac:dyDescent="0.25">
      <c r="AJ1373" s="155" t="s">
        <v>3074</v>
      </c>
      <c r="AK1373" s="156" t="s">
        <v>3075</v>
      </c>
      <c r="AL1373" s="156" t="s">
        <v>2003</v>
      </c>
      <c r="AM1373" s="156">
        <v>102</v>
      </c>
      <c r="AN1373" s="156" t="s">
        <v>2004</v>
      </c>
      <c r="AO1373" s="157">
        <v>103</v>
      </c>
    </row>
    <row r="1374" spans="36:41" x14ac:dyDescent="0.25">
      <c r="AJ1374" s="158" t="s">
        <v>3076</v>
      </c>
      <c r="AK1374" s="159" t="s">
        <v>3077</v>
      </c>
      <c r="AL1374" s="159" t="s">
        <v>2003</v>
      </c>
      <c r="AM1374" s="159">
        <v>300</v>
      </c>
      <c r="AN1374" s="159" t="s">
        <v>2004</v>
      </c>
      <c r="AO1374" s="160">
        <v>285</v>
      </c>
    </row>
    <row r="1375" spans="36:41" x14ac:dyDescent="0.25">
      <c r="AJ1375" s="155" t="s">
        <v>3078</v>
      </c>
      <c r="AK1375" s="156" t="s">
        <v>3079</v>
      </c>
      <c r="AL1375" s="156" t="s">
        <v>2003</v>
      </c>
      <c r="AM1375" s="156">
        <v>301</v>
      </c>
      <c r="AN1375" s="156" t="s">
        <v>2004</v>
      </c>
      <c r="AO1375" s="157">
        <v>23</v>
      </c>
    </row>
    <row r="1376" spans="36:41" x14ac:dyDescent="0.25">
      <c r="AJ1376" s="158" t="s">
        <v>3080</v>
      </c>
      <c r="AK1376" s="159" t="s">
        <v>3081</v>
      </c>
      <c r="AL1376" s="159" t="s">
        <v>2003</v>
      </c>
      <c r="AM1376" s="159">
        <v>195</v>
      </c>
      <c r="AN1376" s="159" t="s">
        <v>2004</v>
      </c>
      <c r="AO1376" s="160">
        <v>175</v>
      </c>
    </row>
    <row r="1377" spans="36:41" x14ac:dyDescent="0.25">
      <c r="AJ1377" s="155" t="s">
        <v>3082</v>
      </c>
      <c r="AK1377" s="156" t="s">
        <v>3083</v>
      </c>
      <c r="AL1377" s="156" t="s">
        <v>2003</v>
      </c>
      <c r="AM1377" s="156">
        <v>340</v>
      </c>
      <c r="AN1377" s="156" t="s">
        <v>2004</v>
      </c>
      <c r="AO1377" s="157">
        <v>335</v>
      </c>
    </row>
    <row r="1378" spans="36:41" x14ac:dyDescent="0.25">
      <c r="AJ1378" s="158" t="s">
        <v>3084</v>
      </c>
      <c r="AK1378" s="159" t="s">
        <v>3085</v>
      </c>
      <c r="AL1378" s="159" t="s">
        <v>2003</v>
      </c>
      <c r="AM1378" s="159">
        <v>341</v>
      </c>
      <c r="AN1378" s="159" t="s">
        <v>2004</v>
      </c>
      <c r="AO1378" s="160">
        <v>319</v>
      </c>
    </row>
    <row r="1379" spans="36:41" x14ac:dyDescent="0.25">
      <c r="AJ1379" s="155" t="s">
        <v>3086</v>
      </c>
      <c r="AK1379" s="156" t="s">
        <v>3087</v>
      </c>
      <c r="AL1379" s="156" t="s">
        <v>2007</v>
      </c>
      <c r="AM1379" s="156">
        <v>198</v>
      </c>
      <c r="AN1379" s="156" t="s">
        <v>2008</v>
      </c>
      <c r="AO1379" s="157">
        <v>165</v>
      </c>
    </row>
    <row r="1380" spans="36:41" x14ac:dyDescent="0.25">
      <c r="AJ1380" s="158" t="s">
        <v>3088</v>
      </c>
      <c r="AK1380" s="159" t="s">
        <v>3089</v>
      </c>
      <c r="AL1380" s="159" t="s">
        <v>2003</v>
      </c>
      <c r="AM1380" s="159">
        <v>341</v>
      </c>
      <c r="AN1380" s="159" t="s">
        <v>2004</v>
      </c>
      <c r="AO1380" s="160">
        <v>319</v>
      </c>
    </row>
    <row r="1381" spans="36:41" x14ac:dyDescent="0.25">
      <c r="AJ1381" s="155" t="s">
        <v>3090</v>
      </c>
      <c r="AK1381" s="156" t="s">
        <v>3091</v>
      </c>
      <c r="AL1381" s="156" t="s">
        <v>2003</v>
      </c>
      <c r="AM1381" s="156">
        <v>302</v>
      </c>
      <c r="AN1381" s="156" t="s">
        <v>2004</v>
      </c>
      <c r="AO1381" s="157">
        <v>241</v>
      </c>
    </row>
    <row r="1382" spans="36:41" x14ac:dyDescent="0.25">
      <c r="AJ1382" s="158" t="s">
        <v>3092</v>
      </c>
      <c r="AK1382" s="159" t="s">
        <v>3093</v>
      </c>
      <c r="AL1382" s="159" t="s">
        <v>2003</v>
      </c>
      <c r="AM1382" s="159">
        <v>303</v>
      </c>
      <c r="AN1382" s="159" t="s">
        <v>2004</v>
      </c>
      <c r="AO1382" s="160">
        <v>40</v>
      </c>
    </row>
    <row r="1383" spans="36:41" x14ac:dyDescent="0.25">
      <c r="AJ1383" s="155" t="s">
        <v>3094</v>
      </c>
      <c r="AK1383" s="156" t="s">
        <v>3095</v>
      </c>
      <c r="AL1383" s="156" t="s">
        <v>2003</v>
      </c>
      <c r="AM1383" s="156">
        <v>304</v>
      </c>
      <c r="AN1383" s="156" t="s">
        <v>2004</v>
      </c>
      <c r="AO1383" s="157">
        <v>163</v>
      </c>
    </row>
    <row r="1384" spans="36:41" x14ac:dyDescent="0.25">
      <c r="AJ1384" s="158" t="s">
        <v>3096</v>
      </c>
      <c r="AK1384" s="159" t="s">
        <v>3097</v>
      </c>
      <c r="AL1384" s="159" t="s">
        <v>2007</v>
      </c>
      <c r="AM1384" s="159">
        <v>200</v>
      </c>
      <c r="AN1384" s="159" t="s">
        <v>2008</v>
      </c>
      <c r="AO1384" s="160">
        <v>163</v>
      </c>
    </row>
    <row r="1385" spans="36:41" x14ac:dyDescent="0.25">
      <c r="AJ1385" s="155" t="s">
        <v>3098</v>
      </c>
      <c r="AK1385" s="156" t="s">
        <v>3099</v>
      </c>
      <c r="AL1385" s="156" t="s">
        <v>2007</v>
      </c>
      <c r="AM1385" s="156">
        <v>200</v>
      </c>
      <c r="AN1385" s="156" t="s">
        <v>2008</v>
      </c>
      <c r="AO1385" s="157">
        <v>163</v>
      </c>
    </row>
    <row r="1386" spans="36:41" x14ac:dyDescent="0.25">
      <c r="AJ1386" s="158" t="s">
        <v>3100</v>
      </c>
      <c r="AK1386" s="159" t="s">
        <v>3101</v>
      </c>
      <c r="AL1386" s="159" t="s">
        <v>2007</v>
      </c>
      <c r="AM1386" s="159">
        <v>201</v>
      </c>
      <c r="AN1386" s="159" t="s">
        <v>2008</v>
      </c>
      <c r="AO1386" s="160">
        <v>142</v>
      </c>
    </row>
    <row r="1387" spans="36:41" x14ac:dyDescent="0.25">
      <c r="AJ1387" s="155" t="s">
        <v>3102</v>
      </c>
      <c r="AK1387" s="156" t="s">
        <v>3103</v>
      </c>
      <c r="AL1387" s="156" t="s">
        <v>2003</v>
      </c>
      <c r="AM1387" s="156">
        <v>305</v>
      </c>
      <c r="AN1387" s="156" t="s">
        <v>2004</v>
      </c>
      <c r="AO1387" s="157">
        <v>164</v>
      </c>
    </row>
    <row r="1388" spans="36:41" x14ac:dyDescent="0.25">
      <c r="AJ1388" s="158" t="s">
        <v>3104</v>
      </c>
      <c r="AK1388" s="159" t="s">
        <v>3105</v>
      </c>
      <c r="AL1388" s="159" t="s">
        <v>2003</v>
      </c>
      <c r="AM1388" s="159">
        <v>308</v>
      </c>
      <c r="AN1388" s="159" t="s">
        <v>2004</v>
      </c>
      <c r="AO1388" s="160">
        <v>311</v>
      </c>
    </row>
    <row r="1389" spans="36:41" x14ac:dyDescent="0.25">
      <c r="AJ1389" s="155" t="s">
        <v>3106</v>
      </c>
      <c r="AK1389" s="156" t="s">
        <v>3107</v>
      </c>
      <c r="AL1389" s="156" t="s">
        <v>2003</v>
      </c>
      <c r="AM1389" s="156">
        <v>309</v>
      </c>
      <c r="AN1389" s="156" t="s">
        <v>2004</v>
      </c>
      <c r="AO1389" s="157">
        <v>312</v>
      </c>
    </row>
    <row r="1390" spans="36:41" x14ac:dyDescent="0.25">
      <c r="AJ1390" s="158" t="s">
        <v>3108</v>
      </c>
      <c r="AK1390" s="159" t="s">
        <v>3109</v>
      </c>
      <c r="AL1390" s="159" t="s">
        <v>2003</v>
      </c>
      <c r="AM1390" s="159">
        <v>310</v>
      </c>
      <c r="AN1390" s="159" t="s">
        <v>2004</v>
      </c>
      <c r="AO1390" s="160">
        <v>313</v>
      </c>
    </row>
    <row r="1391" spans="36:41" x14ac:dyDescent="0.25">
      <c r="AJ1391" s="155" t="s">
        <v>3110</v>
      </c>
      <c r="AK1391" s="156" t="s">
        <v>3111</v>
      </c>
      <c r="AL1391" s="156" t="s">
        <v>2003</v>
      </c>
      <c r="AM1391" s="156">
        <v>65</v>
      </c>
      <c r="AN1391" s="156" t="s">
        <v>2004</v>
      </c>
      <c r="AO1391" s="157">
        <v>88</v>
      </c>
    </row>
    <row r="1392" spans="36:41" x14ac:dyDescent="0.25">
      <c r="AJ1392" s="158" t="s">
        <v>3112</v>
      </c>
      <c r="AK1392" s="159" t="s">
        <v>3113</v>
      </c>
      <c r="AL1392" s="159" t="s">
        <v>2003</v>
      </c>
      <c r="AM1392" s="159">
        <v>88</v>
      </c>
      <c r="AN1392" s="159" t="s">
        <v>2004</v>
      </c>
      <c r="AO1392" s="160">
        <v>116</v>
      </c>
    </row>
    <row r="1393" spans="28:41" x14ac:dyDescent="0.25">
      <c r="AJ1393" s="155" t="s">
        <v>3114</v>
      </c>
      <c r="AK1393" s="156" t="s">
        <v>3115</v>
      </c>
      <c r="AL1393" s="156" t="s">
        <v>2003</v>
      </c>
      <c r="AM1393" s="156">
        <v>91</v>
      </c>
      <c r="AN1393" s="156" t="s">
        <v>2004</v>
      </c>
      <c r="AO1393" s="157">
        <v>113</v>
      </c>
    </row>
    <row r="1394" spans="28:41" x14ac:dyDescent="0.25">
      <c r="AJ1394" s="158" t="s">
        <v>3116</v>
      </c>
      <c r="AK1394" s="159" t="s">
        <v>3117</v>
      </c>
      <c r="AL1394" s="159" t="s">
        <v>2003</v>
      </c>
      <c r="AM1394" s="159">
        <v>105</v>
      </c>
      <c r="AN1394" s="159" t="s">
        <v>2004</v>
      </c>
      <c r="AO1394" s="160">
        <v>126</v>
      </c>
    </row>
    <row r="1395" spans="28:41" x14ac:dyDescent="0.25">
      <c r="AJ1395" s="155" t="s">
        <v>3118</v>
      </c>
      <c r="AK1395" s="156" t="s">
        <v>3119</v>
      </c>
      <c r="AL1395" s="156" t="s">
        <v>2003</v>
      </c>
      <c r="AM1395" s="156">
        <v>108</v>
      </c>
      <c r="AN1395" s="156" t="s">
        <v>2004</v>
      </c>
      <c r="AO1395" s="157">
        <v>120</v>
      </c>
    </row>
    <row r="1396" spans="28:41" x14ac:dyDescent="0.25">
      <c r="AJ1396" s="158" t="s">
        <v>3120</v>
      </c>
      <c r="AK1396" s="159" t="s">
        <v>3121</v>
      </c>
      <c r="AL1396" s="159" t="s">
        <v>2003</v>
      </c>
      <c r="AM1396" s="159">
        <v>111</v>
      </c>
      <c r="AN1396" s="159" t="s">
        <v>2004</v>
      </c>
      <c r="AO1396" s="160">
        <v>129</v>
      </c>
    </row>
    <row r="1397" spans="28:41" x14ac:dyDescent="0.25">
      <c r="AJ1397" s="155" t="s">
        <v>3122</v>
      </c>
      <c r="AK1397" s="156" t="s">
        <v>3123</v>
      </c>
      <c r="AL1397" s="156" t="s">
        <v>2003</v>
      </c>
      <c r="AM1397" s="156">
        <v>115</v>
      </c>
      <c r="AN1397" s="156" t="s">
        <v>2004</v>
      </c>
      <c r="AO1397" s="157">
        <v>124</v>
      </c>
    </row>
    <row r="1398" spans="28:41" x14ac:dyDescent="0.25">
      <c r="AJ1398" s="158" t="s">
        <v>3124</v>
      </c>
      <c r="AK1398" s="159" t="s">
        <v>3125</v>
      </c>
      <c r="AL1398" s="159" t="s">
        <v>2003</v>
      </c>
      <c r="AM1398" s="159">
        <v>94</v>
      </c>
      <c r="AN1398" s="159" t="s">
        <v>2004</v>
      </c>
      <c r="AO1398" s="160">
        <v>106</v>
      </c>
    </row>
    <row r="1399" spans="28:41" x14ac:dyDescent="0.25">
      <c r="AJ1399" s="155" t="s">
        <v>3126</v>
      </c>
      <c r="AK1399" s="156" t="s">
        <v>3127</v>
      </c>
      <c r="AL1399" s="156" t="s">
        <v>2003</v>
      </c>
      <c r="AM1399" s="156">
        <v>98</v>
      </c>
      <c r="AN1399" s="156" t="s">
        <v>2004</v>
      </c>
      <c r="AO1399" s="157">
        <v>110</v>
      </c>
    </row>
    <row r="1400" spans="28:41" x14ac:dyDescent="0.25">
      <c r="AJ1400" s="158" t="s">
        <v>3128</v>
      </c>
      <c r="AK1400" s="159" t="s">
        <v>3129</v>
      </c>
      <c r="AL1400" s="159" t="s">
        <v>2003</v>
      </c>
      <c r="AM1400" s="159">
        <v>85</v>
      </c>
      <c r="AN1400" s="159" t="s">
        <v>2004</v>
      </c>
      <c r="AO1400" s="160">
        <v>99</v>
      </c>
    </row>
    <row r="1401" spans="28:41" x14ac:dyDescent="0.25">
      <c r="AJ1401" s="155" t="s">
        <v>3130</v>
      </c>
      <c r="AK1401" s="156" t="s">
        <v>3131</v>
      </c>
      <c r="AL1401" s="156" t="s">
        <v>2003</v>
      </c>
      <c r="AM1401" s="156">
        <v>258</v>
      </c>
      <c r="AN1401" s="156" t="s">
        <v>2004</v>
      </c>
      <c r="AO1401" s="157">
        <v>248</v>
      </c>
    </row>
    <row r="1402" spans="28:41" x14ac:dyDescent="0.25">
      <c r="AJ1402" s="158" t="s">
        <v>3132</v>
      </c>
      <c r="AK1402" s="159" t="s">
        <v>3133</v>
      </c>
      <c r="AL1402" s="159" t="s">
        <v>2003</v>
      </c>
      <c r="AM1402" s="159">
        <v>118</v>
      </c>
      <c r="AN1402" s="159" t="s">
        <v>2004</v>
      </c>
      <c r="AO1402" s="160">
        <v>133</v>
      </c>
    </row>
    <row r="1404" spans="28:41" x14ac:dyDescent="0.25">
      <c r="AB1404" s="155"/>
      <c r="AC1404" s="156"/>
      <c r="AD1404" s="156"/>
      <c r="AE1404" s="156"/>
      <c r="AF1404" s="156"/>
      <c r="AG1404" s="157"/>
    </row>
    <row r="1405" spans="28:41" x14ac:dyDescent="0.25">
      <c r="AB1405" s="158"/>
      <c r="AC1405" s="159"/>
      <c r="AD1405" s="159"/>
      <c r="AE1405" s="159"/>
      <c r="AF1405" s="159"/>
      <c r="AG1405" s="160"/>
    </row>
    <row r="1406" spans="28:41" x14ac:dyDescent="0.25">
      <c r="AB1406" s="155" t="s">
        <v>625</v>
      </c>
      <c r="AC1406" s="156" t="s">
        <v>72</v>
      </c>
      <c r="AD1406" s="156" t="s">
        <v>556</v>
      </c>
      <c r="AE1406" s="156" t="s">
        <v>554</v>
      </c>
      <c r="AF1406" s="156" t="s">
        <v>13769</v>
      </c>
      <c r="AG1406" s="157" t="s">
        <v>554</v>
      </c>
    </row>
    <row r="1407" spans="28:41" x14ac:dyDescent="0.25">
      <c r="AB1407" s="158" t="s">
        <v>3134</v>
      </c>
      <c r="AC1407" s="159" t="s">
        <v>3135</v>
      </c>
      <c r="AD1407" s="159" t="s">
        <v>2003</v>
      </c>
      <c r="AE1407" s="159">
        <v>101</v>
      </c>
      <c r="AF1407" s="159" t="s">
        <v>2004</v>
      </c>
      <c r="AG1407" s="160">
        <v>102</v>
      </c>
    </row>
    <row r="1408" spans="28:41" x14ac:dyDescent="0.25">
      <c r="AB1408" s="155" t="s">
        <v>13933</v>
      </c>
      <c r="AC1408" s="156" t="s">
        <v>4266</v>
      </c>
      <c r="AD1408" s="156" t="s">
        <v>2007</v>
      </c>
      <c r="AE1408" s="156">
        <v>202</v>
      </c>
      <c r="AF1408" s="156" t="s">
        <v>2008</v>
      </c>
      <c r="AG1408" s="157">
        <v>202</v>
      </c>
    </row>
    <row r="1409" spans="28:33" x14ac:dyDescent="0.25">
      <c r="AB1409" s="158" t="s">
        <v>13935</v>
      </c>
      <c r="AC1409" s="159" t="s">
        <v>4268</v>
      </c>
      <c r="AD1409" s="159" t="s">
        <v>2007</v>
      </c>
      <c r="AE1409" s="159">
        <v>203</v>
      </c>
      <c r="AF1409" s="159" t="s">
        <v>2008</v>
      </c>
      <c r="AG1409" s="160">
        <v>204</v>
      </c>
    </row>
    <row r="1410" spans="28:33" x14ac:dyDescent="0.25">
      <c r="AB1410" s="155" t="s">
        <v>13938</v>
      </c>
      <c r="AC1410" s="156" t="s">
        <v>4270</v>
      </c>
      <c r="AD1410" s="156" t="s">
        <v>2007</v>
      </c>
      <c r="AE1410" s="156">
        <v>204</v>
      </c>
      <c r="AF1410" s="156" t="s">
        <v>2008</v>
      </c>
      <c r="AG1410" s="157">
        <v>206</v>
      </c>
    </row>
    <row r="1411" spans="28:33" x14ac:dyDescent="0.25">
      <c r="AB1411" s="158" t="s">
        <v>13934</v>
      </c>
      <c r="AC1411" s="159" t="s">
        <v>4272</v>
      </c>
      <c r="AD1411" s="159" t="s">
        <v>2007</v>
      </c>
      <c r="AE1411" s="159">
        <v>205</v>
      </c>
      <c r="AF1411" s="159" t="s">
        <v>2008</v>
      </c>
      <c r="AG1411" s="160">
        <v>203</v>
      </c>
    </row>
    <row r="1412" spans="28:33" x14ac:dyDescent="0.25">
      <c r="AB1412" s="155" t="s">
        <v>13937</v>
      </c>
      <c r="AC1412" s="156" t="s">
        <v>13936</v>
      </c>
      <c r="AD1412" s="156" t="s">
        <v>2007</v>
      </c>
      <c r="AE1412" s="156">
        <v>206</v>
      </c>
      <c r="AF1412" s="156" t="s">
        <v>2008</v>
      </c>
      <c r="AG1412" s="157">
        <v>205</v>
      </c>
    </row>
    <row r="1413" spans="28:33" x14ac:dyDescent="0.25">
      <c r="AB1413" s="158" t="s">
        <v>3146</v>
      </c>
      <c r="AC1413" s="159" t="s">
        <v>3147</v>
      </c>
      <c r="AD1413" s="159" t="s">
        <v>2003</v>
      </c>
      <c r="AE1413" s="159">
        <v>316</v>
      </c>
      <c r="AF1413" s="159" t="s">
        <v>2004</v>
      </c>
      <c r="AG1413" s="160">
        <v>162</v>
      </c>
    </row>
    <row r="1415" spans="28:33" x14ac:dyDescent="0.25">
      <c r="AB1415" s="158" t="s">
        <v>13992</v>
      </c>
      <c r="AC1415" s="159"/>
    </row>
    <row r="1416" spans="28:33" x14ac:dyDescent="0.25">
      <c r="AB1416" s="155" t="s">
        <v>410</v>
      </c>
      <c r="AC1416" s="156" t="s">
        <v>409</v>
      </c>
    </row>
    <row r="1417" spans="28:33" x14ac:dyDescent="0.25">
      <c r="AB1417" s="158" t="s">
        <v>450</v>
      </c>
      <c r="AC1417" s="159" t="s">
        <v>449</v>
      </c>
    </row>
    <row r="1418" spans="28:33" x14ac:dyDescent="0.25">
      <c r="AB1418" s="155" t="s">
        <v>470</v>
      </c>
      <c r="AC1418" s="156" t="s">
        <v>469</v>
      </c>
    </row>
    <row r="1419" spans="28:33" x14ac:dyDescent="0.25">
      <c r="AB1419" s="158" t="s">
        <v>418</v>
      </c>
      <c r="AC1419" s="159" t="s">
        <v>417</v>
      </c>
    </row>
    <row r="1420" spans="28:33" x14ac:dyDescent="0.25">
      <c r="AB1420" s="155" t="s">
        <v>426</v>
      </c>
      <c r="AC1420" s="156" t="s">
        <v>425</v>
      </c>
    </row>
    <row r="1421" spans="28:33" x14ac:dyDescent="0.25">
      <c r="AB1421" s="158" t="s">
        <v>11740</v>
      </c>
      <c r="AC1421" s="159" t="s">
        <v>463</v>
      </c>
    </row>
    <row r="1422" spans="28:33" x14ac:dyDescent="0.25">
      <c r="AB1422" s="155" t="s">
        <v>486</v>
      </c>
      <c r="AC1422" s="156" t="s">
        <v>485</v>
      </c>
    </row>
    <row r="1423" spans="28:33" x14ac:dyDescent="0.25">
      <c r="AB1423" s="158" t="s">
        <v>13763</v>
      </c>
      <c r="AC1423" s="159" t="s">
        <v>433</v>
      </c>
    </row>
    <row r="1424" spans="28:33" x14ac:dyDescent="0.25">
      <c r="AB1424" s="155" t="s">
        <v>490</v>
      </c>
      <c r="AC1424" s="156" t="s">
        <v>489</v>
      </c>
    </row>
    <row r="1425" spans="10:29" x14ac:dyDescent="0.25">
      <c r="AB1425" s="158" t="s">
        <v>458</v>
      </c>
      <c r="AC1425" s="159" t="s">
        <v>457</v>
      </c>
    </row>
    <row r="1426" spans="10:29" x14ac:dyDescent="0.25">
      <c r="AB1426" s="155" t="s">
        <v>476</v>
      </c>
      <c r="AC1426" s="156" t="s">
        <v>475</v>
      </c>
    </row>
    <row r="1427" spans="10:29" x14ac:dyDescent="0.25">
      <c r="AB1427" s="158" t="s">
        <v>442</v>
      </c>
      <c r="AC1427" s="159" t="s">
        <v>441</v>
      </c>
    </row>
    <row r="1428" spans="10:29" x14ac:dyDescent="0.25">
      <c r="AB1428" s="155" t="s">
        <v>482</v>
      </c>
      <c r="AC1428" s="156" t="s">
        <v>481</v>
      </c>
    </row>
    <row r="1429" spans="10:29" x14ac:dyDescent="0.25">
      <c r="AB1429" s="158" t="s">
        <v>13993</v>
      </c>
      <c r="AC1429" s="159"/>
    </row>
    <row r="1430" spans="10:29" x14ac:dyDescent="0.25">
      <c r="AB1430" s="155"/>
      <c r="AC1430" s="156"/>
    </row>
    <row r="1431" spans="10:29" x14ac:dyDescent="0.25">
      <c r="J1431" s="158" t="s">
        <v>203</v>
      </c>
      <c r="K1431" s="159" t="s">
        <v>202</v>
      </c>
      <c r="L1431" s="159"/>
      <c r="M1431" s="159" t="s">
        <v>324</v>
      </c>
      <c r="N1431" s="159" t="s">
        <v>323</v>
      </c>
      <c r="O1431" s="160"/>
    </row>
    <row r="1432" spans="10:29" x14ac:dyDescent="0.25">
      <c r="J1432" s="155" t="s">
        <v>140</v>
      </c>
      <c r="K1432" s="156" t="s">
        <v>139</v>
      </c>
      <c r="L1432" s="156" t="s">
        <v>368</v>
      </c>
      <c r="M1432" s="156"/>
      <c r="N1432" s="156" t="s">
        <v>367</v>
      </c>
      <c r="O1432" s="157"/>
    </row>
    <row r="1433" spans="10:29" x14ac:dyDescent="0.25">
      <c r="J1433" s="158" t="s">
        <v>123</v>
      </c>
      <c r="K1433" s="159" t="s">
        <v>122</v>
      </c>
      <c r="L1433" s="159"/>
      <c r="M1433" s="159" t="s">
        <v>125</v>
      </c>
      <c r="N1433" s="159" t="s">
        <v>124</v>
      </c>
      <c r="O1433" s="160"/>
    </row>
    <row r="1434" spans="10:29" x14ac:dyDescent="0.25">
      <c r="J1434" s="155" t="s">
        <v>3485</v>
      </c>
      <c r="K1434" s="156" t="s">
        <v>131</v>
      </c>
      <c r="L1434" s="156" t="s">
        <v>277</v>
      </c>
      <c r="M1434" s="156"/>
      <c r="N1434" s="156" t="s">
        <v>276</v>
      </c>
      <c r="O1434" s="157"/>
    </row>
    <row r="1435" spans="10:29" x14ac:dyDescent="0.25">
      <c r="J1435" s="158" t="s">
        <v>374</v>
      </c>
      <c r="K1435" s="159" t="s">
        <v>373</v>
      </c>
      <c r="L1435" s="159"/>
      <c r="M1435" s="159" t="s">
        <v>142</v>
      </c>
      <c r="N1435" s="159" t="s">
        <v>141</v>
      </c>
      <c r="O1435" s="160"/>
    </row>
    <row r="1436" spans="10:29" x14ac:dyDescent="0.25">
      <c r="J1436" s="155" t="s">
        <v>382</v>
      </c>
      <c r="K1436" s="156" t="s">
        <v>381</v>
      </c>
      <c r="L1436" s="156" t="s">
        <v>253</v>
      </c>
      <c r="M1436" s="156"/>
      <c r="N1436" s="156" t="s">
        <v>252</v>
      </c>
      <c r="O1436" s="157"/>
    </row>
    <row r="1437" spans="10:29" x14ac:dyDescent="0.25">
      <c r="J1437" s="158" t="s">
        <v>298</v>
      </c>
      <c r="K1437" s="159" t="s">
        <v>297</v>
      </c>
      <c r="L1437" s="159"/>
      <c r="M1437" s="159" t="s">
        <v>344</v>
      </c>
      <c r="N1437" s="159" t="s">
        <v>343</v>
      </c>
      <c r="O1437" s="160"/>
    </row>
    <row r="1438" spans="10:29" x14ac:dyDescent="0.25">
      <c r="J1438" s="155" t="s">
        <v>97</v>
      </c>
      <c r="K1438" s="156" t="s">
        <v>96</v>
      </c>
      <c r="L1438" s="156" t="s">
        <v>285</v>
      </c>
      <c r="M1438" s="156"/>
      <c r="N1438" s="156" t="s">
        <v>284</v>
      </c>
      <c r="O1438" s="157"/>
    </row>
    <row r="1439" spans="10:29" x14ac:dyDescent="0.25">
      <c r="J1439" s="158" t="s">
        <v>259</v>
      </c>
      <c r="K1439" s="159" t="s">
        <v>258</v>
      </c>
      <c r="L1439" s="159"/>
      <c r="M1439" s="159" t="s">
        <v>316</v>
      </c>
      <c r="N1439" s="159" t="s">
        <v>315</v>
      </c>
      <c r="O1439" s="160"/>
    </row>
    <row r="1440" spans="10:29" x14ac:dyDescent="0.25">
      <c r="J1440" s="155" t="s">
        <v>171</v>
      </c>
      <c r="K1440" s="156" t="s">
        <v>170</v>
      </c>
      <c r="L1440" s="156" t="s">
        <v>117</v>
      </c>
      <c r="M1440" s="156"/>
      <c r="N1440" s="156" t="s">
        <v>116</v>
      </c>
      <c r="O1440" s="157"/>
    </row>
    <row r="1441" spans="10:15" x14ac:dyDescent="0.25">
      <c r="J1441" s="158" t="s">
        <v>195</v>
      </c>
      <c r="K1441" s="159" t="s">
        <v>194</v>
      </c>
      <c r="L1441" s="159"/>
      <c r="M1441" s="159" t="s">
        <v>134</v>
      </c>
      <c r="N1441" s="159" t="s">
        <v>133</v>
      </c>
      <c r="O1441" s="160"/>
    </row>
    <row r="1442" spans="10:15" x14ac:dyDescent="0.25">
      <c r="J1442" s="155" t="s">
        <v>227</v>
      </c>
      <c r="K1442" s="156" t="s">
        <v>226</v>
      </c>
      <c r="L1442" s="156" t="s">
        <v>158</v>
      </c>
      <c r="M1442" s="156"/>
      <c r="N1442" s="156" t="s">
        <v>157</v>
      </c>
      <c r="O1442" s="157"/>
    </row>
    <row r="1443" spans="10:15" x14ac:dyDescent="0.25">
      <c r="J1443" s="158" t="s">
        <v>3486</v>
      </c>
      <c r="K1443" s="159" t="s">
        <v>242</v>
      </c>
      <c r="L1443" s="159"/>
      <c r="M1443" s="159" t="s">
        <v>396</v>
      </c>
      <c r="N1443" s="159" t="s">
        <v>395</v>
      </c>
      <c r="O1443" s="160"/>
    </row>
    <row r="1444" spans="10:15" x14ac:dyDescent="0.25">
      <c r="J1444" s="155" t="s">
        <v>251</v>
      </c>
      <c r="K1444" s="156" t="s">
        <v>250</v>
      </c>
      <c r="L1444" s="156" t="s">
        <v>13994</v>
      </c>
      <c r="M1444" s="156"/>
      <c r="N1444" s="156" t="s">
        <v>367</v>
      </c>
      <c r="O1444" s="157"/>
    </row>
    <row r="1445" spans="10:15" x14ac:dyDescent="0.25">
      <c r="J1445" s="158" t="s">
        <v>156</v>
      </c>
      <c r="K1445" s="159" t="s">
        <v>155</v>
      </c>
      <c r="L1445" s="159"/>
      <c r="M1445" s="159" t="s">
        <v>150</v>
      </c>
      <c r="N1445" s="159" t="s">
        <v>149</v>
      </c>
      <c r="O1445" s="160"/>
    </row>
    <row r="1446" spans="10:15" x14ac:dyDescent="0.25">
      <c r="J1446" s="155" t="s">
        <v>115</v>
      </c>
      <c r="K1446" s="156" t="s">
        <v>114</v>
      </c>
      <c r="L1446" s="156" t="s">
        <v>221</v>
      </c>
      <c r="M1446" s="156"/>
      <c r="N1446" s="156" t="s">
        <v>220</v>
      </c>
      <c r="O1446" s="157"/>
    </row>
    <row r="1447" spans="10:15" x14ac:dyDescent="0.25">
      <c r="J1447" s="158" t="s">
        <v>107</v>
      </c>
      <c r="K1447" s="159" t="s">
        <v>106</v>
      </c>
      <c r="L1447" s="159"/>
      <c r="M1447" s="159" t="s">
        <v>103</v>
      </c>
      <c r="N1447" s="159" t="s">
        <v>102</v>
      </c>
      <c r="O1447" s="160"/>
    </row>
    <row r="1448" spans="10:15" x14ac:dyDescent="0.25">
      <c r="J1448" s="155" t="s">
        <v>148</v>
      </c>
      <c r="K1448" s="156" t="s">
        <v>147</v>
      </c>
      <c r="L1448" s="156" t="s">
        <v>292</v>
      </c>
      <c r="M1448" s="156"/>
      <c r="N1448" s="156" t="s">
        <v>291</v>
      </c>
      <c r="O1448" s="157"/>
    </row>
    <row r="1449" spans="10:15" x14ac:dyDescent="0.25">
      <c r="J1449" s="158" t="s">
        <v>390</v>
      </c>
      <c r="K1449" s="159" t="s">
        <v>389</v>
      </c>
      <c r="L1449" s="159"/>
      <c r="M1449" s="159" t="s">
        <v>245</v>
      </c>
      <c r="N1449" s="159" t="s">
        <v>244</v>
      </c>
      <c r="O1449" s="160"/>
    </row>
    <row r="1450" spans="10:15" x14ac:dyDescent="0.25">
      <c r="J1450" s="155" t="s">
        <v>358</v>
      </c>
      <c r="K1450" s="156" t="s">
        <v>357</v>
      </c>
      <c r="L1450" s="156" t="s">
        <v>308</v>
      </c>
      <c r="M1450" s="156"/>
      <c r="N1450" s="156" t="s">
        <v>307</v>
      </c>
      <c r="O1450" s="157"/>
    </row>
    <row r="1451" spans="10:15" x14ac:dyDescent="0.25">
      <c r="J1451" s="158" t="s">
        <v>322</v>
      </c>
      <c r="K1451" s="159" t="s">
        <v>321</v>
      </c>
      <c r="L1451" s="159"/>
      <c r="M1451" s="159" t="s">
        <v>166</v>
      </c>
      <c r="N1451" s="159" t="s">
        <v>165</v>
      </c>
      <c r="O1451" s="160"/>
    </row>
    <row r="1452" spans="10:15" x14ac:dyDescent="0.25">
      <c r="J1452" s="155" t="s">
        <v>332</v>
      </c>
      <c r="K1452" s="156" t="s">
        <v>331</v>
      </c>
      <c r="L1452" s="156" t="s">
        <v>269</v>
      </c>
      <c r="M1452" s="156"/>
      <c r="N1452" s="156" t="s">
        <v>268</v>
      </c>
      <c r="O1452" s="157"/>
    </row>
    <row r="1453" spans="10:15" x14ac:dyDescent="0.25">
      <c r="J1453" s="158" t="s">
        <v>235</v>
      </c>
      <c r="K1453" s="159" t="s">
        <v>234</v>
      </c>
      <c r="L1453" s="159"/>
      <c r="M1453" s="159" t="s">
        <v>261</v>
      </c>
      <c r="N1453" s="159" t="s">
        <v>260</v>
      </c>
      <c r="O1453" s="160"/>
    </row>
    <row r="1454" spans="10:15" x14ac:dyDescent="0.25">
      <c r="J1454" s="155" t="s">
        <v>219</v>
      </c>
      <c r="K1454" s="156" t="s">
        <v>218</v>
      </c>
      <c r="L1454" s="156" t="s">
        <v>173</v>
      </c>
      <c r="M1454" s="156"/>
      <c r="N1454" s="156" t="s">
        <v>172</v>
      </c>
      <c r="O1454" s="157"/>
    </row>
    <row r="1455" spans="10:15" x14ac:dyDescent="0.25">
      <c r="J1455" s="158" t="s">
        <v>267</v>
      </c>
      <c r="K1455" s="159" t="s">
        <v>266</v>
      </c>
      <c r="L1455" s="159"/>
      <c r="M1455" s="159" t="s">
        <v>213</v>
      </c>
      <c r="N1455" s="159" t="s">
        <v>212</v>
      </c>
      <c r="O1455" s="160"/>
    </row>
    <row r="1456" spans="10:15" x14ac:dyDescent="0.25">
      <c r="J1456" s="155" t="s">
        <v>275</v>
      </c>
      <c r="K1456" s="156" t="s">
        <v>274</v>
      </c>
      <c r="L1456" s="156" t="s">
        <v>229</v>
      </c>
      <c r="M1456" s="156"/>
      <c r="N1456" s="156" t="s">
        <v>228</v>
      </c>
      <c r="O1456" s="157"/>
    </row>
    <row r="1457" spans="10:15" x14ac:dyDescent="0.25">
      <c r="J1457" s="158" t="s">
        <v>187</v>
      </c>
      <c r="K1457" s="159" t="s">
        <v>186</v>
      </c>
      <c r="L1457" s="159"/>
      <c r="M1457" s="159" t="s">
        <v>237</v>
      </c>
      <c r="N1457" s="159" t="s">
        <v>236</v>
      </c>
      <c r="O1457" s="160"/>
    </row>
    <row r="1458" spans="10:15" x14ac:dyDescent="0.25">
      <c r="J1458" s="155" t="s">
        <v>290</v>
      </c>
      <c r="K1458" s="156" t="s">
        <v>289</v>
      </c>
      <c r="L1458" s="156" t="s">
        <v>300</v>
      </c>
      <c r="M1458" s="156"/>
      <c r="N1458" s="156" t="s">
        <v>299</v>
      </c>
      <c r="O1458" s="157"/>
    </row>
    <row r="1459" spans="10:15" x14ac:dyDescent="0.25">
      <c r="J1459" s="158" t="s">
        <v>350</v>
      </c>
      <c r="K1459" s="159" t="s">
        <v>349</v>
      </c>
      <c r="L1459" s="159"/>
      <c r="M1459" s="159" t="s">
        <v>360</v>
      </c>
      <c r="N1459" s="159" t="s">
        <v>13995</v>
      </c>
      <c r="O1459" s="160"/>
    </row>
    <row r="1460" spans="10:15" x14ac:dyDescent="0.25">
      <c r="J1460" s="155" t="s">
        <v>306</v>
      </c>
      <c r="K1460" s="156" t="s">
        <v>305</v>
      </c>
      <c r="L1460" s="156" t="s">
        <v>376</v>
      </c>
      <c r="M1460" s="156"/>
      <c r="N1460" s="156" t="s">
        <v>375</v>
      </c>
      <c r="O1460" s="157"/>
    </row>
    <row r="1461" spans="10:15" x14ac:dyDescent="0.25">
      <c r="J1461" s="158" t="s">
        <v>211</v>
      </c>
      <c r="K1461" s="159" t="s">
        <v>210</v>
      </c>
      <c r="L1461" s="159"/>
      <c r="M1461" s="159" t="s">
        <v>205</v>
      </c>
      <c r="N1461" s="159" t="s">
        <v>204</v>
      </c>
      <c r="O1461" s="160"/>
    </row>
    <row r="1462" spans="10:15" x14ac:dyDescent="0.25">
      <c r="J1462" s="155" t="s">
        <v>179</v>
      </c>
      <c r="K1462" s="156" t="s">
        <v>178</v>
      </c>
      <c r="L1462" s="156" t="s">
        <v>197</v>
      </c>
      <c r="M1462" s="156"/>
      <c r="N1462" s="156" t="s">
        <v>196</v>
      </c>
      <c r="O1462" s="157"/>
    </row>
    <row r="1463" spans="10:15" x14ac:dyDescent="0.25">
      <c r="J1463" s="158" t="s">
        <v>342</v>
      </c>
      <c r="K1463" s="159" t="s">
        <v>341</v>
      </c>
      <c r="L1463" s="159"/>
      <c r="M1463" s="159"/>
      <c r="N1463" s="159"/>
      <c r="O1463" s="160"/>
    </row>
    <row r="1464" spans="10:15" x14ac:dyDescent="0.25">
      <c r="J1464" s="155" t="s">
        <v>283</v>
      </c>
      <c r="K1464" s="156" t="s">
        <v>282</v>
      </c>
      <c r="L1464" s="156"/>
      <c r="M1464" s="156"/>
      <c r="N1464" s="156"/>
      <c r="O1464" s="157"/>
    </row>
    <row r="1465" spans="10:15" x14ac:dyDescent="0.25">
      <c r="J1465" s="158" t="s">
        <v>314</v>
      </c>
      <c r="K1465" s="159" t="s">
        <v>313</v>
      </c>
      <c r="L1465" s="159"/>
      <c r="M1465" s="159"/>
      <c r="N1465" s="159"/>
      <c r="O1465" s="160"/>
    </row>
    <row r="1466" spans="10:15" x14ac:dyDescent="0.25">
      <c r="J1466" s="155" t="s">
        <v>366</v>
      </c>
      <c r="K1466" s="156" t="s">
        <v>365</v>
      </c>
      <c r="L1466" s="156"/>
      <c r="M1466" s="156"/>
      <c r="N1466" s="156"/>
      <c r="O1466" s="157"/>
    </row>
    <row r="1467" spans="10:15" x14ac:dyDescent="0.25">
      <c r="J1467" s="158" t="s">
        <v>164</v>
      </c>
      <c r="K1467" s="159" t="s">
        <v>163</v>
      </c>
      <c r="L1467" s="159"/>
      <c r="M1467" s="159"/>
      <c r="N1467" s="159"/>
      <c r="O1467" s="160"/>
    </row>
    <row r="1480" spans="10:15" x14ac:dyDescent="0.25">
      <c r="J1480" s="158"/>
      <c r="K1480" s="159"/>
      <c r="L1480" s="159"/>
      <c r="M1480" s="159"/>
      <c r="N1480" s="159"/>
      <c r="O1480" s="160"/>
    </row>
    <row r="1481" spans="10:15" x14ac:dyDescent="0.25">
      <c r="J1481" s="155" t="s">
        <v>13996</v>
      </c>
      <c r="K1481" s="156" t="s">
        <v>13997</v>
      </c>
      <c r="L1481" s="156"/>
      <c r="M1481" s="156"/>
      <c r="N1481" s="156"/>
      <c r="O1481" s="157"/>
    </row>
    <row r="1482" spans="10:15" x14ac:dyDescent="0.25">
      <c r="J1482" s="158" t="s">
        <v>13998</v>
      </c>
      <c r="K1482" s="159" t="s">
        <v>13999</v>
      </c>
      <c r="L1482" s="159"/>
      <c r="M1482" s="159"/>
      <c r="N1482" s="159"/>
      <c r="O1482" s="160"/>
    </row>
    <row r="1483" spans="10:15" x14ac:dyDescent="0.25">
      <c r="J1483" s="155" t="s">
        <v>14000</v>
      </c>
      <c r="K1483" s="156" t="s">
        <v>14002</v>
      </c>
      <c r="L1483" s="156"/>
      <c r="M1483" s="156"/>
      <c r="N1483" s="156"/>
      <c r="O1483" s="157"/>
    </row>
    <row r="1484" spans="10:15" x14ac:dyDescent="0.25">
      <c r="J1484" s="158" t="s">
        <v>14001</v>
      </c>
      <c r="K1484" s="159" t="s">
        <v>14003</v>
      </c>
      <c r="L1484" s="159"/>
      <c r="M1484" s="159"/>
      <c r="N1484" s="159"/>
      <c r="O1484" s="160"/>
    </row>
    <row r="1485" spans="10:15" x14ac:dyDescent="0.25">
      <c r="J1485" s="155" t="s">
        <v>14004</v>
      </c>
      <c r="K1485" s="156" t="s">
        <v>14011</v>
      </c>
      <c r="L1485" s="156"/>
      <c r="M1485" s="156"/>
      <c r="N1485" s="156"/>
      <c r="O1485" s="157"/>
    </row>
    <row r="1486" spans="10:15" x14ac:dyDescent="0.25">
      <c r="J1486" s="158" t="s">
        <v>14005</v>
      </c>
      <c r="K1486" s="159" t="s">
        <v>14012</v>
      </c>
      <c r="L1486" s="159"/>
      <c r="M1486" s="159"/>
      <c r="N1486" s="159"/>
      <c r="O1486" s="160"/>
    </row>
    <row r="1487" spans="10:15" x14ac:dyDescent="0.25">
      <c r="J1487" s="155" t="s">
        <v>14006</v>
      </c>
      <c r="K1487" s="156" t="s">
        <v>14013</v>
      </c>
      <c r="L1487" s="156"/>
      <c r="M1487" s="156"/>
      <c r="N1487" s="156"/>
      <c r="O1487" s="157"/>
    </row>
    <row r="1488" spans="10:15" x14ac:dyDescent="0.25">
      <c r="J1488" s="158" t="s">
        <v>14007</v>
      </c>
      <c r="K1488" s="159" t="s">
        <v>14014</v>
      </c>
      <c r="L1488" s="159"/>
      <c r="M1488" s="159"/>
      <c r="N1488" s="159"/>
      <c r="O1488" s="160"/>
    </row>
    <row r="1489" spans="10:15" x14ac:dyDescent="0.25">
      <c r="J1489" s="155" t="s">
        <v>14008</v>
      </c>
      <c r="K1489" s="156" t="s">
        <v>14015</v>
      </c>
      <c r="L1489" s="156"/>
      <c r="M1489" s="156"/>
      <c r="N1489" s="156"/>
      <c r="O1489" s="157"/>
    </row>
    <row r="1490" spans="10:15" x14ac:dyDescent="0.25">
      <c r="J1490" s="158" t="s">
        <v>14009</v>
      </c>
      <c r="K1490" s="159" t="s">
        <v>14016</v>
      </c>
      <c r="L1490" s="159"/>
      <c r="M1490" s="159"/>
      <c r="N1490" s="159"/>
      <c r="O1490" s="160"/>
    </row>
    <row r="1491" spans="10:15" x14ac:dyDescent="0.25">
      <c r="J1491" s="155" t="s">
        <v>14010</v>
      </c>
      <c r="K1491" s="156" t="s">
        <v>14017</v>
      </c>
      <c r="L1491" s="156"/>
      <c r="M1491" s="156"/>
      <c r="N1491" s="156"/>
      <c r="O1491" s="157"/>
    </row>
    <row r="1492" spans="10:15" x14ac:dyDescent="0.25">
      <c r="J1492" s="158"/>
      <c r="K1492" s="159" t="s">
        <v>14018</v>
      </c>
      <c r="L1492" s="159"/>
      <c r="M1492" s="159"/>
      <c r="N1492" s="159"/>
      <c r="O1492" s="160"/>
    </row>
    <row r="1493" spans="10:15" x14ac:dyDescent="0.25">
      <c r="J1493" s="155" t="s">
        <v>14019</v>
      </c>
      <c r="K1493" s="156" t="s">
        <v>14026</v>
      </c>
      <c r="L1493" s="156"/>
      <c r="M1493" s="156"/>
      <c r="N1493" s="156"/>
      <c r="O1493" s="157"/>
    </row>
    <row r="1494" spans="10:15" x14ac:dyDescent="0.25">
      <c r="J1494" s="158" t="s">
        <v>14020</v>
      </c>
      <c r="K1494" s="159" t="s">
        <v>14027</v>
      </c>
      <c r="L1494" s="159"/>
      <c r="M1494" s="159"/>
      <c r="N1494" s="159"/>
      <c r="O1494" s="160"/>
    </row>
    <row r="1495" spans="10:15" x14ac:dyDescent="0.25">
      <c r="J1495" s="155" t="s">
        <v>14021</v>
      </c>
      <c r="K1495" s="156" t="s">
        <v>14028</v>
      </c>
      <c r="L1495" s="156"/>
      <c r="M1495" s="156"/>
      <c r="N1495" s="156"/>
      <c r="O1495" s="157"/>
    </row>
    <row r="1496" spans="10:15" x14ac:dyDescent="0.25">
      <c r="J1496" s="158" t="s">
        <v>14022</v>
      </c>
      <c r="K1496" s="159" t="s">
        <v>14029</v>
      </c>
      <c r="L1496" s="159"/>
      <c r="M1496" s="159"/>
      <c r="N1496" s="159"/>
      <c r="O1496" s="160"/>
    </row>
    <row r="1497" spans="10:15" x14ac:dyDescent="0.25">
      <c r="J1497" s="155" t="s">
        <v>14023</v>
      </c>
      <c r="K1497" s="156" t="s">
        <v>14030</v>
      </c>
      <c r="L1497" s="156"/>
      <c r="M1497" s="156"/>
      <c r="N1497" s="156"/>
      <c r="O1497" s="157"/>
    </row>
    <row r="1498" spans="10:15" x14ac:dyDescent="0.25">
      <c r="J1498" s="158" t="s">
        <v>14024</v>
      </c>
      <c r="K1498" s="159" t="s">
        <v>14031</v>
      </c>
      <c r="L1498" s="159"/>
      <c r="M1498" s="159"/>
      <c r="N1498" s="159"/>
      <c r="O1498" s="160"/>
    </row>
    <row r="1499" spans="10:15" x14ac:dyDescent="0.25">
      <c r="J1499" s="155" t="s">
        <v>14025</v>
      </c>
      <c r="K1499" s="156"/>
      <c r="L1499" s="156"/>
      <c r="M1499" s="156"/>
      <c r="N1499" s="156"/>
      <c r="O1499" s="157"/>
    </row>
    <row r="1500" spans="10:15" x14ac:dyDescent="0.25">
      <c r="J1500" s="158" t="s">
        <v>14032</v>
      </c>
      <c r="K1500" s="159" t="s">
        <v>14038</v>
      </c>
      <c r="L1500" s="159"/>
      <c r="M1500" s="159"/>
      <c r="N1500" s="159"/>
      <c r="O1500" s="160"/>
    </row>
    <row r="1501" spans="10:15" x14ac:dyDescent="0.25">
      <c r="J1501" s="155" t="s">
        <v>14033</v>
      </c>
      <c r="K1501" s="156" t="s">
        <v>14039</v>
      </c>
      <c r="L1501" s="156"/>
      <c r="M1501" s="156"/>
      <c r="N1501" s="156"/>
      <c r="O1501" s="157"/>
    </row>
    <row r="1502" spans="10:15" x14ac:dyDescent="0.25">
      <c r="J1502" s="158" t="s">
        <v>14034</v>
      </c>
      <c r="K1502" s="159" t="s">
        <v>14040</v>
      </c>
      <c r="L1502" s="159"/>
      <c r="M1502" s="159"/>
      <c r="N1502" s="159"/>
      <c r="O1502" s="160"/>
    </row>
    <row r="1503" spans="10:15" x14ac:dyDescent="0.25">
      <c r="J1503" s="155" t="s">
        <v>14035</v>
      </c>
      <c r="K1503" s="156" t="s">
        <v>14041</v>
      </c>
      <c r="L1503" s="156"/>
      <c r="M1503" s="156"/>
      <c r="N1503" s="156"/>
      <c r="O1503" s="157"/>
    </row>
    <row r="1504" spans="10:15" x14ac:dyDescent="0.25">
      <c r="J1504" s="158" t="s">
        <v>14036</v>
      </c>
      <c r="K1504" s="159" t="s">
        <v>14042</v>
      </c>
      <c r="L1504" s="159"/>
      <c r="M1504" s="159"/>
      <c r="N1504" s="159"/>
      <c r="O1504" s="160"/>
    </row>
    <row r="1505" spans="10:31" x14ac:dyDescent="0.25">
      <c r="J1505" s="155" t="s">
        <v>14037</v>
      </c>
      <c r="K1505" s="156" t="s">
        <v>14043</v>
      </c>
      <c r="L1505" s="156"/>
      <c r="M1505" s="156"/>
      <c r="N1505" s="156"/>
      <c r="O1505" s="157"/>
    </row>
    <row r="1506" spans="10:31" x14ac:dyDescent="0.25">
      <c r="J1506" s="158" t="s">
        <v>14044</v>
      </c>
      <c r="K1506" s="159" t="s">
        <v>14046</v>
      </c>
      <c r="L1506" s="159"/>
      <c r="M1506" s="159"/>
      <c r="N1506" s="159"/>
      <c r="O1506" s="160"/>
    </row>
    <row r="1507" spans="10:31" x14ac:dyDescent="0.25">
      <c r="J1507" s="155" t="s">
        <v>14045</v>
      </c>
      <c r="K1507" s="156" t="s">
        <v>14047</v>
      </c>
      <c r="L1507" s="156"/>
      <c r="M1507" s="156"/>
      <c r="N1507" s="156"/>
      <c r="O1507" s="157"/>
    </row>
    <row r="1508" spans="10:31" x14ac:dyDescent="0.25">
      <c r="J1508" s="158"/>
      <c r="K1508" s="159" t="s">
        <v>14048</v>
      </c>
      <c r="L1508" s="159"/>
      <c r="M1508" s="159"/>
      <c r="N1508" s="159"/>
      <c r="O1508" s="160"/>
    </row>
    <row r="1509" spans="10:31" x14ac:dyDescent="0.25">
      <c r="J1509" s="155" t="s">
        <v>13997</v>
      </c>
      <c r="K1509" s="156" t="s">
        <v>14054</v>
      </c>
      <c r="L1509" s="156"/>
      <c r="M1509" s="156"/>
      <c r="N1509" s="156"/>
      <c r="O1509" s="157"/>
    </row>
    <row r="1510" spans="10:31" x14ac:dyDescent="0.25">
      <c r="J1510" s="158" t="s">
        <v>14049</v>
      </c>
      <c r="K1510" s="159" t="s">
        <v>14055</v>
      </c>
      <c r="L1510" s="159"/>
      <c r="M1510" s="159"/>
      <c r="N1510" s="159"/>
      <c r="O1510" s="160"/>
    </row>
    <row r="1511" spans="10:31" x14ac:dyDescent="0.25">
      <c r="J1511" s="155" t="s">
        <v>14050</v>
      </c>
      <c r="K1511" s="156" t="s">
        <v>14056</v>
      </c>
      <c r="L1511" s="156"/>
      <c r="M1511" s="156"/>
      <c r="N1511" s="156"/>
      <c r="O1511" s="157"/>
    </row>
    <row r="1512" spans="10:31" x14ac:dyDescent="0.25">
      <c r="J1512" s="158" t="s">
        <v>14051</v>
      </c>
      <c r="K1512" s="159" t="s">
        <v>14057</v>
      </c>
      <c r="L1512" s="159"/>
      <c r="M1512" s="159"/>
      <c r="N1512" s="159"/>
      <c r="O1512" s="160"/>
    </row>
    <row r="1513" spans="10:31" x14ac:dyDescent="0.25">
      <c r="J1513" s="155" t="s">
        <v>14052</v>
      </c>
      <c r="K1513" s="156" t="s">
        <v>14058</v>
      </c>
      <c r="L1513" s="156"/>
      <c r="M1513" s="156"/>
      <c r="N1513" s="156"/>
      <c r="O1513" s="157"/>
    </row>
    <row r="1514" spans="10:31" x14ac:dyDescent="0.25">
      <c r="J1514" s="158" t="s">
        <v>14053</v>
      </c>
      <c r="K1514" s="159" t="s">
        <v>14059</v>
      </c>
      <c r="L1514" s="159"/>
      <c r="M1514" s="159"/>
      <c r="N1514" s="159"/>
      <c r="O1514" s="160"/>
    </row>
    <row r="1515" spans="10:31" x14ac:dyDescent="0.25">
      <c r="J1515" s="155"/>
      <c r="K1515" s="156" t="s">
        <v>14060</v>
      </c>
      <c r="L1515" s="156"/>
      <c r="M1515" s="156"/>
      <c r="N1515" s="156"/>
      <c r="O1515" s="157"/>
      <c r="AB1515" s="158"/>
      <c r="AC1515" s="159"/>
      <c r="AD1515" s="159"/>
      <c r="AE1515" s="159"/>
    </row>
    <row r="1516" spans="10:31" x14ac:dyDescent="0.25">
      <c r="J1516" s="158"/>
      <c r="K1516" s="159" t="s">
        <v>14061</v>
      </c>
      <c r="L1516" s="159"/>
      <c r="M1516" s="159"/>
      <c r="N1516" s="159"/>
      <c r="O1516" s="160"/>
      <c r="AB1516" s="155" t="s">
        <v>14069</v>
      </c>
      <c r="AC1516" s="156"/>
      <c r="AD1516" s="156"/>
      <c r="AE1516" s="156"/>
    </row>
    <row r="1517" spans="10:31" x14ac:dyDescent="0.25">
      <c r="J1517" s="155"/>
      <c r="K1517" s="156" t="s">
        <v>14062</v>
      </c>
      <c r="L1517" s="156"/>
      <c r="M1517" s="156"/>
      <c r="N1517" s="156"/>
      <c r="O1517" s="157"/>
      <c r="AB1517" s="158"/>
      <c r="AC1517" s="159"/>
      <c r="AD1517" s="159"/>
      <c r="AE1517" s="159"/>
    </row>
    <row r="1518" spans="10:31" x14ac:dyDescent="0.25">
      <c r="J1518" s="158"/>
      <c r="K1518" s="159" t="s">
        <v>14063</v>
      </c>
      <c r="L1518" s="159"/>
      <c r="M1518" s="159"/>
      <c r="N1518" s="159"/>
      <c r="O1518" s="160"/>
      <c r="AB1518" s="155" t="s">
        <v>13764</v>
      </c>
      <c r="AC1518" s="156" t="s">
        <v>104</v>
      </c>
      <c r="AD1518" s="156"/>
      <c r="AE1518" s="156"/>
    </row>
    <row r="1519" spans="10:31" x14ac:dyDescent="0.25">
      <c r="J1519" s="155"/>
      <c r="K1519" s="156" t="s">
        <v>14064</v>
      </c>
      <c r="L1519" s="156"/>
      <c r="M1519" s="156"/>
      <c r="N1519" s="156"/>
      <c r="O1519" s="157"/>
      <c r="AB1519" s="158" t="s">
        <v>121</v>
      </c>
      <c r="AC1519" s="159" t="s">
        <v>120</v>
      </c>
      <c r="AD1519" s="159"/>
      <c r="AE1519" s="159"/>
    </row>
    <row r="1520" spans="10:31" x14ac:dyDescent="0.25">
      <c r="J1520" s="158"/>
      <c r="K1520" s="159" t="s">
        <v>14065</v>
      </c>
      <c r="L1520" s="159"/>
      <c r="M1520" s="159"/>
      <c r="N1520" s="159"/>
      <c r="O1520" s="160"/>
      <c r="AB1520" s="155" t="s">
        <v>281</v>
      </c>
      <c r="AC1520" s="156" t="s">
        <v>280</v>
      </c>
      <c r="AD1520" s="156"/>
      <c r="AE1520" s="156"/>
    </row>
    <row r="1521" spans="10:31" x14ac:dyDescent="0.25">
      <c r="J1521" s="155"/>
      <c r="K1521" s="156" t="s">
        <v>14066</v>
      </c>
      <c r="L1521" s="156"/>
      <c r="M1521" s="156"/>
      <c r="N1521" s="156"/>
      <c r="O1521" s="157"/>
      <c r="AB1521" s="158" t="s">
        <v>130</v>
      </c>
      <c r="AC1521" s="159" t="s">
        <v>129</v>
      </c>
      <c r="AD1521" s="159"/>
      <c r="AE1521" s="159"/>
    </row>
    <row r="1522" spans="10:31" x14ac:dyDescent="0.25">
      <c r="J1522" s="158"/>
      <c r="K1522" s="159" t="s">
        <v>14067</v>
      </c>
      <c r="L1522" s="159"/>
      <c r="M1522" s="159"/>
      <c r="N1522" s="159"/>
      <c r="O1522" s="160"/>
      <c r="AB1522" s="155" t="s">
        <v>146</v>
      </c>
      <c r="AC1522" s="156" t="s">
        <v>145</v>
      </c>
      <c r="AD1522" s="156"/>
      <c r="AE1522" s="156"/>
    </row>
    <row r="1523" spans="10:31" x14ac:dyDescent="0.25">
      <c r="J1523" s="155"/>
      <c r="K1523" s="156" t="s">
        <v>14068</v>
      </c>
      <c r="L1523" s="156"/>
      <c r="M1523" s="156"/>
      <c r="N1523" s="156"/>
      <c r="O1523" s="157"/>
      <c r="AB1523" s="158" t="s">
        <v>138</v>
      </c>
      <c r="AC1523" s="159" t="s">
        <v>137</v>
      </c>
      <c r="AD1523" s="159"/>
      <c r="AE1523" s="159"/>
    </row>
    <row r="1524" spans="10:31" x14ac:dyDescent="0.25">
      <c r="AB1524" s="155" t="s">
        <v>154</v>
      </c>
      <c r="AC1524" s="156" t="s">
        <v>153</v>
      </c>
      <c r="AD1524" s="156"/>
      <c r="AE1524" s="156"/>
    </row>
    <row r="1525" spans="10:31" x14ac:dyDescent="0.25">
      <c r="AB1525" s="158" t="s">
        <v>241</v>
      </c>
      <c r="AC1525" s="159" t="s">
        <v>240</v>
      </c>
      <c r="AD1525" s="159"/>
      <c r="AE1525" s="159"/>
    </row>
    <row r="1526" spans="10:31" x14ac:dyDescent="0.25">
      <c r="AB1526" s="155" t="s">
        <v>484</v>
      </c>
      <c r="AC1526" s="156" t="s">
        <v>483</v>
      </c>
      <c r="AD1526" s="156"/>
      <c r="AE1526" s="156"/>
    </row>
    <row r="1527" spans="10:31" x14ac:dyDescent="0.25">
      <c r="AB1527" s="158" t="s">
        <v>8619</v>
      </c>
      <c r="AC1527" s="159" t="s">
        <v>547</v>
      </c>
      <c r="AD1527" s="159"/>
      <c r="AE1527" s="159"/>
    </row>
    <row r="1528" spans="10:31" x14ac:dyDescent="0.25">
      <c r="AB1528" s="155" t="s">
        <v>296</v>
      </c>
      <c r="AC1528" s="156" t="s">
        <v>295</v>
      </c>
      <c r="AD1528" s="156"/>
      <c r="AE1528" s="156"/>
    </row>
    <row r="1529" spans="10:31" x14ac:dyDescent="0.25">
      <c r="AB1529" s="158" t="s">
        <v>304</v>
      </c>
      <c r="AC1529" s="159" t="s">
        <v>303</v>
      </c>
      <c r="AD1529" s="159"/>
      <c r="AE1529" s="159"/>
    </row>
    <row r="1530" spans="10:31" x14ac:dyDescent="0.25">
      <c r="AB1530" s="155" t="s">
        <v>516</v>
      </c>
      <c r="AC1530" s="156" t="s">
        <v>515</v>
      </c>
      <c r="AD1530" s="156"/>
      <c r="AE1530" s="156"/>
    </row>
    <row r="1531" spans="10:31" x14ac:dyDescent="0.25">
      <c r="AB1531" s="158" t="s">
        <v>518</v>
      </c>
      <c r="AC1531" s="159" t="s">
        <v>517</v>
      </c>
      <c r="AD1531" s="159"/>
      <c r="AE1531" s="159"/>
    </row>
    <row r="1532" spans="10:31" x14ac:dyDescent="0.25">
      <c r="AB1532" s="155" t="s">
        <v>522</v>
      </c>
      <c r="AC1532" s="156" t="s">
        <v>521</v>
      </c>
      <c r="AD1532" s="156"/>
      <c r="AE1532" s="156"/>
    </row>
    <row r="1533" spans="10:31" x14ac:dyDescent="0.25">
      <c r="AB1533" s="158" t="s">
        <v>524</v>
      </c>
      <c r="AC1533" s="159" t="s">
        <v>523</v>
      </c>
      <c r="AD1533" s="159"/>
      <c r="AE1533" s="159"/>
    </row>
    <row r="1534" spans="10:31" x14ac:dyDescent="0.25">
      <c r="AB1534" s="155" t="s">
        <v>502</v>
      </c>
      <c r="AC1534" s="156" t="s">
        <v>501</v>
      </c>
      <c r="AD1534" s="156"/>
      <c r="AE1534" s="156"/>
    </row>
    <row r="1535" spans="10:31" x14ac:dyDescent="0.25">
      <c r="AB1535" s="158" t="s">
        <v>492</v>
      </c>
      <c r="AC1535" s="159" t="s">
        <v>491</v>
      </c>
      <c r="AD1535" s="159"/>
      <c r="AE1535" s="159"/>
    </row>
    <row r="1536" spans="10:31" x14ac:dyDescent="0.25">
      <c r="AB1536" s="155" t="s">
        <v>444</v>
      </c>
      <c r="AC1536" s="156" t="s">
        <v>443</v>
      </c>
      <c r="AD1536" s="156"/>
      <c r="AE1536" s="156"/>
    </row>
    <row r="1537" spans="28:31" x14ac:dyDescent="0.25">
      <c r="AB1537" s="158" t="s">
        <v>504</v>
      </c>
      <c r="AC1537" s="159" t="s">
        <v>503</v>
      </c>
      <c r="AD1537" s="159"/>
      <c r="AE1537" s="159"/>
    </row>
    <row r="1538" spans="28:31" x14ac:dyDescent="0.25">
      <c r="AB1538" s="155" t="s">
        <v>472</v>
      </c>
      <c r="AC1538" s="156" t="s">
        <v>471</v>
      </c>
      <c r="AD1538" s="156"/>
      <c r="AE1538" s="156"/>
    </row>
    <row r="1539" spans="28:31" x14ac:dyDescent="0.25">
      <c r="AB1539" s="158" t="s">
        <v>312</v>
      </c>
      <c r="AC1539" s="159" t="s">
        <v>311</v>
      </c>
      <c r="AD1539" s="159"/>
      <c r="AE1539" s="159"/>
    </row>
    <row r="1540" spans="28:31" x14ac:dyDescent="0.25">
      <c r="AB1540" s="155" t="s">
        <v>460</v>
      </c>
      <c r="AC1540" s="156" t="s">
        <v>459</v>
      </c>
      <c r="AD1540" s="156"/>
      <c r="AE1540" s="156"/>
    </row>
    <row r="1541" spans="28:31" x14ac:dyDescent="0.25">
      <c r="AB1541" s="158" t="s">
        <v>494</v>
      </c>
      <c r="AC1541" s="159" t="s">
        <v>493</v>
      </c>
      <c r="AD1541" s="159"/>
      <c r="AE1541" s="159"/>
    </row>
    <row r="1542" spans="28:31" x14ac:dyDescent="0.25">
      <c r="AB1542" s="155" t="s">
        <v>113</v>
      </c>
      <c r="AC1542" s="156" t="s">
        <v>112</v>
      </c>
      <c r="AD1542" s="156"/>
      <c r="AE1542" s="156"/>
    </row>
    <row r="1543" spans="28:31" x14ac:dyDescent="0.25">
      <c r="AB1543" s="158" t="s">
        <v>288</v>
      </c>
      <c r="AC1543" s="159" t="s">
        <v>287</v>
      </c>
      <c r="AD1543" s="159"/>
      <c r="AE1543" s="159"/>
    </row>
    <row r="1544" spans="28:31" x14ac:dyDescent="0.25">
      <c r="AB1544" s="155" t="s">
        <v>534</v>
      </c>
      <c r="AC1544" s="156" t="s">
        <v>533</v>
      </c>
      <c r="AD1544" s="156"/>
      <c r="AE1544" s="156"/>
    </row>
    <row r="1545" spans="28:31" x14ac:dyDescent="0.25">
      <c r="AB1545" s="158" t="s">
        <v>265</v>
      </c>
      <c r="AC1545" s="159" t="s">
        <v>264</v>
      </c>
      <c r="AD1545" s="159"/>
      <c r="AE1545" s="159"/>
    </row>
    <row r="1546" spans="28:31" x14ac:dyDescent="0.25">
      <c r="AB1546" s="155" t="s">
        <v>508</v>
      </c>
      <c r="AC1546" s="156" t="s">
        <v>507</v>
      </c>
      <c r="AD1546" s="156"/>
      <c r="AE1546" s="156"/>
    </row>
    <row r="1547" spans="28:31" x14ac:dyDescent="0.25">
      <c r="AB1547" s="158" t="s">
        <v>530</v>
      </c>
      <c r="AC1547" s="159" t="s">
        <v>529</v>
      </c>
      <c r="AD1547" s="159"/>
      <c r="AE1547" s="159"/>
    </row>
    <row r="1548" spans="28:31" x14ac:dyDescent="0.25">
      <c r="AB1548" s="155" t="s">
        <v>372</v>
      </c>
      <c r="AC1548" s="156" t="s">
        <v>371</v>
      </c>
      <c r="AD1548" s="156"/>
      <c r="AE1548" s="156"/>
    </row>
    <row r="1549" spans="28:31" x14ac:dyDescent="0.25">
      <c r="AB1549" s="158" t="s">
        <v>462</v>
      </c>
      <c r="AC1549" s="159" t="s">
        <v>461</v>
      </c>
      <c r="AD1549" s="159"/>
      <c r="AE1549" s="159"/>
    </row>
    <row r="1550" spans="28:31" x14ac:dyDescent="0.25">
      <c r="AB1550" s="155" t="s">
        <v>328</v>
      </c>
      <c r="AC1550" s="156" t="s">
        <v>327</v>
      </c>
      <c r="AD1550" s="156"/>
      <c r="AE1550" s="156"/>
    </row>
    <row r="1551" spans="28:31" x14ac:dyDescent="0.25">
      <c r="AB1551" s="158" t="s">
        <v>330</v>
      </c>
      <c r="AC1551" s="159" t="s">
        <v>329</v>
      </c>
      <c r="AD1551" s="159"/>
      <c r="AE1551" s="159"/>
    </row>
    <row r="1552" spans="28:31" x14ac:dyDescent="0.25">
      <c r="AB1552" s="155" t="s">
        <v>340</v>
      </c>
      <c r="AC1552" s="156" t="s">
        <v>339</v>
      </c>
      <c r="AD1552" s="156"/>
      <c r="AE1552" s="156"/>
    </row>
    <row r="1553" spans="28:31" x14ac:dyDescent="0.25">
      <c r="AB1553" s="158" t="s">
        <v>249</v>
      </c>
      <c r="AC1553" s="159" t="s">
        <v>248</v>
      </c>
      <c r="AD1553" s="159"/>
      <c r="AE1553" s="159"/>
    </row>
    <row r="1554" spans="28:31" x14ac:dyDescent="0.25">
      <c r="AB1554" s="155" t="s">
        <v>506</v>
      </c>
      <c r="AC1554" s="156" t="s">
        <v>505</v>
      </c>
      <c r="AD1554" s="156"/>
      <c r="AE1554" s="156"/>
    </row>
    <row r="1555" spans="28:31" x14ac:dyDescent="0.25">
      <c r="AB1555" s="158" t="s">
        <v>474</v>
      </c>
      <c r="AC1555" s="159" t="s">
        <v>473</v>
      </c>
      <c r="AD1555" s="159"/>
      <c r="AE1555" s="159"/>
    </row>
    <row r="1556" spans="28:31" x14ac:dyDescent="0.25">
      <c r="AB1556" s="155" t="s">
        <v>404</v>
      </c>
      <c r="AC1556" s="156" t="s">
        <v>403</v>
      </c>
      <c r="AD1556" s="156"/>
      <c r="AE1556" s="156"/>
    </row>
    <row r="1557" spans="28:31" x14ac:dyDescent="0.25">
      <c r="AB1557" s="158" t="s">
        <v>420</v>
      </c>
      <c r="AC1557" s="159" t="s">
        <v>419</v>
      </c>
      <c r="AD1557" s="159"/>
      <c r="AE1557" s="159"/>
    </row>
    <row r="1558" spans="28:31" x14ac:dyDescent="0.25">
      <c r="AB1558" s="155" t="s">
        <v>412</v>
      </c>
      <c r="AC1558" s="156" t="s">
        <v>411</v>
      </c>
      <c r="AD1558" s="156"/>
      <c r="AE1558" s="156"/>
    </row>
    <row r="1559" spans="28:31" x14ac:dyDescent="0.25">
      <c r="AB1559" s="158" t="s">
        <v>414</v>
      </c>
      <c r="AC1559" s="159" t="s">
        <v>413</v>
      </c>
      <c r="AD1559" s="159"/>
      <c r="AE1559" s="159"/>
    </row>
    <row r="1560" spans="28:31" x14ac:dyDescent="0.25">
      <c r="AB1560" s="155" t="s">
        <v>526</v>
      </c>
      <c r="AC1560" s="156" t="s">
        <v>525</v>
      </c>
      <c r="AD1560" s="156"/>
      <c r="AE1560" s="156"/>
    </row>
    <row r="1561" spans="28:31" x14ac:dyDescent="0.25">
      <c r="AB1561" s="158" t="s">
        <v>13765</v>
      </c>
      <c r="AC1561" s="159" t="s">
        <v>168</v>
      </c>
      <c r="AD1561" s="159"/>
      <c r="AE1561" s="159"/>
    </row>
    <row r="1562" spans="28:31" x14ac:dyDescent="0.25">
      <c r="AB1562" s="155" t="s">
        <v>209</v>
      </c>
      <c r="AC1562" s="156" t="s">
        <v>208</v>
      </c>
      <c r="AD1562" s="156"/>
      <c r="AE1562" s="156"/>
    </row>
    <row r="1563" spans="28:31" x14ac:dyDescent="0.25">
      <c r="AB1563" s="158" t="s">
        <v>193</v>
      </c>
      <c r="AC1563" s="159" t="s">
        <v>192</v>
      </c>
      <c r="AD1563" s="159"/>
      <c r="AE1563" s="159"/>
    </row>
    <row r="1564" spans="28:31" x14ac:dyDescent="0.25">
      <c r="AB1564" s="155" t="s">
        <v>177</v>
      </c>
      <c r="AC1564" s="156" t="s">
        <v>176</v>
      </c>
      <c r="AD1564" s="156"/>
      <c r="AE1564" s="156"/>
    </row>
    <row r="1565" spans="28:31" x14ac:dyDescent="0.25">
      <c r="AB1565" s="158" t="s">
        <v>201</v>
      </c>
      <c r="AC1565" s="159" t="s">
        <v>200</v>
      </c>
      <c r="AD1565" s="159"/>
      <c r="AE1565" s="159"/>
    </row>
    <row r="1566" spans="28:31" x14ac:dyDescent="0.25">
      <c r="AB1566" s="155" t="s">
        <v>185</v>
      </c>
      <c r="AC1566" s="156" t="s">
        <v>184</v>
      </c>
      <c r="AD1566" s="156"/>
      <c r="AE1566" s="156"/>
    </row>
    <row r="1567" spans="28:31" x14ac:dyDescent="0.25">
      <c r="AB1567" s="158" t="s">
        <v>478</v>
      </c>
      <c r="AC1567" s="159" t="s">
        <v>477</v>
      </c>
      <c r="AD1567" s="159"/>
      <c r="AE1567" s="159"/>
    </row>
    <row r="1568" spans="28:31" x14ac:dyDescent="0.25">
      <c r="AB1568" s="155" t="s">
        <v>356</v>
      </c>
      <c r="AC1568" s="156" t="s">
        <v>355</v>
      </c>
      <c r="AD1568" s="156"/>
      <c r="AE1568" s="156"/>
    </row>
    <row r="1569" spans="28:31" x14ac:dyDescent="0.25">
      <c r="AB1569" s="158" t="s">
        <v>14070</v>
      </c>
      <c r="AC1569" s="159"/>
      <c r="AD1569" s="159"/>
      <c r="AE1569" s="159"/>
    </row>
    <row r="1570" spans="28:31" x14ac:dyDescent="0.25">
      <c r="AB1570" s="155" t="s">
        <v>520</v>
      </c>
      <c r="AC1570" s="156" t="s">
        <v>519</v>
      </c>
      <c r="AD1570" s="156"/>
      <c r="AE1570" s="156"/>
    </row>
    <row r="1571" spans="28:31" x14ac:dyDescent="0.25">
      <c r="AB1571" s="158" t="s">
        <v>406</v>
      </c>
      <c r="AC1571" s="159" t="s">
        <v>405</v>
      </c>
      <c r="AD1571" s="159"/>
      <c r="AE1571" s="159"/>
    </row>
    <row r="1572" spans="28:31" x14ac:dyDescent="0.25">
      <c r="AB1572" s="155" t="s">
        <v>13766</v>
      </c>
      <c r="AC1572" s="156" t="s">
        <v>8539</v>
      </c>
      <c r="AD1572" s="156"/>
      <c r="AE1572" s="156"/>
    </row>
    <row r="1573" spans="28:31" x14ac:dyDescent="0.25">
      <c r="AB1573" s="158" t="s">
        <v>480</v>
      </c>
      <c r="AC1573" s="159" t="s">
        <v>479</v>
      </c>
      <c r="AD1573" s="159"/>
      <c r="AE1573" s="159"/>
    </row>
    <row r="1574" spans="28:31" x14ac:dyDescent="0.25">
      <c r="AB1574" s="155" t="s">
        <v>532</v>
      </c>
      <c r="AC1574" s="156" t="s">
        <v>531</v>
      </c>
      <c r="AD1574" s="156"/>
      <c r="AE1574" s="156"/>
    </row>
    <row r="1575" spans="28:31" x14ac:dyDescent="0.25">
      <c r="AB1575" s="158" t="s">
        <v>400</v>
      </c>
      <c r="AC1575" s="159" t="s">
        <v>399</v>
      </c>
      <c r="AD1575" s="159"/>
      <c r="AE1575" s="159"/>
    </row>
    <row r="1576" spans="28:31" x14ac:dyDescent="0.25">
      <c r="AB1576" s="155" t="s">
        <v>388</v>
      </c>
      <c r="AC1576" s="156" t="s">
        <v>387</v>
      </c>
      <c r="AD1576" s="156"/>
      <c r="AE1576" s="156"/>
    </row>
    <row r="1577" spans="28:31" x14ac:dyDescent="0.25">
      <c r="AB1577" s="158" t="s">
        <v>380</v>
      </c>
      <c r="AC1577" s="159" t="s">
        <v>379</v>
      </c>
      <c r="AD1577" s="159"/>
      <c r="AE1577" s="159"/>
    </row>
    <row r="1578" spans="28:31" x14ac:dyDescent="0.25">
      <c r="AB1578" s="155" t="s">
        <v>394</v>
      </c>
      <c r="AC1578" s="156" t="s">
        <v>393</v>
      </c>
      <c r="AD1578" s="156"/>
      <c r="AE1578" s="156"/>
    </row>
    <row r="1579" spans="28:31" x14ac:dyDescent="0.25">
      <c r="AB1579" s="158" t="s">
        <v>273</v>
      </c>
      <c r="AC1579" s="159" t="s">
        <v>272</v>
      </c>
      <c r="AD1579" s="159"/>
      <c r="AE1579" s="159"/>
    </row>
    <row r="1580" spans="28:31" x14ac:dyDescent="0.25">
      <c r="AB1580" s="155" t="s">
        <v>386</v>
      </c>
      <c r="AC1580" s="156" t="s">
        <v>385</v>
      </c>
      <c r="AD1580" s="156"/>
      <c r="AE1580" s="156"/>
    </row>
    <row r="1581" spans="28:31" x14ac:dyDescent="0.25">
      <c r="AB1581" s="158" t="s">
        <v>540</v>
      </c>
      <c r="AC1581" s="159" t="s">
        <v>539</v>
      </c>
      <c r="AD1581" s="159"/>
      <c r="AE1581" s="159"/>
    </row>
    <row r="1582" spans="28:31" x14ac:dyDescent="0.25">
      <c r="AB1582" s="155" t="s">
        <v>488</v>
      </c>
      <c r="AC1582" s="156" t="s">
        <v>487</v>
      </c>
      <c r="AD1582" s="156"/>
      <c r="AE1582" s="156"/>
    </row>
    <row r="1583" spans="28:31" x14ac:dyDescent="0.25">
      <c r="AB1583" s="158" t="s">
        <v>378</v>
      </c>
      <c r="AC1583" s="159" t="s">
        <v>377</v>
      </c>
      <c r="AD1583" s="159"/>
      <c r="AE1583" s="159"/>
    </row>
    <row r="1584" spans="28:31" x14ac:dyDescent="0.25">
      <c r="AB1584" s="155" t="s">
        <v>398</v>
      </c>
      <c r="AC1584" s="156" t="s">
        <v>397</v>
      </c>
      <c r="AD1584" s="156"/>
      <c r="AE1584" s="156"/>
    </row>
    <row r="1585" spans="28:31" x14ac:dyDescent="0.25">
      <c r="AB1585" s="158" t="s">
        <v>538</v>
      </c>
      <c r="AC1585" s="159" t="s">
        <v>537</v>
      </c>
      <c r="AD1585" s="159"/>
      <c r="AE1585" s="159"/>
    </row>
    <row r="1586" spans="28:31" x14ac:dyDescent="0.25">
      <c r="AB1586" s="155" t="s">
        <v>162</v>
      </c>
      <c r="AC1586" s="156" t="s">
        <v>161</v>
      </c>
      <c r="AD1586" s="156"/>
      <c r="AE1586" s="156"/>
    </row>
    <row r="1587" spans="28:31" x14ac:dyDescent="0.25">
      <c r="AB1587" s="158" t="s">
        <v>512</v>
      </c>
      <c r="AC1587" s="159" t="s">
        <v>511</v>
      </c>
      <c r="AD1587" s="159"/>
      <c r="AE1587" s="159"/>
    </row>
    <row r="1588" spans="28:31" x14ac:dyDescent="0.25">
      <c r="AB1588" s="155" t="s">
        <v>225</v>
      </c>
      <c r="AC1588" s="156" t="s">
        <v>224</v>
      </c>
      <c r="AD1588" s="156"/>
      <c r="AE1588" s="156"/>
    </row>
    <row r="1589" spans="28:31" x14ac:dyDescent="0.25">
      <c r="AB1589" s="158" t="s">
        <v>514</v>
      </c>
      <c r="AC1589" s="159" t="s">
        <v>513</v>
      </c>
      <c r="AD1589" s="159"/>
      <c r="AE1589" s="159"/>
    </row>
    <row r="1590" spans="28:31" x14ac:dyDescent="0.25">
      <c r="AB1590" s="155" t="s">
        <v>320</v>
      </c>
      <c r="AC1590" s="156" t="s">
        <v>319</v>
      </c>
      <c r="AD1590" s="156"/>
      <c r="AE1590" s="156"/>
    </row>
    <row r="1591" spans="28:31" x14ac:dyDescent="0.25">
      <c r="AB1591" s="158" t="s">
        <v>370</v>
      </c>
      <c r="AC1591" s="159" t="s">
        <v>369</v>
      </c>
      <c r="AD1591" s="159"/>
      <c r="AE1591" s="159"/>
    </row>
    <row r="1592" spans="28:31" x14ac:dyDescent="0.25">
      <c r="AB1592" s="155" t="s">
        <v>338</v>
      </c>
      <c r="AC1592" s="156" t="s">
        <v>337</v>
      </c>
      <c r="AD1592" s="156"/>
      <c r="AE1592" s="156"/>
    </row>
    <row r="1593" spans="28:31" x14ac:dyDescent="0.25">
      <c r="AB1593" s="158" t="s">
        <v>346</v>
      </c>
      <c r="AC1593" s="159" t="s">
        <v>345</v>
      </c>
      <c r="AD1593" s="159"/>
      <c r="AE1593" s="159"/>
    </row>
    <row r="1594" spans="28:31" x14ac:dyDescent="0.25">
      <c r="AB1594" s="155" t="s">
        <v>362</v>
      </c>
      <c r="AC1594" s="156" t="s">
        <v>361</v>
      </c>
      <c r="AD1594" s="156"/>
      <c r="AE1594" s="156"/>
    </row>
    <row r="1595" spans="28:31" x14ac:dyDescent="0.25">
      <c r="AB1595" s="158" t="s">
        <v>354</v>
      </c>
      <c r="AC1595" s="159" t="s">
        <v>353</v>
      </c>
      <c r="AD1595" s="159"/>
      <c r="AE1595" s="159"/>
    </row>
    <row r="1596" spans="28:31" x14ac:dyDescent="0.25">
      <c r="AB1596" s="155" t="s">
        <v>528</v>
      </c>
      <c r="AC1596" s="156" t="s">
        <v>527</v>
      </c>
      <c r="AD1596" s="156"/>
      <c r="AE1596" s="156"/>
    </row>
    <row r="1597" spans="28:31" x14ac:dyDescent="0.25">
      <c r="AB1597" s="158" t="s">
        <v>257</v>
      </c>
      <c r="AC1597" s="159" t="s">
        <v>256</v>
      </c>
      <c r="AD1597" s="159"/>
      <c r="AE1597" s="159"/>
    </row>
    <row r="1598" spans="28:31" x14ac:dyDescent="0.25">
      <c r="AB1598" s="155" t="s">
        <v>466</v>
      </c>
      <c r="AC1598" s="156" t="s">
        <v>465</v>
      </c>
      <c r="AD1598" s="156"/>
      <c r="AE1598" s="156"/>
    </row>
    <row r="1599" spans="28:31" x14ac:dyDescent="0.25">
      <c r="AB1599" s="158" t="s">
        <v>217</v>
      </c>
      <c r="AC1599" s="159" t="s">
        <v>216</v>
      </c>
      <c r="AD1599" s="159"/>
      <c r="AE1599" s="159"/>
    </row>
    <row r="1600" spans="28:31" x14ac:dyDescent="0.25">
      <c r="AB1600" s="155" t="s">
        <v>364</v>
      </c>
      <c r="AC1600" s="156" t="s">
        <v>363</v>
      </c>
      <c r="AD1600" s="156"/>
      <c r="AE1600" s="156"/>
    </row>
    <row r="1601" spans="28:31" x14ac:dyDescent="0.25">
      <c r="AB1601" s="158" t="s">
        <v>510</v>
      </c>
      <c r="AC1601" s="159" t="s">
        <v>509</v>
      </c>
      <c r="AD1601" s="159"/>
      <c r="AE1601" s="159"/>
    </row>
    <row r="1602" spans="28:31" x14ac:dyDescent="0.25">
      <c r="AB1602" s="155" t="s">
        <v>550</v>
      </c>
      <c r="AC1602" s="156" t="s">
        <v>549</v>
      </c>
      <c r="AD1602" s="156"/>
      <c r="AE1602" s="156"/>
    </row>
    <row r="1603" spans="28:31" x14ac:dyDescent="0.25">
      <c r="AB1603" s="158" t="s">
        <v>542</v>
      </c>
      <c r="AC1603" s="159" t="s">
        <v>541</v>
      </c>
      <c r="AD1603" s="159"/>
      <c r="AE1603" s="159"/>
    </row>
    <row r="1604" spans="28:31" x14ac:dyDescent="0.25">
      <c r="AB1604" s="155" t="s">
        <v>452</v>
      </c>
      <c r="AC1604" s="156" t="s">
        <v>451</v>
      </c>
      <c r="AD1604" s="156"/>
      <c r="AE1604" s="156"/>
    </row>
    <row r="1605" spans="28:31" x14ac:dyDescent="0.25">
      <c r="AB1605" s="158" t="s">
        <v>544</v>
      </c>
      <c r="AC1605" s="159" t="s">
        <v>543</v>
      </c>
      <c r="AD1605" s="159"/>
      <c r="AE1605" s="159"/>
    </row>
    <row r="1606" spans="28:31" x14ac:dyDescent="0.25">
      <c r="AB1606" s="155" t="s">
        <v>546</v>
      </c>
      <c r="AC1606" s="156" t="s">
        <v>545</v>
      </c>
      <c r="AD1606" s="156"/>
      <c r="AE1606" s="156"/>
    </row>
    <row r="1607" spans="28:31" x14ac:dyDescent="0.25">
      <c r="AB1607" s="158" t="s">
        <v>468</v>
      </c>
      <c r="AC1607" s="159" t="s">
        <v>467</v>
      </c>
      <c r="AD1607" s="159"/>
      <c r="AE1607" s="159"/>
    </row>
    <row r="1608" spans="28:31" x14ac:dyDescent="0.25">
      <c r="AB1608" s="155" t="s">
        <v>422</v>
      </c>
      <c r="AC1608" s="156" t="s">
        <v>421</v>
      </c>
      <c r="AD1608" s="156"/>
      <c r="AE1608" s="156"/>
    </row>
    <row r="1609" spans="28:31" x14ac:dyDescent="0.25">
      <c r="AB1609" s="158" t="s">
        <v>430</v>
      </c>
      <c r="AC1609" s="159" t="s">
        <v>429</v>
      </c>
      <c r="AD1609" s="159"/>
      <c r="AE1609" s="159"/>
    </row>
    <row r="1610" spans="28:31" x14ac:dyDescent="0.25">
      <c r="AB1610" s="155" t="s">
        <v>446</v>
      </c>
      <c r="AC1610" s="156" t="s">
        <v>445</v>
      </c>
      <c r="AD1610" s="156"/>
      <c r="AE1610" s="156"/>
    </row>
    <row r="1611" spans="28:31" x14ac:dyDescent="0.25">
      <c r="AB1611" s="158" t="s">
        <v>454</v>
      </c>
      <c r="AC1611" s="159" t="s">
        <v>453</v>
      </c>
      <c r="AD1611" s="159"/>
      <c r="AE1611" s="159"/>
    </row>
    <row r="1612" spans="28:31" x14ac:dyDescent="0.25">
      <c r="AB1612" s="155" t="s">
        <v>438</v>
      </c>
      <c r="AC1612" s="156" t="s">
        <v>437</v>
      </c>
      <c r="AD1612" s="156"/>
      <c r="AE1612" s="156"/>
    </row>
    <row r="1613" spans="28:31" x14ac:dyDescent="0.25">
      <c r="AB1613" s="158" t="s">
        <v>436</v>
      </c>
      <c r="AC1613" s="159" t="s">
        <v>435</v>
      </c>
      <c r="AD1613" s="159"/>
      <c r="AE1613" s="159"/>
    </row>
    <row r="1614" spans="28:31" x14ac:dyDescent="0.25">
      <c r="AB1614" s="155" t="s">
        <v>13767</v>
      </c>
      <c r="AC1614" s="156" t="s">
        <v>427</v>
      </c>
      <c r="AD1614" s="156"/>
      <c r="AE1614" s="156"/>
    </row>
    <row r="1615" spans="28:31" x14ac:dyDescent="0.25">
      <c r="AB1615" s="158" t="s">
        <v>348</v>
      </c>
      <c r="AC1615" s="159" t="s">
        <v>347</v>
      </c>
      <c r="AD1615" s="159"/>
      <c r="AE1615" s="159"/>
    </row>
    <row r="1616" spans="28:31" x14ac:dyDescent="0.25">
      <c r="AB1616" s="155" t="s">
        <v>392</v>
      </c>
      <c r="AC1616" s="156" t="s">
        <v>391</v>
      </c>
      <c r="AD1616" s="156"/>
      <c r="AE1616" s="156"/>
    </row>
    <row r="1617" spans="28:33" x14ac:dyDescent="0.25">
      <c r="AB1617" s="158" t="s">
        <v>500</v>
      </c>
      <c r="AC1617" s="159" t="s">
        <v>499</v>
      </c>
      <c r="AD1617" s="159"/>
      <c r="AE1617" s="159"/>
    </row>
    <row r="1618" spans="28:33" x14ac:dyDescent="0.25">
      <c r="AB1618" s="155" t="s">
        <v>536</v>
      </c>
      <c r="AC1618" s="156" t="s">
        <v>535</v>
      </c>
      <c r="AD1618" s="156"/>
      <c r="AE1618" s="156"/>
    </row>
    <row r="1619" spans="28:33" x14ac:dyDescent="0.25">
      <c r="AB1619" s="158" t="s">
        <v>496</v>
      </c>
      <c r="AC1619" s="159" t="s">
        <v>495</v>
      </c>
      <c r="AD1619" s="159"/>
      <c r="AE1619" s="159"/>
    </row>
    <row r="1620" spans="28:33" x14ac:dyDescent="0.25">
      <c r="AB1620" s="155" t="s">
        <v>498</v>
      </c>
      <c r="AC1620" s="156" t="s">
        <v>497</v>
      </c>
      <c r="AD1620" s="156"/>
      <c r="AE1620" s="156"/>
    </row>
    <row r="1628" spans="28:33" x14ac:dyDescent="0.25">
      <c r="AB1628" s="155" t="s">
        <v>14071</v>
      </c>
      <c r="AC1628" s="156"/>
      <c r="AD1628" s="156"/>
      <c r="AE1628" s="156"/>
      <c r="AF1628" s="156"/>
      <c r="AG1628" s="157"/>
    </row>
    <row r="1629" spans="28:33" x14ac:dyDescent="0.25">
      <c r="AB1629" s="158" t="s">
        <v>13768</v>
      </c>
      <c r="AC1629" s="159" t="s">
        <v>625</v>
      </c>
      <c r="AD1629" s="159" t="s">
        <v>556</v>
      </c>
      <c r="AE1629" s="159" t="s">
        <v>554</v>
      </c>
      <c r="AF1629" s="159" t="s">
        <v>13769</v>
      </c>
      <c r="AG1629" s="160" t="s">
        <v>554</v>
      </c>
    </row>
    <row r="1630" spans="28:33" x14ac:dyDescent="0.25">
      <c r="AB1630" s="155" t="s">
        <v>560</v>
      </c>
      <c r="AC1630" s="156" t="s">
        <v>559</v>
      </c>
      <c r="AD1630" s="156" t="s">
        <v>561</v>
      </c>
      <c r="AE1630" s="156">
        <v>176</v>
      </c>
      <c r="AF1630" s="156" t="s">
        <v>562</v>
      </c>
      <c r="AG1630" s="157">
        <v>176</v>
      </c>
    </row>
    <row r="1631" spans="28:33" x14ac:dyDescent="0.25">
      <c r="AB1631" s="158" t="s">
        <v>574</v>
      </c>
      <c r="AC1631" s="159" t="s">
        <v>573</v>
      </c>
      <c r="AD1631" s="159" t="s">
        <v>561</v>
      </c>
      <c r="AE1631" s="159">
        <v>175</v>
      </c>
      <c r="AF1631" s="159" t="s">
        <v>562</v>
      </c>
      <c r="AG1631" s="160">
        <v>175</v>
      </c>
    </row>
    <row r="1632" spans="28:33" x14ac:dyDescent="0.25">
      <c r="AB1632" s="155" t="s">
        <v>606</v>
      </c>
      <c r="AC1632" s="156" t="s">
        <v>605</v>
      </c>
      <c r="AD1632" s="156" t="s">
        <v>561</v>
      </c>
      <c r="AE1632" s="156">
        <v>178</v>
      </c>
      <c r="AF1632" s="156" t="s">
        <v>562</v>
      </c>
      <c r="AG1632" s="157">
        <v>178</v>
      </c>
    </row>
    <row r="1633" spans="28:33" x14ac:dyDescent="0.25">
      <c r="AB1633" s="158" t="s">
        <v>622</v>
      </c>
      <c r="AC1633" s="159" t="s">
        <v>621</v>
      </c>
      <c r="AD1633" s="159" t="s">
        <v>561</v>
      </c>
      <c r="AE1633" s="159">
        <v>178</v>
      </c>
      <c r="AF1633" s="159" t="s">
        <v>562</v>
      </c>
      <c r="AG1633" s="160">
        <v>178</v>
      </c>
    </row>
    <row r="1634" spans="28:33" x14ac:dyDescent="0.25">
      <c r="AB1634" s="155" t="s">
        <v>610</v>
      </c>
      <c r="AC1634" s="156" t="s">
        <v>609</v>
      </c>
      <c r="AD1634" s="156" t="s">
        <v>561</v>
      </c>
      <c r="AE1634" s="156">
        <v>179</v>
      </c>
      <c r="AF1634" s="156" t="s">
        <v>562</v>
      </c>
      <c r="AG1634" s="157">
        <v>178</v>
      </c>
    </row>
    <row r="1635" spans="28:33" x14ac:dyDescent="0.25">
      <c r="AB1635" s="158" t="s">
        <v>590</v>
      </c>
      <c r="AC1635" s="159" t="s">
        <v>589</v>
      </c>
      <c r="AD1635" s="159" t="s">
        <v>561</v>
      </c>
      <c r="AE1635" s="159">
        <v>179</v>
      </c>
      <c r="AF1635" s="159" t="s">
        <v>562</v>
      </c>
      <c r="AG1635" s="160">
        <v>178</v>
      </c>
    </row>
    <row r="1636" spans="28:33" x14ac:dyDescent="0.25">
      <c r="AB1636" s="155" t="s">
        <v>582</v>
      </c>
      <c r="AC1636" s="156" t="s">
        <v>581</v>
      </c>
      <c r="AD1636" s="156" t="s">
        <v>561</v>
      </c>
      <c r="AE1636" s="156">
        <v>177</v>
      </c>
      <c r="AF1636" s="156" t="s">
        <v>562</v>
      </c>
      <c r="AG1636" s="157">
        <v>178</v>
      </c>
    </row>
    <row r="1637" spans="28:33" x14ac:dyDescent="0.25">
      <c r="AB1637" s="158" t="s">
        <v>618</v>
      </c>
      <c r="AC1637" s="159" t="s">
        <v>617</v>
      </c>
      <c r="AD1637" s="159" t="s">
        <v>561</v>
      </c>
      <c r="AE1637" s="159">
        <v>177</v>
      </c>
      <c r="AF1637" s="159" t="s">
        <v>562</v>
      </c>
      <c r="AG1637" s="160">
        <v>176</v>
      </c>
    </row>
    <row r="1638" spans="28:33" x14ac:dyDescent="0.25">
      <c r="AB1638" s="155" t="s">
        <v>570</v>
      </c>
      <c r="AC1638" s="156" t="s">
        <v>569</v>
      </c>
      <c r="AD1638" s="156" t="s">
        <v>561</v>
      </c>
      <c r="AE1638" s="156">
        <v>177</v>
      </c>
      <c r="AF1638" s="156" t="s">
        <v>562</v>
      </c>
      <c r="AG1638" s="157">
        <v>178</v>
      </c>
    </row>
    <row r="1639" spans="28:33" x14ac:dyDescent="0.25">
      <c r="AB1639" s="158" t="s">
        <v>598</v>
      </c>
      <c r="AC1639" s="159" t="s">
        <v>597</v>
      </c>
      <c r="AD1639" s="159" t="s">
        <v>561</v>
      </c>
      <c r="AE1639" s="159">
        <v>178</v>
      </c>
      <c r="AF1639" s="159" t="s">
        <v>562</v>
      </c>
      <c r="AG1639" s="160">
        <v>178</v>
      </c>
    </row>
    <row r="1640" spans="28:33" x14ac:dyDescent="0.25">
      <c r="AB1640" s="155" t="s">
        <v>578</v>
      </c>
      <c r="AC1640" s="156" t="s">
        <v>577</v>
      </c>
      <c r="AD1640" s="156" t="s">
        <v>561</v>
      </c>
      <c r="AE1640" s="156">
        <v>178</v>
      </c>
      <c r="AF1640" s="156" t="s">
        <v>562</v>
      </c>
      <c r="AG1640" s="157">
        <v>179</v>
      </c>
    </row>
    <row r="1641" spans="28:33" x14ac:dyDescent="0.25">
      <c r="AB1641" s="158" t="s">
        <v>602</v>
      </c>
      <c r="AC1641" s="159" t="s">
        <v>601</v>
      </c>
      <c r="AD1641" s="159" t="s">
        <v>561</v>
      </c>
      <c r="AE1641" s="159">
        <v>178</v>
      </c>
      <c r="AF1641" s="159" t="s">
        <v>562</v>
      </c>
      <c r="AG1641" s="160">
        <v>178</v>
      </c>
    </row>
    <row r="1642" spans="28:33" x14ac:dyDescent="0.25">
      <c r="AB1642" s="155" t="s">
        <v>586</v>
      </c>
      <c r="AC1642" s="156" t="s">
        <v>585</v>
      </c>
      <c r="AD1642" s="156" t="s">
        <v>561</v>
      </c>
      <c r="AE1642" s="156">
        <v>178</v>
      </c>
      <c r="AF1642" s="156" t="s">
        <v>562</v>
      </c>
      <c r="AG1642" s="157">
        <v>178</v>
      </c>
    </row>
    <row r="1643" spans="28:33" x14ac:dyDescent="0.25">
      <c r="AB1643" s="158" t="s">
        <v>594</v>
      </c>
      <c r="AC1643" s="159" t="s">
        <v>593</v>
      </c>
      <c r="AD1643" s="159" t="s">
        <v>561</v>
      </c>
      <c r="AE1643" s="159">
        <v>178</v>
      </c>
      <c r="AF1643" s="159" t="s">
        <v>562</v>
      </c>
      <c r="AG1643" s="160">
        <v>177</v>
      </c>
    </row>
    <row r="1644" spans="28:33" x14ac:dyDescent="0.25">
      <c r="AB1644" s="155" t="s">
        <v>616</v>
      </c>
      <c r="AC1644" s="156" t="s">
        <v>615</v>
      </c>
      <c r="AD1644" s="156" t="s">
        <v>561</v>
      </c>
      <c r="AE1644" s="156">
        <v>178</v>
      </c>
      <c r="AF1644" s="156" t="s">
        <v>562</v>
      </c>
      <c r="AG1644" s="157">
        <v>178</v>
      </c>
    </row>
    <row r="1645" spans="28:33" x14ac:dyDescent="0.25">
      <c r="AB1645" s="158" t="s">
        <v>620</v>
      </c>
      <c r="AC1645" s="159" t="s">
        <v>619</v>
      </c>
      <c r="AD1645" s="159" t="s">
        <v>561</v>
      </c>
      <c r="AE1645" s="159">
        <v>177</v>
      </c>
      <c r="AF1645" s="159" t="s">
        <v>562</v>
      </c>
      <c r="AG1645" s="160">
        <v>177</v>
      </c>
    </row>
    <row r="1646" spans="28:33" x14ac:dyDescent="0.25">
      <c r="AB1646" s="155" t="s">
        <v>614</v>
      </c>
      <c r="AC1646" s="156" t="s">
        <v>613</v>
      </c>
      <c r="AD1646" s="156" t="s">
        <v>561</v>
      </c>
      <c r="AE1646" s="156">
        <v>179</v>
      </c>
      <c r="AF1646" s="156" t="s">
        <v>562</v>
      </c>
      <c r="AG1646" s="157">
        <v>179</v>
      </c>
    </row>
    <row r="1647" spans="28:33" x14ac:dyDescent="0.25">
      <c r="AB1647" s="158" t="s">
        <v>566</v>
      </c>
      <c r="AC1647" s="159" t="s">
        <v>565</v>
      </c>
      <c r="AD1647" s="159" t="s">
        <v>561</v>
      </c>
      <c r="AE1647" s="159">
        <v>178</v>
      </c>
      <c r="AF1647" s="159" t="s">
        <v>562</v>
      </c>
      <c r="AG1647" s="160">
        <v>178</v>
      </c>
    </row>
    <row r="1662" spans="29:34" x14ac:dyDescent="0.25">
      <c r="AC1662" s="155" t="s">
        <v>14072</v>
      </c>
      <c r="AD1662" s="156"/>
      <c r="AE1662" s="156"/>
      <c r="AF1662" s="156"/>
      <c r="AG1662" s="156"/>
      <c r="AH1662" s="157"/>
    </row>
    <row r="1663" spans="29:34" x14ac:dyDescent="0.25">
      <c r="AC1663" s="158" t="s">
        <v>72</v>
      </c>
      <c r="AD1663" s="159" t="s">
        <v>625</v>
      </c>
      <c r="AE1663" s="159" t="s">
        <v>556</v>
      </c>
      <c r="AF1663" s="159" t="s">
        <v>554</v>
      </c>
      <c r="AG1663" s="159" t="s">
        <v>13769</v>
      </c>
      <c r="AH1663" s="160" t="s">
        <v>554</v>
      </c>
    </row>
    <row r="1664" spans="29:34" x14ac:dyDescent="0.25">
      <c r="AC1664" s="155" t="s">
        <v>624</v>
      </c>
      <c r="AD1664" s="156" t="s">
        <v>623</v>
      </c>
      <c r="AE1664" s="156" t="s">
        <v>561</v>
      </c>
      <c r="AF1664" s="156">
        <v>292</v>
      </c>
      <c r="AG1664" s="156" t="s">
        <v>562</v>
      </c>
      <c r="AH1664" s="157">
        <v>290</v>
      </c>
    </row>
    <row r="1665" spans="29:34" x14ac:dyDescent="0.25">
      <c r="AC1665" s="158" t="s">
        <v>576</v>
      </c>
      <c r="AD1665" s="159" t="s">
        <v>575</v>
      </c>
      <c r="AE1665" s="159" t="s">
        <v>561</v>
      </c>
      <c r="AF1665" s="159">
        <v>290</v>
      </c>
      <c r="AG1665" s="159" t="s">
        <v>562</v>
      </c>
      <c r="AH1665" s="160">
        <v>290</v>
      </c>
    </row>
    <row r="1666" spans="29:34" x14ac:dyDescent="0.25">
      <c r="AC1666" s="155" t="s">
        <v>588</v>
      </c>
      <c r="AD1666" s="156" t="s">
        <v>587</v>
      </c>
      <c r="AE1666" s="156" t="s">
        <v>561</v>
      </c>
      <c r="AF1666" s="156">
        <v>291</v>
      </c>
      <c r="AG1666" s="156" t="s">
        <v>562</v>
      </c>
      <c r="AH1666" s="157">
        <v>290</v>
      </c>
    </row>
    <row r="1667" spans="29:34" x14ac:dyDescent="0.25">
      <c r="AC1667" s="158" t="s">
        <v>584</v>
      </c>
      <c r="AD1667" s="159" t="s">
        <v>583</v>
      </c>
      <c r="AE1667" s="159" t="s">
        <v>561</v>
      </c>
      <c r="AF1667" s="159">
        <v>291</v>
      </c>
      <c r="AG1667" s="159" t="s">
        <v>562</v>
      </c>
      <c r="AH1667" s="160">
        <v>290</v>
      </c>
    </row>
    <row r="1668" spans="29:34" x14ac:dyDescent="0.25">
      <c r="AC1668" s="155" t="s">
        <v>572</v>
      </c>
      <c r="AD1668" s="156" t="s">
        <v>571</v>
      </c>
      <c r="AE1668" s="156" t="s">
        <v>561</v>
      </c>
      <c r="AF1668" s="156">
        <v>290</v>
      </c>
      <c r="AG1668" s="156" t="s">
        <v>562</v>
      </c>
      <c r="AH1668" s="157">
        <v>290</v>
      </c>
    </row>
    <row r="1669" spans="29:34" x14ac:dyDescent="0.25">
      <c r="AC1669" s="158" t="s">
        <v>596</v>
      </c>
      <c r="AD1669" s="159" t="s">
        <v>595</v>
      </c>
      <c r="AE1669" s="159" t="s">
        <v>561</v>
      </c>
      <c r="AF1669" s="159">
        <v>291</v>
      </c>
      <c r="AG1669" s="159" t="s">
        <v>562</v>
      </c>
      <c r="AH1669" s="160">
        <v>291</v>
      </c>
    </row>
    <row r="1670" spans="29:34" x14ac:dyDescent="0.25">
      <c r="AC1670" s="155" t="s">
        <v>608</v>
      </c>
      <c r="AD1670" s="156" t="s">
        <v>607</v>
      </c>
      <c r="AE1670" s="156" t="s">
        <v>561</v>
      </c>
      <c r="AF1670" s="156">
        <v>292</v>
      </c>
      <c r="AG1670" s="156" t="s">
        <v>562</v>
      </c>
      <c r="AH1670" s="157">
        <v>291</v>
      </c>
    </row>
    <row r="1671" spans="29:34" x14ac:dyDescent="0.25">
      <c r="AC1671" s="158" t="s">
        <v>564</v>
      </c>
      <c r="AD1671" s="159" t="s">
        <v>563</v>
      </c>
      <c r="AE1671" s="159" t="s">
        <v>561</v>
      </c>
      <c r="AF1671" s="159">
        <v>290</v>
      </c>
      <c r="AG1671" s="159" t="s">
        <v>562</v>
      </c>
      <c r="AH1671" s="160">
        <v>291</v>
      </c>
    </row>
    <row r="1672" spans="29:34" x14ac:dyDescent="0.25">
      <c r="AC1672" s="155" t="s">
        <v>600</v>
      </c>
      <c r="AD1672" s="156" t="s">
        <v>599</v>
      </c>
      <c r="AE1672" s="156" t="s">
        <v>561</v>
      </c>
      <c r="AF1672" s="156">
        <v>292</v>
      </c>
      <c r="AG1672" s="156" t="s">
        <v>562</v>
      </c>
      <c r="AH1672" s="157">
        <v>291</v>
      </c>
    </row>
    <row r="1673" spans="29:34" x14ac:dyDescent="0.25">
      <c r="AC1673" s="158" t="s">
        <v>568</v>
      </c>
      <c r="AD1673" s="159" t="s">
        <v>567</v>
      </c>
      <c r="AE1673" s="159" t="s">
        <v>561</v>
      </c>
      <c r="AF1673" s="159">
        <v>290</v>
      </c>
      <c r="AG1673" s="159" t="s">
        <v>562</v>
      </c>
      <c r="AH1673" s="160">
        <v>292</v>
      </c>
    </row>
    <row r="1674" spans="29:34" x14ac:dyDescent="0.25">
      <c r="AC1674" s="155" t="s">
        <v>612</v>
      </c>
      <c r="AD1674" s="156" t="s">
        <v>611</v>
      </c>
      <c r="AE1674" s="156" t="s">
        <v>561</v>
      </c>
      <c r="AF1674" s="156">
        <v>292</v>
      </c>
      <c r="AG1674" s="156" t="s">
        <v>562</v>
      </c>
      <c r="AH1674" s="157">
        <v>292</v>
      </c>
    </row>
    <row r="1675" spans="29:34" x14ac:dyDescent="0.25">
      <c r="AC1675" s="158" t="s">
        <v>592</v>
      </c>
      <c r="AD1675" s="159" t="s">
        <v>591</v>
      </c>
      <c r="AE1675" s="159" t="s">
        <v>561</v>
      </c>
      <c r="AF1675" s="159">
        <v>291</v>
      </c>
      <c r="AG1675" s="159" t="s">
        <v>562</v>
      </c>
      <c r="AH1675" s="160">
        <v>292</v>
      </c>
    </row>
    <row r="1676" spans="29:34" x14ac:dyDescent="0.25">
      <c r="AC1676" s="155" t="s">
        <v>604</v>
      </c>
      <c r="AD1676" s="156" t="s">
        <v>603</v>
      </c>
      <c r="AE1676" s="156" t="s">
        <v>561</v>
      </c>
      <c r="AF1676" s="156">
        <v>292</v>
      </c>
      <c r="AG1676" s="156" t="s">
        <v>562</v>
      </c>
      <c r="AH1676" s="157">
        <v>292</v>
      </c>
    </row>
    <row r="1677" spans="29:34" x14ac:dyDescent="0.25">
      <c r="AC1677" s="158" t="s">
        <v>580</v>
      </c>
      <c r="AD1677" s="159" t="s">
        <v>579</v>
      </c>
      <c r="AE1677" s="159" t="s">
        <v>561</v>
      </c>
      <c r="AF1677" s="159">
        <v>290</v>
      </c>
      <c r="AG1677" s="159" t="s">
        <v>562</v>
      </c>
      <c r="AH1677" s="160">
        <v>292</v>
      </c>
    </row>
    <row r="1681" spans="28:33" x14ac:dyDescent="0.25">
      <c r="AB1681" s="155" t="s">
        <v>14073</v>
      </c>
      <c r="AC1681" s="156"/>
      <c r="AD1681" s="156"/>
      <c r="AE1681" s="156"/>
      <c r="AF1681" s="156"/>
      <c r="AG1681" s="157"/>
    </row>
    <row r="1682" spans="28:33" x14ac:dyDescent="0.25">
      <c r="AB1682" s="158" t="s">
        <v>72</v>
      </c>
      <c r="AC1682" s="159" t="s">
        <v>625</v>
      </c>
      <c r="AD1682" s="159" t="s">
        <v>13769</v>
      </c>
      <c r="AE1682" s="159" t="s">
        <v>554</v>
      </c>
      <c r="AF1682" s="159" t="s">
        <v>556</v>
      </c>
      <c r="AG1682" s="160" t="s">
        <v>554</v>
      </c>
    </row>
    <row r="1683" spans="28:33" x14ac:dyDescent="0.25">
      <c r="AB1683" s="155" t="s">
        <v>7886</v>
      </c>
      <c r="AC1683" s="156" t="s">
        <v>7885</v>
      </c>
      <c r="AD1683" s="156" t="s">
        <v>2008</v>
      </c>
      <c r="AE1683" s="156">
        <v>104</v>
      </c>
      <c r="AF1683" s="156" t="s">
        <v>2007</v>
      </c>
      <c r="AG1683" s="157">
        <v>104</v>
      </c>
    </row>
    <row r="1684" spans="28:33" x14ac:dyDescent="0.25">
      <c r="AB1684" s="158" t="s">
        <v>13968</v>
      </c>
      <c r="AC1684" s="159" t="s">
        <v>2173</v>
      </c>
      <c r="AD1684" s="159" t="s">
        <v>2008</v>
      </c>
      <c r="AE1684" s="159">
        <v>119</v>
      </c>
      <c r="AF1684" s="159" t="s">
        <v>2007</v>
      </c>
      <c r="AG1684" s="160">
        <v>119</v>
      </c>
    </row>
    <row r="1685" spans="28:33" x14ac:dyDescent="0.25">
      <c r="AB1685" s="155" t="s">
        <v>5574</v>
      </c>
      <c r="AC1685" s="156" t="s">
        <v>5573</v>
      </c>
      <c r="AD1685" s="156" t="s">
        <v>562</v>
      </c>
      <c r="AE1685" s="156">
        <v>18</v>
      </c>
      <c r="AF1685" s="156" t="s">
        <v>561</v>
      </c>
      <c r="AG1685" s="157">
        <v>18</v>
      </c>
    </row>
    <row r="1686" spans="28:33" x14ac:dyDescent="0.25">
      <c r="AB1686" s="158" t="s">
        <v>13969</v>
      </c>
      <c r="AC1686" s="159" t="s">
        <v>5581</v>
      </c>
      <c r="AD1686" s="159" t="s">
        <v>562</v>
      </c>
      <c r="AE1686" s="159">
        <v>32</v>
      </c>
      <c r="AF1686" s="159" t="s">
        <v>561</v>
      </c>
      <c r="AG1686" s="160">
        <v>32</v>
      </c>
    </row>
    <row r="1687" spans="28:33" x14ac:dyDescent="0.25">
      <c r="AB1687" s="155" t="s">
        <v>5584</v>
      </c>
      <c r="AC1687" s="156" t="s">
        <v>5583</v>
      </c>
      <c r="AD1687" s="156" t="s">
        <v>562</v>
      </c>
      <c r="AE1687" s="156">
        <v>35</v>
      </c>
      <c r="AF1687" s="156" t="s">
        <v>561</v>
      </c>
      <c r="AG1687" s="157">
        <v>35</v>
      </c>
    </row>
    <row r="1688" spans="28:33" x14ac:dyDescent="0.25">
      <c r="AB1688" s="158" t="s">
        <v>2493</v>
      </c>
      <c r="AC1688" s="159" t="s">
        <v>2492</v>
      </c>
      <c r="AD1688" s="159" t="s">
        <v>2008</v>
      </c>
      <c r="AE1688" s="159">
        <v>119</v>
      </c>
      <c r="AF1688" s="159" t="s">
        <v>2007</v>
      </c>
      <c r="AG1688" s="160">
        <v>119</v>
      </c>
    </row>
    <row r="1689" spans="28:33" x14ac:dyDescent="0.25">
      <c r="AB1689" s="155" t="s">
        <v>13973</v>
      </c>
      <c r="AC1689" s="156" t="s">
        <v>13972</v>
      </c>
      <c r="AD1689" s="156" t="s">
        <v>2008</v>
      </c>
      <c r="AE1689" s="156">
        <v>108</v>
      </c>
      <c r="AF1689" s="156" t="s">
        <v>2007</v>
      </c>
      <c r="AG1689" s="157">
        <v>108</v>
      </c>
    </row>
    <row r="1690" spans="28:33" x14ac:dyDescent="0.25">
      <c r="AB1690" s="158" t="s">
        <v>2601</v>
      </c>
      <c r="AC1690" s="159" t="s">
        <v>2600</v>
      </c>
      <c r="AD1690" s="159" t="s">
        <v>2008</v>
      </c>
      <c r="AE1690" s="159">
        <v>109</v>
      </c>
      <c r="AF1690" s="159" t="s">
        <v>2007</v>
      </c>
      <c r="AG1690" s="160">
        <v>109</v>
      </c>
    </row>
    <row r="1691" spans="28:33" x14ac:dyDescent="0.25">
      <c r="AB1691" s="155" t="s">
        <v>2609</v>
      </c>
      <c r="AC1691" s="156" t="s">
        <v>2608</v>
      </c>
      <c r="AD1691" s="156" t="s">
        <v>2008</v>
      </c>
      <c r="AE1691" s="156">
        <v>119</v>
      </c>
      <c r="AF1691" s="156" t="s">
        <v>2007</v>
      </c>
      <c r="AG1691" s="157">
        <v>119</v>
      </c>
    </row>
    <row r="1692" spans="28:33" x14ac:dyDescent="0.25">
      <c r="AB1692" s="158" t="s">
        <v>2643</v>
      </c>
      <c r="AC1692" s="159" t="s">
        <v>2642</v>
      </c>
      <c r="AD1692" s="159" t="s">
        <v>2008</v>
      </c>
      <c r="AE1692" s="159">
        <v>111</v>
      </c>
      <c r="AF1692" s="159" t="s">
        <v>2007</v>
      </c>
      <c r="AG1692" s="160">
        <v>111</v>
      </c>
    </row>
    <row r="1693" spans="28:33" x14ac:dyDescent="0.25">
      <c r="AB1693" s="155" t="s">
        <v>2753</v>
      </c>
      <c r="AC1693" s="156" t="s">
        <v>2752</v>
      </c>
      <c r="AD1693" s="156" t="s">
        <v>2008</v>
      </c>
      <c r="AE1693" s="156">
        <v>119</v>
      </c>
      <c r="AF1693" s="156" t="s">
        <v>2007</v>
      </c>
      <c r="AG1693" s="157">
        <v>120</v>
      </c>
    </row>
    <row r="1694" spans="28:33" x14ac:dyDescent="0.25">
      <c r="AB1694" s="158" t="s">
        <v>5580</v>
      </c>
      <c r="AC1694" s="159" t="s">
        <v>5579</v>
      </c>
      <c r="AD1694" s="159" t="s">
        <v>562</v>
      </c>
      <c r="AE1694" s="159">
        <v>26</v>
      </c>
      <c r="AF1694" s="159" t="s">
        <v>561</v>
      </c>
      <c r="AG1694" s="160">
        <v>26</v>
      </c>
    </row>
    <row r="1695" spans="28:33" x14ac:dyDescent="0.25">
      <c r="AB1695" s="155" t="s">
        <v>5578</v>
      </c>
      <c r="AC1695" s="156" t="s">
        <v>8153</v>
      </c>
      <c r="AD1695" s="156" t="s">
        <v>562</v>
      </c>
      <c r="AE1695" s="156">
        <v>40</v>
      </c>
      <c r="AF1695" s="156" t="s">
        <v>561</v>
      </c>
      <c r="AG1695" s="157">
        <v>40</v>
      </c>
    </row>
    <row r="1696" spans="28:33" x14ac:dyDescent="0.25">
      <c r="AB1696" s="158" t="s">
        <v>5576</v>
      </c>
      <c r="AC1696" s="159" t="s">
        <v>8150</v>
      </c>
      <c r="AD1696" s="159" t="s">
        <v>562</v>
      </c>
      <c r="AE1696" s="159">
        <v>38</v>
      </c>
      <c r="AF1696" s="159" t="s">
        <v>561</v>
      </c>
      <c r="AG1696" s="160">
        <v>38</v>
      </c>
    </row>
    <row r="1697" spans="28:33" x14ac:dyDescent="0.25">
      <c r="AB1697" s="155" t="s">
        <v>13975</v>
      </c>
      <c r="AC1697" s="156" t="s">
        <v>13974</v>
      </c>
      <c r="AD1697" s="156" t="s">
        <v>2008</v>
      </c>
      <c r="AE1697" s="156">
        <v>113</v>
      </c>
      <c r="AF1697" s="156" t="s">
        <v>2007</v>
      </c>
      <c r="AG1697" s="157">
        <v>113</v>
      </c>
    </row>
    <row r="1698" spans="28:33" x14ac:dyDescent="0.25">
      <c r="AB1698" s="158" t="s">
        <v>5586</v>
      </c>
      <c r="AC1698" s="159" t="s">
        <v>5585</v>
      </c>
      <c r="AD1698" s="159" t="s">
        <v>562</v>
      </c>
      <c r="AE1698" s="159">
        <v>42</v>
      </c>
      <c r="AF1698" s="159" t="s">
        <v>561</v>
      </c>
      <c r="AG1698" s="160">
        <v>42</v>
      </c>
    </row>
    <row r="1699" spans="28:33" x14ac:dyDescent="0.25">
      <c r="AB1699" s="155" t="s">
        <v>13977</v>
      </c>
      <c r="AC1699" s="156" t="s">
        <v>13976</v>
      </c>
      <c r="AD1699" s="156" t="s">
        <v>2008</v>
      </c>
      <c r="AE1699" s="156">
        <v>115</v>
      </c>
      <c r="AF1699" s="156" t="s">
        <v>2007</v>
      </c>
      <c r="AG1699" s="157">
        <v>115</v>
      </c>
    </row>
    <row r="1700" spans="28:33" x14ac:dyDescent="0.25">
      <c r="AB1700" s="158" t="s">
        <v>13971</v>
      </c>
      <c r="AC1700" s="159" t="s">
        <v>13970</v>
      </c>
      <c r="AD1700" s="159" t="s">
        <v>2008</v>
      </c>
      <c r="AE1700" s="159">
        <v>106</v>
      </c>
      <c r="AF1700" s="159" t="s">
        <v>2007</v>
      </c>
      <c r="AG1700" s="160">
        <v>106</v>
      </c>
    </row>
    <row r="1701" spans="28:33" x14ac:dyDescent="0.25">
      <c r="AB1701" s="155" t="s">
        <v>2559</v>
      </c>
      <c r="AC1701" s="156" t="s">
        <v>2558</v>
      </c>
      <c r="AD1701" s="156" t="s">
        <v>2008</v>
      </c>
      <c r="AE1701" s="156">
        <v>120</v>
      </c>
      <c r="AF1701" s="156" t="s">
        <v>2007</v>
      </c>
      <c r="AG1701" s="157">
        <v>119</v>
      </c>
    </row>
    <row r="1702" spans="28:33" x14ac:dyDescent="0.25">
      <c r="AB1702" s="158" t="s">
        <v>5570</v>
      </c>
      <c r="AC1702" s="159" t="s">
        <v>5569</v>
      </c>
      <c r="AD1702" s="159" t="s">
        <v>562</v>
      </c>
      <c r="AE1702" s="159">
        <v>29</v>
      </c>
      <c r="AF1702" s="159" t="s">
        <v>561</v>
      </c>
      <c r="AG1702" s="160">
        <v>29</v>
      </c>
    </row>
    <row r="1703" spans="28:33" x14ac:dyDescent="0.25">
      <c r="AB1703" s="155" t="s">
        <v>13979</v>
      </c>
      <c r="AC1703" s="156" t="s">
        <v>13978</v>
      </c>
      <c r="AD1703" s="156" t="s">
        <v>2008</v>
      </c>
      <c r="AE1703" s="156">
        <v>120</v>
      </c>
      <c r="AF1703" s="156" t="s">
        <v>2007</v>
      </c>
      <c r="AG1703" s="157">
        <v>120</v>
      </c>
    </row>
    <row r="1704" spans="28:33" x14ac:dyDescent="0.25">
      <c r="AB1704" s="158" t="s">
        <v>5572</v>
      </c>
      <c r="AC1704" s="159" t="s">
        <v>5571</v>
      </c>
      <c r="AD1704" s="159" t="s">
        <v>562</v>
      </c>
      <c r="AE1704" s="159">
        <v>21</v>
      </c>
      <c r="AF1704" s="159" t="s">
        <v>561</v>
      </c>
      <c r="AG1704" s="160">
        <v>21</v>
      </c>
    </row>
    <row r="1705" spans="28:33" x14ac:dyDescent="0.25">
      <c r="AB1705" s="155" t="s">
        <v>14074</v>
      </c>
      <c r="AC1705" s="156"/>
      <c r="AD1705" s="156"/>
      <c r="AE1705" s="156"/>
      <c r="AF1705" s="156"/>
      <c r="AG1705" s="157"/>
    </row>
    <row r="1706" spans="28:33" x14ac:dyDescent="0.25">
      <c r="AB1706" s="158"/>
      <c r="AC1706" s="159"/>
      <c r="AD1706" s="159" t="s">
        <v>288</v>
      </c>
      <c r="AE1706" s="159"/>
      <c r="AF1706" s="159" t="s">
        <v>288</v>
      </c>
      <c r="AG1706" s="160"/>
    </row>
    <row r="1707" spans="28:33" x14ac:dyDescent="0.25">
      <c r="AB1707" s="155" t="s">
        <v>72</v>
      </c>
      <c r="AC1707" s="156" t="s">
        <v>625</v>
      </c>
      <c r="AD1707" s="156" t="s">
        <v>555</v>
      </c>
      <c r="AE1707" s="156" t="s">
        <v>554</v>
      </c>
      <c r="AF1707" s="156" t="s">
        <v>553</v>
      </c>
      <c r="AG1707" s="157" t="s">
        <v>554</v>
      </c>
    </row>
    <row r="1708" spans="28:33" x14ac:dyDescent="0.25">
      <c r="AB1708" s="158" t="s">
        <v>4143</v>
      </c>
      <c r="AC1708" s="159" t="s">
        <v>2117</v>
      </c>
      <c r="AD1708" s="159" t="s">
        <v>562</v>
      </c>
      <c r="AE1708" s="159">
        <v>45</v>
      </c>
      <c r="AF1708" s="159" t="s">
        <v>561</v>
      </c>
      <c r="AG1708" s="160">
        <v>45</v>
      </c>
    </row>
    <row r="1709" spans="28:33" x14ac:dyDescent="0.25">
      <c r="AB1709" s="155" t="s">
        <v>5634</v>
      </c>
      <c r="AC1709" s="156" t="s">
        <v>5633</v>
      </c>
      <c r="AD1709" s="156" t="s">
        <v>562</v>
      </c>
      <c r="AE1709" s="156">
        <v>45</v>
      </c>
      <c r="AF1709" s="156" t="s">
        <v>561</v>
      </c>
      <c r="AG1709" s="157">
        <v>45</v>
      </c>
    </row>
    <row r="1710" spans="28:33" x14ac:dyDescent="0.25">
      <c r="AB1710" s="158" t="s">
        <v>5638</v>
      </c>
      <c r="AC1710" s="159" t="s">
        <v>5637</v>
      </c>
      <c r="AD1710" s="159" t="s">
        <v>562</v>
      </c>
      <c r="AE1710" s="159">
        <v>45</v>
      </c>
      <c r="AF1710" s="159" t="s">
        <v>561</v>
      </c>
      <c r="AG1710" s="160">
        <v>45</v>
      </c>
    </row>
    <row r="1711" spans="28:33" x14ac:dyDescent="0.25">
      <c r="AB1711" s="155" t="s">
        <v>5652</v>
      </c>
      <c r="AC1711" s="156" t="s">
        <v>5651</v>
      </c>
      <c r="AD1711" s="156" t="s">
        <v>562</v>
      </c>
      <c r="AE1711" s="156">
        <v>45</v>
      </c>
      <c r="AF1711" s="156" t="s">
        <v>561</v>
      </c>
      <c r="AG1711" s="157">
        <v>45</v>
      </c>
    </row>
    <row r="1712" spans="28:33" x14ac:dyDescent="0.25">
      <c r="AB1712" s="158" t="s">
        <v>2314</v>
      </c>
      <c r="AC1712" s="159" t="s">
        <v>2313</v>
      </c>
      <c r="AD1712" s="159" t="s">
        <v>562</v>
      </c>
      <c r="AE1712" s="159">
        <v>45</v>
      </c>
      <c r="AF1712" s="159" t="s">
        <v>561</v>
      </c>
      <c r="AG1712" s="160">
        <v>45</v>
      </c>
    </row>
    <row r="1713" spans="28:33" x14ac:dyDescent="0.25">
      <c r="AB1713" s="155" t="s">
        <v>5636</v>
      </c>
      <c r="AC1713" s="156" t="s">
        <v>5635</v>
      </c>
      <c r="AD1713" s="156" t="s">
        <v>562</v>
      </c>
      <c r="AE1713" s="156">
        <v>45</v>
      </c>
      <c r="AF1713" s="156" t="s">
        <v>561</v>
      </c>
      <c r="AG1713" s="157">
        <v>45</v>
      </c>
    </row>
    <row r="1714" spans="28:33" x14ac:dyDescent="0.25">
      <c r="AB1714" s="158" t="s">
        <v>13982</v>
      </c>
      <c r="AC1714" s="159" t="s">
        <v>13981</v>
      </c>
      <c r="AD1714" s="159" t="s">
        <v>13854</v>
      </c>
      <c r="AE1714" s="159">
        <v>-9</v>
      </c>
      <c r="AF1714" s="159" t="s">
        <v>13853</v>
      </c>
      <c r="AG1714" s="160">
        <v>9</v>
      </c>
    </row>
    <row r="1715" spans="28:33" x14ac:dyDescent="0.25">
      <c r="AB1715" s="155" t="s">
        <v>5650</v>
      </c>
      <c r="AC1715" s="156" t="s">
        <v>5649</v>
      </c>
      <c r="AD1715" s="156" t="s">
        <v>562</v>
      </c>
      <c r="AE1715" s="156">
        <v>45</v>
      </c>
      <c r="AF1715" s="156" t="s">
        <v>561</v>
      </c>
      <c r="AG1715" s="157">
        <v>45</v>
      </c>
    </row>
    <row r="1716" spans="28:33" x14ac:dyDescent="0.25">
      <c r="AB1716" s="158" t="s">
        <v>5640</v>
      </c>
      <c r="AC1716" s="159" t="s">
        <v>5639</v>
      </c>
      <c r="AD1716" s="159" t="s">
        <v>562</v>
      </c>
      <c r="AE1716" s="159">
        <v>45</v>
      </c>
      <c r="AF1716" s="159" t="s">
        <v>561</v>
      </c>
      <c r="AG1716" s="160">
        <v>45</v>
      </c>
    </row>
    <row r="1717" spans="28:33" x14ac:dyDescent="0.25">
      <c r="AB1717" s="155" t="s">
        <v>5642</v>
      </c>
      <c r="AC1717" s="156" t="s">
        <v>5641</v>
      </c>
      <c r="AD1717" s="156" t="s">
        <v>562</v>
      </c>
      <c r="AE1717" s="156">
        <v>45</v>
      </c>
      <c r="AF1717" s="156" t="s">
        <v>561</v>
      </c>
      <c r="AG1717" s="157">
        <v>45</v>
      </c>
    </row>
    <row r="1718" spans="28:33" x14ac:dyDescent="0.25">
      <c r="AB1718" s="158" t="s">
        <v>5646</v>
      </c>
      <c r="AC1718" s="159" t="s">
        <v>5645</v>
      </c>
      <c r="AD1718" s="159" t="s">
        <v>562</v>
      </c>
      <c r="AE1718" s="159">
        <v>45</v>
      </c>
      <c r="AF1718" s="159" t="s">
        <v>561</v>
      </c>
      <c r="AG1718" s="160">
        <v>45</v>
      </c>
    </row>
    <row r="1719" spans="28:33" x14ac:dyDescent="0.25">
      <c r="AB1719" s="155" t="s">
        <v>5644</v>
      </c>
      <c r="AC1719" s="156" t="s">
        <v>5643</v>
      </c>
      <c r="AD1719" s="156" t="s">
        <v>562</v>
      </c>
      <c r="AE1719" s="156">
        <v>45</v>
      </c>
      <c r="AF1719" s="156" t="s">
        <v>561</v>
      </c>
      <c r="AG1719" s="157">
        <v>45</v>
      </c>
    </row>
    <row r="1720" spans="28:33" x14ac:dyDescent="0.25">
      <c r="AB1720" s="158" t="s">
        <v>5648</v>
      </c>
      <c r="AC1720" s="159" t="s">
        <v>5647</v>
      </c>
      <c r="AD1720" s="159" t="s">
        <v>562</v>
      </c>
      <c r="AE1720" s="159">
        <v>45</v>
      </c>
      <c r="AF1720" s="159" t="s">
        <v>561</v>
      </c>
      <c r="AG1720" s="160">
        <v>45</v>
      </c>
    </row>
    <row r="1721" spans="28:33" x14ac:dyDescent="0.25">
      <c r="AB1721" s="155"/>
      <c r="AC1721" s="156"/>
      <c r="AD1721" s="156"/>
      <c r="AE1721" s="156"/>
      <c r="AF1721" s="156"/>
      <c r="AG1721" s="157"/>
    </row>
    <row r="1722" spans="28:33" x14ac:dyDescent="0.25">
      <c r="AB1722" s="158"/>
      <c r="AC1722" s="159"/>
      <c r="AD1722" s="159"/>
      <c r="AE1722" s="159"/>
      <c r="AF1722" s="159"/>
      <c r="AG1722" s="160"/>
    </row>
    <row r="1723" spans="28:33" x14ac:dyDescent="0.25">
      <c r="AB1723" s="155" t="s">
        <v>14075</v>
      </c>
      <c r="AC1723" s="156"/>
      <c r="AD1723" s="156"/>
      <c r="AE1723" s="156"/>
      <c r="AF1723" s="156"/>
      <c r="AG1723" s="157"/>
    </row>
    <row r="1724" spans="28:33" x14ac:dyDescent="0.25">
      <c r="AB1724" s="158" t="s">
        <v>72</v>
      </c>
      <c r="AC1724" s="159" t="s">
        <v>625</v>
      </c>
      <c r="AD1724" s="159" t="s">
        <v>13769</v>
      </c>
      <c r="AE1724" s="159" t="s">
        <v>554</v>
      </c>
      <c r="AF1724" s="159" t="s">
        <v>556</v>
      </c>
      <c r="AG1724" s="160" t="s">
        <v>554</v>
      </c>
    </row>
    <row r="1725" spans="28:33" x14ac:dyDescent="0.25">
      <c r="AB1725" s="155" t="s">
        <v>6734</v>
      </c>
      <c r="AC1725" s="156" t="s">
        <v>6733</v>
      </c>
      <c r="AD1725" s="156" t="s">
        <v>562</v>
      </c>
      <c r="AE1725" s="156">
        <v>130</v>
      </c>
      <c r="AF1725" s="156" t="s">
        <v>561</v>
      </c>
      <c r="AG1725" s="157">
        <v>130</v>
      </c>
    </row>
    <row r="1726" spans="28:33" x14ac:dyDescent="0.25">
      <c r="AB1726" s="158" t="s">
        <v>13792</v>
      </c>
      <c r="AC1726" s="159" t="s">
        <v>6752</v>
      </c>
      <c r="AD1726" s="159" t="s">
        <v>562</v>
      </c>
      <c r="AE1726" s="159">
        <v>141</v>
      </c>
      <c r="AF1726" s="159" t="s">
        <v>561</v>
      </c>
      <c r="AG1726" s="160">
        <v>141</v>
      </c>
    </row>
    <row r="1727" spans="28:33" x14ac:dyDescent="0.25">
      <c r="AB1727" s="155" t="s">
        <v>6743</v>
      </c>
      <c r="AC1727" s="156" t="s">
        <v>2736</v>
      </c>
      <c r="AD1727" s="156" t="s">
        <v>562</v>
      </c>
      <c r="AE1727" s="156">
        <v>135</v>
      </c>
      <c r="AF1727" s="156" t="s">
        <v>561</v>
      </c>
      <c r="AG1727" s="157">
        <v>135</v>
      </c>
    </row>
    <row r="1728" spans="28:33" x14ac:dyDescent="0.25">
      <c r="AB1728" s="158" t="s">
        <v>13789</v>
      </c>
      <c r="AC1728" s="159" t="s">
        <v>13788</v>
      </c>
      <c r="AD1728" s="159" t="s">
        <v>1277</v>
      </c>
      <c r="AE1728" s="159">
        <v>152</v>
      </c>
      <c r="AF1728" s="159" t="s">
        <v>1276</v>
      </c>
      <c r="AG1728" s="160">
        <v>152</v>
      </c>
    </row>
    <row r="1729" spans="28:33" x14ac:dyDescent="0.25">
      <c r="AB1729" s="155" t="s">
        <v>13783</v>
      </c>
      <c r="AC1729" s="156" t="s">
        <v>13782</v>
      </c>
      <c r="AD1729" s="156" t="s">
        <v>562</v>
      </c>
      <c r="AE1729" s="156">
        <v>132</v>
      </c>
      <c r="AF1729" s="156" t="s">
        <v>561</v>
      </c>
      <c r="AG1729" s="157">
        <v>132</v>
      </c>
    </row>
    <row r="1730" spans="28:33" x14ac:dyDescent="0.25">
      <c r="AB1730" s="158" t="s">
        <v>13791</v>
      </c>
      <c r="AC1730" s="159" t="s">
        <v>13790</v>
      </c>
      <c r="AD1730" s="159" t="s">
        <v>1277</v>
      </c>
      <c r="AE1730" s="159">
        <v>153</v>
      </c>
      <c r="AF1730" s="159" t="s">
        <v>1276</v>
      </c>
      <c r="AG1730" s="160">
        <v>153</v>
      </c>
    </row>
    <row r="1731" spans="28:33" x14ac:dyDescent="0.25">
      <c r="AB1731" s="155" t="s">
        <v>13772</v>
      </c>
      <c r="AC1731" s="156" t="s">
        <v>12549</v>
      </c>
      <c r="AD1731" s="156" t="s">
        <v>1277</v>
      </c>
      <c r="AE1731" s="156">
        <v>145</v>
      </c>
      <c r="AF1731" s="156" t="s">
        <v>1276</v>
      </c>
      <c r="AG1731" s="157">
        <v>145</v>
      </c>
    </row>
    <row r="1732" spans="28:33" x14ac:dyDescent="0.25">
      <c r="AB1732" s="158" t="s">
        <v>13780</v>
      </c>
      <c r="AC1732" s="159" t="s">
        <v>13779</v>
      </c>
      <c r="AD1732" s="159" t="s">
        <v>1277</v>
      </c>
      <c r="AE1732" s="159">
        <v>148</v>
      </c>
      <c r="AF1732" s="159" t="s">
        <v>1276</v>
      </c>
      <c r="AG1732" s="160">
        <v>148</v>
      </c>
    </row>
    <row r="1733" spans="28:33" x14ac:dyDescent="0.25">
      <c r="AB1733" s="155" t="s">
        <v>13796</v>
      </c>
      <c r="AC1733" s="156" t="s">
        <v>13795</v>
      </c>
      <c r="AD1733" s="156" t="s">
        <v>1277</v>
      </c>
      <c r="AE1733" s="156">
        <v>154</v>
      </c>
      <c r="AF1733" s="156" t="s">
        <v>1276</v>
      </c>
      <c r="AG1733" s="157">
        <v>154</v>
      </c>
    </row>
    <row r="1734" spans="28:33" x14ac:dyDescent="0.25">
      <c r="AB1734" s="158" t="s">
        <v>13774</v>
      </c>
      <c r="AC1734" s="159" t="s">
        <v>13773</v>
      </c>
      <c r="AD1734" s="159" t="s">
        <v>1277</v>
      </c>
      <c r="AE1734" s="159">
        <v>145</v>
      </c>
      <c r="AF1734" s="159" t="s">
        <v>1276</v>
      </c>
      <c r="AG1734" s="160">
        <v>145</v>
      </c>
    </row>
    <row r="1735" spans="28:33" x14ac:dyDescent="0.25">
      <c r="AB1735" s="155" t="s">
        <v>6749</v>
      </c>
      <c r="AC1735" s="156" t="s">
        <v>6748</v>
      </c>
      <c r="AD1735" s="156" t="s">
        <v>562</v>
      </c>
      <c r="AE1735" s="156">
        <v>139</v>
      </c>
      <c r="AF1735" s="156" t="s">
        <v>561</v>
      </c>
      <c r="AG1735" s="157">
        <v>139</v>
      </c>
    </row>
    <row r="1736" spans="28:33" x14ac:dyDescent="0.25">
      <c r="AB1736" s="158" t="s">
        <v>6747</v>
      </c>
      <c r="AC1736" s="159" t="s">
        <v>6746</v>
      </c>
      <c r="AD1736" s="159" t="s">
        <v>562</v>
      </c>
      <c r="AE1736" s="159">
        <v>137</v>
      </c>
      <c r="AF1736" s="159" t="s">
        <v>561</v>
      </c>
      <c r="AG1736" s="160">
        <v>137</v>
      </c>
    </row>
    <row r="1737" spans="28:33" x14ac:dyDescent="0.25">
      <c r="AB1737" s="155" t="s">
        <v>6736</v>
      </c>
      <c r="AC1737" s="156" t="s">
        <v>13781</v>
      </c>
      <c r="AD1737" s="156" t="s">
        <v>562</v>
      </c>
      <c r="AE1737" s="156">
        <v>131</v>
      </c>
      <c r="AF1737" s="156" t="s">
        <v>561</v>
      </c>
      <c r="AG1737" s="157">
        <v>131</v>
      </c>
    </row>
    <row r="1738" spans="28:33" x14ac:dyDescent="0.25">
      <c r="AB1738" s="158" t="s">
        <v>13785</v>
      </c>
      <c r="AC1738" s="159" t="s">
        <v>13784</v>
      </c>
      <c r="AD1738" s="159" t="s">
        <v>1277</v>
      </c>
      <c r="AE1738" s="159">
        <v>150</v>
      </c>
      <c r="AF1738" s="159" t="s">
        <v>1276</v>
      </c>
      <c r="AG1738" s="160">
        <v>150</v>
      </c>
    </row>
    <row r="1739" spans="28:33" x14ac:dyDescent="0.25">
      <c r="AB1739" s="155" t="s">
        <v>6742</v>
      </c>
      <c r="AC1739" s="156" t="s">
        <v>6741</v>
      </c>
      <c r="AD1739" s="156" t="s">
        <v>562</v>
      </c>
      <c r="AE1739" s="156">
        <v>134</v>
      </c>
      <c r="AF1739" s="156" t="s">
        <v>561</v>
      </c>
      <c r="AG1739" s="157">
        <v>134</v>
      </c>
    </row>
    <row r="1740" spans="28:33" x14ac:dyDescent="0.25">
      <c r="AB1740" s="158" t="s">
        <v>13778</v>
      </c>
      <c r="AC1740" s="159" t="s">
        <v>13777</v>
      </c>
      <c r="AD1740" s="159" t="s">
        <v>1277</v>
      </c>
      <c r="AE1740" s="159">
        <v>147</v>
      </c>
      <c r="AF1740" s="159" t="s">
        <v>1276</v>
      </c>
      <c r="AG1740" s="160">
        <v>147</v>
      </c>
    </row>
    <row r="1741" spans="28:33" x14ac:dyDescent="0.25">
      <c r="AB1741" s="155" t="s">
        <v>6732</v>
      </c>
      <c r="AC1741" s="156" t="s">
        <v>6731</v>
      </c>
      <c r="AD1741" s="156" t="s">
        <v>562</v>
      </c>
      <c r="AE1741" s="156">
        <v>129</v>
      </c>
      <c r="AF1741" s="156" t="s">
        <v>561</v>
      </c>
      <c r="AG1741" s="157">
        <v>129</v>
      </c>
    </row>
    <row r="1742" spans="28:33" x14ac:dyDescent="0.25">
      <c r="AB1742" s="158" t="s">
        <v>2230</v>
      </c>
      <c r="AC1742" s="159" t="s">
        <v>2229</v>
      </c>
      <c r="AD1742" s="159" t="s">
        <v>1277</v>
      </c>
      <c r="AE1742" s="159">
        <v>146</v>
      </c>
      <c r="AF1742" s="159" t="s">
        <v>1276</v>
      </c>
      <c r="AG1742" s="160">
        <v>146</v>
      </c>
    </row>
    <row r="1743" spans="28:33" x14ac:dyDescent="0.25">
      <c r="AB1743" s="155" t="s">
        <v>2016</v>
      </c>
      <c r="AC1743" s="156" t="s">
        <v>2015</v>
      </c>
      <c r="AD1743" s="156" t="s">
        <v>562</v>
      </c>
      <c r="AE1743" s="156">
        <v>127</v>
      </c>
      <c r="AF1743" s="156" t="s">
        <v>561</v>
      </c>
      <c r="AG1743" s="157">
        <v>127</v>
      </c>
    </row>
    <row r="1744" spans="28:33" x14ac:dyDescent="0.25">
      <c r="AB1744" s="158" t="s">
        <v>13787</v>
      </c>
      <c r="AC1744" s="159" t="s">
        <v>13786</v>
      </c>
      <c r="AD1744" s="159" t="s">
        <v>1277</v>
      </c>
      <c r="AE1744" s="159">
        <v>151</v>
      </c>
      <c r="AF1744" s="159" t="s">
        <v>1276</v>
      </c>
      <c r="AG1744" s="160">
        <v>151</v>
      </c>
    </row>
    <row r="1745" spans="28:33" x14ac:dyDescent="0.25">
      <c r="AB1745" s="155" t="s">
        <v>6751</v>
      </c>
      <c r="AC1745" s="156" t="s">
        <v>6750</v>
      </c>
      <c r="AD1745" s="156" t="s">
        <v>562</v>
      </c>
      <c r="AE1745" s="156">
        <v>140</v>
      </c>
      <c r="AF1745" s="156" t="s">
        <v>561</v>
      </c>
      <c r="AG1745" s="157">
        <v>140</v>
      </c>
    </row>
    <row r="1746" spans="28:33" x14ac:dyDescent="0.25">
      <c r="AB1746" s="158" t="s">
        <v>13794</v>
      </c>
      <c r="AC1746" s="159" t="s">
        <v>13793</v>
      </c>
      <c r="AD1746" s="159" t="s">
        <v>1277</v>
      </c>
      <c r="AE1746" s="159">
        <v>153</v>
      </c>
      <c r="AF1746" s="159" t="s">
        <v>1276</v>
      </c>
      <c r="AG1746" s="160">
        <v>153</v>
      </c>
    </row>
    <row r="1747" spans="28:33" x14ac:dyDescent="0.25">
      <c r="AB1747" s="155" t="s">
        <v>13776</v>
      </c>
      <c r="AC1747" s="156" t="s">
        <v>13775</v>
      </c>
      <c r="AD1747" s="156" t="s">
        <v>1277</v>
      </c>
      <c r="AE1747" s="156">
        <v>146</v>
      </c>
      <c r="AF1747" s="156" t="s">
        <v>1276</v>
      </c>
      <c r="AG1747" s="157">
        <v>146</v>
      </c>
    </row>
    <row r="1748" spans="28:33" x14ac:dyDescent="0.25">
      <c r="AB1748" s="158" t="s">
        <v>6745</v>
      </c>
      <c r="AC1748" s="159" t="s">
        <v>6744</v>
      </c>
      <c r="AD1748" s="159" t="s">
        <v>562</v>
      </c>
      <c r="AE1748" s="159">
        <v>136</v>
      </c>
      <c r="AF1748" s="159" t="s">
        <v>561</v>
      </c>
      <c r="AG1748" s="160">
        <v>136</v>
      </c>
    </row>
    <row r="1749" spans="28:33" x14ac:dyDescent="0.25">
      <c r="AB1749" s="155" t="s">
        <v>6730</v>
      </c>
      <c r="AC1749" s="156" t="s">
        <v>6729</v>
      </c>
      <c r="AD1749" s="156" t="s">
        <v>562</v>
      </c>
      <c r="AE1749" s="156">
        <v>128</v>
      </c>
      <c r="AF1749" s="156" t="s">
        <v>561</v>
      </c>
      <c r="AG1749" s="157">
        <v>128</v>
      </c>
    </row>
    <row r="1750" spans="28:33" x14ac:dyDescent="0.25">
      <c r="AB1750" s="158" t="s">
        <v>14076</v>
      </c>
      <c r="AC1750" s="159"/>
      <c r="AD1750" s="159"/>
      <c r="AE1750" s="159"/>
      <c r="AF1750" s="159"/>
      <c r="AG1750" s="160"/>
    </row>
    <row r="1751" spans="28:33" x14ac:dyDescent="0.25">
      <c r="AB1751" s="155"/>
      <c r="AC1751" s="156"/>
      <c r="AD1751" s="156" t="s">
        <v>288</v>
      </c>
      <c r="AE1751" s="156"/>
      <c r="AF1751" s="156" t="s">
        <v>288</v>
      </c>
      <c r="AG1751" s="157"/>
    </row>
    <row r="1752" spans="28:33" x14ac:dyDescent="0.25">
      <c r="AB1752" s="158" t="s">
        <v>72</v>
      </c>
      <c r="AC1752" s="159" t="s">
        <v>625</v>
      </c>
      <c r="AD1752" s="159" t="s">
        <v>555</v>
      </c>
      <c r="AE1752" s="159" t="s">
        <v>554</v>
      </c>
      <c r="AF1752" s="159" t="s">
        <v>553</v>
      </c>
      <c r="AG1752" s="160" t="s">
        <v>554</v>
      </c>
    </row>
    <row r="1753" spans="28:33" x14ac:dyDescent="0.25">
      <c r="AB1753" s="155" t="s">
        <v>13798</v>
      </c>
      <c r="AC1753" s="156" t="s">
        <v>13797</v>
      </c>
      <c r="AD1753" s="156" t="s">
        <v>562</v>
      </c>
      <c r="AE1753" s="156">
        <v>122</v>
      </c>
      <c r="AF1753" s="156" t="s">
        <v>561</v>
      </c>
      <c r="AG1753" s="157">
        <v>122</v>
      </c>
    </row>
    <row r="1754" spans="28:33" x14ac:dyDescent="0.25">
      <c r="AB1754" s="158" t="s">
        <v>13800</v>
      </c>
      <c r="AC1754" s="159" t="s">
        <v>13799</v>
      </c>
      <c r="AD1754" s="159" t="s">
        <v>562</v>
      </c>
      <c r="AE1754" s="159">
        <v>122</v>
      </c>
      <c r="AF1754" s="159" t="s">
        <v>561</v>
      </c>
      <c r="AG1754" s="160">
        <v>122</v>
      </c>
    </row>
    <row r="1755" spans="28:33" x14ac:dyDescent="0.25">
      <c r="AB1755" s="155" t="s">
        <v>13802</v>
      </c>
      <c r="AC1755" s="156" t="s">
        <v>13801</v>
      </c>
      <c r="AD1755" s="156" t="s">
        <v>562</v>
      </c>
      <c r="AE1755" s="156">
        <v>122</v>
      </c>
      <c r="AF1755" s="156" t="s">
        <v>561</v>
      </c>
      <c r="AG1755" s="157">
        <v>122</v>
      </c>
    </row>
    <row r="1756" spans="28:33" x14ac:dyDescent="0.25">
      <c r="AB1756" s="158" t="s">
        <v>13804</v>
      </c>
      <c r="AC1756" s="159" t="s">
        <v>13803</v>
      </c>
      <c r="AD1756" s="159" t="s">
        <v>562</v>
      </c>
      <c r="AE1756" s="159">
        <v>122</v>
      </c>
      <c r="AF1756" s="159" t="s">
        <v>561</v>
      </c>
      <c r="AG1756" s="160">
        <v>122</v>
      </c>
    </row>
    <row r="1757" spans="28:33" x14ac:dyDescent="0.25">
      <c r="AB1757" s="155" t="s">
        <v>13806</v>
      </c>
      <c r="AC1757" s="156" t="s">
        <v>13805</v>
      </c>
      <c r="AD1757" s="156" t="s">
        <v>562</v>
      </c>
      <c r="AE1757" s="156">
        <v>122</v>
      </c>
      <c r="AF1757" s="156" t="s">
        <v>561</v>
      </c>
      <c r="AG1757" s="157">
        <v>122</v>
      </c>
    </row>
    <row r="1758" spans="28:33" x14ac:dyDescent="0.25">
      <c r="AB1758" s="158" t="s">
        <v>13808</v>
      </c>
      <c r="AC1758" s="159" t="s">
        <v>13807</v>
      </c>
      <c r="AD1758" s="159" t="s">
        <v>562</v>
      </c>
      <c r="AE1758" s="159">
        <v>122</v>
      </c>
      <c r="AF1758" s="159" t="s">
        <v>561</v>
      </c>
      <c r="AG1758" s="160">
        <v>122</v>
      </c>
    </row>
    <row r="1759" spans="28:33" x14ac:dyDescent="0.25">
      <c r="AB1759" s="155" t="s">
        <v>13810</v>
      </c>
      <c r="AC1759" s="156" t="s">
        <v>13809</v>
      </c>
      <c r="AD1759" s="156" t="s">
        <v>562</v>
      </c>
      <c r="AE1759" s="156">
        <v>122</v>
      </c>
      <c r="AF1759" s="156" t="s">
        <v>561</v>
      </c>
      <c r="AG1759" s="157">
        <v>122</v>
      </c>
    </row>
    <row r="1760" spans="28:33" x14ac:dyDescent="0.25">
      <c r="AB1760" s="158" t="s">
        <v>13812</v>
      </c>
      <c r="AC1760" s="159" t="s">
        <v>13811</v>
      </c>
      <c r="AD1760" s="159" t="s">
        <v>562</v>
      </c>
      <c r="AE1760" s="159">
        <v>122</v>
      </c>
      <c r="AF1760" s="159" t="s">
        <v>561</v>
      </c>
      <c r="AG1760" s="160">
        <v>122</v>
      </c>
    </row>
    <row r="1761" spans="28:33" x14ac:dyDescent="0.25">
      <c r="AB1761" s="155" t="s">
        <v>13814</v>
      </c>
      <c r="AC1761" s="156" t="s">
        <v>13813</v>
      </c>
      <c r="AD1761" s="156" t="s">
        <v>562</v>
      </c>
      <c r="AE1761" s="156">
        <v>122</v>
      </c>
      <c r="AF1761" s="156" t="s">
        <v>561</v>
      </c>
      <c r="AG1761" s="157">
        <v>122</v>
      </c>
    </row>
    <row r="1762" spans="28:33" x14ac:dyDescent="0.25">
      <c r="AB1762" s="158" t="s">
        <v>14077</v>
      </c>
      <c r="AC1762" s="159"/>
      <c r="AD1762" s="159"/>
      <c r="AE1762" s="159"/>
      <c r="AF1762" s="159"/>
      <c r="AG1762" s="160"/>
    </row>
    <row r="1763" spans="28:33" x14ac:dyDescent="0.25">
      <c r="AB1763" s="155"/>
      <c r="AC1763" s="156"/>
      <c r="AD1763" s="156" t="s">
        <v>288</v>
      </c>
      <c r="AE1763" s="156"/>
      <c r="AF1763" s="156" t="s">
        <v>288</v>
      </c>
      <c r="AG1763" s="157"/>
    </row>
    <row r="1764" spans="28:33" x14ac:dyDescent="0.25">
      <c r="AB1764" s="158" t="s">
        <v>72</v>
      </c>
      <c r="AC1764" s="159" t="s">
        <v>625</v>
      </c>
      <c r="AD1764" s="159" t="s">
        <v>555</v>
      </c>
      <c r="AE1764" s="159" t="s">
        <v>554</v>
      </c>
      <c r="AF1764" s="159" t="s">
        <v>553</v>
      </c>
      <c r="AG1764" s="160" t="s">
        <v>554</v>
      </c>
    </row>
    <row r="1765" spans="28:33" x14ac:dyDescent="0.25">
      <c r="AB1765" s="155" t="s">
        <v>3346</v>
      </c>
      <c r="AC1765" s="156" t="s">
        <v>3345</v>
      </c>
      <c r="AD1765" s="156" t="s">
        <v>562</v>
      </c>
      <c r="AE1765" s="156">
        <v>191</v>
      </c>
      <c r="AF1765" s="156" t="s">
        <v>561</v>
      </c>
      <c r="AG1765" s="157">
        <v>191</v>
      </c>
    </row>
    <row r="1766" spans="28:33" x14ac:dyDescent="0.25">
      <c r="AB1766" s="158" t="s">
        <v>3348</v>
      </c>
      <c r="AC1766" s="159" t="s">
        <v>3347</v>
      </c>
      <c r="AD1766" s="159" t="s">
        <v>562</v>
      </c>
      <c r="AE1766" s="159">
        <v>191</v>
      </c>
      <c r="AF1766" s="159" t="s">
        <v>561</v>
      </c>
      <c r="AG1766" s="160">
        <v>191</v>
      </c>
    </row>
    <row r="1767" spans="28:33" x14ac:dyDescent="0.25">
      <c r="AB1767" s="155" t="s">
        <v>3350</v>
      </c>
      <c r="AC1767" s="156" t="s">
        <v>3349</v>
      </c>
      <c r="AD1767" s="156" t="s">
        <v>562</v>
      </c>
      <c r="AE1767" s="156">
        <v>191</v>
      </c>
      <c r="AF1767" s="156" t="s">
        <v>561</v>
      </c>
      <c r="AG1767" s="157">
        <v>191</v>
      </c>
    </row>
    <row r="1768" spans="28:33" x14ac:dyDescent="0.25">
      <c r="AB1768" s="158" t="s">
        <v>3352</v>
      </c>
      <c r="AC1768" s="159" t="s">
        <v>3351</v>
      </c>
      <c r="AD1768" s="159" t="s">
        <v>562</v>
      </c>
      <c r="AE1768" s="159">
        <v>191</v>
      </c>
      <c r="AF1768" s="159" t="s">
        <v>561</v>
      </c>
      <c r="AG1768" s="160">
        <v>191</v>
      </c>
    </row>
    <row r="1769" spans="28:33" x14ac:dyDescent="0.25">
      <c r="AB1769" s="155" t="s">
        <v>3354</v>
      </c>
      <c r="AC1769" s="156" t="s">
        <v>3353</v>
      </c>
      <c r="AD1769" s="156" t="s">
        <v>562</v>
      </c>
      <c r="AE1769" s="156">
        <v>191</v>
      </c>
      <c r="AF1769" s="156" t="s">
        <v>561</v>
      </c>
      <c r="AG1769" s="157">
        <v>191</v>
      </c>
    </row>
    <row r="1770" spans="28:33" x14ac:dyDescent="0.25">
      <c r="AB1770" s="158" t="s">
        <v>3356</v>
      </c>
      <c r="AC1770" s="159" t="s">
        <v>3355</v>
      </c>
      <c r="AD1770" s="159" t="s">
        <v>562</v>
      </c>
      <c r="AE1770" s="159">
        <v>191</v>
      </c>
      <c r="AF1770" s="159" t="s">
        <v>561</v>
      </c>
      <c r="AG1770" s="160">
        <v>191</v>
      </c>
    </row>
    <row r="1771" spans="28:33" x14ac:dyDescent="0.25">
      <c r="AB1771" s="155"/>
      <c r="AC1771" s="156"/>
      <c r="AD1771" s="156"/>
      <c r="AE1771" s="156"/>
      <c r="AF1771" s="156"/>
      <c r="AG1771" s="157"/>
    </row>
    <row r="1772" spans="28:33" x14ac:dyDescent="0.25">
      <c r="AB1772" s="158"/>
      <c r="AC1772" s="159"/>
      <c r="AD1772" s="159"/>
      <c r="AE1772" s="159"/>
      <c r="AF1772" s="159"/>
      <c r="AG1772" s="160"/>
    </row>
    <row r="1773" spans="28:33" x14ac:dyDescent="0.25">
      <c r="AB1773" s="155" t="s">
        <v>14078</v>
      </c>
      <c r="AC1773" s="156"/>
      <c r="AD1773" s="156" t="s">
        <v>13769</v>
      </c>
      <c r="AE1773" s="156" t="s">
        <v>554</v>
      </c>
      <c r="AF1773" s="156" t="s">
        <v>556</v>
      </c>
      <c r="AG1773" s="157" t="s">
        <v>554</v>
      </c>
    </row>
    <row r="1774" spans="28:33" x14ac:dyDescent="0.25">
      <c r="AB1774" s="158" t="s">
        <v>72</v>
      </c>
      <c r="AC1774" s="159" t="s">
        <v>625</v>
      </c>
      <c r="AD1774" s="159"/>
      <c r="AE1774" s="159"/>
      <c r="AF1774" s="159"/>
      <c r="AG1774" s="160"/>
    </row>
    <row r="1775" spans="28:33" x14ac:dyDescent="0.25">
      <c r="AB1775" s="155" t="s">
        <v>7861</v>
      </c>
      <c r="AC1775" s="156" t="s">
        <v>7860</v>
      </c>
      <c r="AD1775" s="156" t="s">
        <v>2004</v>
      </c>
      <c r="AE1775" s="156">
        <v>6</v>
      </c>
      <c r="AF1775" s="156" t="s">
        <v>2003</v>
      </c>
      <c r="AG1775" s="157">
        <v>6</v>
      </c>
    </row>
    <row r="1776" spans="28:33" x14ac:dyDescent="0.25">
      <c r="AB1776" s="158" t="s">
        <v>7876</v>
      </c>
      <c r="AC1776" s="159" t="s">
        <v>3424</v>
      </c>
      <c r="AD1776" s="159" t="s">
        <v>2004</v>
      </c>
      <c r="AE1776" s="159">
        <v>6</v>
      </c>
      <c r="AF1776" s="159" t="s">
        <v>2003</v>
      </c>
      <c r="AG1776" s="160">
        <v>7</v>
      </c>
    </row>
    <row r="1777" spans="28:33" x14ac:dyDescent="0.25">
      <c r="AB1777" s="155" t="s">
        <v>3362</v>
      </c>
      <c r="AC1777" s="156" t="s">
        <v>3361</v>
      </c>
      <c r="AD1777" s="156" t="s">
        <v>2004</v>
      </c>
      <c r="AE1777" s="156">
        <v>6</v>
      </c>
      <c r="AF1777" s="156" t="s">
        <v>2003</v>
      </c>
      <c r="AG1777" s="157">
        <v>7</v>
      </c>
    </row>
    <row r="1778" spans="28:33" x14ac:dyDescent="0.25">
      <c r="AB1778" s="158" t="s">
        <v>13815</v>
      </c>
      <c r="AC1778" s="159" t="s">
        <v>7863</v>
      </c>
      <c r="AD1778" s="159" t="s">
        <v>2004</v>
      </c>
      <c r="AE1778" s="159">
        <v>6</v>
      </c>
      <c r="AF1778" s="159" t="s">
        <v>2003</v>
      </c>
      <c r="AG1778" s="160">
        <v>6</v>
      </c>
    </row>
    <row r="1779" spans="28:33" x14ac:dyDescent="0.25">
      <c r="AB1779" s="155" t="s">
        <v>7869</v>
      </c>
      <c r="AC1779" s="156" t="s">
        <v>7868</v>
      </c>
      <c r="AD1779" s="156" t="s">
        <v>2004</v>
      </c>
      <c r="AE1779" s="156">
        <v>6</v>
      </c>
      <c r="AF1779" s="156" t="s">
        <v>2003</v>
      </c>
      <c r="AG1779" s="157">
        <v>6</v>
      </c>
    </row>
    <row r="1780" spans="28:33" x14ac:dyDescent="0.25">
      <c r="AB1780" s="158" t="s">
        <v>13751</v>
      </c>
      <c r="AC1780" s="159" t="s">
        <v>7874</v>
      </c>
      <c r="AD1780" s="159" t="s">
        <v>2004</v>
      </c>
      <c r="AE1780" s="159">
        <v>6</v>
      </c>
      <c r="AF1780" s="159" t="s">
        <v>2003</v>
      </c>
      <c r="AG1780" s="160">
        <v>6</v>
      </c>
    </row>
    <row r="1781" spans="28:33" x14ac:dyDescent="0.25">
      <c r="AB1781" s="155" t="s">
        <v>13816</v>
      </c>
      <c r="AC1781" s="156" t="s">
        <v>7866</v>
      </c>
      <c r="AD1781" s="156" t="s">
        <v>2004</v>
      </c>
      <c r="AE1781" s="156">
        <v>6</v>
      </c>
      <c r="AF1781" s="156" t="s">
        <v>2003</v>
      </c>
      <c r="AG1781" s="157">
        <v>6</v>
      </c>
    </row>
    <row r="1782" spans="28:33" x14ac:dyDescent="0.25">
      <c r="AB1782" s="158" t="s">
        <v>7877</v>
      </c>
      <c r="AC1782" s="159" t="s">
        <v>3369</v>
      </c>
      <c r="AD1782" s="159" t="s">
        <v>2004</v>
      </c>
      <c r="AE1782" s="159">
        <v>7</v>
      </c>
      <c r="AF1782" s="159" t="s">
        <v>2003</v>
      </c>
      <c r="AG1782" s="160">
        <v>7</v>
      </c>
    </row>
    <row r="1783" spans="28:33" x14ac:dyDescent="0.25">
      <c r="AB1783" s="155" t="s">
        <v>7865</v>
      </c>
      <c r="AC1783" s="156" t="s">
        <v>3413</v>
      </c>
      <c r="AD1783" s="156" t="s">
        <v>2004</v>
      </c>
      <c r="AE1783" s="156">
        <v>7</v>
      </c>
      <c r="AF1783" s="156" t="s">
        <v>2003</v>
      </c>
      <c r="AG1783" s="157">
        <v>6</v>
      </c>
    </row>
    <row r="1784" spans="28:33" x14ac:dyDescent="0.25">
      <c r="AB1784" s="158" t="s">
        <v>7883</v>
      </c>
      <c r="AC1784" s="159" t="s">
        <v>7882</v>
      </c>
      <c r="AD1784" s="159" t="s">
        <v>2004</v>
      </c>
      <c r="AE1784" s="159">
        <v>7</v>
      </c>
      <c r="AF1784" s="159" t="s">
        <v>2003</v>
      </c>
      <c r="AG1784" s="160">
        <v>7</v>
      </c>
    </row>
    <row r="1785" spans="28:33" x14ac:dyDescent="0.25">
      <c r="AB1785" s="155" t="s">
        <v>7881</v>
      </c>
      <c r="AC1785" s="156" t="s">
        <v>7880</v>
      </c>
      <c r="AD1785" s="156" t="s">
        <v>2004</v>
      </c>
      <c r="AE1785" s="156">
        <v>7</v>
      </c>
      <c r="AF1785" s="156" t="s">
        <v>2003</v>
      </c>
      <c r="AG1785" s="157">
        <v>7</v>
      </c>
    </row>
    <row r="1786" spans="28:33" x14ac:dyDescent="0.25">
      <c r="AB1786" s="158" t="s">
        <v>13817</v>
      </c>
      <c r="AC1786" s="159" t="s">
        <v>7878</v>
      </c>
      <c r="AD1786" s="159" t="s">
        <v>2004</v>
      </c>
      <c r="AE1786" s="159">
        <v>7</v>
      </c>
      <c r="AF1786" s="159" t="s">
        <v>2003</v>
      </c>
      <c r="AG1786" s="160">
        <v>7</v>
      </c>
    </row>
    <row r="1787" spans="28:33" x14ac:dyDescent="0.25">
      <c r="AB1787" s="155" t="s">
        <v>7873</v>
      </c>
      <c r="AC1787" s="156" t="s">
        <v>7872</v>
      </c>
      <c r="AD1787" s="156" t="s">
        <v>2004</v>
      </c>
      <c r="AE1787" s="156">
        <v>7</v>
      </c>
      <c r="AF1787" s="156" t="s">
        <v>2003</v>
      </c>
      <c r="AG1787" s="157">
        <v>6</v>
      </c>
    </row>
    <row r="1788" spans="28:33" x14ac:dyDescent="0.25">
      <c r="AB1788" s="158" t="s">
        <v>7871</v>
      </c>
      <c r="AC1788" s="159" t="s">
        <v>7870</v>
      </c>
      <c r="AD1788" s="159" t="s">
        <v>2004</v>
      </c>
      <c r="AE1788" s="159">
        <v>7</v>
      </c>
      <c r="AF1788" s="159" t="s">
        <v>2003</v>
      </c>
      <c r="AG1788" s="160">
        <v>6</v>
      </c>
    </row>
    <row r="1789" spans="28:33" x14ac:dyDescent="0.25">
      <c r="AB1789" s="155" t="s">
        <v>14079</v>
      </c>
      <c r="AC1789" s="156"/>
      <c r="AD1789" s="156"/>
      <c r="AE1789" s="156"/>
      <c r="AF1789" s="156"/>
      <c r="AG1789" s="157"/>
    </row>
    <row r="1790" spans="28:33" x14ac:dyDescent="0.25">
      <c r="AB1790" s="158" t="s">
        <v>72</v>
      </c>
      <c r="AC1790" s="159" t="s">
        <v>625</v>
      </c>
      <c r="AD1790" s="159" t="s">
        <v>13769</v>
      </c>
      <c r="AE1790" s="159" t="s">
        <v>554</v>
      </c>
      <c r="AF1790" s="159" t="s">
        <v>556</v>
      </c>
      <c r="AG1790" s="160" t="s">
        <v>554</v>
      </c>
    </row>
    <row r="1791" spans="28:33" x14ac:dyDescent="0.25">
      <c r="AB1791" s="155" t="s">
        <v>4367</v>
      </c>
      <c r="AC1791" s="156" t="s">
        <v>13941</v>
      </c>
      <c r="AD1791" s="156" t="s">
        <v>562</v>
      </c>
      <c r="AE1791" s="156">
        <v>302</v>
      </c>
      <c r="AF1791" s="156" t="s">
        <v>561</v>
      </c>
      <c r="AG1791" s="157">
        <v>302</v>
      </c>
    </row>
    <row r="1792" spans="28:33" x14ac:dyDescent="0.25">
      <c r="AB1792" s="158" t="s">
        <v>4369</v>
      </c>
      <c r="AC1792" s="159" t="s">
        <v>13942</v>
      </c>
      <c r="AD1792" s="159" t="s">
        <v>562</v>
      </c>
      <c r="AE1792" s="159">
        <v>302</v>
      </c>
      <c r="AF1792" s="159" t="s">
        <v>561</v>
      </c>
      <c r="AG1792" s="160">
        <v>302</v>
      </c>
    </row>
    <row r="1793" spans="28:33" x14ac:dyDescent="0.25">
      <c r="AB1793" s="155" t="s">
        <v>5056</v>
      </c>
      <c r="AC1793" s="156" t="s">
        <v>13961</v>
      </c>
      <c r="AD1793" s="156" t="s">
        <v>562</v>
      </c>
      <c r="AE1793" s="156">
        <v>302</v>
      </c>
      <c r="AF1793" s="156" t="s">
        <v>561</v>
      </c>
      <c r="AG1793" s="157">
        <v>302</v>
      </c>
    </row>
    <row r="1794" spans="28:33" x14ac:dyDescent="0.25">
      <c r="AB1794" s="158" t="s">
        <v>4383</v>
      </c>
      <c r="AC1794" s="159" t="s">
        <v>9728</v>
      </c>
      <c r="AD1794" s="159" t="s">
        <v>562</v>
      </c>
      <c r="AE1794" s="159">
        <v>301</v>
      </c>
      <c r="AF1794" s="159" t="s">
        <v>561</v>
      </c>
      <c r="AG1794" s="160">
        <v>301</v>
      </c>
    </row>
    <row r="1795" spans="28:33" x14ac:dyDescent="0.25">
      <c r="AB1795" s="155" t="s">
        <v>4349</v>
      </c>
      <c r="AC1795" s="156" t="s">
        <v>13940</v>
      </c>
      <c r="AD1795" s="156" t="s">
        <v>562</v>
      </c>
      <c r="AE1795" s="156">
        <v>302</v>
      </c>
      <c r="AF1795" s="156" t="s">
        <v>561</v>
      </c>
      <c r="AG1795" s="157">
        <v>302</v>
      </c>
    </row>
    <row r="1796" spans="28:33" x14ac:dyDescent="0.25">
      <c r="AB1796" s="158" t="s">
        <v>4347</v>
      </c>
      <c r="AC1796" s="159" t="s">
        <v>13939</v>
      </c>
      <c r="AD1796" s="159" t="s">
        <v>562</v>
      </c>
      <c r="AE1796" s="159">
        <v>302</v>
      </c>
      <c r="AF1796" s="159" t="s">
        <v>561</v>
      </c>
      <c r="AG1796" s="160">
        <v>302</v>
      </c>
    </row>
    <row r="1797" spans="28:33" x14ac:dyDescent="0.25">
      <c r="AB1797" s="155" t="s">
        <v>4437</v>
      </c>
      <c r="AC1797" s="156" t="s">
        <v>13944</v>
      </c>
      <c r="AD1797" s="156" t="s">
        <v>562</v>
      </c>
      <c r="AE1797" s="156">
        <v>302</v>
      </c>
      <c r="AF1797" s="156" t="s">
        <v>561</v>
      </c>
      <c r="AG1797" s="157">
        <v>302</v>
      </c>
    </row>
    <row r="1798" spans="28:33" x14ac:dyDescent="0.25">
      <c r="AB1798" s="158" t="s">
        <v>13958</v>
      </c>
      <c r="AC1798" s="159" t="s">
        <v>13957</v>
      </c>
      <c r="AD1798" s="159" t="s">
        <v>562</v>
      </c>
      <c r="AE1798" s="159">
        <v>302</v>
      </c>
      <c r="AF1798" s="159" t="s">
        <v>561</v>
      </c>
      <c r="AG1798" s="160">
        <v>302</v>
      </c>
    </row>
    <row r="1799" spans="28:33" x14ac:dyDescent="0.25">
      <c r="AB1799" s="155" t="s">
        <v>4825</v>
      </c>
      <c r="AC1799" s="156" t="s">
        <v>9768</v>
      </c>
      <c r="AD1799" s="156" t="s">
        <v>562</v>
      </c>
      <c r="AE1799" s="156">
        <v>301</v>
      </c>
      <c r="AF1799" s="156" t="s">
        <v>561</v>
      </c>
      <c r="AG1799" s="157">
        <v>301</v>
      </c>
    </row>
    <row r="1800" spans="28:33" x14ac:dyDescent="0.25">
      <c r="AB1800" s="158" t="s">
        <v>4739</v>
      </c>
      <c r="AC1800" s="159" t="s">
        <v>9752</v>
      </c>
      <c r="AD1800" s="159" t="s">
        <v>562</v>
      </c>
      <c r="AE1800" s="159">
        <v>301</v>
      </c>
      <c r="AF1800" s="159" t="s">
        <v>561</v>
      </c>
      <c r="AG1800" s="160">
        <v>301</v>
      </c>
    </row>
    <row r="1801" spans="28:33" x14ac:dyDescent="0.25">
      <c r="AB1801" s="155" t="s">
        <v>4698</v>
      </c>
      <c r="AC1801" s="156" t="s">
        <v>9611</v>
      </c>
      <c r="AD1801" s="156" t="s">
        <v>562</v>
      </c>
      <c r="AE1801" s="156">
        <v>302</v>
      </c>
      <c r="AF1801" s="156" t="s">
        <v>561</v>
      </c>
      <c r="AG1801" s="157">
        <v>302</v>
      </c>
    </row>
    <row r="1802" spans="28:33" x14ac:dyDescent="0.25">
      <c r="AB1802" s="158" t="s">
        <v>13949</v>
      </c>
      <c r="AC1802" s="159" t="s">
        <v>13948</v>
      </c>
      <c r="AD1802" s="159" t="s">
        <v>562</v>
      </c>
      <c r="AE1802" s="159">
        <v>302</v>
      </c>
      <c r="AF1802" s="159" t="s">
        <v>561</v>
      </c>
      <c r="AG1802" s="160">
        <v>302</v>
      </c>
    </row>
    <row r="1803" spans="28:33" x14ac:dyDescent="0.25">
      <c r="AB1803" s="155" t="s">
        <v>13953</v>
      </c>
      <c r="AC1803" s="156" t="s">
        <v>13952</v>
      </c>
      <c r="AD1803" s="156" t="s">
        <v>562</v>
      </c>
      <c r="AE1803" s="156">
        <v>302</v>
      </c>
      <c r="AF1803" s="156" t="s">
        <v>561</v>
      </c>
      <c r="AG1803" s="157">
        <v>302</v>
      </c>
    </row>
    <row r="1804" spans="28:33" x14ac:dyDescent="0.25">
      <c r="AB1804" s="158" t="s">
        <v>4638</v>
      </c>
      <c r="AC1804" s="159" t="s">
        <v>9745</v>
      </c>
      <c r="AD1804" s="159" t="s">
        <v>562</v>
      </c>
      <c r="AE1804" s="159">
        <v>302</v>
      </c>
      <c r="AF1804" s="159" t="s">
        <v>561</v>
      </c>
      <c r="AG1804" s="160">
        <v>302</v>
      </c>
    </row>
    <row r="1805" spans="28:33" x14ac:dyDescent="0.25">
      <c r="AB1805" s="155" t="s">
        <v>13956</v>
      </c>
      <c r="AC1805" s="156" t="s">
        <v>13955</v>
      </c>
      <c r="AD1805" s="156" t="s">
        <v>562</v>
      </c>
      <c r="AE1805" s="156">
        <v>302</v>
      </c>
      <c r="AF1805" s="156" t="s">
        <v>561</v>
      </c>
      <c r="AG1805" s="157">
        <v>302</v>
      </c>
    </row>
    <row r="1806" spans="28:33" x14ac:dyDescent="0.25">
      <c r="AB1806" s="158" t="s">
        <v>4409</v>
      </c>
      <c r="AC1806" s="159" t="s">
        <v>13943</v>
      </c>
      <c r="AD1806" s="159" t="s">
        <v>562</v>
      </c>
      <c r="AE1806" s="159">
        <v>302</v>
      </c>
      <c r="AF1806" s="159" t="s">
        <v>561</v>
      </c>
      <c r="AG1806" s="160">
        <v>302</v>
      </c>
    </row>
    <row r="1807" spans="28:33" x14ac:dyDescent="0.25">
      <c r="AB1807" s="155" t="s">
        <v>4445</v>
      </c>
      <c r="AC1807" s="156" t="s">
        <v>13945</v>
      </c>
      <c r="AD1807" s="156" t="s">
        <v>562</v>
      </c>
      <c r="AE1807" s="156">
        <v>302</v>
      </c>
      <c r="AF1807" s="156" t="s">
        <v>561</v>
      </c>
      <c r="AG1807" s="157">
        <v>302</v>
      </c>
    </row>
    <row r="1808" spans="28:33" x14ac:dyDescent="0.25">
      <c r="AB1808" s="158" t="s">
        <v>4750</v>
      </c>
      <c r="AC1808" s="159" t="s">
        <v>13950</v>
      </c>
      <c r="AD1808" s="159" t="s">
        <v>562</v>
      </c>
      <c r="AE1808" s="159">
        <v>302</v>
      </c>
      <c r="AF1808" s="159" t="s">
        <v>561</v>
      </c>
      <c r="AG1808" s="160">
        <v>302</v>
      </c>
    </row>
    <row r="1809" spans="28:33" x14ac:dyDescent="0.25">
      <c r="AB1809" s="155" t="s">
        <v>4774</v>
      </c>
      <c r="AC1809" s="156" t="s">
        <v>9758</v>
      </c>
      <c r="AD1809" s="156" t="s">
        <v>562</v>
      </c>
      <c r="AE1809" s="156">
        <v>300</v>
      </c>
      <c r="AF1809" s="156" t="s">
        <v>561</v>
      </c>
      <c r="AG1809" s="157">
        <v>300</v>
      </c>
    </row>
    <row r="1810" spans="28:33" x14ac:dyDescent="0.25">
      <c r="AB1810" s="158" t="s">
        <v>4776</v>
      </c>
      <c r="AC1810" s="159" t="s">
        <v>13951</v>
      </c>
      <c r="AD1810" s="159" t="s">
        <v>562</v>
      </c>
      <c r="AE1810" s="159">
        <v>302</v>
      </c>
      <c r="AF1810" s="159" t="s">
        <v>561</v>
      </c>
      <c r="AG1810" s="160">
        <v>302</v>
      </c>
    </row>
    <row r="1811" spans="28:33" x14ac:dyDescent="0.25">
      <c r="AB1811" s="155" t="s">
        <v>13954</v>
      </c>
      <c r="AC1811" s="156" t="s">
        <v>9764</v>
      </c>
      <c r="AD1811" s="156" t="s">
        <v>562</v>
      </c>
      <c r="AE1811" s="156">
        <v>300</v>
      </c>
      <c r="AF1811" s="156" t="s">
        <v>561</v>
      </c>
      <c r="AG1811" s="157">
        <v>300</v>
      </c>
    </row>
    <row r="1812" spans="28:33" x14ac:dyDescent="0.25">
      <c r="AB1812" s="158" t="s">
        <v>4835</v>
      </c>
      <c r="AC1812" s="159" t="s">
        <v>13959</v>
      </c>
      <c r="AD1812" s="159" t="s">
        <v>562</v>
      </c>
      <c r="AE1812" s="159">
        <v>302</v>
      </c>
      <c r="AF1812" s="159" t="s">
        <v>561</v>
      </c>
      <c r="AG1812" s="160">
        <v>302</v>
      </c>
    </row>
    <row r="1813" spans="28:33" x14ac:dyDescent="0.25">
      <c r="AB1813" s="155" t="s">
        <v>13960</v>
      </c>
      <c r="AC1813" s="156" t="s">
        <v>9774</v>
      </c>
      <c r="AD1813" s="156" t="s">
        <v>562</v>
      </c>
      <c r="AE1813" s="156">
        <v>300</v>
      </c>
      <c r="AF1813" s="156" t="s">
        <v>561</v>
      </c>
      <c r="AG1813" s="157">
        <v>300</v>
      </c>
    </row>
    <row r="1814" spans="28:33" x14ac:dyDescent="0.25">
      <c r="AB1814" s="158" t="s">
        <v>13946</v>
      </c>
      <c r="AC1814" s="159" t="s">
        <v>9739</v>
      </c>
      <c r="AD1814" s="159" t="s">
        <v>562</v>
      </c>
      <c r="AE1814" s="159">
        <v>301</v>
      </c>
      <c r="AF1814" s="159" t="s">
        <v>561</v>
      </c>
      <c r="AG1814" s="160">
        <v>301</v>
      </c>
    </row>
    <row r="1815" spans="28:33" x14ac:dyDescent="0.25">
      <c r="AB1815" s="155" t="s">
        <v>4586</v>
      </c>
      <c r="AC1815" s="156" t="s">
        <v>9738</v>
      </c>
      <c r="AD1815" s="156" t="s">
        <v>562</v>
      </c>
      <c r="AE1815" s="156">
        <v>301</v>
      </c>
      <c r="AF1815" s="156" t="s">
        <v>561</v>
      </c>
      <c r="AG1815" s="157">
        <v>301</v>
      </c>
    </row>
    <row r="1816" spans="28:33" x14ac:dyDescent="0.25">
      <c r="AB1816" s="158" t="s">
        <v>4650</v>
      </c>
      <c r="AC1816" s="159" t="s">
        <v>9746</v>
      </c>
      <c r="AD1816" s="159" t="s">
        <v>562</v>
      </c>
      <c r="AE1816" s="159">
        <v>300</v>
      </c>
      <c r="AF1816" s="159" t="s">
        <v>561</v>
      </c>
      <c r="AG1816" s="160">
        <v>300</v>
      </c>
    </row>
    <row r="1817" spans="28:33" x14ac:dyDescent="0.25">
      <c r="AB1817" s="155" t="s">
        <v>9777</v>
      </c>
      <c r="AC1817" s="156" t="s">
        <v>9776</v>
      </c>
      <c r="AD1817" s="156" t="s">
        <v>562</v>
      </c>
      <c r="AE1817" s="156">
        <v>300</v>
      </c>
      <c r="AF1817" s="156" t="s">
        <v>561</v>
      </c>
      <c r="AG1817" s="157">
        <v>300</v>
      </c>
    </row>
    <row r="1818" spans="28:33" x14ac:dyDescent="0.25">
      <c r="AB1818" s="158" t="s">
        <v>4594</v>
      </c>
      <c r="AC1818" s="159" t="s">
        <v>13947</v>
      </c>
      <c r="AD1818" s="159" t="s">
        <v>562</v>
      </c>
      <c r="AE1818" s="159">
        <v>302</v>
      </c>
      <c r="AF1818" s="159" t="s">
        <v>561</v>
      </c>
      <c r="AG1818" s="160">
        <v>302</v>
      </c>
    </row>
    <row r="1819" spans="28:33" x14ac:dyDescent="0.25">
      <c r="AB1819" s="155" t="s">
        <v>4614</v>
      </c>
      <c r="AC1819" s="156" t="s">
        <v>9743</v>
      </c>
      <c r="AD1819" s="156" t="s">
        <v>562</v>
      </c>
      <c r="AE1819" s="156">
        <v>301</v>
      </c>
      <c r="AF1819" s="156" t="s">
        <v>561</v>
      </c>
      <c r="AG1819" s="157">
        <v>301</v>
      </c>
    </row>
    <row r="1822" spans="28:33" x14ac:dyDescent="0.25">
      <c r="AB1822" s="158" t="s">
        <v>14080</v>
      </c>
      <c r="AC1822" s="159"/>
      <c r="AD1822" s="159"/>
      <c r="AE1822" s="159"/>
      <c r="AF1822" s="159"/>
      <c r="AG1822" s="160"/>
    </row>
    <row r="1823" spans="28:33" x14ac:dyDescent="0.25">
      <c r="AB1823" s="155" t="s">
        <v>72</v>
      </c>
      <c r="AC1823" s="156" t="s">
        <v>625</v>
      </c>
      <c r="AD1823" s="156" t="s">
        <v>556</v>
      </c>
      <c r="AE1823" s="156" t="s">
        <v>554</v>
      </c>
      <c r="AF1823" s="156" t="s">
        <v>13769</v>
      </c>
      <c r="AG1823" s="157" t="s">
        <v>554</v>
      </c>
    </row>
    <row r="1824" spans="28:33" x14ac:dyDescent="0.25">
      <c r="AB1824" s="158" t="s">
        <v>627</v>
      </c>
      <c r="AC1824" s="159" t="s">
        <v>626</v>
      </c>
      <c r="AD1824" s="159" t="s">
        <v>628</v>
      </c>
      <c r="AE1824" s="159">
        <v>150</v>
      </c>
      <c r="AF1824" s="159" t="s">
        <v>629</v>
      </c>
      <c r="AG1824" s="160">
        <v>150</v>
      </c>
    </row>
    <row r="1825" spans="28:33" x14ac:dyDescent="0.25">
      <c r="AB1825" s="155" t="s">
        <v>631</v>
      </c>
      <c r="AC1825" s="156" t="s">
        <v>630</v>
      </c>
      <c r="AD1825" s="156" t="s">
        <v>628</v>
      </c>
      <c r="AE1825" s="156">
        <v>150</v>
      </c>
      <c r="AF1825" s="156" t="s">
        <v>629</v>
      </c>
      <c r="AG1825" s="157">
        <v>150</v>
      </c>
    </row>
    <row r="1826" spans="28:33" x14ac:dyDescent="0.25">
      <c r="AB1826" s="158" t="s">
        <v>14081</v>
      </c>
      <c r="AC1826" s="159" t="s">
        <v>14082</v>
      </c>
      <c r="AD1826" s="159" t="s">
        <v>628</v>
      </c>
      <c r="AE1826" s="159">
        <v>150</v>
      </c>
      <c r="AF1826" s="159" t="s">
        <v>629</v>
      </c>
      <c r="AG1826" s="160">
        <v>150</v>
      </c>
    </row>
    <row r="1827" spans="28:33" x14ac:dyDescent="0.25">
      <c r="AB1827" s="155" t="s">
        <v>14083</v>
      </c>
      <c r="AC1827" s="156" t="s">
        <v>11890</v>
      </c>
      <c r="AD1827" s="156"/>
      <c r="AE1827" s="156"/>
      <c r="AF1827" s="156"/>
      <c r="AG1827" s="157"/>
    </row>
    <row r="1828" spans="28:33" x14ac:dyDescent="0.25">
      <c r="AB1828" s="158" t="s">
        <v>635</v>
      </c>
      <c r="AC1828" s="159" t="s">
        <v>634</v>
      </c>
      <c r="AD1828" s="159" t="s">
        <v>628</v>
      </c>
      <c r="AE1828" s="159">
        <v>150</v>
      </c>
      <c r="AF1828" s="159" t="s">
        <v>629</v>
      </c>
      <c r="AG1828" s="160">
        <v>150</v>
      </c>
    </row>
    <row r="1829" spans="28:33" x14ac:dyDescent="0.25">
      <c r="AB1829" s="155" t="s">
        <v>639</v>
      </c>
      <c r="AC1829" s="156" t="s">
        <v>638</v>
      </c>
      <c r="AD1829" s="156" t="s">
        <v>628</v>
      </c>
      <c r="AE1829" s="156">
        <v>150</v>
      </c>
      <c r="AF1829" s="156" t="s">
        <v>629</v>
      </c>
      <c r="AG1829" s="157">
        <v>150</v>
      </c>
    </row>
    <row r="1830" spans="28:33" x14ac:dyDescent="0.25">
      <c r="AB1830" s="158" t="s">
        <v>643</v>
      </c>
      <c r="AC1830" s="159" t="s">
        <v>642</v>
      </c>
      <c r="AD1830" s="159" t="s">
        <v>628</v>
      </c>
      <c r="AE1830" s="159">
        <v>151</v>
      </c>
      <c r="AF1830" s="159" t="s">
        <v>629</v>
      </c>
      <c r="AG1830" s="160">
        <v>150</v>
      </c>
    </row>
    <row r="1831" spans="28:33" x14ac:dyDescent="0.25">
      <c r="AB1831" s="155" t="s">
        <v>633</v>
      </c>
      <c r="AC1831" s="156" t="s">
        <v>632</v>
      </c>
      <c r="AD1831" s="156" t="s">
        <v>628</v>
      </c>
      <c r="AE1831" s="156">
        <v>150</v>
      </c>
      <c r="AF1831" s="156" t="s">
        <v>629</v>
      </c>
      <c r="AG1831" s="157">
        <v>151</v>
      </c>
    </row>
    <row r="1832" spans="28:33" x14ac:dyDescent="0.25">
      <c r="AB1832" s="158" t="s">
        <v>699</v>
      </c>
      <c r="AC1832" s="159" t="s">
        <v>698</v>
      </c>
      <c r="AD1832" s="159" t="s">
        <v>628</v>
      </c>
      <c r="AE1832" s="159">
        <v>156</v>
      </c>
      <c r="AF1832" s="159" t="s">
        <v>629</v>
      </c>
      <c r="AG1832" s="160">
        <v>151</v>
      </c>
    </row>
    <row r="1833" spans="28:33" x14ac:dyDescent="0.25">
      <c r="AB1833" s="155" t="s">
        <v>863</v>
      </c>
      <c r="AC1833" s="156" t="s">
        <v>862</v>
      </c>
      <c r="AD1833" s="156" t="s">
        <v>628</v>
      </c>
      <c r="AE1833" s="156">
        <v>179</v>
      </c>
      <c r="AF1833" s="156" t="s">
        <v>629</v>
      </c>
      <c r="AG1833" s="157">
        <v>152</v>
      </c>
    </row>
    <row r="1834" spans="28:33" x14ac:dyDescent="0.25">
      <c r="AB1834" s="158" t="s">
        <v>861</v>
      </c>
      <c r="AC1834" s="159" t="s">
        <v>860</v>
      </c>
      <c r="AD1834" s="159" t="s">
        <v>628</v>
      </c>
      <c r="AE1834" s="159">
        <v>179</v>
      </c>
      <c r="AF1834" s="159" t="s">
        <v>629</v>
      </c>
      <c r="AG1834" s="160">
        <v>152</v>
      </c>
    </row>
    <row r="1835" spans="28:33" x14ac:dyDescent="0.25">
      <c r="AB1835" s="155" t="s">
        <v>865</v>
      </c>
      <c r="AC1835" s="156" t="s">
        <v>864</v>
      </c>
      <c r="AD1835" s="156" t="s">
        <v>628</v>
      </c>
      <c r="AE1835" s="156">
        <v>180</v>
      </c>
      <c r="AF1835" s="156" t="s">
        <v>629</v>
      </c>
      <c r="AG1835" s="157">
        <v>152</v>
      </c>
    </row>
    <row r="1836" spans="28:33" x14ac:dyDescent="0.25">
      <c r="AB1836" s="158" t="s">
        <v>665</v>
      </c>
      <c r="AC1836" s="159" t="s">
        <v>664</v>
      </c>
      <c r="AD1836" s="159" t="s">
        <v>628</v>
      </c>
      <c r="AE1836" s="159">
        <v>154</v>
      </c>
      <c r="AF1836" s="159" t="s">
        <v>629</v>
      </c>
      <c r="AG1836" s="160">
        <v>152</v>
      </c>
    </row>
    <row r="1837" spans="28:33" x14ac:dyDescent="0.25">
      <c r="AB1837" s="155" t="s">
        <v>773</v>
      </c>
      <c r="AC1837" s="156" t="s">
        <v>772</v>
      </c>
      <c r="AD1837" s="156" t="s">
        <v>628</v>
      </c>
      <c r="AE1837" s="156">
        <v>167</v>
      </c>
      <c r="AF1837" s="156" t="s">
        <v>629</v>
      </c>
      <c r="AG1837" s="157">
        <v>153</v>
      </c>
    </row>
    <row r="1838" spans="28:33" x14ac:dyDescent="0.25">
      <c r="AB1838" s="158" t="s">
        <v>1177</v>
      </c>
      <c r="AC1838" s="159" t="s">
        <v>1176</v>
      </c>
      <c r="AD1838" s="159" t="s">
        <v>628</v>
      </c>
      <c r="AE1838" s="159">
        <v>213</v>
      </c>
      <c r="AF1838" s="159" t="s">
        <v>629</v>
      </c>
      <c r="AG1838" s="160">
        <v>153</v>
      </c>
    </row>
    <row r="1839" spans="28:33" x14ac:dyDescent="0.25">
      <c r="AB1839" s="155" t="s">
        <v>1049</v>
      </c>
      <c r="AC1839" s="156" t="s">
        <v>1048</v>
      </c>
      <c r="AD1839" s="156" t="s">
        <v>628</v>
      </c>
      <c r="AE1839" s="156">
        <v>197</v>
      </c>
      <c r="AF1839" s="156" t="s">
        <v>629</v>
      </c>
      <c r="AG1839" s="157">
        <v>153</v>
      </c>
    </row>
    <row r="1840" spans="28:33" x14ac:dyDescent="0.25">
      <c r="AB1840" s="158" t="s">
        <v>1051</v>
      </c>
      <c r="AC1840" s="159" t="s">
        <v>1050</v>
      </c>
      <c r="AD1840" s="159" t="s">
        <v>628</v>
      </c>
      <c r="AE1840" s="159">
        <v>197</v>
      </c>
      <c r="AF1840" s="159" t="s">
        <v>629</v>
      </c>
      <c r="AG1840" s="160">
        <v>153</v>
      </c>
    </row>
    <row r="1841" spans="28:33" x14ac:dyDescent="0.25">
      <c r="AB1841" s="155" t="s">
        <v>783</v>
      </c>
      <c r="AC1841" s="156" t="s">
        <v>782</v>
      </c>
      <c r="AD1841" s="156" t="s">
        <v>628</v>
      </c>
      <c r="AE1841" s="156">
        <v>168</v>
      </c>
      <c r="AF1841" s="156" t="s">
        <v>629</v>
      </c>
      <c r="AG1841" s="157">
        <v>153</v>
      </c>
    </row>
    <row r="1842" spans="28:33" x14ac:dyDescent="0.25">
      <c r="AB1842" s="158" t="s">
        <v>1165</v>
      </c>
      <c r="AC1842" s="159" t="s">
        <v>1164</v>
      </c>
      <c r="AD1842" s="159" t="s">
        <v>628</v>
      </c>
      <c r="AE1842" s="159">
        <v>212</v>
      </c>
      <c r="AF1842" s="159" t="s">
        <v>629</v>
      </c>
      <c r="AG1842" s="160">
        <v>153</v>
      </c>
    </row>
    <row r="1843" spans="28:33" x14ac:dyDescent="0.25">
      <c r="AB1843" s="155" t="s">
        <v>1153</v>
      </c>
      <c r="AC1843" s="156" t="s">
        <v>1152</v>
      </c>
      <c r="AD1843" s="156" t="s">
        <v>628</v>
      </c>
      <c r="AE1843" s="156">
        <v>211</v>
      </c>
      <c r="AF1843" s="156" t="s">
        <v>629</v>
      </c>
      <c r="AG1843" s="157">
        <v>153</v>
      </c>
    </row>
    <row r="1844" spans="28:33" x14ac:dyDescent="0.25">
      <c r="AB1844" s="158" t="s">
        <v>14084</v>
      </c>
      <c r="AC1844" s="159" t="s">
        <v>1146</v>
      </c>
      <c r="AD1844" s="159" t="s">
        <v>628</v>
      </c>
      <c r="AE1844" s="159">
        <v>210</v>
      </c>
      <c r="AF1844" s="159" t="s">
        <v>629</v>
      </c>
      <c r="AG1844" s="160">
        <v>154</v>
      </c>
    </row>
    <row r="1845" spans="28:33" x14ac:dyDescent="0.25">
      <c r="AB1845" s="155" t="s">
        <v>14085</v>
      </c>
      <c r="AC1845" s="156"/>
      <c r="AD1845" s="156"/>
      <c r="AE1845" s="156"/>
      <c r="AF1845" s="156"/>
      <c r="AG1845" s="157"/>
    </row>
    <row r="1846" spans="28:33" x14ac:dyDescent="0.25">
      <c r="AB1846" s="158" t="s">
        <v>1155</v>
      </c>
      <c r="AC1846" s="159" t="s">
        <v>1154</v>
      </c>
      <c r="AD1846" s="159" t="s">
        <v>628</v>
      </c>
      <c r="AE1846" s="159">
        <v>211</v>
      </c>
      <c r="AF1846" s="159" t="s">
        <v>629</v>
      </c>
      <c r="AG1846" s="160">
        <v>154</v>
      </c>
    </row>
    <row r="1847" spans="28:33" x14ac:dyDescent="0.25">
      <c r="AB1847" s="155" t="s">
        <v>1151</v>
      </c>
      <c r="AC1847" s="156" t="s">
        <v>1150</v>
      </c>
      <c r="AD1847" s="156" t="s">
        <v>628</v>
      </c>
      <c r="AE1847" s="156">
        <v>210</v>
      </c>
      <c r="AF1847" s="156" t="s">
        <v>629</v>
      </c>
      <c r="AG1847" s="157">
        <v>154</v>
      </c>
    </row>
    <row r="1848" spans="28:33" x14ac:dyDescent="0.25">
      <c r="AB1848" s="158" t="s">
        <v>1159</v>
      </c>
      <c r="AC1848" s="159" t="s">
        <v>1158</v>
      </c>
      <c r="AD1848" s="159" t="s">
        <v>628</v>
      </c>
      <c r="AE1848" s="159">
        <v>211</v>
      </c>
      <c r="AF1848" s="159" t="s">
        <v>629</v>
      </c>
      <c r="AG1848" s="160">
        <v>154</v>
      </c>
    </row>
    <row r="1849" spans="28:33" x14ac:dyDescent="0.25">
      <c r="AB1849" s="155" t="s">
        <v>1167</v>
      </c>
      <c r="AC1849" s="156" t="s">
        <v>1166</v>
      </c>
      <c r="AD1849" s="156" t="s">
        <v>628</v>
      </c>
      <c r="AE1849" s="156">
        <v>212</v>
      </c>
      <c r="AF1849" s="156" t="s">
        <v>629</v>
      </c>
      <c r="AG1849" s="157">
        <v>154</v>
      </c>
    </row>
    <row r="1850" spans="28:33" x14ac:dyDescent="0.25">
      <c r="AB1850" s="158" t="s">
        <v>1161</v>
      </c>
      <c r="AC1850" s="159" t="s">
        <v>1160</v>
      </c>
      <c r="AD1850" s="159" t="s">
        <v>628</v>
      </c>
      <c r="AE1850" s="159">
        <v>211</v>
      </c>
      <c r="AF1850" s="159" t="s">
        <v>629</v>
      </c>
      <c r="AG1850" s="160">
        <v>155</v>
      </c>
    </row>
    <row r="1851" spans="28:33" x14ac:dyDescent="0.25">
      <c r="AB1851" s="155" t="s">
        <v>1163</v>
      </c>
      <c r="AC1851" s="156" t="s">
        <v>1162</v>
      </c>
      <c r="AD1851" s="156" t="s">
        <v>628</v>
      </c>
      <c r="AE1851" s="156">
        <v>211</v>
      </c>
      <c r="AF1851" s="156" t="s">
        <v>629</v>
      </c>
      <c r="AG1851" s="157">
        <v>155</v>
      </c>
    </row>
    <row r="1852" spans="28:33" x14ac:dyDescent="0.25">
      <c r="AB1852" s="158" t="s">
        <v>1145</v>
      </c>
      <c r="AC1852" s="159" t="s">
        <v>1144</v>
      </c>
      <c r="AD1852" s="159" t="s">
        <v>628</v>
      </c>
      <c r="AE1852" s="159">
        <v>209</v>
      </c>
      <c r="AF1852" s="159" t="s">
        <v>629</v>
      </c>
      <c r="AG1852" s="160">
        <v>155</v>
      </c>
    </row>
    <row r="1853" spans="28:33" x14ac:dyDescent="0.25">
      <c r="AB1853" s="155" t="s">
        <v>1157</v>
      </c>
      <c r="AC1853" s="156" t="s">
        <v>1156</v>
      </c>
      <c r="AD1853" s="156" t="s">
        <v>628</v>
      </c>
      <c r="AE1853" s="156">
        <v>211</v>
      </c>
      <c r="AF1853" s="156" t="s">
        <v>629</v>
      </c>
      <c r="AG1853" s="157">
        <v>155</v>
      </c>
    </row>
    <row r="1854" spans="28:33" x14ac:dyDescent="0.25">
      <c r="AB1854" s="158" t="s">
        <v>1149</v>
      </c>
      <c r="AC1854" s="159" t="s">
        <v>1148</v>
      </c>
      <c r="AD1854" s="159" t="s">
        <v>628</v>
      </c>
      <c r="AE1854" s="159">
        <v>210</v>
      </c>
      <c r="AF1854" s="159" t="s">
        <v>629</v>
      </c>
      <c r="AG1854" s="160">
        <v>156</v>
      </c>
    </row>
    <row r="1855" spans="28:33" x14ac:dyDescent="0.25">
      <c r="AB1855" s="155" t="s">
        <v>1169</v>
      </c>
      <c r="AC1855" s="156" t="s">
        <v>1168</v>
      </c>
      <c r="AD1855" s="156" t="s">
        <v>628</v>
      </c>
      <c r="AE1855" s="156">
        <v>212</v>
      </c>
      <c r="AF1855" s="156" t="s">
        <v>629</v>
      </c>
      <c r="AG1855" s="157">
        <v>156</v>
      </c>
    </row>
    <row r="1856" spans="28:33" x14ac:dyDescent="0.25">
      <c r="AB1856" s="158" t="s">
        <v>891</v>
      </c>
      <c r="AC1856" s="159" t="s">
        <v>890</v>
      </c>
      <c r="AD1856" s="159" t="s">
        <v>628</v>
      </c>
      <c r="AE1856" s="159">
        <v>183</v>
      </c>
      <c r="AF1856" s="159" t="s">
        <v>629</v>
      </c>
      <c r="AG1856" s="160">
        <v>157</v>
      </c>
    </row>
    <row r="1857" spans="28:33" x14ac:dyDescent="0.25">
      <c r="AB1857" s="155" t="s">
        <v>745</v>
      </c>
      <c r="AC1857" s="156" t="s">
        <v>744</v>
      </c>
      <c r="AD1857" s="156" t="s">
        <v>628</v>
      </c>
      <c r="AE1857" s="156">
        <v>161</v>
      </c>
      <c r="AF1857" s="156" t="s">
        <v>629</v>
      </c>
      <c r="AG1857" s="157">
        <v>158</v>
      </c>
    </row>
    <row r="1858" spans="28:33" x14ac:dyDescent="0.25">
      <c r="AB1858" s="158" t="s">
        <v>13819</v>
      </c>
      <c r="AC1858" s="159" t="s">
        <v>770</v>
      </c>
      <c r="AD1858" s="159" t="s">
        <v>628</v>
      </c>
      <c r="AE1858" s="159">
        <v>167</v>
      </c>
      <c r="AF1858" s="159" t="s">
        <v>629</v>
      </c>
      <c r="AG1858" s="160">
        <v>158</v>
      </c>
    </row>
    <row r="1859" spans="28:33" x14ac:dyDescent="0.25">
      <c r="AB1859" s="155" t="s">
        <v>753</v>
      </c>
      <c r="AC1859" s="156" t="s">
        <v>752</v>
      </c>
      <c r="AD1859" s="156" t="s">
        <v>628</v>
      </c>
      <c r="AE1859" s="156">
        <v>165</v>
      </c>
      <c r="AF1859" s="156" t="s">
        <v>629</v>
      </c>
      <c r="AG1859" s="157">
        <v>158</v>
      </c>
    </row>
    <row r="1860" spans="28:33" x14ac:dyDescent="0.25">
      <c r="AB1860" s="158" t="s">
        <v>757</v>
      </c>
      <c r="AC1860" s="159" t="s">
        <v>756</v>
      </c>
      <c r="AD1860" s="159" t="s">
        <v>628</v>
      </c>
      <c r="AE1860" s="159">
        <v>165</v>
      </c>
      <c r="AF1860" s="159" t="s">
        <v>629</v>
      </c>
      <c r="AG1860" s="160">
        <v>158</v>
      </c>
    </row>
    <row r="1861" spans="28:33" x14ac:dyDescent="0.25">
      <c r="AB1861" s="155" t="s">
        <v>877</v>
      </c>
      <c r="AC1861" s="156" t="s">
        <v>876</v>
      </c>
      <c r="AD1861" s="156" t="s">
        <v>628</v>
      </c>
      <c r="AE1861" s="156">
        <v>181</v>
      </c>
      <c r="AF1861" s="156" t="s">
        <v>629</v>
      </c>
      <c r="AG1861" s="157">
        <v>158</v>
      </c>
    </row>
    <row r="1862" spans="28:33" x14ac:dyDescent="0.25">
      <c r="AB1862" s="158" t="s">
        <v>645</v>
      </c>
      <c r="AC1862" s="159" t="s">
        <v>644</v>
      </c>
      <c r="AD1862" s="159" t="s">
        <v>628</v>
      </c>
      <c r="AE1862" s="159">
        <v>152</v>
      </c>
      <c r="AF1862" s="159" t="s">
        <v>629</v>
      </c>
      <c r="AG1862" s="160">
        <v>158</v>
      </c>
    </row>
    <row r="1863" spans="28:33" x14ac:dyDescent="0.25">
      <c r="AB1863" s="155" t="s">
        <v>647</v>
      </c>
      <c r="AC1863" s="156" t="s">
        <v>646</v>
      </c>
      <c r="AD1863" s="156" t="s">
        <v>628</v>
      </c>
      <c r="AE1863" s="156">
        <v>152</v>
      </c>
      <c r="AF1863" s="156" t="s">
        <v>629</v>
      </c>
      <c r="AG1863" s="157">
        <v>158</v>
      </c>
    </row>
    <row r="1864" spans="28:33" x14ac:dyDescent="0.25">
      <c r="AB1864" s="158" t="s">
        <v>649</v>
      </c>
      <c r="AC1864" s="159" t="s">
        <v>648</v>
      </c>
      <c r="AD1864" s="159" t="s">
        <v>628</v>
      </c>
      <c r="AE1864" s="159">
        <v>152</v>
      </c>
      <c r="AF1864" s="159" t="s">
        <v>629</v>
      </c>
      <c r="AG1864" s="160">
        <v>158</v>
      </c>
    </row>
    <row r="1865" spans="28:33" x14ac:dyDescent="0.25">
      <c r="AB1865" s="155" t="s">
        <v>651</v>
      </c>
      <c r="AC1865" s="156" t="s">
        <v>650</v>
      </c>
      <c r="AD1865" s="156" t="s">
        <v>628</v>
      </c>
      <c r="AE1865" s="156">
        <v>152</v>
      </c>
      <c r="AF1865" s="156" t="s">
        <v>629</v>
      </c>
      <c r="AG1865" s="157"/>
    </row>
    <row r="1866" spans="28:33" x14ac:dyDescent="0.25">
      <c r="AB1866" s="158" t="s">
        <v>14086</v>
      </c>
      <c r="AC1866" s="159" t="s">
        <v>696</v>
      </c>
      <c r="AD1866" s="159" t="s">
        <v>628</v>
      </c>
      <c r="AE1866" s="159">
        <v>156</v>
      </c>
      <c r="AF1866" s="159" t="s">
        <v>629</v>
      </c>
      <c r="AG1866" s="160">
        <v>159</v>
      </c>
    </row>
    <row r="1867" spans="28:33" x14ac:dyDescent="0.25">
      <c r="AB1867" s="155" t="s">
        <v>14087</v>
      </c>
      <c r="AC1867" s="156"/>
      <c r="AD1867" s="156"/>
      <c r="AE1867" s="156"/>
      <c r="AF1867" s="156"/>
      <c r="AG1867" s="157"/>
    </row>
    <row r="1868" spans="28:33" x14ac:dyDescent="0.25">
      <c r="AB1868" s="158" t="s">
        <v>1037</v>
      </c>
      <c r="AC1868" s="159" t="s">
        <v>1036</v>
      </c>
      <c r="AD1868" s="159" t="s">
        <v>628</v>
      </c>
      <c r="AE1868" s="159">
        <v>196</v>
      </c>
      <c r="AF1868" s="159" t="s">
        <v>629</v>
      </c>
      <c r="AG1868" s="160">
        <v>159</v>
      </c>
    </row>
    <row r="1869" spans="28:33" x14ac:dyDescent="0.25">
      <c r="AB1869" s="155" t="s">
        <v>1045</v>
      </c>
      <c r="AC1869" s="156" t="s">
        <v>1044</v>
      </c>
      <c r="AD1869" s="156" t="s">
        <v>628</v>
      </c>
      <c r="AE1869" s="156">
        <v>197</v>
      </c>
      <c r="AF1869" s="156" t="s">
        <v>629</v>
      </c>
      <c r="AG1869" s="157">
        <v>159</v>
      </c>
    </row>
    <row r="1870" spans="28:33" x14ac:dyDescent="0.25">
      <c r="AB1870" s="158" t="s">
        <v>1039</v>
      </c>
      <c r="AC1870" s="159" t="s">
        <v>1038</v>
      </c>
      <c r="AD1870" s="159" t="s">
        <v>628</v>
      </c>
      <c r="AE1870" s="159">
        <v>196</v>
      </c>
      <c r="AF1870" s="159" t="s">
        <v>629</v>
      </c>
      <c r="AG1870" s="160">
        <v>159</v>
      </c>
    </row>
    <row r="1871" spans="28:33" x14ac:dyDescent="0.25">
      <c r="AB1871" s="155" t="s">
        <v>1041</v>
      </c>
      <c r="AC1871" s="156" t="s">
        <v>1040</v>
      </c>
      <c r="AD1871" s="156" t="s">
        <v>628</v>
      </c>
      <c r="AE1871" s="156">
        <v>197</v>
      </c>
      <c r="AF1871" s="156" t="s">
        <v>629</v>
      </c>
      <c r="AG1871" s="157">
        <v>160</v>
      </c>
    </row>
    <row r="1872" spans="28:33" x14ac:dyDescent="0.25">
      <c r="AB1872" s="158" t="s">
        <v>1035</v>
      </c>
      <c r="AC1872" s="159" t="s">
        <v>1034</v>
      </c>
      <c r="AD1872" s="159" t="s">
        <v>628</v>
      </c>
      <c r="AE1872" s="159">
        <v>195</v>
      </c>
      <c r="AF1872" s="159" t="s">
        <v>629</v>
      </c>
      <c r="AG1872" s="160">
        <v>160</v>
      </c>
    </row>
    <row r="1873" spans="28:33" x14ac:dyDescent="0.25">
      <c r="AB1873" s="155" t="s">
        <v>1043</v>
      </c>
      <c r="AC1873" s="156" t="s">
        <v>1042</v>
      </c>
      <c r="AD1873" s="156" t="s">
        <v>628</v>
      </c>
      <c r="AE1873" s="156">
        <v>197</v>
      </c>
      <c r="AF1873" s="156" t="s">
        <v>629</v>
      </c>
      <c r="AG1873" s="157">
        <v>161</v>
      </c>
    </row>
    <row r="1874" spans="28:33" x14ac:dyDescent="0.25">
      <c r="AB1874" s="158" t="s">
        <v>1047</v>
      </c>
      <c r="AC1874" s="159" t="s">
        <v>1046</v>
      </c>
      <c r="AD1874" s="159" t="s">
        <v>628</v>
      </c>
      <c r="AE1874" s="159">
        <v>197</v>
      </c>
      <c r="AF1874" s="159" t="s">
        <v>629</v>
      </c>
      <c r="AG1874" s="160">
        <v>161</v>
      </c>
    </row>
    <row r="1875" spans="28:33" x14ac:dyDescent="0.25">
      <c r="AB1875" s="155" t="s">
        <v>1127</v>
      </c>
      <c r="AC1875" s="156" t="s">
        <v>1126</v>
      </c>
      <c r="AD1875" s="156" t="s">
        <v>628</v>
      </c>
      <c r="AE1875" s="156">
        <v>208</v>
      </c>
      <c r="AF1875" s="156" t="s">
        <v>629</v>
      </c>
      <c r="AG1875" s="157">
        <v>161</v>
      </c>
    </row>
    <row r="1876" spans="28:33" x14ac:dyDescent="0.25">
      <c r="AB1876" s="158" t="s">
        <v>851</v>
      </c>
      <c r="AC1876" s="159" t="s">
        <v>850</v>
      </c>
      <c r="AD1876" s="159" t="s">
        <v>628</v>
      </c>
      <c r="AE1876" s="159">
        <v>178</v>
      </c>
      <c r="AF1876" s="159" t="s">
        <v>629</v>
      </c>
      <c r="AG1876" s="160">
        <v>161</v>
      </c>
    </row>
    <row r="1877" spans="28:33" x14ac:dyDescent="0.25">
      <c r="AB1877" s="155" t="s">
        <v>849</v>
      </c>
      <c r="AC1877" s="156" t="s">
        <v>848</v>
      </c>
      <c r="AD1877" s="156" t="s">
        <v>628</v>
      </c>
      <c r="AE1877" s="156">
        <v>177</v>
      </c>
      <c r="AF1877" s="156" t="s">
        <v>629</v>
      </c>
      <c r="AG1877" s="157">
        <v>161</v>
      </c>
    </row>
    <row r="1878" spans="28:33" x14ac:dyDescent="0.25">
      <c r="AB1878" s="158" t="s">
        <v>903</v>
      </c>
      <c r="AC1878" s="159" t="s">
        <v>902</v>
      </c>
      <c r="AD1878" s="159" t="s">
        <v>628</v>
      </c>
      <c r="AE1878" s="159">
        <v>184</v>
      </c>
      <c r="AF1878" s="159" t="s">
        <v>629</v>
      </c>
      <c r="AG1878" s="160">
        <v>162</v>
      </c>
    </row>
    <row r="1879" spans="28:33" x14ac:dyDescent="0.25">
      <c r="AB1879" s="155" t="s">
        <v>1141</v>
      </c>
      <c r="AC1879" s="156" t="s">
        <v>1140</v>
      </c>
      <c r="AD1879" s="156" t="s">
        <v>628</v>
      </c>
      <c r="AE1879" s="156">
        <v>209</v>
      </c>
      <c r="AF1879" s="156" t="s">
        <v>629</v>
      </c>
      <c r="AG1879" s="157">
        <v>162</v>
      </c>
    </row>
    <row r="1880" spans="28:33" x14ac:dyDescent="0.25">
      <c r="AB1880" s="158" t="s">
        <v>641</v>
      </c>
      <c r="AC1880" s="159" t="s">
        <v>640</v>
      </c>
      <c r="AD1880" s="159" t="s">
        <v>628</v>
      </c>
      <c r="AE1880" s="159">
        <v>151</v>
      </c>
      <c r="AF1880" s="159" t="s">
        <v>629</v>
      </c>
      <c r="AG1880" s="160">
        <v>162</v>
      </c>
    </row>
    <row r="1881" spans="28:33" x14ac:dyDescent="0.25">
      <c r="AB1881" s="155" t="s">
        <v>689</v>
      </c>
      <c r="AC1881" s="156" t="s">
        <v>688</v>
      </c>
      <c r="AD1881" s="156" t="s">
        <v>628</v>
      </c>
      <c r="AE1881" s="156">
        <v>156</v>
      </c>
      <c r="AF1881" s="156" t="s">
        <v>629</v>
      </c>
      <c r="AG1881" s="157">
        <v>162</v>
      </c>
    </row>
    <row r="1882" spans="28:33" x14ac:dyDescent="0.25">
      <c r="AB1882" s="158"/>
      <c r="AC1882" s="159"/>
      <c r="AD1882" s="159"/>
      <c r="AE1882" s="159"/>
      <c r="AF1882" s="159"/>
      <c r="AG1882" s="160"/>
    </row>
    <row r="1883" spans="28:33" x14ac:dyDescent="0.25">
      <c r="AB1883" s="155"/>
      <c r="AC1883" s="156"/>
      <c r="AD1883" s="156"/>
      <c r="AE1883" s="156"/>
      <c r="AF1883" s="156"/>
      <c r="AG1883" s="157"/>
    </row>
    <row r="1884" spans="28:33" x14ac:dyDescent="0.25">
      <c r="AB1884" s="158" t="s">
        <v>72</v>
      </c>
      <c r="AC1884" s="159" t="s">
        <v>625</v>
      </c>
      <c r="AD1884" s="159" t="s">
        <v>556</v>
      </c>
      <c r="AE1884" s="159" t="s">
        <v>13822</v>
      </c>
      <c r="AF1884" s="159" t="s">
        <v>13769</v>
      </c>
      <c r="AG1884" s="160" t="s">
        <v>14088</v>
      </c>
    </row>
    <row r="1885" spans="28:33" x14ac:dyDescent="0.25">
      <c r="AB1885" s="155" t="s">
        <v>751</v>
      </c>
      <c r="AC1885" s="156" t="s">
        <v>750</v>
      </c>
      <c r="AD1885" s="156" t="s">
        <v>628</v>
      </c>
      <c r="AE1885" s="156"/>
      <c r="AF1885" s="156" t="s">
        <v>629</v>
      </c>
      <c r="AG1885" s="157"/>
    </row>
    <row r="1886" spans="28:33" x14ac:dyDescent="0.25">
      <c r="AB1886" s="158" t="s">
        <v>943</v>
      </c>
      <c r="AC1886" s="159" t="s">
        <v>942</v>
      </c>
      <c r="AD1886" s="159" t="s">
        <v>628</v>
      </c>
      <c r="AE1886" s="159">
        <v>187</v>
      </c>
      <c r="AF1886" s="159" t="s">
        <v>629</v>
      </c>
      <c r="AG1886" s="160">
        <v>164</v>
      </c>
    </row>
    <row r="1887" spans="28:33" x14ac:dyDescent="0.25">
      <c r="AB1887" s="155" t="s">
        <v>941</v>
      </c>
      <c r="AC1887" s="156" t="s">
        <v>940</v>
      </c>
      <c r="AD1887" s="156" t="s">
        <v>628</v>
      </c>
      <c r="AE1887" s="156">
        <v>187</v>
      </c>
      <c r="AF1887" s="156" t="s">
        <v>629</v>
      </c>
      <c r="AG1887" s="157">
        <v>162</v>
      </c>
    </row>
    <row r="1888" spans="28:33" x14ac:dyDescent="0.25">
      <c r="AB1888" s="158" t="s">
        <v>947</v>
      </c>
      <c r="AC1888" s="159" t="s">
        <v>946</v>
      </c>
      <c r="AD1888" s="159" t="s">
        <v>628</v>
      </c>
      <c r="AE1888" s="159">
        <v>188</v>
      </c>
      <c r="AF1888" s="159" t="s">
        <v>629</v>
      </c>
      <c r="AG1888" s="160">
        <v>164</v>
      </c>
    </row>
    <row r="1889" spans="28:33" x14ac:dyDescent="0.25">
      <c r="AB1889" s="155" t="s">
        <v>955</v>
      </c>
      <c r="AC1889" s="156" t="s">
        <v>954</v>
      </c>
      <c r="AD1889" s="156" t="s">
        <v>628</v>
      </c>
      <c r="AE1889" s="156">
        <v>188</v>
      </c>
      <c r="AF1889" s="156" t="s">
        <v>629</v>
      </c>
      <c r="AG1889" s="157">
        <v>164</v>
      </c>
    </row>
    <row r="1890" spans="28:33" x14ac:dyDescent="0.25">
      <c r="AB1890" s="158" t="s">
        <v>923</v>
      </c>
      <c r="AC1890" s="159" t="s">
        <v>922</v>
      </c>
      <c r="AD1890" s="159" t="s">
        <v>628</v>
      </c>
      <c r="AE1890" s="159">
        <v>187</v>
      </c>
      <c r="AF1890" s="159" t="s">
        <v>629</v>
      </c>
      <c r="AG1890" s="160">
        <v>164</v>
      </c>
    </row>
    <row r="1891" spans="28:33" x14ac:dyDescent="0.25">
      <c r="AB1891" s="155" t="s">
        <v>973</v>
      </c>
      <c r="AC1891" s="156" t="s">
        <v>972</v>
      </c>
      <c r="AD1891" s="156" t="s">
        <v>628</v>
      </c>
      <c r="AE1891" s="156">
        <v>188</v>
      </c>
      <c r="AF1891" s="156" t="s">
        <v>629</v>
      </c>
      <c r="AG1891" s="157">
        <v>164</v>
      </c>
    </row>
    <row r="1892" spans="28:33" x14ac:dyDescent="0.25">
      <c r="AB1892" s="158" t="s">
        <v>927</v>
      </c>
      <c r="AC1892" s="159" t="s">
        <v>926</v>
      </c>
      <c r="AD1892" s="159" t="s">
        <v>628</v>
      </c>
      <c r="AE1892" s="159">
        <v>187</v>
      </c>
      <c r="AF1892" s="159" t="s">
        <v>629</v>
      </c>
      <c r="AG1892" s="160">
        <v>164</v>
      </c>
    </row>
    <row r="1893" spans="28:33" x14ac:dyDescent="0.25">
      <c r="AB1893" s="155" t="s">
        <v>504</v>
      </c>
      <c r="AC1893" s="156" t="s">
        <v>503</v>
      </c>
      <c r="AD1893" s="156" t="s">
        <v>628</v>
      </c>
      <c r="AE1893" s="156">
        <v>187</v>
      </c>
      <c r="AF1893" s="156" t="s">
        <v>629</v>
      </c>
      <c r="AG1893" s="157">
        <v>164</v>
      </c>
    </row>
    <row r="1894" spans="28:33" x14ac:dyDescent="0.25">
      <c r="AB1894" s="158" t="s">
        <v>951</v>
      </c>
      <c r="AC1894" s="159" t="s">
        <v>950</v>
      </c>
      <c r="AD1894" s="159" t="s">
        <v>628</v>
      </c>
      <c r="AE1894" s="159">
        <v>188</v>
      </c>
      <c r="AF1894" s="159" t="s">
        <v>629</v>
      </c>
      <c r="AG1894" s="160">
        <v>164</v>
      </c>
    </row>
    <row r="1895" spans="28:33" x14ac:dyDescent="0.25">
      <c r="AB1895" s="155" t="s">
        <v>953</v>
      </c>
      <c r="AC1895" s="156" t="s">
        <v>952</v>
      </c>
      <c r="AD1895" s="156" t="s">
        <v>628</v>
      </c>
      <c r="AE1895" s="156">
        <v>188</v>
      </c>
      <c r="AF1895" s="156" t="s">
        <v>629</v>
      </c>
      <c r="AG1895" s="157">
        <v>164</v>
      </c>
    </row>
    <row r="1896" spans="28:33" x14ac:dyDescent="0.25">
      <c r="AB1896" s="158" t="s">
        <v>933</v>
      </c>
      <c r="AC1896" s="159" t="s">
        <v>932</v>
      </c>
      <c r="AD1896" s="159" t="s">
        <v>628</v>
      </c>
      <c r="AE1896" s="159">
        <v>187</v>
      </c>
      <c r="AF1896" s="159" t="s">
        <v>629</v>
      </c>
      <c r="AG1896" s="160">
        <v>164</v>
      </c>
    </row>
    <row r="1897" spans="28:33" x14ac:dyDescent="0.25">
      <c r="AB1897" s="155" t="s">
        <v>969</v>
      </c>
      <c r="AC1897" s="156" t="s">
        <v>968</v>
      </c>
      <c r="AD1897" s="156" t="s">
        <v>628</v>
      </c>
      <c r="AE1897" s="156">
        <v>187</v>
      </c>
      <c r="AF1897" s="156" t="s">
        <v>629</v>
      </c>
      <c r="AG1897" s="157">
        <v>164</v>
      </c>
    </row>
    <row r="1898" spans="28:33" x14ac:dyDescent="0.25">
      <c r="AB1898" s="158" t="s">
        <v>975</v>
      </c>
      <c r="AC1898" s="159" t="s">
        <v>974</v>
      </c>
      <c r="AD1898" s="159" t="s">
        <v>628</v>
      </c>
      <c r="AE1898" s="159">
        <v>188</v>
      </c>
      <c r="AF1898" s="159" t="s">
        <v>629</v>
      </c>
      <c r="AG1898" s="160">
        <v>164</v>
      </c>
    </row>
    <row r="1899" spans="28:33" x14ac:dyDescent="0.25">
      <c r="AB1899" s="155" t="s">
        <v>937</v>
      </c>
      <c r="AC1899" s="156" t="s">
        <v>936</v>
      </c>
      <c r="AD1899" s="156" t="s">
        <v>628</v>
      </c>
      <c r="AE1899" s="156">
        <v>187</v>
      </c>
      <c r="AF1899" s="156" t="s">
        <v>629</v>
      </c>
      <c r="AG1899" s="157">
        <v>164</v>
      </c>
    </row>
    <row r="1900" spans="28:33" x14ac:dyDescent="0.25">
      <c r="AB1900" s="158" t="s">
        <v>971</v>
      </c>
      <c r="AC1900" s="159" t="s">
        <v>970</v>
      </c>
      <c r="AD1900" s="159" t="s">
        <v>628</v>
      </c>
      <c r="AE1900" s="159">
        <v>187</v>
      </c>
      <c r="AF1900" s="159" t="s">
        <v>629</v>
      </c>
      <c r="AG1900" s="160">
        <v>164</v>
      </c>
    </row>
    <row r="1901" spans="28:33" x14ac:dyDescent="0.25">
      <c r="AB1901" s="155" t="s">
        <v>965</v>
      </c>
      <c r="AC1901" s="156" t="s">
        <v>964</v>
      </c>
      <c r="AD1901" s="156" t="s">
        <v>628</v>
      </c>
      <c r="AE1901" s="156">
        <v>187</v>
      </c>
      <c r="AF1901" s="156" t="s">
        <v>629</v>
      </c>
      <c r="AG1901" s="157">
        <v>164</v>
      </c>
    </row>
    <row r="1902" spans="28:33" x14ac:dyDescent="0.25">
      <c r="AB1902" s="158" t="s">
        <v>939</v>
      </c>
      <c r="AC1902" s="159" t="s">
        <v>938</v>
      </c>
      <c r="AD1902" s="159" t="s">
        <v>628</v>
      </c>
      <c r="AE1902" s="159">
        <v>187</v>
      </c>
      <c r="AF1902" s="159" t="s">
        <v>629</v>
      </c>
      <c r="AG1902" s="160">
        <v>164</v>
      </c>
    </row>
    <row r="1903" spans="28:33" x14ac:dyDescent="0.25">
      <c r="AB1903" s="155" t="s">
        <v>929</v>
      </c>
      <c r="AC1903" s="156" t="s">
        <v>928</v>
      </c>
      <c r="AD1903" s="156" t="s">
        <v>628</v>
      </c>
      <c r="AE1903" s="156">
        <v>187</v>
      </c>
      <c r="AF1903" s="156" t="s">
        <v>629</v>
      </c>
      <c r="AG1903" s="157">
        <v>164</v>
      </c>
    </row>
    <row r="1904" spans="28:33" x14ac:dyDescent="0.25">
      <c r="AB1904" s="158" t="s">
        <v>935</v>
      </c>
      <c r="AC1904" s="159" t="s">
        <v>934</v>
      </c>
      <c r="AD1904" s="159" t="s">
        <v>628</v>
      </c>
      <c r="AE1904" s="159">
        <v>187</v>
      </c>
      <c r="AF1904" s="159" t="s">
        <v>629</v>
      </c>
      <c r="AG1904" s="160">
        <v>164</v>
      </c>
    </row>
    <row r="1905" spans="28:33" x14ac:dyDescent="0.25">
      <c r="AB1905" s="155" t="s">
        <v>949</v>
      </c>
      <c r="AC1905" s="156" t="s">
        <v>948</v>
      </c>
      <c r="AD1905" s="156" t="s">
        <v>628</v>
      </c>
      <c r="AE1905" s="156">
        <v>187</v>
      </c>
      <c r="AF1905" s="156" t="s">
        <v>629</v>
      </c>
      <c r="AG1905" s="157">
        <v>164</v>
      </c>
    </row>
    <row r="1906" spans="28:33" x14ac:dyDescent="0.25">
      <c r="AB1906" s="158" t="s">
        <v>967</v>
      </c>
      <c r="AC1906" s="159" t="s">
        <v>966</v>
      </c>
      <c r="AD1906" s="159" t="s">
        <v>628</v>
      </c>
      <c r="AE1906" s="159">
        <v>187</v>
      </c>
      <c r="AF1906" s="159" t="s">
        <v>629</v>
      </c>
      <c r="AG1906" s="160">
        <v>164</v>
      </c>
    </row>
    <row r="1907" spans="28:33" x14ac:dyDescent="0.25">
      <c r="AB1907" s="155" t="s">
        <v>963</v>
      </c>
      <c r="AC1907" s="156" t="s">
        <v>962</v>
      </c>
      <c r="AD1907" s="156" t="s">
        <v>628</v>
      </c>
      <c r="AE1907" s="156">
        <v>188</v>
      </c>
      <c r="AF1907" s="156" t="s">
        <v>629</v>
      </c>
      <c r="AG1907" s="157">
        <v>165</v>
      </c>
    </row>
    <row r="1908" spans="28:33" x14ac:dyDescent="0.25">
      <c r="AB1908" s="158" t="s">
        <v>961</v>
      </c>
      <c r="AC1908" s="159" t="s">
        <v>960</v>
      </c>
      <c r="AD1908" s="159" t="s">
        <v>628</v>
      </c>
      <c r="AE1908" s="159">
        <v>188</v>
      </c>
      <c r="AF1908" s="159" t="s">
        <v>629</v>
      </c>
      <c r="AG1908" s="160">
        <v>165</v>
      </c>
    </row>
    <row r="1909" spans="28:33" x14ac:dyDescent="0.25">
      <c r="AB1909" s="155" t="s">
        <v>945</v>
      </c>
      <c r="AC1909" s="156" t="s">
        <v>944</v>
      </c>
      <c r="AD1909" s="156" t="s">
        <v>628</v>
      </c>
      <c r="AE1909" s="156">
        <v>187</v>
      </c>
      <c r="AF1909" s="156" t="s">
        <v>629</v>
      </c>
      <c r="AG1909" s="157">
        <v>165</v>
      </c>
    </row>
    <row r="1910" spans="28:33" x14ac:dyDescent="0.25">
      <c r="AB1910" s="158" t="s">
        <v>931</v>
      </c>
      <c r="AC1910" s="159" t="s">
        <v>930</v>
      </c>
      <c r="AD1910" s="159" t="s">
        <v>628</v>
      </c>
      <c r="AE1910" s="159">
        <v>187</v>
      </c>
      <c r="AF1910" s="159" t="s">
        <v>629</v>
      </c>
      <c r="AG1910" s="160">
        <v>165</v>
      </c>
    </row>
    <row r="1911" spans="28:33" x14ac:dyDescent="0.25">
      <c r="AB1911" s="155" t="s">
        <v>957</v>
      </c>
      <c r="AC1911" s="156" t="s">
        <v>956</v>
      </c>
      <c r="AD1911" s="156" t="s">
        <v>628</v>
      </c>
      <c r="AE1911" s="156">
        <v>188</v>
      </c>
      <c r="AF1911" s="156" t="s">
        <v>629</v>
      </c>
      <c r="AG1911" s="157">
        <v>165</v>
      </c>
    </row>
    <row r="1912" spans="28:33" x14ac:dyDescent="0.25">
      <c r="AB1912" s="158" t="s">
        <v>959</v>
      </c>
      <c r="AC1912" s="159" t="s">
        <v>958</v>
      </c>
      <c r="AD1912" s="159" t="s">
        <v>628</v>
      </c>
      <c r="AE1912" s="159">
        <v>188</v>
      </c>
      <c r="AF1912" s="159" t="s">
        <v>629</v>
      </c>
      <c r="AG1912" s="160">
        <v>165</v>
      </c>
    </row>
    <row r="1913" spans="28:33" x14ac:dyDescent="0.25">
      <c r="AB1913" s="155" t="s">
        <v>925</v>
      </c>
      <c r="AC1913" s="156" t="s">
        <v>924</v>
      </c>
      <c r="AD1913" s="156" t="s">
        <v>628</v>
      </c>
      <c r="AE1913" s="156">
        <v>187</v>
      </c>
      <c r="AF1913" s="156" t="s">
        <v>629</v>
      </c>
      <c r="AG1913" s="157">
        <v>165</v>
      </c>
    </row>
    <row r="1914" spans="28:33" x14ac:dyDescent="0.25">
      <c r="AB1914" s="158" t="s">
        <v>881</v>
      </c>
      <c r="AC1914" s="159" t="s">
        <v>880</v>
      </c>
      <c r="AD1914" s="159" t="s">
        <v>628</v>
      </c>
      <c r="AE1914" s="159">
        <v>181</v>
      </c>
      <c r="AF1914" s="159" t="s">
        <v>629</v>
      </c>
      <c r="AG1914" s="160">
        <v>165</v>
      </c>
    </row>
    <row r="1915" spans="28:33" x14ac:dyDescent="0.25">
      <c r="AB1915" s="155" t="s">
        <v>845</v>
      </c>
      <c r="AC1915" s="156" t="s">
        <v>8977</v>
      </c>
      <c r="AD1915" s="156" t="s">
        <v>628</v>
      </c>
      <c r="AE1915" s="156">
        <v>176</v>
      </c>
      <c r="AF1915" s="156" t="s">
        <v>629</v>
      </c>
      <c r="AG1915" s="157">
        <v>166</v>
      </c>
    </row>
    <row r="1916" spans="28:33" x14ac:dyDescent="0.25">
      <c r="AB1916" s="158" t="s">
        <v>14089</v>
      </c>
      <c r="AC1916" s="159" t="s">
        <v>710</v>
      </c>
      <c r="AD1916" s="159" t="s">
        <v>628</v>
      </c>
      <c r="AE1916" s="159">
        <v>158</v>
      </c>
      <c r="AF1916" s="159" t="s">
        <v>629</v>
      </c>
      <c r="AG1916" s="160">
        <v>167</v>
      </c>
    </row>
    <row r="1917" spans="28:33" x14ac:dyDescent="0.25">
      <c r="AB1917" s="155" t="s">
        <v>13964</v>
      </c>
      <c r="AC1917" s="156"/>
      <c r="AD1917" s="156"/>
      <c r="AE1917" s="156"/>
      <c r="AF1917" s="156"/>
      <c r="AG1917" s="157"/>
    </row>
    <row r="1918" spans="28:33" x14ac:dyDescent="0.25">
      <c r="AB1918" s="158" t="s">
        <v>803</v>
      </c>
      <c r="AC1918" s="159" t="s">
        <v>802</v>
      </c>
      <c r="AD1918" s="159" t="s">
        <v>628</v>
      </c>
      <c r="AE1918" s="159">
        <v>172</v>
      </c>
      <c r="AF1918" s="159" t="s">
        <v>629</v>
      </c>
      <c r="AG1918" s="160">
        <v>167</v>
      </c>
    </row>
    <row r="1919" spans="28:33" x14ac:dyDescent="0.25">
      <c r="AB1919" s="155" t="s">
        <v>847</v>
      </c>
      <c r="AC1919" s="156" t="s">
        <v>846</v>
      </c>
      <c r="AD1919" s="156" t="s">
        <v>628</v>
      </c>
      <c r="AE1919" s="156">
        <v>176</v>
      </c>
      <c r="AF1919" s="156" t="s">
        <v>629</v>
      </c>
      <c r="AG1919" s="157">
        <v>167</v>
      </c>
    </row>
    <row r="1920" spans="28:33" x14ac:dyDescent="0.25">
      <c r="AB1920" s="158" t="s">
        <v>13963</v>
      </c>
      <c r="AC1920" s="159" t="s">
        <v>1104</v>
      </c>
      <c r="AD1920" s="159" t="s">
        <v>628</v>
      </c>
      <c r="AE1920" s="159">
        <v>205</v>
      </c>
      <c r="AF1920" s="159" t="s">
        <v>629</v>
      </c>
      <c r="AG1920" s="160">
        <v>168</v>
      </c>
    </row>
    <row r="1921" spans="28:33" x14ac:dyDescent="0.25">
      <c r="AB1921" s="155" t="s">
        <v>13964</v>
      </c>
      <c r="AC1921" s="156"/>
      <c r="AD1921" s="156"/>
      <c r="AE1921" s="156"/>
      <c r="AF1921" s="156"/>
      <c r="AG1921" s="157"/>
    </row>
    <row r="1922" spans="28:33" x14ac:dyDescent="0.25">
      <c r="AB1922" s="158" t="s">
        <v>801</v>
      </c>
      <c r="AC1922" s="159" t="s">
        <v>800</v>
      </c>
      <c r="AD1922" s="159" t="s">
        <v>628</v>
      </c>
      <c r="AE1922" s="159">
        <v>171</v>
      </c>
      <c r="AF1922" s="159" t="s">
        <v>629</v>
      </c>
      <c r="AG1922" s="160">
        <v>168</v>
      </c>
    </row>
    <row r="1923" spans="28:33" x14ac:dyDescent="0.25">
      <c r="AB1923" s="155" t="s">
        <v>1107</v>
      </c>
      <c r="AC1923" s="156" t="s">
        <v>1106</v>
      </c>
      <c r="AD1923" s="156" t="s">
        <v>628</v>
      </c>
      <c r="AE1923" s="156">
        <v>205</v>
      </c>
      <c r="AF1923" s="156" t="s">
        <v>629</v>
      </c>
      <c r="AG1923" s="157">
        <v>168</v>
      </c>
    </row>
    <row r="1924" spans="28:33" x14ac:dyDescent="0.25">
      <c r="AB1924" s="158" t="s">
        <v>777</v>
      </c>
      <c r="AC1924" s="159" t="s">
        <v>776</v>
      </c>
      <c r="AD1924" s="159" t="s">
        <v>628</v>
      </c>
      <c r="AE1924" s="159">
        <v>167</v>
      </c>
      <c r="AF1924" s="159" t="s">
        <v>629</v>
      </c>
      <c r="AG1924" s="160">
        <v>168</v>
      </c>
    </row>
    <row r="1925" spans="28:33" x14ac:dyDescent="0.25">
      <c r="AB1925" s="155" t="s">
        <v>1061</v>
      </c>
      <c r="AC1925" s="156" t="s">
        <v>1060</v>
      </c>
      <c r="AD1925" s="156" t="s">
        <v>628</v>
      </c>
      <c r="AE1925" s="156">
        <v>199</v>
      </c>
      <c r="AF1925" s="156" t="s">
        <v>629</v>
      </c>
      <c r="AG1925" s="157">
        <v>168</v>
      </c>
    </row>
    <row r="1926" spans="28:33" x14ac:dyDescent="0.25">
      <c r="AB1926" s="158" t="s">
        <v>741</v>
      </c>
      <c r="AC1926" s="159" t="s">
        <v>740</v>
      </c>
      <c r="AD1926" s="159" t="s">
        <v>628</v>
      </c>
      <c r="AE1926" s="159">
        <v>161</v>
      </c>
      <c r="AF1926" s="159" t="s">
        <v>629</v>
      </c>
      <c r="AG1926" s="160">
        <v>169</v>
      </c>
    </row>
    <row r="1927" spans="28:33" x14ac:dyDescent="0.25">
      <c r="AB1927" s="155" t="s">
        <v>859</v>
      </c>
      <c r="AC1927" s="156" t="s">
        <v>858</v>
      </c>
      <c r="AD1927" s="156" t="s">
        <v>628</v>
      </c>
      <c r="AE1927" s="156">
        <v>179</v>
      </c>
      <c r="AF1927" s="156" t="s">
        <v>629</v>
      </c>
      <c r="AG1927" s="157">
        <v>169</v>
      </c>
    </row>
    <row r="1928" spans="28:33" x14ac:dyDescent="0.25">
      <c r="AB1928" s="158" t="s">
        <v>709</v>
      </c>
      <c r="AC1928" s="159" t="s">
        <v>708</v>
      </c>
      <c r="AD1928" s="159" t="s">
        <v>628</v>
      </c>
      <c r="AE1928" s="159">
        <v>157</v>
      </c>
      <c r="AF1928" s="159" t="s">
        <v>629</v>
      </c>
      <c r="AG1928" s="160">
        <v>169</v>
      </c>
    </row>
    <row r="1929" spans="28:33" x14ac:dyDescent="0.25">
      <c r="AB1929" s="155" t="s">
        <v>747</v>
      </c>
      <c r="AC1929" s="156" t="s">
        <v>746</v>
      </c>
      <c r="AD1929" s="156" t="s">
        <v>628</v>
      </c>
      <c r="AE1929" s="156">
        <v>161</v>
      </c>
      <c r="AF1929" s="156" t="s">
        <v>629</v>
      </c>
      <c r="AG1929" s="157">
        <v>169</v>
      </c>
    </row>
    <row r="1930" spans="28:33" x14ac:dyDescent="0.25">
      <c r="AB1930" s="158" t="s">
        <v>749</v>
      </c>
      <c r="AC1930" s="159" t="s">
        <v>748</v>
      </c>
      <c r="AD1930" s="159" t="s">
        <v>628</v>
      </c>
      <c r="AE1930" s="159">
        <v>162</v>
      </c>
      <c r="AF1930" s="159" t="s">
        <v>629</v>
      </c>
      <c r="AG1930" s="160">
        <v>169</v>
      </c>
    </row>
    <row r="1931" spans="28:33" x14ac:dyDescent="0.25">
      <c r="AB1931" s="155" t="s">
        <v>1175</v>
      </c>
      <c r="AC1931" s="156" t="s">
        <v>1174</v>
      </c>
      <c r="AD1931" s="156" t="s">
        <v>628</v>
      </c>
      <c r="AE1931" s="156">
        <v>213</v>
      </c>
      <c r="AF1931" s="156" t="s">
        <v>629</v>
      </c>
      <c r="AG1931" s="157">
        <v>172</v>
      </c>
    </row>
    <row r="1932" spans="28:33" x14ac:dyDescent="0.25">
      <c r="AB1932" s="158" t="s">
        <v>713</v>
      </c>
      <c r="AC1932" s="159" t="s">
        <v>712</v>
      </c>
      <c r="AD1932" s="159" t="s">
        <v>628</v>
      </c>
      <c r="AE1932" s="159">
        <v>158</v>
      </c>
      <c r="AF1932" s="159" t="s">
        <v>629</v>
      </c>
      <c r="AG1932" s="160">
        <v>172</v>
      </c>
    </row>
    <row r="1933" spans="28:33" x14ac:dyDescent="0.25">
      <c r="AB1933" s="155" t="s">
        <v>979</v>
      </c>
      <c r="AC1933" s="156" t="s">
        <v>978</v>
      </c>
      <c r="AD1933" s="156" t="s">
        <v>628</v>
      </c>
      <c r="AE1933" s="156">
        <v>189</v>
      </c>
      <c r="AF1933" s="156" t="s">
        <v>629</v>
      </c>
      <c r="AG1933" s="157">
        <v>172</v>
      </c>
    </row>
    <row r="1934" spans="28:33" x14ac:dyDescent="0.25">
      <c r="AB1934" s="158" t="s">
        <v>981</v>
      </c>
      <c r="AC1934" s="159" t="s">
        <v>980</v>
      </c>
      <c r="AD1934" s="159" t="s">
        <v>628</v>
      </c>
      <c r="AE1934" s="159">
        <v>189</v>
      </c>
      <c r="AF1934" s="159" t="s">
        <v>629</v>
      </c>
      <c r="AG1934" s="160">
        <v>172</v>
      </c>
    </row>
    <row r="1935" spans="28:33" x14ac:dyDescent="0.25">
      <c r="AB1935" s="155" t="s">
        <v>999</v>
      </c>
      <c r="AC1935" s="156" t="s">
        <v>998</v>
      </c>
      <c r="AD1935" s="156" t="s">
        <v>628</v>
      </c>
      <c r="AE1935" s="156">
        <v>191</v>
      </c>
      <c r="AF1935" s="156" t="s">
        <v>629</v>
      </c>
      <c r="AG1935" s="157">
        <v>172</v>
      </c>
    </row>
    <row r="1936" spans="28:33" x14ac:dyDescent="0.25">
      <c r="AB1936" s="158" t="s">
        <v>997</v>
      </c>
      <c r="AC1936" s="159" t="s">
        <v>996</v>
      </c>
      <c r="AD1936" s="159" t="s">
        <v>628</v>
      </c>
      <c r="AE1936" s="159">
        <v>191</v>
      </c>
      <c r="AF1936" s="159" t="s">
        <v>629</v>
      </c>
      <c r="AG1936" s="160">
        <v>172</v>
      </c>
    </row>
    <row r="1937" spans="28:33" x14ac:dyDescent="0.25">
      <c r="AB1937" s="155" t="s">
        <v>985</v>
      </c>
      <c r="AC1937" s="156" t="s">
        <v>984</v>
      </c>
      <c r="AD1937" s="156" t="s">
        <v>628</v>
      </c>
      <c r="AE1937" s="156">
        <v>190</v>
      </c>
      <c r="AF1937" s="156" t="s">
        <v>629</v>
      </c>
      <c r="AG1937" s="157">
        <v>173</v>
      </c>
    </row>
    <row r="1938" spans="28:33" x14ac:dyDescent="0.25">
      <c r="AB1938" s="158" t="s">
        <v>993</v>
      </c>
      <c r="AC1938" s="159" t="s">
        <v>992</v>
      </c>
      <c r="AD1938" s="159" t="s">
        <v>628</v>
      </c>
      <c r="AE1938" s="159">
        <v>191</v>
      </c>
      <c r="AF1938" s="159" t="s">
        <v>629</v>
      </c>
      <c r="AG1938" s="160">
        <v>174</v>
      </c>
    </row>
    <row r="1939" spans="28:33" x14ac:dyDescent="0.25">
      <c r="AB1939" s="155" t="s">
        <v>1009</v>
      </c>
      <c r="AC1939" s="156" t="s">
        <v>1008</v>
      </c>
      <c r="AD1939" s="156" t="s">
        <v>628</v>
      </c>
      <c r="AE1939" s="156">
        <v>193</v>
      </c>
      <c r="AF1939" s="156" t="s">
        <v>629</v>
      </c>
      <c r="AG1939" s="157">
        <v>174</v>
      </c>
    </row>
    <row r="1940" spans="28:33" x14ac:dyDescent="0.25">
      <c r="AB1940" s="158" t="s">
        <v>1005</v>
      </c>
      <c r="AC1940" s="159" t="s">
        <v>1004</v>
      </c>
      <c r="AD1940" s="159" t="s">
        <v>628</v>
      </c>
      <c r="AE1940" s="159">
        <v>192</v>
      </c>
      <c r="AF1940" s="159" t="s">
        <v>629</v>
      </c>
      <c r="AG1940" s="160">
        <v>174</v>
      </c>
    </row>
    <row r="1941" spans="28:33" x14ac:dyDescent="0.25">
      <c r="AB1941" s="155" t="s">
        <v>989</v>
      </c>
      <c r="AC1941" s="156" t="s">
        <v>988</v>
      </c>
      <c r="AD1941" s="156" t="s">
        <v>628</v>
      </c>
      <c r="AE1941" s="156">
        <v>191</v>
      </c>
      <c r="AF1941" s="156" t="s">
        <v>629</v>
      </c>
      <c r="AG1941" s="157">
        <v>174</v>
      </c>
    </row>
    <row r="1942" spans="28:33" x14ac:dyDescent="0.25">
      <c r="AB1942" s="158" t="s">
        <v>1011</v>
      </c>
      <c r="AC1942" s="159" t="s">
        <v>1010</v>
      </c>
      <c r="AD1942" s="159" t="s">
        <v>628</v>
      </c>
      <c r="AE1942" s="159">
        <v>193</v>
      </c>
      <c r="AF1942" s="159" t="s">
        <v>629</v>
      </c>
      <c r="AG1942" s="160">
        <v>174</v>
      </c>
    </row>
    <row r="1943" spans="28:33" x14ac:dyDescent="0.25">
      <c r="AB1943" s="155" t="s">
        <v>983</v>
      </c>
      <c r="AC1943" s="156" t="s">
        <v>982</v>
      </c>
      <c r="AD1943" s="156" t="s">
        <v>628</v>
      </c>
      <c r="AE1943" s="156">
        <v>190</v>
      </c>
      <c r="AF1943" s="156" t="s">
        <v>629</v>
      </c>
      <c r="AG1943" s="157">
        <v>174</v>
      </c>
    </row>
    <row r="1944" spans="28:33" x14ac:dyDescent="0.25">
      <c r="AB1944" s="158" t="s">
        <v>1023</v>
      </c>
      <c r="AC1944" s="159" t="s">
        <v>1022</v>
      </c>
      <c r="AD1944" s="159" t="s">
        <v>628</v>
      </c>
      <c r="AE1944" s="159">
        <v>193</v>
      </c>
      <c r="AF1944" s="159" t="s">
        <v>629</v>
      </c>
      <c r="AG1944" s="160">
        <v>175</v>
      </c>
    </row>
    <row r="1945" spans="28:33" x14ac:dyDescent="0.25">
      <c r="AB1945" s="155"/>
      <c r="AC1945" s="156"/>
      <c r="AD1945" s="156"/>
      <c r="AE1945" s="156"/>
      <c r="AF1945" s="156"/>
      <c r="AG1945" s="157"/>
    </row>
    <row r="1946" spans="28:33" x14ac:dyDescent="0.25">
      <c r="AB1946" s="158"/>
      <c r="AC1946" s="159"/>
      <c r="AD1946" s="159"/>
      <c r="AE1946" s="159"/>
      <c r="AF1946" s="159"/>
      <c r="AG1946" s="160"/>
    </row>
    <row r="1947" spans="28:33" x14ac:dyDescent="0.25">
      <c r="AB1947" s="155" t="s">
        <v>72</v>
      </c>
      <c r="AC1947" s="156" t="s">
        <v>625</v>
      </c>
      <c r="AD1947" s="156" t="s">
        <v>556</v>
      </c>
      <c r="AE1947" s="156" t="s">
        <v>14090</v>
      </c>
      <c r="AF1947" s="156" t="s">
        <v>13769</v>
      </c>
      <c r="AG1947" s="157" t="s">
        <v>14091</v>
      </c>
    </row>
    <row r="1948" spans="28:33" x14ac:dyDescent="0.25">
      <c r="AB1948" s="158" t="s">
        <v>995</v>
      </c>
      <c r="AC1948" s="159" t="s">
        <v>994</v>
      </c>
      <c r="AD1948" s="159" t="s">
        <v>628</v>
      </c>
      <c r="AE1948" s="159"/>
      <c r="AF1948" s="159" t="s">
        <v>629</v>
      </c>
      <c r="AG1948" s="160"/>
    </row>
    <row r="1949" spans="28:33" x14ac:dyDescent="0.25">
      <c r="AB1949" s="155" t="s">
        <v>1001</v>
      </c>
      <c r="AC1949" s="156" t="s">
        <v>1000</v>
      </c>
      <c r="AD1949" s="156" t="s">
        <v>628</v>
      </c>
      <c r="AE1949" s="156">
        <v>191</v>
      </c>
      <c r="AF1949" s="156" t="s">
        <v>629</v>
      </c>
      <c r="AG1949" s="157">
        <v>175</v>
      </c>
    </row>
    <row r="1950" spans="28:33" x14ac:dyDescent="0.25">
      <c r="AB1950" s="158" t="s">
        <v>991</v>
      </c>
      <c r="AC1950" s="159" t="s">
        <v>990</v>
      </c>
      <c r="AD1950" s="159" t="s">
        <v>628</v>
      </c>
      <c r="AE1950" s="159">
        <v>191</v>
      </c>
      <c r="AF1950" s="159" t="s">
        <v>629</v>
      </c>
      <c r="AG1950" s="160">
        <v>175</v>
      </c>
    </row>
    <row r="1951" spans="28:33" x14ac:dyDescent="0.25">
      <c r="AB1951" s="155" t="s">
        <v>1003</v>
      </c>
      <c r="AC1951" s="156" t="s">
        <v>1002</v>
      </c>
      <c r="AD1951" s="156" t="s">
        <v>628</v>
      </c>
      <c r="AE1951" s="156">
        <v>192</v>
      </c>
      <c r="AF1951" s="156" t="s">
        <v>629</v>
      </c>
      <c r="AG1951" s="157">
        <v>175</v>
      </c>
    </row>
    <row r="1952" spans="28:33" x14ac:dyDescent="0.25">
      <c r="AB1952" s="158" t="s">
        <v>1015</v>
      </c>
      <c r="AC1952" s="159" t="s">
        <v>1014</v>
      </c>
      <c r="AD1952" s="159" t="s">
        <v>628</v>
      </c>
      <c r="AE1952" s="159">
        <v>193</v>
      </c>
      <c r="AF1952" s="159" t="s">
        <v>629</v>
      </c>
      <c r="AG1952" s="160">
        <v>175</v>
      </c>
    </row>
    <row r="1953" spans="28:33" x14ac:dyDescent="0.25">
      <c r="AB1953" s="155" t="s">
        <v>1013</v>
      </c>
      <c r="AC1953" s="156" t="s">
        <v>1012</v>
      </c>
      <c r="AD1953" s="156" t="s">
        <v>628</v>
      </c>
      <c r="AE1953" s="156">
        <v>193</v>
      </c>
      <c r="AF1953" s="156" t="s">
        <v>629</v>
      </c>
      <c r="AG1953" s="157">
        <v>175</v>
      </c>
    </row>
    <row r="1954" spans="28:33" x14ac:dyDescent="0.25">
      <c r="AB1954" s="158" t="s">
        <v>1019</v>
      </c>
      <c r="AC1954" s="159" t="s">
        <v>1018</v>
      </c>
      <c r="AD1954" s="159" t="s">
        <v>628</v>
      </c>
      <c r="AE1954" s="159">
        <v>193</v>
      </c>
      <c r="AF1954" s="159" t="s">
        <v>629</v>
      </c>
      <c r="AG1954" s="160">
        <v>175</v>
      </c>
    </row>
    <row r="1955" spans="28:33" x14ac:dyDescent="0.25">
      <c r="AB1955" s="155" t="s">
        <v>1017</v>
      </c>
      <c r="AC1955" s="156" t="s">
        <v>1016</v>
      </c>
      <c r="AD1955" s="156" t="s">
        <v>628</v>
      </c>
      <c r="AE1955" s="156">
        <v>193</v>
      </c>
      <c r="AF1955" s="156" t="s">
        <v>629</v>
      </c>
      <c r="AG1955" s="157">
        <v>176</v>
      </c>
    </row>
    <row r="1956" spans="28:33" x14ac:dyDescent="0.25">
      <c r="AB1956" s="158" t="s">
        <v>987</v>
      </c>
      <c r="AC1956" s="159" t="s">
        <v>986</v>
      </c>
      <c r="AD1956" s="159" t="s">
        <v>628</v>
      </c>
      <c r="AE1956" s="159">
        <v>191</v>
      </c>
      <c r="AF1956" s="159" t="s">
        <v>629</v>
      </c>
      <c r="AG1956" s="160">
        <v>176</v>
      </c>
    </row>
    <row r="1957" spans="28:33" x14ac:dyDescent="0.25">
      <c r="AB1957" s="155" t="s">
        <v>1021</v>
      </c>
      <c r="AC1957" s="156" t="s">
        <v>1020</v>
      </c>
      <c r="AD1957" s="156" t="s">
        <v>628</v>
      </c>
      <c r="AE1957" s="156">
        <v>193</v>
      </c>
      <c r="AF1957" s="156" t="s">
        <v>629</v>
      </c>
      <c r="AG1957" s="157">
        <v>176</v>
      </c>
    </row>
    <row r="1958" spans="28:33" x14ac:dyDescent="0.25">
      <c r="AB1958" s="158" t="s">
        <v>1007</v>
      </c>
      <c r="AC1958" s="159" t="s">
        <v>1006</v>
      </c>
      <c r="AD1958" s="159" t="s">
        <v>628</v>
      </c>
      <c r="AE1958" s="159">
        <v>192</v>
      </c>
      <c r="AF1958" s="159" t="s">
        <v>629</v>
      </c>
      <c r="AG1958" s="160">
        <v>176</v>
      </c>
    </row>
    <row r="1959" spans="28:33" x14ac:dyDescent="0.25">
      <c r="AB1959" s="155" t="s">
        <v>775</v>
      </c>
      <c r="AC1959" s="156" t="s">
        <v>774</v>
      </c>
      <c r="AD1959" s="156" t="s">
        <v>628</v>
      </c>
      <c r="AE1959" s="156">
        <v>167</v>
      </c>
      <c r="AF1959" s="156" t="s">
        <v>629</v>
      </c>
      <c r="AG1959" s="157">
        <v>176</v>
      </c>
    </row>
    <row r="1960" spans="28:33" x14ac:dyDescent="0.25">
      <c r="AB1960" s="158" t="s">
        <v>807</v>
      </c>
      <c r="AC1960" s="159" t="s">
        <v>806</v>
      </c>
      <c r="AD1960" s="159" t="s">
        <v>628</v>
      </c>
      <c r="AE1960" s="159">
        <v>172</v>
      </c>
      <c r="AF1960" s="159" t="s">
        <v>629</v>
      </c>
      <c r="AG1960" s="160">
        <v>176</v>
      </c>
    </row>
    <row r="1961" spans="28:33" x14ac:dyDescent="0.25">
      <c r="AB1961" s="155" t="s">
        <v>1179</v>
      </c>
      <c r="AC1961" s="156" t="s">
        <v>1178</v>
      </c>
      <c r="AD1961" s="156" t="s">
        <v>628</v>
      </c>
      <c r="AE1961" s="156">
        <v>214</v>
      </c>
      <c r="AF1961" s="156" t="s">
        <v>629</v>
      </c>
      <c r="AG1961" s="157">
        <v>176</v>
      </c>
    </row>
    <row r="1962" spans="28:33" x14ac:dyDescent="0.25">
      <c r="AB1962" s="158" t="s">
        <v>1181</v>
      </c>
      <c r="AC1962" s="159" t="s">
        <v>1180</v>
      </c>
      <c r="AD1962" s="159" t="s">
        <v>628</v>
      </c>
      <c r="AE1962" s="159">
        <v>214</v>
      </c>
      <c r="AF1962" s="159" t="s">
        <v>629</v>
      </c>
      <c r="AG1962" s="160">
        <v>176</v>
      </c>
    </row>
    <row r="1963" spans="28:33" x14ac:dyDescent="0.25">
      <c r="AB1963" s="155" t="s">
        <v>737</v>
      </c>
      <c r="AC1963" s="156" t="s">
        <v>736</v>
      </c>
      <c r="AD1963" s="156" t="s">
        <v>628</v>
      </c>
      <c r="AE1963" s="156">
        <v>160</v>
      </c>
      <c r="AF1963" s="156" t="s">
        <v>629</v>
      </c>
      <c r="AG1963" s="157">
        <v>177</v>
      </c>
    </row>
    <row r="1964" spans="28:33" x14ac:dyDescent="0.25">
      <c r="AB1964" s="158" t="s">
        <v>735</v>
      </c>
      <c r="AC1964" s="159" t="s">
        <v>734</v>
      </c>
      <c r="AD1964" s="159" t="s">
        <v>628</v>
      </c>
      <c r="AE1964" s="159">
        <v>159</v>
      </c>
      <c r="AF1964" s="159" t="s">
        <v>629</v>
      </c>
      <c r="AG1964" s="160">
        <v>177</v>
      </c>
    </row>
    <row r="1965" spans="28:33" x14ac:dyDescent="0.25">
      <c r="AB1965" s="155" t="s">
        <v>919</v>
      </c>
      <c r="AC1965" s="156" t="s">
        <v>918</v>
      </c>
      <c r="AD1965" s="156" t="s">
        <v>628</v>
      </c>
      <c r="AE1965" s="156">
        <v>152</v>
      </c>
      <c r="AF1965" s="156" t="s">
        <v>629</v>
      </c>
      <c r="AG1965" s="157">
        <v>158</v>
      </c>
    </row>
    <row r="1966" spans="28:33" x14ac:dyDescent="0.25">
      <c r="AB1966" s="158" t="s">
        <v>917</v>
      </c>
      <c r="AC1966" s="159" t="s">
        <v>916</v>
      </c>
      <c r="AD1966" s="159" t="s">
        <v>628</v>
      </c>
      <c r="AE1966" s="159">
        <v>185</v>
      </c>
      <c r="AF1966" s="159" t="s">
        <v>629</v>
      </c>
      <c r="AG1966" s="160">
        <v>177</v>
      </c>
    </row>
    <row r="1967" spans="28:33" x14ac:dyDescent="0.25">
      <c r="AB1967" s="155" t="s">
        <v>13818</v>
      </c>
      <c r="AC1967" s="156" t="s">
        <v>768</v>
      </c>
      <c r="AD1967" s="156" t="s">
        <v>628</v>
      </c>
      <c r="AE1967" s="156">
        <v>167</v>
      </c>
      <c r="AF1967" s="156" t="s">
        <v>629</v>
      </c>
      <c r="AG1967" s="157">
        <v>177</v>
      </c>
    </row>
    <row r="1968" spans="28:33" x14ac:dyDescent="0.25">
      <c r="AB1968" s="158" t="s">
        <v>655</v>
      </c>
      <c r="AC1968" s="159" t="s">
        <v>654</v>
      </c>
      <c r="AD1968" s="159" t="s">
        <v>628</v>
      </c>
      <c r="AE1968" s="159">
        <v>152</v>
      </c>
      <c r="AF1968" s="159" t="s">
        <v>629</v>
      </c>
      <c r="AG1968" s="160">
        <v>177</v>
      </c>
    </row>
    <row r="1969" spans="28:33" x14ac:dyDescent="0.25">
      <c r="AB1969" s="155" t="s">
        <v>895</v>
      </c>
      <c r="AC1969" s="156" t="s">
        <v>894</v>
      </c>
      <c r="AD1969" s="156" t="s">
        <v>628</v>
      </c>
      <c r="AE1969" s="156">
        <v>183</v>
      </c>
      <c r="AF1969" s="156" t="s">
        <v>629</v>
      </c>
      <c r="AG1969" s="157">
        <v>178</v>
      </c>
    </row>
    <row r="1970" spans="28:33" x14ac:dyDescent="0.25">
      <c r="AB1970" s="158" t="s">
        <v>911</v>
      </c>
      <c r="AC1970" s="159" t="s">
        <v>910</v>
      </c>
      <c r="AD1970" s="159" t="s">
        <v>628</v>
      </c>
      <c r="AE1970" s="159">
        <v>184</v>
      </c>
      <c r="AF1970" s="159" t="s">
        <v>629</v>
      </c>
      <c r="AG1970" s="160">
        <v>178</v>
      </c>
    </row>
    <row r="1971" spans="28:33" x14ac:dyDescent="0.25">
      <c r="AB1971" s="155" t="s">
        <v>855</v>
      </c>
      <c r="AC1971" s="156" t="s">
        <v>854</v>
      </c>
      <c r="AD1971" s="156" t="s">
        <v>628</v>
      </c>
      <c r="AE1971" s="156">
        <v>179</v>
      </c>
      <c r="AF1971" s="156" t="s">
        <v>629</v>
      </c>
      <c r="AG1971" s="157">
        <v>178</v>
      </c>
    </row>
    <row r="1972" spans="28:33" x14ac:dyDescent="0.25">
      <c r="AB1972" s="158" t="s">
        <v>1031</v>
      </c>
      <c r="AC1972" s="159" t="s">
        <v>1030</v>
      </c>
      <c r="AD1972" s="159" t="s">
        <v>628</v>
      </c>
      <c r="AE1972" s="159">
        <v>194</v>
      </c>
      <c r="AF1972" s="159" t="s">
        <v>629</v>
      </c>
      <c r="AG1972" s="160">
        <v>178</v>
      </c>
    </row>
    <row r="1973" spans="28:33" x14ac:dyDescent="0.25">
      <c r="AB1973" s="155" t="s">
        <v>1025</v>
      </c>
      <c r="AC1973" s="156" t="s">
        <v>1024</v>
      </c>
      <c r="AD1973" s="156" t="s">
        <v>628</v>
      </c>
      <c r="AE1973" s="156">
        <v>193</v>
      </c>
      <c r="AF1973" s="156" t="s">
        <v>629</v>
      </c>
      <c r="AG1973" s="157">
        <v>179</v>
      </c>
    </row>
    <row r="1974" spans="28:33" x14ac:dyDescent="0.25">
      <c r="AB1974" s="158" t="s">
        <v>1029</v>
      </c>
      <c r="AC1974" s="159" t="s">
        <v>1028</v>
      </c>
      <c r="AD1974" s="159" t="s">
        <v>628</v>
      </c>
      <c r="AE1974" s="159">
        <v>194</v>
      </c>
      <c r="AF1974" s="159" t="s">
        <v>629</v>
      </c>
      <c r="AG1974" s="160">
        <v>179</v>
      </c>
    </row>
    <row r="1975" spans="28:33" x14ac:dyDescent="0.25">
      <c r="AB1975" s="155" t="s">
        <v>1033</v>
      </c>
      <c r="AC1975" s="156" t="s">
        <v>1032</v>
      </c>
      <c r="AD1975" s="156" t="s">
        <v>628</v>
      </c>
      <c r="AE1975" s="156">
        <v>195</v>
      </c>
      <c r="AF1975" s="156" t="s">
        <v>629</v>
      </c>
      <c r="AG1975" s="157">
        <v>179</v>
      </c>
    </row>
    <row r="1976" spans="28:33" x14ac:dyDescent="0.25">
      <c r="AB1976" s="158" t="s">
        <v>1027</v>
      </c>
      <c r="AC1976" s="159" t="s">
        <v>1026</v>
      </c>
      <c r="AD1976" s="159" t="s">
        <v>628</v>
      </c>
      <c r="AE1976" s="159">
        <v>194</v>
      </c>
      <c r="AF1976" s="159" t="s">
        <v>629</v>
      </c>
      <c r="AG1976" s="160">
        <v>180</v>
      </c>
    </row>
    <row r="1977" spans="28:33" x14ac:dyDescent="0.25">
      <c r="AB1977" s="155" t="s">
        <v>867</v>
      </c>
      <c r="AC1977" s="156" t="s">
        <v>866</v>
      </c>
      <c r="AD1977" s="156" t="s">
        <v>628</v>
      </c>
      <c r="AE1977" s="156">
        <v>180</v>
      </c>
      <c r="AF1977" s="156" t="s">
        <v>629</v>
      </c>
      <c r="AG1977" s="157">
        <v>180</v>
      </c>
    </row>
    <row r="1978" spans="28:33" x14ac:dyDescent="0.25">
      <c r="AB1978" s="158" t="s">
        <v>899</v>
      </c>
      <c r="AC1978" s="159" t="s">
        <v>898</v>
      </c>
      <c r="AD1978" s="159" t="s">
        <v>628</v>
      </c>
      <c r="AE1978" s="159">
        <v>184</v>
      </c>
      <c r="AF1978" s="159" t="s">
        <v>629</v>
      </c>
      <c r="AG1978" s="160">
        <v>180</v>
      </c>
    </row>
    <row r="1979" spans="28:33" x14ac:dyDescent="0.25">
      <c r="AB1979" s="155" t="s">
        <v>901</v>
      </c>
      <c r="AC1979" s="156" t="s">
        <v>900</v>
      </c>
      <c r="AD1979" s="156" t="s">
        <v>628</v>
      </c>
      <c r="AE1979" s="156">
        <v>184</v>
      </c>
      <c r="AF1979" s="156" t="s">
        <v>629</v>
      </c>
      <c r="AG1979" s="157">
        <v>180</v>
      </c>
    </row>
    <row r="1980" spans="28:33" x14ac:dyDescent="0.25">
      <c r="AB1980" s="158" t="s">
        <v>897</v>
      </c>
      <c r="AC1980" s="159" t="s">
        <v>896</v>
      </c>
      <c r="AD1980" s="159" t="s">
        <v>628</v>
      </c>
      <c r="AE1980" s="159">
        <v>183</v>
      </c>
      <c r="AF1980" s="159" t="s">
        <v>629</v>
      </c>
      <c r="AG1980" s="160">
        <v>180</v>
      </c>
    </row>
    <row r="1981" spans="28:33" x14ac:dyDescent="0.25">
      <c r="AB1981" s="155" t="s">
        <v>739</v>
      </c>
      <c r="AC1981" s="156" t="s">
        <v>738</v>
      </c>
      <c r="AD1981" s="156" t="s">
        <v>628</v>
      </c>
      <c r="AE1981" s="156">
        <v>160</v>
      </c>
      <c r="AF1981" s="156" t="s">
        <v>629</v>
      </c>
      <c r="AG1981" s="157">
        <v>180</v>
      </c>
    </row>
    <row r="1982" spans="28:33" x14ac:dyDescent="0.25">
      <c r="AB1982" s="158" t="s">
        <v>909</v>
      </c>
      <c r="AC1982" s="159" t="s">
        <v>908</v>
      </c>
      <c r="AD1982" s="159" t="s">
        <v>628</v>
      </c>
      <c r="AE1982" s="159">
        <v>184</v>
      </c>
      <c r="AF1982" s="159" t="s">
        <v>629</v>
      </c>
      <c r="AG1982" s="160">
        <v>181</v>
      </c>
    </row>
    <row r="1983" spans="28:33" x14ac:dyDescent="0.25">
      <c r="AB1983" s="155" t="s">
        <v>907</v>
      </c>
      <c r="AC1983" s="156" t="s">
        <v>906</v>
      </c>
      <c r="AD1983" s="156" t="s">
        <v>628</v>
      </c>
      <c r="AE1983" s="156">
        <v>184</v>
      </c>
      <c r="AF1983" s="156" t="s">
        <v>629</v>
      </c>
      <c r="AG1983" s="157">
        <v>181</v>
      </c>
    </row>
    <row r="1984" spans="28:33" x14ac:dyDescent="0.25">
      <c r="AB1984" s="158" t="s">
        <v>905</v>
      </c>
      <c r="AC1984" s="159" t="s">
        <v>904</v>
      </c>
      <c r="AD1984" s="159" t="s">
        <v>628</v>
      </c>
      <c r="AE1984" s="159">
        <v>184</v>
      </c>
      <c r="AF1984" s="159" t="s">
        <v>629</v>
      </c>
      <c r="AG1984" s="160">
        <v>181</v>
      </c>
    </row>
    <row r="1985" spans="28:33" x14ac:dyDescent="0.25">
      <c r="AB1985" s="155" t="s">
        <v>879</v>
      </c>
      <c r="AC1985" s="156" t="s">
        <v>878</v>
      </c>
      <c r="AD1985" s="156" t="s">
        <v>628</v>
      </c>
      <c r="AE1985" s="156">
        <v>181</v>
      </c>
      <c r="AF1985" s="156" t="s">
        <v>629</v>
      </c>
      <c r="AG1985" s="157">
        <v>181</v>
      </c>
    </row>
    <row r="1986" spans="28:33" x14ac:dyDescent="0.25">
      <c r="AB1986" s="158" t="s">
        <v>853</v>
      </c>
      <c r="AC1986" s="159" t="s">
        <v>852</v>
      </c>
      <c r="AD1986" s="159" t="s">
        <v>628</v>
      </c>
      <c r="AE1986" s="159">
        <v>178</v>
      </c>
      <c r="AF1986" s="159" t="s">
        <v>629</v>
      </c>
      <c r="AG1986" s="160">
        <v>181</v>
      </c>
    </row>
    <row r="1987" spans="28:33" x14ac:dyDescent="0.25">
      <c r="AB1987" s="155" t="s">
        <v>13965</v>
      </c>
      <c r="AC1987" s="156" t="s">
        <v>1142</v>
      </c>
      <c r="AD1987" s="156" t="s">
        <v>628</v>
      </c>
      <c r="AE1987" s="156">
        <v>209</v>
      </c>
      <c r="AF1987" s="156" t="s">
        <v>629</v>
      </c>
      <c r="AG1987" s="157">
        <v>182</v>
      </c>
    </row>
    <row r="1988" spans="28:33" x14ac:dyDescent="0.25">
      <c r="AB1988" s="158" t="s">
        <v>1113</v>
      </c>
      <c r="AC1988" s="159" t="s">
        <v>1112</v>
      </c>
      <c r="AD1988" s="159" t="s">
        <v>628</v>
      </c>
      <c r="AE1988" s="159">
        <v>206</v>
      </c>
      <c r="AF1988" s="159" t="s">
        <v>629</v>
      </c>
      <c r="AG1988" s="160">
        <v>182</v>
      </c>
    </row>
    <row r="1989" spans="28:33" x14ac:dyDescent="0.25">
      <c r="AB1989" s="155" t="s">
        <v>1117</v>
      </c>
      <c r="AC1989" s="156" t="s">
        <v>1116</v>
      </c>
      <c r="AD1989" s="156" t="s">
        <v>628</v>
      </c>
      <c r="AE1989" s="156">
        <v>206</v>
      </c>
      <c r="AF1989" s="156" t="s">
        <v>629</v>
      </c>
      <c r="AG1989" s="157">
        <v>182</v>
      </c>
    </row>
    <row r="1990" spans="28:33" x14ac:dyDescent="0.25">
      <c r="AB1990" s="158" t="s">
        <v>1115</v>
      </c>
      <c r="AC1990" s="159" t="s">
        <v>1114</v>
      </c>
      <c r="AD1990" s="159" t="s">
        <v>628</v>
      </c>
      <c r="AE1990" s="159">
        <v>206</v>
      </c>
      <c r="AF1990" s="159" t="s">
        <v>629</v>
      </c>
      <c r="AG1990" s="160">
        <v>182</v>
      </c>
    </row>
    <row r="1991" spans="28:33" x14ac:dyDescent="0.25">
      <c r="AB1991" s="155" t="s">
        <v>1111</v>
      </c>
      <c r="AC1991" s="156" t="s">
        <v>1110</v>
      </c>
      <c r="AD1991" s="156" t="s">
        <v>628</v>
      </c>
      <c r="AE1991" s="156">
        <v>206</v>
      </c>
      <c r="AF1991" s="156" t="s">
        <v>629</v>
      </c>
      <c r="AG1991" s="157">
        <v>182</v>
      </c>
    </row>
    <row r="1992" spans="28:33" x14ac:dyDescent="0.25">
      <c r="AB1992" s="158" t="s">
        <v>1119</v>
      </c>
      <c r="AC1992" s="159" t="s">
        <v>1118</v>
      </c>
      <c r="AD1992" s="159" t="s">
        <v>628</v>
      </c>
      <c r="AE1992" s="159">
        <v>207</v>
      </c>
      <c r="AF1992" s="159" t="s">
        <v>629</v>
      </c>
      <c r="AG1992" s="160">
        <v>183</v>
      </c>
    </row>
    <row r="1993" spans="28:33" x14ac:dyDescent="0.25">
      <c r="AB1993" s="155" t="s">
        <v>883</v>
      </c>
      <c r="AC1993" s="156" t="s">
        <v>882</v>
      </c>
      <c r="AD1993" s="156" t="s">
        <v>628</v>
      </c>
      <c r="AE1993" s="156">
        <v>182</v>
      </c>
      <c r="AF1993" s="156" t="s">
        <v>629</v>
      </c>
      <c r="AG1993" s="157">
        <v>183</v>
      </c>
    </row>
    <row r="1994" spans="28:33" x14ac:dyDescent="0.25">
      <c r="AB1994" s="158" t="s">
        <v>817</v>
      </c>
      <c r="AC1994" s="159" t="s">
        <v>816</v>
      </c>
      <c r="AD1994" s="159" t="s">
        <v>628</v>
      </c>
      <c r="AE1994" s="159">
        <v>173</v>
      </c>
      <c r="AF1994" s="159" t="s">
        <v>629</v>
      </c>
      <c r="AG1994" s="160">
        <v>183</v>
      </c>
    </row>
    <row r="1995" spans="28:33" x14ac:dyDescent="0.25">
      <c r="AB1995" s="155" t="s">
        <v>797</v>
      </c>
      <c r="AC1995" s="156" t="s">
        <v>796</v>
      </c>
      <c r="AD1995" s="156" t="s">
        <v>628</v>
      </c>
      <c r="AE1995" s="156">
        <v>171</v>
      </c>
      <c r="AF1995" s="156" t="s">
        <v>629</v>
      </c>
      <c r="AG1995" s="157">
        <v>183</v>
      </c>
    </row>
    <row r="1996" spans="28:33" x14ac:dyDescent="0.25">
      <c r="AB1996" s="158" t="s">
        <v>695</v>
      </c>
      <c r="AC1996" s="159" t="s">
        <v>694</v>
      </c>
      <c r="AD1996" s="159" t="s">
        <v>628</v>
      </c>
      <c r="AE1996" s="159">
        <v>156</v>
      </c>
      <c r="AF1996" s="159" t="s">
        <v>629</v>
      </c>
      <c r="AG1996" s="160">
        <v>183</v>
      </c>
    </row>
    <row r="1997" spans="28:33" x14ac:dyDescent="0.25">
      <c r="AB1997" s="155" t="s">
        <v>693</v>
      </c>
      <c r="AC1997" s="156" t="s">
        <v>692</v>
      </c>
      <c r="AD1997" s="156" t="s">
        <v>628</v>
      </c>
      <c r="AE1997" s="156">
        <v>156</v>
      </c>
      <c r="AF1997" s="156" t="s">
        <v>629</v>
      </c>
      <c r="AG1997" s="157">
        <v>184</v>
      </c>
    </row>
    <row r="1998" spans="28:33" x14ac:dyDescent="0.25">
      <c r="AB1998" s="158" t="s">
        <v>843</v>
      </c>
      <c r="AC1998" s="159" t="s">
        <v>842</v>
      </c>
      <c r="AD1998" s="159" t="s">
        <v>628</v>
      </c>
      <c r="AE1998" s="159">
        <v>175</v>
      </c>
      <c r="AF1998" s="159" t="s">
        <v>629</v>
      </c>
      <c r="AG1998" s="160">
        <v>184</v>
      </c>
    </row>
    <row r="1999" spans="28:33" x14ac:dyDescent="0.25">
      <c r="AB1999" s="155" t="s">
        <v>815</v>
      </c>
      <c r="AC1999" s="156" t="s">
        <v>814</v>
      </c>
      <c r="AD1999" s="156" t="s">
        <v>628</v>
      </c>
      <c r="AE1999" s="156">
        <v>172</v>
      </c>
      <c r="AF1999" s="156" t="s">
        <v>629</v>
      </c>
      <c r="AG1999" s="157">
        <v>184</v>
      </c>
    </row>
    <row r="2000" spans="28:33" x14ac:dyDescent="0.25">
      <c r="AB2000" s="158" t="s">
        <v>715</v>
      </c>
      <c r="AC2000" s="159" t="s">
        <v>714</v>
      </c>
      <c r="AD2000" s="159" t="s">
        <v>628</v>
      </c>
      <c r="AE2000" s="159">
        <v>158</v>
      </c>
      <c r="AF2000" s="159" t="s">
        <v>629</v>
      </c>
      <c r="AG2000" s="160">
        <v>184</v>
      </c>
    </row>
    <row r="2001" spans="28:33" x14ac:dyDescent="0.25">
      <c r="AB2001" s="155" t="s">
        <v>885</v>
      </c>
      <c r="AC2001" s="156" t="s">
        <v>884</v>
      </c>
      <c r="AD2001" s="156" t="s">
        <v>628</v>
      </c>
      <c r="AE2001" s="156">
        <v>182</v>
      </c>
      <c r="AF2001" s="156" t="s">
        <v>629</v>
      </c>
      <c r="AG2001" s="157">
        <v>184</v>
      </c>
    </row>
    <row r="2002" spans="28:33" x14ac:dyDescent="0.25">
      <c r="AB2002" s="158" t="s">
        <v>889</v>
      </c>
      <c r="AC2002" s="159" t="s">
        <v>888</v>
      </c>
      <c r="AD2002" s="159" t="s">
        <v>628</v>
      </c>
      <c r="AE2002" s="159">
        <v>182</v>
      </c>
      <c r="AF2002" s="159" t="s">
        <v>629</v>
      </c>
      <c r="AG2002" s="160">
        <v>184</v>
      </c>
    </row>
    <row r="2003" spans="28:33" x14ac:dyDescent="0.25">
      <c r="AB2003" s="155" t="s">
        <v>887</v>
      </c>
      <c r="AC2003" s="156" t="s">
        <v>886</v>
      </c>
      <c r="AD2003" s="156" t="s">
        <v>628</v>
      </c>
      <c r="AE2003" s="156">
        <v>182</v>
      </c>
      <c r="AF2003" s="156" t="s">
        <v>629</v>
      </c>
      <c r="AG2003" s="157">
        <v>185</v>
      </c>
    </row>
    <row r="2004" spans="28:33" x14ac:dyDescent="0.25">
      <c r="AB2004" s="158" t="s">
        <v>755</v>
      </c>
      <c r="AC2004" s="159" t="s">
        <v>754</v>
      </c>
      <c r="AD2004" s="159" t="s">
        <v>628</v>
      </c>
      <c r="AE2004" s="159">
        <v>165</v>
      </c>
      <c r="AF2004" s="159" t="s">
        <v>629</v>
      </c>
      <c r="AG2004" s="160">
        <v>185</v>
      </c>
    </row>
    <row r="2005" spans="28:33" x14ac:dyDescent="0.25">
      <c r="AB2005" s="155" t="s">
        <v>1171</v>
      </c>
      <c r="AC2005" s="156" t="s">
        <v>1170</v>
      </c>
      <c r="AD2005" s="156" t="s">
        <v>628</v>
      </c>
      <c r="AE2005" s="156">
        <v>213</v>
      </c>
      <c r="AF2005" s="156" t="s">
        <v>629</v>
      </c>
      <c r="AG2005" s="157">
        <v>185</v>
      </c>
    </row>
    <row r="2006" spans="28:33" x14ac:dyDescent="0.25">
      <c r="AB2006" s="158" t="s">
        <v>1173</v>
      </c>
      <c r="AC2006" s="159" t="s">
        <v>1172</v>
      </c>
      <c r="AD2006" s="159" t="s">
        <v>628</v>
      </c>
      <c r="AE2006" s="159">
        <v>213</v>
      </c>
      <c r="AF2006" s="159" t="s">
        <v>629</v>
      </c>
      <c r="AG2006" s="160">
        <v>185</v>
      </c>
    </row>
    <row r="2007" spans="28:33" x14ac:dyDescent="0.25">
      <c r="AB2007" s="155"/>
      <c r="AC2007" s="156"/>
      <c r="AD2007" s="156"/>
      <c r="AE2007" s="156"/>
      <c r="AF2007" s="156"/>
      <c r="AG2007" s="157"/>
    </row>
    <row r="2008" spans="28:33" x14ac:dyDescent="0.25">
      <c r="AB2008" s="158"/>
      <c r="AC2008" s="159"/>
      <c r="AD2008" s="159"/>
      <c r="AE2008" s="159"/>
      <c r="AF2008" s="159"/>
      <c r="AG2008" s="160"/>
    </row>
    <row r="2009" spans="28:33" x14ac:dyDescent="0.25">
      <c r="AB2009" s="155" t="s">
        <v>72</v>
      </c>
      <c r="AC2009" s="156" t="s">
        <v>625</v>
      </c>
      <c r="AD2009" s="156" t="s">
        <v>556</v>
      </c>
      <c r="AE2009" s="156" t="s">
        <v>554</v>
      </c>
      <c r="AF2009" s="156" t="s">
        <v>13769</v>
      </c>
      <c r="AG2009" s="157" t="s">
        <v>554</v>
      </c>
    </row>
    <row r="2010" spans="28:33" x14ac:dyDescent="0.25">
      <c r="AB2010" s="158" t="s">
        <v>787</v>
      </c>
      <c r="AC2010" s="159" t="s">
        <v>786</v>
      </c>
      <c r="AD2010" s="159" t="s">
        <v>628</v>
      </c>
      <c r="AE2010" s="159">
        <v>168</v>
      </c>
      <c r="AF2010" s="159" t="s">
        <v>629</v>
      </c>
      <c r="AG2010" s="160">
        <v>185</v>
      </c>
    </row>
    <row r="2011" spans="28:33" x14ac:dyDescent="0.25">
      <c r="AB2011" s="155" t="s">
        <v>789</v>
      </c>
      <c r="AC2011" s="156" t="s">
        <v>788</v>
      </c>
      <c r="AD2011" s="156" t="s">
        <v>628</v>
      </c>
      <c r="AE2011" s="156">
        <v>168</v>
      </c>
      <c r="AF2011" s="156" t="s">
        <v>629</v>
      </c>
      <c r="AG2011" s="157">
        <v>185</v>
      </c>
    </row>
    <row r="2012" spans="28:33" x14ac:dyDescent="0.25">
      <c r="AB2012" s="158" t="s">
        <v>785</v>
      </c>
      <c r="AC2012" s="159" t="s">
        <v>784</v>
      </c>
      <c r="AD2012" s="159" t="s">
        <v>628</v>
      </c>
      <c r="AE2012" s="159">
        <v>168</v>
      </c>
      <c r="AF2012" s="159" t="s">
        <v>629</v>
      </c>
      <c r="AG2012" s="160">
        <v>185</v>
      </c>
    </row>
    <row r="2013" spans="28:33" x14ac:dyDescent="0.25">
      <c r="AB2013" s="155" t="s">
        <v>761</v>
      </c>
      <c r="AC2013" s="156" t="s">
        <v>760</v>
      </c>
      <c r="AD2013" s="156" t="s">
        <v>628</v>
      </c>
      <c r="AE2013" s="156">
        <v>166</v>
      </c>
      <c r="AF2013" s="156" t="s">
        <v>629</v>
      </c>
      <c r="AG2013" s="157">
        <v>186</v>
      </c>
    </row>
    <row r="2014" spans="28:33" x14ac:dyDescent="0.25">
      <c r="AB2014" s="158" t="s">
        <v>921</v>
      </c>
      <c r="AC2014" s="159" t="s">
        <v>920</v>
      </c>
      <c r="AD2014" s="159" t="s">
        <v>628</v>
      </c>
      <c r="AE2014" s="159">
        <v>185</v>
      </c>
      <c r="AF2014" s="159" t="s">
        <v>629</v>
      </c>
      <c r="AG2014" s="160">
        <v>186</v>
      </c>
    </row>
    <row r="2015" spans="28:33" x14ac:dyDescent="0.25">
      <c r="AB2015" s="155" t="s">
        <v>977</v>
      </c>
      <c r="AC2015" s="156" t="s">
        <v>976</v>
      </c>
      <c r="AD2015" s="156" t="s">
        <v>628</v>
      </c>
      <c r="AE2015" s="156">
        <v>188</v>
      </c>
      <c r="AF2015" s="156" t="s">
        <v>629</v>
      </c>
      <c r="AG2015" s="157">
        <v>186</v>
      </c>
    </row>
    <row r="2016" spans="28:33" x14ac:dyDescent="0.25">
      <c r="AB2016" s="158" t="s">
        <v>813</v>
      </c>
      <c r="AC2016" s="159" t="s">
        <v>812</v>
      </c>
      <c r="AD2016" s="159" t="s">
        <v>628</v>
      </c>
      <c r="AE2016" s="159">
        <v>172</v>
      </c>
      <c r="AF2016" s="159" t="s">
        <v>629</v>
      </c>
      <c r="AG2016" s="160">
        <v>188</v>
      </c>
    </row>
    <row r="2017" spans="28:33" x14ac:dyDescent="0.25">
      <c r="AB2017" s="155" t="s">
        <v>809</v>
      </c>
      <c r="AC2017" s="156" t="s">
        <v>808</v>
      </c>
      <c r="AD2017" s="156" t="s">
        <v>628</v>
      </c>
      <c r="AE2017" s="156">
        <v>172</v>
      </c>
      <c r="AF2017" s="156" t="s">
        <v>629</v>
      </c>
      <c r="AG2017" s="157">
        <v>189</v>
      </c>
    </row>
    <row r="2018" spans="28:33" x14ac:dyDescent="0.25">
      <c r="AB2018" s="158" t="s">
        <v>811</v>
      </c>
      <c r="AC2018" s="159" t="s">
        <v>810</v>
      </c>
      <c r="AD2018" s="159" t="s">
        <v>628</v>
      </c>
      <c r="AE2018" s="159">
        <v>172</v>
      </c>
      <c r="AF2018" s="159" t="s">
        <v>629</v>
      </c>
      <c r="AG2018" s="160">
        <v>189</v>
      </c>
    </row>
    <row r="2019" spans="28:33" x14ac:dyDescent="0.25">
      <c r="AB2019" s="155" t="s">
        <v>727</v>
      </c>
      <c r="AC2019" s="156" t="s">
        <v>726</v>
      </c>
      <c r="AD2019" s="156" t="s">
        <v>628</v>
      </c>
      <c r="AE2019" s="156">
        <v>159</v>
      </c>
      <c r="AF2019" s="156" t="s">
        <v>629</v>
      </c>
      <c r="AG2019" s="157">
        <v>189</v>
      </c>
    </row>
    <row r="2020" spans="28:33" x14ac:dyDescent="0.25">
      <c r="AB2020" s="158" t="s">
        <v>729</v>
      </c>
      <c r="AC2020" s="159" t="s">
        <v>728</v>
      </c>
      <c r="AD2020" s="159" t="s">
        <v>628</v>
      </c>
      <c r="AE2020" s="159">
        <v>159</v>
      </c>
      <c r="AF2020" s="159" t="s">
        <v>629</v>
      </c>
      <c r="AG2020" s="160">
        <v>189</v>
      </c>
    </row>
    <row r="2021" spans="28:33" x14ac:dyDescent="0.25">
      <c r="AB2021" s="155" t="s">
        <v>725</v>
      </c>
      <c r="AC2021" s="156" t="s">
        <v>724</v>
      </c>
      <c r="AD2021" s="156" t="s">
        <v>628</v>
      </c>
      <c r="AE2021" s="156">
        <v>158</v>
      </c>
      <c r="AF2021" s="156" t="s">
        <v>629</v>
      </c>
      <c r="AG2021" s="157">
        <v>189</v>
      </c>
    </row>
    <row r="2022" spans="28:33" x14ac:dyDescent="0.25">
      <c r="AB2022" s="158" t="s">
        <v>717</v>
      </c>
      <c r="AC2022" s="159" t="s">
        <v>716</v>
      </c>
      <c r="AD2022" s="159" t="s">
        <v>628</v>
      </c>
      <c r="AE2022" s="159">
        <v>158</v>
      </c>
      <c r="AF2022" s="159" t="s">
        <v>629</v>
      </c>
      <c r="AG2022" s="160">
        <v>189</v>
      </c>
    </row>
    <row r="2023" spans="28:33" x14ac:dyDescent="0.25">
      <c r="AB2023" s="155" t="s">
        <v>731</v>
      </c>
      <c r="AC2023" s="156" t="s">
        <v>730</v>
      </c>
      <c r="AD2023" s="156" t="s">
        <v>628</v>
      </c>
      <c r="AE2023" s="156">
        <v>159</v>
      </c>
      <c r="AF2023" s="156" t="s">
        <v>629</v>
      </c>
      <c r="AG2023" s="157">
        <v>189</v>
      </c>
    </row>
    <row r="2024" spans="28:33" x14ac:dyDescent="0.25">
      <c r="AB2024" s="158" t="s">
        <v>719</v>
      </c>
      <c r="AC2024" s="159" t="s">
        <v>718</v>
      </c>
      <c r="AD2024" s="159" t="s">
        <v>628</v>
      </c>
      <c r="AE2024" s="159">
        <v>158</v>
      </c>
      <c r="AF2024" s="159" t="s">
        <v>629</v>
      </c>
      <c r="AG2024" s="160">
        <v>190</v>
      </c>
    </row>
    <row r="2025" spans="28:33" x14ac:dyDescent="0.25">
      <c r="AB2025" s="155" t="s">
        <v>707</v>
      </c>
      <c r="AC2025" s="156" t="s">
        <v>706</v>
      </c>
      <c r="AD2025" s="156" t="s">
        <v>628</v>
      </c>
      <c r="AE2025" s="156">
        <v>157</v>
      </c>
      <c r="AF2025" s="156" t="s">
        <v>629</v>
      </c>
      <c r="AG2025" s="157">
        <v>190</v>
      </c>
    </row>
    <row r="2026" spans="28:33" x14ac:dyDescent="0.25">
      <c r="AB2026" s="158" t="s">
        <v>821</v>
      </c>
      <c r="AC2026" s="159" t="s">
        <v>820</v>
      </c>
      <c r="AD2026" s="159" t="s">
        <v>628</v>
      </c>
      <c r="AE2026" s="159">
        <v>173</v>
      </c>
      <c r="AF2026" s="159" t="s">
        <v>629</v>
      </c>
      <c r="AG2026" s="160">
        <v>190</v>
      </c>
    </row>
    <row r="2027" spans="28:33" x14ac:dyDescent="0.25">
      <c r="AB2027" s="155" t="s">
        <v>839</v>
      </c>
      <c r="AC2027" s="156" t="s">
        <v>838</v>
      </c>
      <c r="AD2027" s="156" t="s">
        <v>628</v>
      </c>
      <c r="AE2027" s="156">
        <v>175</v>
      </c>
      <c r="AF2027" s="156" t="s">
        <v>629</v>
      </c>
      <c r="AG2027" s="157">
        <v>190</v>
      </c>
    </row>
    <row r="2028" spans="28:33" x14ac:dyDescent="0.25">
      <c r="AB2028" s="158" t="s">
        <v>841</v>
      </c>
      <c r="AC2028" s="159" t="s">
        <v>840</v>
      </c>
      <c r="AD2028" s="159" t="s">
        <v>628</v>
      </c>
      <c r="AE2028" s="159">
        <v>175</v>
      </c>
      <c r="AF2028" s="159" t="s">
        <v>629</v>
      </c>
      <c r="AG2028" s="160">
        <v>190</v>
      </c>
    </row>
    <row r="2029" spans="28:33" x14ac:dyDescent="0.25">
      <c r="AB2029" s="155" t="s">
        <v>701</v>
      </c>
      <c r="AC2029" s="156" t="s">
        <v>700</v>
      </c>
      <c r="AD2029" s="156" t="s">
        <v>628</v>
      </c>
      <c r="AE2029" s="156">
        <v>156</v>
      </c>
      <c r="AF2029" s="156" t="s">
        <v>629</v>
      </c>
      <c r="AG2029" s="157">
        <v>190</v>
      </c>
    </row>
    <row r="2030" spans="28:33" x14ac:dyDescent="0.25">
      <c r="AB2030" s="158" t="s">
        <v>763</v>
      </c>
      <c r="AC2030" s="159" t="s">
        <v>762</v>
      </c>
      <c r="AD2030" s="159" t="s">
        <v>628</v>
      </c>
      <c r="AE2030" s="159">
        <v>166</v>
      </c>
      <c r="AF2030" s="159" t="s">
        <v>629</v>
      </c>
      <c r="AG2030" s="160">
        <v>190</v>
      </c>
    </row>
    <row r="2031" spans="28:33" x14ac:dyDescent="0.25">
      <c r="AB2031" s="155" t="s">
        <v>765</v>
      </c>
      <c r="AC2031" s="156" t="s">
        <v>764</v>
      </c>
      <c r="AD2031" s="156" t="s">
        <v>628</v>
      </c>
      <c r="AE2031" s="156">
        <v>166</v>
      </c>
      <c r="AF2031" s="156" t="s">
        <v>629</v>
      </c>
      <c r="AG2031" s="157">
        <v>191</v>
      </c>
    </row>
    <row r="2032" spans="28:33" x14ac:dyDescent="0.25">
      <c r="AB2032" s="158" t="s">
        <v>767</v>
      </c>
      <c r="AC2032" s="159" t="s">
        <v>766</v>
      </c>
      <c r="AD2032" s="159" t="s">
        <v>628</v>
      </c>
      <c r="AE2032" s="159">
        <v>166</v>
      </c>
      <c r="AF2032" s="159" t="s">
        <v>629</v>
      </c>
      <c r="AG2032" s="160">
        <v>191</v>
      </c>
    </row>
    <row r="2033" spans="28:33" x14ac:dyDescent="0.25">
      <c r="AB2033" s="155" t="s">
        <v>1093</v>
      </c>
      <c r="AC2033" s="156" t="s">
        <v>1092</v>
      </c>
      <c r="AD2033" s="156" t="s">
        <v>628</v>
      </c>
      <c r="AE2033" s="156">
        <v>203</v>
      </c>
      <c r="AF2033" s="156" t="s">
        <v>629</v>
      </c>
      <c r="AG2033" s="157">
        <v>191</v>
      </c>
    </row>
    <row r="2034" spans="28:33" x14ac:dyDescent="0.25">
      <c r="AB2034" s="158" t="s">
        <v>1101</v>
      </c>
      <c r="AC2034" s="159" t="s">
        <v>1100</v>
      </c>
      <c r="AD2034" s="159" t="s">
        <v>628</v>
      </c>
      <c r="AE2034" s="159">
        <v>204</v>
      </c>
      <c r="AF2034" s="159" t="s">
        <v>629</v>
      </c>
      <c r="AG2034" s="160">
        <v>191</v>
      </c>
    </row>
    <row r="2035" spans="28:33" x14ac:dyDescent="0.25">
      <c r="AB2035" s="155" t="s">
        <v>1103</v>
      </c>
      <c r="AC2035" s="156" t="s">
        <v>1102</v>
      </c>
      <c r="AD2035" s="156" t="s">
        <v>628</v>
      </c>
      <c r="AE2035" s="156">
        <v>205</v>
      </c>
      <c r="AF2035" s="156" t="s">
        <v>629</v>
      </c>
      <c r="AG2035" s="157">
        <v>192</v>
      </c>
    </row>
    <row r="2036" spans="28:33" x14ac:dyDescent="0.25">
      <c r="AB2036" s="158" t="s">
        <v>1099</v>
      </c>
      <c r="AC2036" s="159" t="s">
        <v>1098</v>
      </c>
      <c r="AD2036" s="159" t="s">
        <v>628</v>
      </c>
      <c r="AE2036" s="159">
        <v>204</v>
      </c>
      <c r="AF2036" s="159" t="s">
        <v>629</v>
      </c>
      <c r="AG2036" s="160">
        <v>192</v>
      </c>
    </row>
    <row r="2037" spans="28:33" x14ac:dyDescent="0.25">
      <c r="AB2037" s="155" t="s">
        <v>1085</v>
      </c>
      <c r="AC2037" s="156" t="s">
        <v>1084</v>
      </c>
      <c r="AD2037" s="156" t="s">
        <v>628</v>
      </c>
      <c r="AE2037" s="156">
        <v>202</v>
      </c>
      <c r="AF2037" s="156" t="s">
        <v>629</v>
      </c>
      <c r="AG2037" s="157">
        <v>192</v>
      </c>
    </row>
    <row r="2038" spans="28:33" x14ac:dyDescent="0.25">
      <c r="AB2038" s="158" t="s">
        <v>1095</v>
      </c>
      <c r="AC2038" s="159" t="s">
        <v>1094</v>
      </c>
      <c r="AD2038" s="159" t="s">
        <v>628</v>
      </c>
      <c r="AE2038" s="159">
        <v>203</v>
      </c>
      <c r="AF2038" s="159" t="s">
        <v>629</v>
      </c>
      <c r="AG2038" s="160">
        <v>193</v>
      </c>
    </row>
    <row r="2039" spans="28:33" x14ac:dyDescent="0.25">
      <c r="AB2039" s="155" t="s">
        <v>1083</v>
      </c>
      <c r="AC2039" s="156" t="s">
        <v>1082</v>
      </c>
      <c r="AD2039" s="156" t="s">
        <v>628</v>
      </c>
      <c r="AE2039" s="156">
        <v>202</v>
      </c>
      <c r="AF2039" s="156" t="s">
        <v>629</v>
      </c>
      <c r="AG2039" s="157">
        <v>193</v>
      </c>
    </row>
    <row r="2040" spans="28:33" x14ac:dyDescent="0.25">
      <c r="AB2040" s="158" t="s">
        <v>1081</v>
      </c>
      <c r="AC2040" s="159" t="s">
        <v>1080</v>
      </c>
      <c r="AD2040" s="159" t="s">
        <v>628</v>
      </c>
      <c r="AE2040" s="159">
        <v>201</v>
      </c>
      <c r="AF2040" s="159" t="s">
        <v>629</v>
      </c>
      <c r="AG2040" s="160">
        <v>193</v>
      </c>
    </row>
    <row r="2041" spans="28:33" x14ac:dyDescent="0.25">
      <c r="AB2041" s="155" t="s">
        <v>1079</v>
      </c>
      <c r="AC2041" s="156" t="s">
        <v>1078</v>
      </c>
      <c r="AD2041" s="156" t="s">
        <v>628</v>
      </c>
      <c r="AE2041" s="156">
        <v>201</v>
      </c>
      <c r="AF2041" s="156" t="s">
        <v>629</v>
      </c>
      <c r="AG2041" s="157">
        <v>193</v>
      </c>
    </row>
    <row r="2042" spans="28:33" x14ac:dyDescent="0.25">
      <c r="AB2042" s="158" t="s">
        <v>1097</v>
      </c>
      <c r="AC2042" s="159" t="s">
        <v>1096</v>
      </c>
      <c r="AD2042" s="159" t="s">
        <v>628</v>
      </c>
      <c r="AE2042" s="159">
        <v>204</v>
      </c>
      <c r="AF2042" s="159" t="s">
        <v>629</v>
      </c>
      <c r="AG2042" s="160">
        <v>193</v>
      </c>
    </row>
    <row r="2043" spans="28:33" x14ac:dyDescent="0.25">
      <c r="AB2043" s="155" t="s">
        <v>1091</v>
      </c>
      <c r="AC2043" s="156" t="s">
        <v>1090</v>
      </c>
      <c r="AD2043" s="156" t="s">
        <v>628</v>
      </c>
      <c r="AE2043" s="156">
        <v>203</v>
      </c>
      <c r="AF2043" s="156" t="s">
        <v>629</v>
      </c>
      <c r="AG2043" s="157">
        <v>194</v>
      </c>
    </row>
    <row r="2044" spans="28:33" x14ac:dyDescent="0.25">
      <c r="AB2044" s="158" t="s">
        <v>1087</v>
      </c>
      <c r="AC2044" s="159" t="s">
        <v>1086</v>
      </c>
      <c r="AD2044" s="159" t="s">
        <v>628</v>
      </c>
      <c r="AE2044" s="159">
        <v>202</v>
      </c>
      <c r="AF2044" s="159" t="s">
        <v>629</v>
      </c>
      <c r="AG2044" s="160">
        <v>194</v>
      </c>
    </row>
    <row r="2045" spans="28:33" x14ac:dyDescent="0.25">
      <c r="AB2045" s="155" t="s">
        <v>1089</v>
      </c>
      <c r="AC2045" s="156" t="s">
        <v>1088</v>
      </c>
      <c r="AD2045" s="156" t="s">
        <v>628</v>
      </c>
      <c r="AE2045" s="156">
        <v>203</v>
      </c>
      <c r="AF2045" s="156" t="s">
        <v>629</v>
      </c>
      <c r="AG2045" s="157">
        <v>195</v>
      </c>
    </row>
    <row r="2046" spans="28:33" x14ac:dyDescent="0.25">
      <c r="AB2046" s="158" t="s">
        <v>669</v>
      </c>
      <c r="AC2046" s="159" t="s">
        <v>668</v>
      </c>
      <c r="AD2046" s="159" t="s">
        <v>628</v>
      </c>
      <c r="AE2046" s="159">
        <v>155</v>
      </c>
      <c r="AF2046" s="159" t="s">
        <v>629</v>
      </c>
      <c r="AG2046" s="160">
        <v>195</v>
      </c>
    </row>
    <row r="2047" spans="28:33" x14ac:dyDescent="0.25">
      <c r="AB2047" s="155" t="s">
        <v>14092</v>
      </c>
      <c r="AC2047" s="156" t="s">
        <v>672</v>
      </c>
      <c r="AD2047" s="156" t="s">
        <v>628</v>
      </c>
      <c r="AE2047" s="156">
        <v>155</v>
      </c>
      <c r="AF2047" s="156" t="s">
        <v>629</v>
      </c>
      <c r="AG2047" s="157">
        <v>195</v>
      </c>
    </row>
    <row r="2048" spans="28:33" x14ac:dyDescent="0.25">
      <c r="AB2048" s="158" t="s">
        <v>14093</v>
      </c>
      <c r="AC2048" s="159"/>
      <c r="AD2048" s="159"/>
      <c r="AE2048" s="159"/>
      <c r="AF2048" s="159"/>
      <c r="AG2048" s="160"/>
    </row>
    <row r="2049" spans="28:33" x14ac:dyDescent="0.25">
      <c r="AB2049" s="155" t="s">
        <v>667</v>
      </c>
      <c r="AC2049" s="156" t="s">
        <v>666</v>
      </c>
      <c r="AD2049" s="156" t="s">
        <v>628</v>
      </c>
      <c r="AE2049" s="156">
        <v>155</v>
      </c>
      <c r="AF2049" s="156" t="s">
        <v>629</v>
      </c>
      <c r="AG2049" s="157">
        <v>195</v>
      </c>
    </row>
    <row r="2050" spans="28:33" x14ac:dyDescent="0.25">
      <c r="AB2050" s="158" t="s">
        <v>671</v>
      </c>
      <c r="AC2050" s="159" t="s">
        <v>670</v>
      </c>
      <c r="AD2050" s="159" t="s">
        <v>628</v>
      </c>
      <c r="AE2050" s="159">
        <v>155</v>
      </c>
      <c r="AF2050" s="159" t="s">
        <v>629</v>
      </c>
      <c r="AG2050" s="160">
        <v>195</v>
      </c>
    </row>
    <row r="2051" spans="28:33" x14ac:dyDescent="0.25">
      <c r="AB2051" s="155" t="s">
        <v>675</v>
      </c>
      <c r="AC2051" s="156" t="s">
        <v>674</v>
      </c>
      <c r="AD2051" s="156" t="s">
        <v>628</v>
      </c>
      <c r="AE2051" s="156">
        <v>155</v>
      </c>
      <c r="AF2051" s="156" t="s">
        <v>629</v>
      </c>
      <c r="AG2051" s="157">
        <v>195</v>
      </c>
    </row>
    <row r="2052" spans="28:33" x14ac:dyDescent="0.25">
      <c r="AB2052" s="158" t="s">
        <v>677</v>
      </c>
      <c r="AC2052" s="159" t="s">
        <v>676</v>
      </c>
      <c r="AD2052" s="159" t="s">
        <v>628</v>
      </c>
      <c r="AE2052" s="159">
        <v>155</v>
      </c>
      <c r="AF2052" s="159" t="s">
        <v>629</v>
      </c>
      <c r="AG2052" s="160">
        <v>195</v>
      </c>
    </row>
    <row r="2053" spans="28:33" x14ac:dyDescent="0.25">
      <c r="AB2053" s="155" t="s">
        <v>1071</v>
      </c>
      <c r="AC2053" s="156" t="s">
        <v>1070</v>
      </c>
      <c r="AD2053" s="156" t="s">
        <v>628</v>
      </c>
      <c r="AE2053" s="156">
        <v>200</v>
      </c>
      <c r="AF2053" s="156" t="s">
        <v>629</v>
      </c>
      <c r="AG2053" s="157">
        <v>196</v>
      </c>
    </row>
    <row r="2054" spans="28:33" x14ac:dyDescent="0.25">
      <c r="AB2054" s="158" t="s">
        <v>837</v>
      </c>
      <c r="AC2054" s="159" t="s">
        <v>836</v>
      </c>
      <c r="AD2054" s="159" t="s">
        <v>628</v>
      </c>
      <c r="AE2054" s="159">
        <v>175</v>
      </c>
      <c r="AF2054" s="159" t="s">
        <v>629</v>
      </c>
      <c r="AG2054" s="160">
        <v>196</v>
      </c>
    </row>
    <row r="2055" spans="28:33" x14ac:dyDescent="0.25">
      <c r="AB2055" s="155" t="s">
        <v>835</v>
      </c>
      <c r="AC2055" s="156" t="s">
        <v>834</v>
      </c>
      <c r="AD2055" s="156" t="s">
        <v>628</v>
      </c>
      <c r="AE2055" s="156">
        <v>174</v>
      </c>
      <c r="AF2055" s="156" t="s">
        <v>629</v>
      </c>
      <c r="AG2055" s="157">
        <v>196</v>
      </c>
    </row>
    <row r="2056" spans="28:33" x14ac:dyDescent="0.25">
      <c r="AB2056" s="158" t="s">
        <v>799</v>
      </c>
      <c r="AC2056" s="159" t="s">
        <v>798</v>
      </c>
      <c r="AD2056" s="159" t="s">
        <v>628</v>
      </c>
      <c r="AE2056" s="159">
        <v>171</v>
      </c>
      <c r="AF2056" s="159" t="s">
        <v>629</v>
      </c>
      <c r="AG2056" s="160">
        <v>196</v>
      </c>
    </row>
    <row r="2057" spans="28:33" x14ac:dyDescent="0.25">
      <c r="AB2057" s="155" t="s">
        <v>683</v>
      </c>
      <c r="AC2057" s="156" t="s">
        <v>682</v>
      </c>
      <c r="AD2057" s="156" t="s">
        <v>628</v>
      </c>
      <c r="AE2057" s="156">
        <v>155</v>
      </c>
      <c r="AF2057" s="156" t="s">
        <v>629</v>
      </c>
      <c r="AG2057" s="157">
        <v>196</v>
      </c>
    </row>
    <row r="2058" spans="28:33" x14ac:dyDescent="0.25">
      <c r="AB2058" s="158" t="s">
        <v>685</v>
      </c>
      <c r="AC2058" s="159" t="s">
        <v>684</v>
      </c>
      <c r="AD2058" s="159" t="s">
        <v>628</v>
      </c>
      <c r="AE2058" s="159">
        <v>155</v>
      </c>
      <c r="AF2058" s="159" t="s">
        <v>629</v>
      </c>
      <c r="AG2058" s="160">
        <v>197</v>
      </c>
    </row>
    <row r="2059" spans="28:33" x14ac:dyDescent="0.25">
      <c r="AB2059" s="155" t="s">
        <v>687</v>
      </c>
      <c r="AC2059" s="156" t="s">
        <v>686</v>
      </c>
      <c r="AD2059" s="156" t="s">
        <v>628</v>
      </c>
      <c r="AE2059" s="156">
        <v>156</v>
      </c>
      <c r="AF2059" s="156" t="s">
        <v>629</v>
      </c>
      <c r="AG2059" s="157">
        <v>197</v>
      </c>
    </row>
    <row r="2060" spans="28:33" x14ac:dyDescent="0.25">
      <c r="AB2060" s="158" t="s">
        <v>703</v>
      </c>
      <c r="AC2060" s="159" t="s">
        <v>702</v>
      </c>
      <c r="AD2060" s="159" t="s">
        <v>628</v>
      </c>
      <c r="AE2060" s="159">
        <v>157</v>
      </c>
      <c r="AF2060" s="159" t="s">
        <v>629</v>
      </c>
      <c r="AG2060" s="160">
        <v>197</v>
      </c>
    </row>
    <row r="2061" spans="28:33" x14ac:dyDescent="0.25">
      <c r="AB2061" s="155" t="s">
        <v>915</v>
      </c>
      <c r="AC2061" s="156" t="s">
        <v>914</v>
      </c>
      <c r="AD2061" s="156" t="s">
        <v>628</v>
      </c>
      <c r="AE2061" s="156">
        <v>185</v>
      </c>
      <c r="AF2061" s="156" t="s">
        <v>629</v>
      </c>
      <c r="AG2061" s="157">
        <v>197</v>
      </c>
    </row>
    <row r="2062" spans="28:33" x14ac:dyDescent="0.25">
      <c r="AB2062" s="158" t="s">
        <v>913</v>
      </c>
      <c r="AC2062" s="159" t="s">
        <v>912</v>
      </c>
      <c r="AD2062" s="159" t="s">
        <v>628</v>
      </c>
      <c r="AE2062" s="159">
        <v>185</v>
      </c>
      <c r="AF2062" s="159" t="s">
        <v>629</v>
      </c>
      <c r="AG2062" s="160">
        <v>198</v>
      </c>
    </row>
    <row r="2063" spans="28:33" x14ac:dyDescent="0.25">
      <c r="AB2063" s="155" t="s">
        <v>1073</v>
      </c>
      <c r="AC2063" s="156" t="s">
        <v>1072</v>
      </c>
      <c r="AD2063" s="156" t="s">
        <v>628</v>
      </c>
      <c r="AE2063" s="156">
        <v>200</v>
      </c>
      <c r="AF2063" s="156" t="s">
        <v>629</v>
      </c>
      <c r="AG2063" s="157">
        <v>198</v>
      </c>
    </row>
    <row r="2064" spans="28:33" x14ac:dyDescent="0.25">
      <c r="AB2064" s="158" t="s">
        <v>1059</v>
      </c>
      <c r="AC2064" s="159" t="s">
        <v>1058</v>
      </c>
      <c r="AD2064" s="159" t="s">
        <v>628</v>
      </c>
      <c r="AE2064" s="159">
        <v>199</v>
      </c>
      <c r="AF2064" s="159" t="s">
        <v>629</v>
      </c>
      <c r="AG2064" s="160">
        <v>199</v>
      </c>
    </row>
    <row r="2065" spans="28:33" x14ac:dyDescent="0.25">
      <c r="AB2065" s="155" t="s">
        <v>833</v>
      </c>
      <c r="AC2065" s="156" t="s">
        <v>832</v>
      </c>
      <c r="AD2065" s="156" t="s">
        <v>628</v>
      </c>
      <c r="AE2065" s="156">
        <v>174</v>
      </c>
      <c r="AF2065" s="156" t="s">
        <v>629</v>
      </c>
      <c r="AG2065" s="157">
        <v>199</v>
      </c>
    </row>
    <row r="2066" spans="28:33" x14ac:dyDescent="0.25">
      <c r="AB2066" s="158" t="s">
        <v>1053</v>
      </c>
      <c r="AC2066" s="159" t="s">
        <v>1052</v>
      </c>
      <c r="AD2066" s="159" t="s">
        <v>628</v>
      </c>
      <c r="AE2066" s="159">
        <v>199</v>
      </c>
      <c r="AF2066" s="159" t="s">
        <v>629</v>
      </c>
      <c r="AG2066" s="160">
        <v>199</v>
      </c>
    </row>
    <row r="2067" spans="28:33" x14ac:dyDescent="0.25">
      <c r="AB2067" s="155" t="s">
        <v>1055</v>
      </c>
      <c r="AC2067" s="156" t="s">
        <v>1054</v>
      </c>
      <c r="AD2067" s="156" t="s">
        <v>628</v>
      </c>
      <c r="AE2067" s="156">
        <v>199</v>
      </c>
      <c r="AF2067" s="156" t="s">
        <v>629</v>
      </c>
      <c r="AG2067" s="157">
        <v>199</v>
      </c>
    </row>
    <row r="2068" spans="28:33" x14ac:dyDescent="0.25">
      <c r="AB2068" s="158" t="s">
        <v>1057</v>
      </c>
      <c r="AC2068" s="159" t="s">
        <v>1056</v>
      </c>
      <c r="AD2068" s="159" t="s">
        <v>628</v>
      </c>
      <c r="AE2068" s="159">
        <v>199</v>
      </c>
      <c r="AF2068" s="159" t="s">
        <v>629</v>
      </c>
      <c r="AG2068" s="160">
        <v>200</v>
      </c>
    </row>
    <row r="2069" spans="28:33" x14ac:dyDescent="0.25">
      <c r="AB2069" s="155"/>
      <c r="AC2069" s="156"/>
      <c r="AD2069" s="156"/>
      <c r="AE2069" s="156"/>
      <c r="AF2069" s="156"/>
      <c r="AG2069" s="157"/>
    </row>
    <row r="2070" spans="28:33" x14ac:dyDescent="0.25">
      <c r="AB2070" s="158"/>
      <c r="AC2070" s="159"/>
      <c r="AD2070" s="159"/>
      <c r="AE2070" s="159"/>
      <c r="AF2070" s="159"/>
      <c r="AG2070" s="160"/>
    </row>
    <row r="2071" spans="28:33" x14ac:dyDescent="0.25">
      <c r="AB2071" s="155" t="s">
        <v>72</v>
      </c>
      <c r="AC2071" s="156" t="s">
        <v>625</v>
      </c>
      <c r="AD2071" s="156" t="s">
        <v>556</v>
      </c>
      <c r="AE2071" s="156" t="s">
        <v>554</v>
      </c>
      <c r="AF2071" s="156" t="s">
        <v>13769</v>
      </c>
      <c r="AG2071" s="157" t="s">
        <v>554</v>
      </c>
    </row>
    <row r="2072" spans="28:33" x14ac:dyDescent="0.25">
      <c r="AB2072" s="158" t="s">
        <v>795</v>
      </c>
      <c r="AC2072" s="159" t="s">
        <v>794</v>
      </c>
      <c r="AD2072" s="159" t="s">
        <v>628</v>
      </c>
      <c r="AE2072" s="159">
        <v>170</v>
      </c>
      <c r="AF2072" s="159" t="s">
        <v>629</v>
      </c>
      <c r="AG2072" s="160">
        <v>200</v>
      </c>
    </row>
    <row r="2073" spans="28:33" x14ac:dyDescent="0.25">
      <c r="AB2073" s="155" t="s">
        <v>1109</v>
      </c>
      <c r="AC2073" s="156" t="s">
        <v>1108</v>
      </c>
      <c r="AD2073" s="156" t="s">
        <v>628</v>
      </c>
      <c r="AE2073" s="156">
        <v>205</v>
      </c>
      <c r="AF2073" s="156" t="s">
        <v>629</v>
      </c>
      <c r="AG2073" s="157">
        <v>200</v>
      </c>
    </row>
    <row r="2074" spans="28:33" x14ac:dyDescent="0.25">
      <c r="AB2074" s="158" t="s">
        <v>875</v>
      </c>
      <c r="AC2074" s="159" t="s">
        <v>874</v>
      </c>
      <c r="AD2074" s="159" t="s">
        <v>628</v>
      </c>
      <c r="AE2074" s="159">
        <v>181</v>
      </c>
      <c r="AF2074" s="159" t="s">
        <v>629</v>
      </c>
      <c r="AG2074" s="160">
        <v>200</v>
      </c>
    </row>
    <row r="2075" spans="28:33" x14ac:dyDescent="0.25">
      <c r="AB2075" s="155" t="s">
        <v>873</v>
      </c>
      <c r="AC2075" s="156" t="s">
        <v>872</v>
      </c>
      <c r="AD2075" s="156" t="s">
        <v>628</v>
      </c>
      <c r="AE2075" s="156">
        <v>180</v>
      </c>
      <c r="AF2075" s="156" t="s">
        <v>629</v>
      </c>
      <c r="AG2075" s="157">
        <v>201</v>
      </c>
    </row>
    <row r="2076" spans="28:33" x14ac:dyDescent="0.25">
      <c r="AB2076" s="158" t="s">
        <v>871</v>
      </c>
      <c r="AC2076" s="159" t="s">
        <v>870</v>
      </c>
      <c r="AD2076" s="159" t="s">
        <v>628</v>
      </c>
      <c r="AE2076" s="159">
        <v>180</v>
      </c>
      <c r="AF2076" s="159" t="s">
        <v>629</v>
      </c>
      <c r="AG2076" s="160">
        <v>201</v>
      </c>
    </row>
    <row r="2077" spans="28:33" x14ac:dyDescent="0.25">
      <c r="AB2077" s="155" t="s">
        <v>869</v>
      </c>
      <c r="AC2077" s="156" t="s">
        <v>868</v>
      </c>
      <c r="AD2077" s="156" t="s">
        <v>628</v>
      </c>
      <c r="AE2077" s="156">
        <v>180</v>
      </c>
      <c r="AF2077" s="156" t="s">
        <v>629</v>
      </c>
      <c r="AG2077" s="157">
        <v>201</v>
      </c>
    </row>
    <row r="2078" spans="28:33" x14ac:dyDescent="0.25">
      <c r="AB2078" s="158" t="s">
        <v>791</v>
      </c>
      <c r="AC2078" s="159" t="s">
        <v>790</v>
      </c>
      <c r="AD2078" s="159" t="s">
        <v>628</v>
      </c>
      <c r="AE2078" s="159">
        <v>169</v>
      </c>
      <c r="AF2078" s="159" t="s">
        <v>629</v>
      </c>
      <c r="AG2078" s="160">
        <v>201</v>
      </c>
    </row>
    <row r="2079" spans="28:33" x14ac:dyDescent="0.25">
      <c r="AB2079" s="155" t="s">
        <v>653</v>
      </c>
      <c r="AC2079" s="156" t="s">
        <v>652</v>
      </c>
      <c r="AD2079" s="156" t="s">
        <v>628</v>
      </c>
      <c r="AE2079" s="156">
        <v>152</v>
      </c>
      <c r="AF2079" s="156" t="s">
        <v>629</v>
      </c>
      <c r="AG2079" s="157">
        <v>203</v>
      </c>
    </row>
    <row r="2080" spans="28:33" x14ac:dyDescent="0.25">
      <c r="AB2080" s="158" t="s">
        <v>659</v>
      </c>
      <c r="AC2080" s="159" t="s">
        <v>658</v>
      </c>
      <c r="AD2080" s="159" t="s">
        <v>628</v>
      </c>
      <c r="AE2080" s="159">
        <v>153</v>
      </c>
      <c r="AF2080" s="159" t="s">
        <v>629</v>
      </c>
      <c r="AG2080" s="160">
        <v>203</v>
      </c>
    </row>
    <row r="2081" spans="28:33" x14ac:dyDescent="0.25">
      <c r="AB2081" s="155" t="s">
        <v>657</v>
      </c>
      <c r="AC2081" s="156" t="s">
        <v>656</v>
      </c>
      <c r="AD2081" s="156" t="s">
        <v>628</v>
      </c>
      <c r="AE2081" s="156">
        <v>152</v>
      </c>
      <c r="AF2081" s="156" t="s">
        <v>629</v>
      </c>
      <c r="AG2081" s="157">
        <v>203</v>
      </c>
    </row>
    <row r="2082" spans="28:33" x14ac:dyDescent="0.25">
      <c r="AB2082" s="158" t="s">
        <v>663</v>
      </c>
      <c r="AC2082" s="159" t="s">
        <v>662</v>
      </c>
      <c r="AD2082" s="159" t="s">
        <v>628</v>
      </c>
      <c r="AE2082" s="159">
        <v>154</v>
      </c>
      <c r="AF2082" s="159" t="s">
        <v>629</v>
      </c>
      <c r="AG2082" s="160">
        <v>204</v>
      </c>
    </row>
    <row r="2083" spans="28:33" x14ac:dyDescent="0.25">
      <c r="AB2083" s="155" t="s">
        <v>661</v>
      </c>
      <c r="AC2083" s="156" t="s">
        <v>660</v>
      </c>
      <c r="AD2083" s="156" t="s">
        <v>628</v>
      </c>
      <c r="AE2083" s="156">
        <v>153</v>
      </c>
      <c r="AF2083" s="156" t="s">
        <v>629</v>
      </c>
      <c r="AG2083" s="157">
        <v>205</v>
      </c>
    </row>
    <row r="2084" spans="28:33" x14ac:dyDescent="0.25">
      <c r="AB2084" s="158" t="s">
        <v>1077</v>
      </c>
      <c r="AC2084" s="159" t="s">
        <v>1076</v>
      </c>
      <c r="AD2084" s="159" t="s">
        <v>628</v>
      </c>
      <c r="AE2084" s="159">
        <v>201</v>
      </c>
      <c r="AF2084" s="159" t="s">
        <v>629</v>
      </c>
      <c r="AG2084" s="160">
        <v>205</v>
      </c>
    </row>
    <row r="2085" spans="28:33" x14ac:dyDescent="0.25">
      <c r="AB2085" s="155" t="s">
        <v>1125</v>
      </c>
      <c r="AC2085" s="156" t="s">
        <v>1124</v>
      </c>
      <c r="AD2085" s="156" t="s">
        <v>628</v>
      </c>
      <c r="AE2085" s="156">
        <v>207</v>
      </c>
      <c r="AF2085" s="156" t="s">
        <v>629</v>
      </c>
      <c r="AG2085" s="157">
        <v>205</v>
      </c>
    </row>
    <row r="2086" spans="28:33" x14ac:dyDescent="0.25">
      <c r="AB2086" s="158" t="s">
        <v>1123</v>
      </c>
      <c r="AC2086" s="159" t="s">
        <v>1122</v>
      </c>
      <c r="AD2086" s="159" t="s">
        <v>628</v>
      </c>
      <c r="AE2086" s="159">
        <v>207</v>
      </c>
      <c r="AF2086" s="159" t="s">
        <v>629</v>
      </c>
      <c r="AG2086" s="160">
        <v>206</v>
      </c>
    </row>
    <row r="2087" spans="28:33" x14ac:dyDescent="0.25">
      <c r="AB2087" s="155" t="s">
        <v>1121</v>
      </c>
      <c r="AC2087" s="156" t="s">
        <v>1120</v>
      </c>
      <c r="AD2087" s="156" t="s">
        <v>628</v>
      </c>
      <c r="AE2087" s="156">
        <v>207</v>
      </c>
      <c r="AF2087" s="156" t="s">
        <v>629</v>
      </c>
      <c r="AG2087" s="157">
        <v>206</v>
      </c>
    </row>
    <row r="2088" spans="28:33" x14ac:dyDescent="0.25">
      <c r="AB2088" s="158" t="s">
        <v>743</v>
      </c>
      <c r="AC2088" s="159" t="s">
        <v>742</v>
      </c>
      <c r="AD2088" s="159" t="s">
        <v>628</v>
      </c>
      <c r="AE2088" s="159">
        <v>161</v>
      </c>
      <c r="AF2088" s="159" t="s">
        <v>629</v>
      </c>
      <c r="AG2088" s="160">
        <v>206</v>
      </c>
    </row>
    <row r="2089" spans="28:33" x14ac:dyDescent="0.25">
      <c r="AB2089" s="155" t="s">
        <v>1131</v>
      </c>
      <c r="AC2089" s="156" t="s">
        <v>1130</v>
      </c>
      <c r="AD2089" s="156" t="s">
        <v>628</v>
      </c>
      <c r="AE2089" s="156">
        <v>208</v>
      </c>
      <c r="AF2089" s="156" t="s">
        <v>629</v>
      </c>
      <c r="AG2089" s="157">
        <v>206</v>
      </c>
    </row>
    <row r="2090" spans="28:33" x14ac:dyDescent="0.25">
      <c r="AB2090" s="158" t="s">
        <v>1133</v>
      </c>
      <c r="AC2090" s="159" t="s">
        <v>1132</v>
      </c>
      <c r="AD2090" s="159" t="s">
        <v>628</v>
      </c>
      <c r="AE2090" s="159">
        <v>208</v>
      </c>
      <c r="AF2090" s="159" t="s">
        <v>629</v>
      </c>
      <c r="AG2090" s="160">
        <v>207</v>
      </c>
    </row>
    <row r="2091" spans="28:33" x14ac:dyDescent="0.25">
      <c r="AB2091" s="155" t="s">
        <v>1135</v>
      </c>
      <c r="AC2091" s="156" t="s">
        <v>1134</v>
      </c>
      <c r="AD2091" s="156" t="s">
        <v>628</v>
      </c>
      <c r="AE2091" s="156">
        <v>209</v>
      </c>
      <c r="AF2091" s="156" t="s">
        <v>629</v>
      </c>
      <c r="AG2091" s="157">
        <v>207</v>
      </c>
    </row>
    <row r="2092" spans="28:33" x14ac:dyDescent="0.25">
      <c r="AB2092" s="158" t="s">
        <v>1129</v>
      </c>
      <c r="AC2092" s="159" t="s">
        <v>1128</v>
      </c>
      <c r="AD2092" s="159" t="s">
        <v>628</v>
      </c>
      <c r="AE2092" s="159">
        <v>208</v>
      </c>
      <c r="AF2092" s="159" t="s">
        <v>629</v>
      </c>
      <c r="AG2092" s="160">
        <v>207</v>
      </c>
    </row>
    <row r="2093" spans="28:33" x14ac:dyDescent="0.25">
      <c r="AB2093" s="155" t="s">
        <v>679</v>
      </c>
      <c r="AC2093" s="156" t="s">
        <v>678</v>
      </c>
      <c r="AD2093" s="156" t="s">
        <v>628</v>
      </c>
      <c r="AE2093" s="156">
        <v>155</v>
      </c>
      <c r="AF2093" s="156" t="s">
        <v>629</v>
      </c>
      <c r="AG2093" s="157">
        <v>207</v>
      </c>
    </row>
    <row r="2094" spans="28:33" x14ac:dyDescent="0.25">
      <c r="AB2094" s="158" t="s">
        <v>1137</v>
      </c>
      <c r="AC2094" s="159" t="s">
        <v>1136</v>
      </c>
      <c r="AD2094" s="159" t="s">
        <v>628</v>
      </c>
      <c r="AE2094" s="159">
        <v>209</v>
      </c>
      <c r="AF2094" s="159" t="s">
        <v>629</v>
      </c>
      <c r="AG2094" s="160">
        <v>208</v>
      </c>
    </row>
    <row r="2095" spans="28:33" x14ac:dyDescent="0.25">
      <c r="AB2095" s="155" t="s">
        <v>1069</v>
      </c>
      <c r="AC2095" s="156" t="s">
        <v>1068</v>
      </c>
      <c r="AD2095" s="156" t="s">
        <v>628</v>
      </c>
      <c r="AE2095" s="156">
        <v>200</v>
      </c>
      <c r="AF2095" s="156" t="s">
        <v>629</v>
      </c>
      <c r="AG2095" s="157">
        <v>208</v>
      </c>
    </row>
    <row r="2096" spans="28:33" x14ac:dyDescent="0.25">
      <c r="AB2096" s="158" t="s">
        <v>805</v>
      </c>
      <c r="AC2096" s="159" t="s">
        <v>804</v>
      </c>
      <c r="AD2096" s="159" t="s">
        <v>628</v>
      </c>
      <c r="AE2096" s="159">
        <v>172</v>
      </c>
      <c r="AF2096" s="159" t="s">
        <v>629</v>
      </c>
      <c r="AG2096" s="160">
        <v>208</v>
      </c>
    </row>
    <row r="2097" spans="28:33" x14ac:dyDescent="0.25">
      <c r="AB2097" s="155" t="s">
        <v>759</v>
      </c>
      <c r="AC2097" s="156" t="s">
        <v>758</v>
      </c>
      <c r="AD2097" s="156" t="s">
        <v>628</v>
      </c>
      <c r="AE2097" s="156">
        <v>166</v>
      </c>
      <c r="AF2097" s="156" t="s">
        <v>629</v>
      </c>
      <c r="AG2097" s="157">
        <v>208</v>
      </c>
    </row>
    <row r="2098" spans="28:33" x14ac:dyDescent="0.25">
      <c r="AB2098" s="158" t="s">
        <v>831</v>
      </c>
      <c r="AC2098" s="159" t="s">
        <v>830</v>
      </c>
      <c r="AD2098" s="159" t="s">
        <v>628</v>
      </c>
      <c r="AE2098" s="159">
        <v>174</v>
      </c>
      <c r="AF2098" s="159" t="s">
        <v>629</v>
      </c>
      <c r="AG2098" s="160">
        <v>208</v>
      </c>
    </row>
    <row r="2099" spans="28:33" x14ac:dyDescent="0.25">
      <c r="AB2099" s="155" t="s">
        <v>1139</v>
      </c>
      <c r="AC2099" s="156" t="s">
        <v>1138</v>
      </c>
      <c r="AD2099" s="156" t="s">
        <v>628</v>
      </c>
      <c r="AE2099" s="156">
        <v>209</v>
      </c>
      <c r="AF2099" s="156" t="s">
        <v>629</v>
      </c>
      <c r="AG2099" s="157">
        <v>209</v>
      </c>
    </row>
    <row r="2100" spans="28:33" x14ac:dyDescent="0.25">
      <c r="AB2100" s="158" t="s">
        <v>857</v>
      </c>
      <c r="AC2100" s="159" t="s">
        <v>856</v>
      </c>
      <c r="AD2100" s="159" t="s">
        <v>628</v>
      </c>
      <c r="AE2100" s="159">
        <v>179</v>
      </c>
      <c r="AF2100" s="159" t="s">
        <v>629</v>
      </c>
      <c r="AG2100" s="160">
        <v>209</v>
      </c>
    </row>
    <row r="2101" spans="28:33" x14ac:dyDescent="0.25">
      <c r="AB2101" s="155" t="s">
        <v>733</v>
      </c>
      <c r="AC2101" s="156" t="s">
        <v>732</v>
      </c>
      <c r="AD2101" s="156" t="s">
        <v>628</v>
      </c>
      <c r="AE2101" s="156">
        <v>159</v>
      </c>
      <c r="AF2101" s="156" t="s">
        <v>629</v>
      </c>
      <c r="AG2101" s="157">
        <v>209</v>
      </c>
    </row>
    <row r="2102" spans="28:33" x14ac:dyDescent="0.25">
      <c r="AB2102" s="158" t="s">
        <v>14094</v>
      </c>
      <c r="AC2102" s="159" t="s">
        <v>690</v>
      </c>
      <c r="AD2102" s="159" t="s">
        <v>628</v>
      </c>
      <c r="AE2102" s="159">
        <v>156</v>
      </c>
      <c r="AF2102" s="159" t="s">
        <v>629</v>
      </c>
      <c r="AG2102" s="160">
        <v>210</v>
      </c>
    </row>
    <row r="2103" spans="28:33" x14ac:dyDescent="0.25">
      <c r="AB2103" s="155" t="s">
        <v>14095</v>
      </c>
      <c r="AC2103" s="156"/>
      <c r="AD2103" s="156"/>
      <c r="AE2103" s="156"/>
      <c r="AF2103" s="156"/>
      <c r="AG2103" s="157"/>
    </row>
    <row r="2104" spans="28:33" x14ac:dyDescent="0.25">
      <c r="AB2104" s="158" t="s">
        <v>893</v>
      </c>
      <c r="AC2104" s="159" t="s">
        <v>892</v>
      </c>
      <c r="AD2104" s="159" t="s">
        <v>628</v>
      </c>
      <c r="AE2104" s="159">
        <v>183</v>
      </c>
      <c r="AF2104" s="159" t="s">
        <v>629</v>
      </c>
      <c r="AG2104" s="160">
        <v>210</v>
      </c>
    </row>
    <row r="2105" spans="28:33" x14ac:dyDescent="0.25">
      <c r="AB2105" s="155" t="s">
        <v>819</v>
      </c>
      <c r="AC2105" s="156" t="s">
        <v>818</v>
      </c>
      <c r="AD2105" s="156" t="s">
        <v>628</v>
      </c>
      <c r="AE2105" s="156">
        <v>173</v>
      </c>
      <c r="AF2105" s="156" t="s">
        <v>629</v>
      </c>
      <c r="AG2105" s="157">
        <v>210</v>
      </c>
    </row>
    <row r="2106" spans="28:33" x14ac:dyDescent="0.25">
      <c r="AB2106" s="158" t="s">
        <v>705</v>
      </c>
      <c r="AC2106" s="159" t="s">
        <v>704</v>
      </c>
      <c r="AD2106" s="159" t="s">
        <v>628</v>
      </c>
      <c r="AE2106" s="159">
        <v>157</v>
      </c>
      <c r="AF2106" s="159" t="s">
        <v>629</v>
      </c>
      <c r="AG2106" s="160">
        <v>210</v>
      </c>
    </row>
    <row r="2107" spans="28:33" x14ac:dyDescent="0.25">
      <c r="AB2107" s="155" t="s">
        <v>823</v>
      </c>
      <c r="AC2107" s="156" t="s">
        <v>822</v>
      </c>
      <c r="AD2107" s="156" t="s">
        <v>628</v>
      </c>
      <c r="AE2107" s="156">
        <v>173</v>
      </c>
      <c r="AF2107" s="156" t="s">
        <v>629</v>
      </c>
      <c r="AG2107" s="157">
        <v>210</v>
      </c>
    </row>
    <row r="2108" spans="28:33" x14ac:dyDescent="0.25">
      <c r="AB2108" s="158" t="s">
        <v>825</v>
      </c>
      <c r="AC2108" s="159" t="s">
        <v>824</v>
      </c>
      <c r="AD2108" s="159" t="s">
        <v>628</v>
      </c>
      <c r="AE2108" s="159">
        <v>173</v>
      </c>
      <c r="AF2108" s="159" t="s">
        <v>629</v>
      </c>
      <c r="AG2108" s="160">
        <v>211</v>
      </c>
    </row>
    <row r="2109" spans="28:33" x14ac:dyDescent="0.25">
      <c r="AB2109" s="155" t="s">
        <v>827</v>
      </c>
      <c r="AC2109" s="156" t="s">
        <v>826</v>
      </c>
      <c r="AD2109" s="156" t="s">
        <v>628</v>
      </c>
      <c r="AE2109" s="156">
        <v>174</v>
      </c>
      <c r="AF2109" s="156" t="s">
        <v>629</v>
      </c>
      <c r="AG2109" s="157">
        <v>211</v>
      </c>
    </row>
    <row r="2110" spans="28:33" x14ac:dyDescent="0.25">
      <c r="AB2110" s="158" t="s">
        <v>829</v>
      </c>
      <c r="AC2110" s="159" t="s">
        <v>828</v>
      </c>
      <c r="AD2110" s="159" t="s">
        <v>628</v>
      </c>
      <c r="AE2110" s="159">
        <v>174</v>
      </c>
      <c r="AF2110" s="159" t="s">
        <v>629</v>
      </c>
      <c r="AG2110" s="160">
        <v>211</v>
      </c>
    </row>
    <row r="2111" spans="28:33" x14ac:dyDescent="0.25">
      <c r="AB2111" s="155" t="s">
        <v>1075</v>
      </c>
      <c r="AC2111" s="156" t="s">
        <v>1074</v>
      </c>
      <c r="AD2111" s="156" t="s">
        <v>628</v>
      </c>
      <c r="AE2111" s="156">
        <v>201</v>
      </c>
      <c r="AF2111" s="156" t="s">
        <v>629</v>
      </c>
      <c r="AG2111" s="157">
        <v>211</v>
      </c>
    </row>
    <row r="2112" spans="28:33" x14ac:dyDescent="0.25">
      <c r="AB2112" s="158" t="s">
        <v>1065</v>
      </c>
      <c r="AC2112" s="159" t="s">
        <v>1064</v>
      </c>
      <c r="AD2112" s="159" t="s">
        <v>628</v>
      </c>
      <c r="AE2112" s="159">
        <v>200</v>
      </c>
      <c r="AF2112" s="159" t="s">
        <v>629</v>
      </c>
      <c r="AG2112" s="160">
        <v>211</v>
      </c>
    </row>
    <row r="2113" spans="28:33" x14ac:dyDescent="0.25">
      <c r="AB2113" s="155" t="s">
        <v>1063</v>
      </c>
      <c r="AC2113" s="156" t="s">
        <v>1062</v>
      </c>
      <c r="AD2113" s="156" t="s">
        <v>628</v>
      </c>
      <c r="AE2113" s="156">
        <v>199</v>
      </c>
      <c r="AF2113" s="156" t="s">
        <v>629</v>
      </c>
      <c r="AG2113" s="157">
        <v>212</v>
      </c>
    </row>
    <row r="2114" spans="28:33" x14ac:dyDescent="0.25">
      <c r="AB2114" s="158" t="s">
        <v>1067</v>
      </c>
      <c r="AC2114" s="159" t="s">
        <v>1066</v>
      </c>
      <c r="AD2114" s="159" t="s">
        <v>628</v>
      </c>
      <c r="AE2114" s="159">
        <v>200</v>
      </c>
      <c r="AF2114" s="159" t="s">
        <v>629</v>
      </c>
      <c r="AG2114" s="160">
        <v>211</v>
      </c>
    </row>
    <row r="2115" spans="28:33" x14ac:dyDescent="0.25">
      <c r="AB2115" s="155" t="s">
        <v>779</v>
      </c>
      <c r="AC2115" s="156" t="s">
        <v>778</v>
      </c>
      <c r="AD2115" s="156" t="s">
        <v>628</v>
      </c>
      <c r="AE2115" s="156">
        <v>168</v>
      </c>
      <c r="AF2115" s="156" t="s">
        <v>629</v>
      </c>
      <c r="AG2115" s="157">
        <v>212</v>
      </c>
    </row>
    <row r="2116" spans="28:33" x14ac:dyDescent="0.25">
      <c r="AB2116" s="158" t="s">
        <v>781</v>
      </c>
      <c r="AC2116" s="159" t="s">
        <v>780</v>
      </c>
      <c r="AD2116" s="159" t="s">
        <v>628</v>
      </c>
      <c r="AE2116" s="159">
        <v>168</v>
      </c>
      <c r="AF2116" s="159" t="s">
        <v>629</v>
      </c>
      <c r="AG2116" s="160">
        <v>212</v>
      </c>
    </row>
    <row r="2117" spans="28:33" x14ac:dyDescent="0.25">
      <c r="AB2117" s="155" t="s">
        <v>681</v>
      </c>
      <c r="AC2117" s="156" t="s">
        <v>680</v>
      </c>
      <c r="AD2117" s="156" t="s">
        <v>628</v>
      </c>
      <c r="AE2117" s="156">
        <v>155</v>
      </c>
      <c r="AF2117" s="156" t="s">
        <v>629</v>
      </c>
      <c r="AG2117" s="157">
        <v>212</v>
      </c>
    </row>
    <row r="2118" spans="28:33" x14ac:dyDescent="0.25">
      <c r="AB2118" s="158" t="s">
        <v>721</v>
      </c>
      <c r="AC2118" s="159" t="s">
        <v>720</v>
      </c>
      <c r="AD2118" s="159" t="s">
        <v>628</v>
      </c>
      <c r="AE2118" s="159">
        <v>158</v>
      </c>
      <c r="AF2118" s="159" t="s">
        <v>629</v>
      </c>
      <c r="AG2118" s="160">
        <v>212</v>
      </c>
    </row>
    <row r="2119" spans="28:33" x14ac:dyDescent="0.25">
      <c r="AB2119" s="155" t="s">
        <v>793</v>
      </c>
      <c r="AC2119" s="156" t="s">
        <v>792</v>
      </c>
      <c r="AD2119" s="156" t="s">
        <v>628</v>
      </c>
      <c r="AE2119" s="156">
        <v>170</v>
      </c>
      <c r="AF2119" s="156" t="s">
        <v>629</v>
      </c>
      <c r="AG2119" s="157">
        <v>212</v>
      </c>
    </row>
  </sheetData>
  <mergeCells count="1">
    <mergeCell ref="A1:I1"/>
  </mergeCells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7248-E0B9-484C-9499-DF6088D68273}">
  <sheetPr>
    <tabColor rgb="FFFF0000"/>
  </sheetPr>
  <dimension ref="A1:S113"/>
  <sheetViews>
    <sheetView workbookViewId="0">
      <selection activeCell="K2" sqref="K2:Q20"/>
    </sheetView>
  </sheetViews>
  <sheetFormatPr defaultRowHeight="15" outlineLevelCol="1" x14ac:dyDescent="0.25"/>
  <cols>
    <col min="1" max="5" width="20.7109375" customWidth="1"/>
    <col min="6" max="9" width="9.140625" hidden="1" customWidth="1" outlineLevel="1"/>
    <col min="10" max="10" width="3.7109375" customWidth="1" collapsed="1"/>
    <col min="11" max="11" width="13.42578125" bestFit="1" customWidth="1"/>
  </cols>
  <sheetData>
    <row r="1" spans="1:17" x14ac:dyDescent="0.25">
      <c r="A1" s="186" t="s">
        <v>551</v>
      </c>
      <c r="B1" s="187"/>
      <c r="C1" s="187"/>
      <c r="D1" s="185"/>
      <c r="E1" s="185"/>
      <c r="F1" s="185"/>
      <c r="G1" s="185"/>
      <c r="H1" s="185"/>
      <c r="I1" s="185"/>
      <c r="J1" s="8"/>
    </row>
    <row r="2" spans="1:17" x14ac:dyDescent="0.25">
      <c r="A2" s="1" t="s">
        <v>71</v>
      </c>
      <c r="B2" s="70" t="s">
        <v>13760</v>
      </c>
      <c r="C2" s="70" t="s">
        <v>12343</v>
      </c>
      <c r="D2" s="70" t="s">
        <v>13761</v>
      </c>
      <c r="E2" s="1" t="s">
        <v>73</v>
      </c>
      <c r="F2" s="11" t="s">
        <v>553</v>
      </c>
      <c r="G2" s="11" t="s">
        <v>554</v>
      </c>
      <c r="H2" s="11" t="s">
        <v>555</v>
      </c>
      <c r="I2" s="11" t="s">
        <v>554</v>
      </c>
      <c r="J2" s="8"/>
      <c r="K2" t="s">
        <v>625</v>
      </c>
      <c r="L2" t="s">
        <v>72</v>
      </c>
      <c r="M2" t="s">
        <v>13768</v>
      </c>
      <c r="N2" t="s">
        <v>556</v>
      </c>
      <c r="O2" t="s">
        <v>554</v>
      </c>
      <c r="P2" t="s">
        <v>13769</v>
      </c>
      <c r="Q2" t="s">
        <v>554</v>
      </c>
    </row>
    <row r="3" spans="1:17" x14ac:dyDescent="0.25">
      <c r="A3" s="2" t="s">
        <v>559</v>
      </c>
      <c r="B3" s="2" t="s">
        <v>560</v>
      </c>
      <c r="C3" s="2" t="s">
        <v>560</v>
      </c>
      <c r="D3" s="2" t="s">
        <v>560</v>
      </c>
      <c r="E3" s="2"/>
      <c r="F3" s="10" t="s">
        <v>561</v>
      </c>
      <c r="G3" s="10">
        <v>176</v>
      </c>
      <c r="H3" s="10" t="s">
        <v>562</v>
      </c>
      <c r="I3" s="10">
        <v>176</v>
      </c>
      <c r="J3" s="8"/>
      <c r="K3" t="s">
        <v>559</v>
      </c>
      <c r="L3" t="s">
        <v>560</v>
      </c>
      <c r="M3" t="s">
        <v>560</v>
      </c>
      <c r="N3" t="s">
        <v>561</v>
      </c>
      <c r="O3">
        <v>176</v>
      </c>
      <c r="P3" t="s">
        <v>562</v>
      </c>
      <c r="Q3">
        <v>176</v>
      </c>
    </row>
    <row r="4" spans="1:17" x14ac:dyDescent="0.25">
      <c r="A4" s="2" t="s">
        <v>565</v>
      </c>
      <c r="B4" s="2" t="s">
        <v>566</v>
      </c>
      <c r="C4" s="2" t="s">
        <v>5690</v>
      </c>
      <c r="D4" s="2" t="s">
        <v>566</v>
      </c>
      <c r="E4" s="2"/>
      <c r="F4" s="10" t="s">
        <v>561</v>
      </c>
      <c r="G4" s="10">
        <v>178</v>
      </c>
      <c r="H4" s="10" t="s">
        <v>562</v>
      </c>
      <c r="I4" s="10">
        <v>178</v>
      </c>
      <c r="J4" s="8"/>
      <c r="K4" t="s">
        <v>565</v>
      </c>
      <c r="L4" t="s">
        <v>566</v>
      </c>
      <c r="M4" t="s">
        <v>566</v>
      </c>
      <c r="N4" t="s">
        <v>561</v>
      </c>
      <c r="O4">
        <v>178</v>
      </c>
      <c r="P4" t="s">
        <v>562</v>
      </c>
      <c r="Q4">
        <v>178</v>
      </c>
    </row>
    <row r="5" spans="1:17" x14ac:dyDescent="0.25">
      <c r="A5" s="2" t="s">
        <v>569</v>
      </c>
      <c r="B5" s="2" t="s">
        <v>570</v>
      </c>
      <c r="C5" s="2" t="s">
        <v>570</v>
      </c>
      <c r="D5" s="2" t="s">
        <v>570</v>
      </c>
      <c r="E5" s="2"/>
      <c r="F5" s="10" t="s">
        <v>561</v>
      </c>
      <c r="G5" s="10">
        <v>177</v>
      </c>
      <c r="H5" s="10" t="s">
        <v>562</v>
      </c>
      <c r="I5" s="10">
        <v>178</v>
      </c>
      <c r="J5" s="8"/>
      <c r="K5" t="s">
        <v>569</v>
      </c>
      <c r="L5" t="s">
        <v>570</v>
      </c>
      <c r="M5" t="s">
        <v>570</v>
      </c>
      <c r="N5" t="s">
        <v>561</v>
      </c>
      <c r="O5">
        <v>177</v>
      </c>
      <c r="P5" t="s">
        <v>562</v>
      </c>
      <c r="Q5">
        <v>178</v>
      </c>
    </row>
    <row r="6" spans="1:17" x14ac:dyDescent="0.25">
      <c r="A6" s="2" t="s">
        <v>573</v>
      </c>
      <c r="B6" s="2" t="s">
        <v>574</v>
      </c>
      <c r="C6" s="2" t="s">
        <v>574</v>
      </c>
      <c r="D6" s="2" t="s">
        <v>574</v>
      </c>
      <c r="E6" s="2"/>
      <c r="F6" s="10" t="s">
        <v>561</v>
      </c>
      <c r="G6" s="10">
        <v>175</v>
      </c>
      <c r="H6" s="10" t="s">
        <v>562</v>
      </c>
      <c r="I6" s="10">
        <v>175</v>
      </c>
      <c r="J6" s="8"/>
      <c r="K6" t="s">
        <v>573</v>
      </c>
      <c r="L6" t="s">
        <v>574</v>
      </c>
      <c r="M6" t="s">
        <v>574</v>
      </c>
      <c r="N6" t="s">
        <v>561</v>
      </c>
      <c r="O6">
        <v>175</v>
      </c>
      <c r="P6" t="s">
        <v>562</v>
      </c>
      <c r="Q6">
        <v>175</v>
      </c>
    </row>
    <row r="7" spans="1:17" x14ac:dyDescent="0.25">
      <c r="A7" s="2" t="s">
        <v>577</v>
      </c>
      <c r="B7" s="2" t="s">
        <v>578</v>
      </c>
      <c r="C7" s="2" t="s">
        <v>578</v>
      </c>
      <c r="D7" s="2" t="s">
        <v>578</v>
      </c>
      <c r="E7" s="2"/>
      <c r="F7" s="10" t="s">
        <v>561</v>
      </c>
      <c r="G7" s="10">
        <v>178</v>
      </c>
      <c r="H7" s="10" t="s">
        <v>562</v>
      </c>
      <c r="I7" s="10">
        <v>179</v>
      </c>
      <c r="J7" s="8"/>
      <c r="K7" t="s">
        <v>577</v>
      </c>
      <c r="L7" t="s">
        <v>578</v>
      </c>
      <c r="M7" t="s">
        <v>578</v>
      </c>
      <c r="N7" t="s">
        <v>561</v>
      </c>
      <c r="O7">
        <v>178</v>
      </c>
      <c r="P7" t="s">
        <v>562</v>
      </c>
      <c r="Q7">
        <v>179</v>
      </c>
    </row>
    <row r="8" spans="1:17" x14ac:dyDescent="0.25">
      <c r="A8" s="2" t="s">
        <v>581</v>
      </c>
      <c r="B8" s="2" t="s">
        <v>582</v>
      </c>
      <c r="C8" s="2" t="s">
        <v>582</v>
      </c>
      <c r="D8" s="2" t="s">
        <v>582</v>
      </c>
      <c r="E8" s="2"/>
      <c r="F8" s="10" t="s">
        <v>561</v>
      </c>
      <c r="G8" s="10">
        <v>177</v>
      </c>
      <c r="H8" s="10" t="s">
        <v>562</v>
      </c>
      <c r="I8" s="10">
        <v>178</v>
      </c>
      <c r="J8" s="8"/>
      <c r="K8" t="s">
        <v>581</v>
      </c>
      <c r="L8" t="s">
        <v>582</v>
      </c>
      <c r="M8" t="s">
        <v>582</v>
      </c>
      <c r="N8" t="s">
        <v>561</v>
      </c>
      <c r="O8">
        <v>177</v>
      </c>
      <c r="P8" t="s">
        <v>562</v>
      </c>
      <c r="Q8">
        <v>178</v>
      </c>
    </row>
    <row r="9" spans="1:17" x14ac:dyDescent="0.25">
      <c r="A9" s="2" t="s">
        <v>585</v>
      </c>
      <c r="B9" s="2" t="s">
        <v>586</v>
      </c>
      <c r="C9" s="2" t="s">
        <v>586</v>
      </c>
      <c r="D9" s="2" t="s">
        <v>586</v>
      </c>
      <c r="E9" s="2"/>
      <c r="F9" s="10" t="s">
        <v>561</v>
      </c>
      <c r="G9" s="10">
        <v>178</v>
      </c>
      <c r="H9" s="10" t="s">
        <v>562</v>
      </c>
      <c r="I9" s="10">
        <v>178</v>
      </c>
      <c r="J9" s="8"/>
      <c r="K9" t="s">
        <v>585</v>
      </c>
      <c r="L9" t="s">
        <v>586</v>
      </c>
      <c r="M9" t="s">
        <v>586</v>
      </c>
      <c r="N9" t="s">
        <v>561</v>
      </c>
      <c r="O9">
        <v>178</v>
      </c>
      <c r="P9" t="s">
        <v>562</v>
      </c>
      <c r="Q9">
        <v>178</v>
      </c>
    </row>
    <row r="10" spans="1:17" x14ac:dyDescent="0.25">
      <c r="A10" s="2" t="s">
        <v>589</v>
      </c>
      <c r="B10" s="2" t="s">
        <v>590</v>
      </c>
      <c r="C10" s="2" t="s">
        <v>590</v>
      </c>
      <c r="D10" s="2" t="s">
        <v>590</v>
      </c>
      <c r="E10" s="2"/>
      <c r="F10" s="10" t="s">
        <v>561</v>
      </c>
      <c r="G10" s="10">
        <v>179</v>
      </c>
      <c r="H10" s="10" t="s">
        <v>562</v>
      </c>
      <c r="I10" s="10">
        <v>178</v>
      </c>
      <c r="J10" s="8"/>
      <c r="K10" t="s">
        <v>589</v>
      </c>
      <c r="L10" t="s">
        <v>590</v>
      </c>
      <c r="M10" t="s">
        <v>590</v>
      </c>
      <c r="N10" t="s">
        <v>561</v>
      </c>
      <c r="O10">
        <v>179</v>
      </c>
      <c r="P10" t="s">
        <v>562</v>
      </c>
      <c r="Q10">
        <v>178</v>
      </c>
    </row>
    <row r="11" spans="1:17" x14ac:dyDescent="0.25">
      <c r="A11" s="2" t="s">
        <v>593</v>
      </c>
      <c r="B11" s="2" t="s">
        <v>13770</v>
      </c>
      <c r="C11" s="2" t="s">
        <v>594</v>
      </c>
      <c r="D11" s="2" t="s">
        <v>594</v>
      </c>
      <c r="E11" s="2"/>
      <c r="F11" s="10" t="s">
        <v>561</v>
      </c>
      <c r="G11" s="10">
        <v>178</v>
      </c>
      <c r="H11" s="10" t="s">
        <v>562</v>
      </c>
      <c r="I11" s="10">
        <v>177</v>
      </c>
      <c r="J11" s="8"/>
      <c r="K11" t="s">
        <v>593</v>
      </c>
      <c r="L11" t="s">
        <v>13770</v>
      </c>
      <c r="M11" t="s">
        <v>594</v>
      </c>
      <c r="N11" t="s">
        <v>561</v>
      </c>
      <c r="O11">
        <v>178</v>
      </c>
      <c r="P11" t="s">
        <v>562</v>
      </c>
      <c r="Q11">
        <v>177</v>
      </c>
    </row>
    <row r="12" spans="1:17" x14ac:dyDescent="0.25">
      <c r="A12" s="2" t="s">
        <v>597</v>
      </c>
      <c r="B12" s="2" t="s">
        <v>598</v>
      </c>
      <c r="C12" s="2" t="s">
        <v>598</v>
      </c>
      <c r="D12" s="2" t="s">
        <v>598</v>
      </c>
      <c r="E12" s="2"/>
      <c r="F12" s="10" t="s">
        <v>561</v>
      </c>
      <c r="G12" s="10">
        <v>178</v>
      </c>
      <c r="H12" s="10" t="s">
        <v>562</v>
      </c>
      <c r="I12" s="10">
        <v>178</v>
      </c>
      <c r="J12" s="8"/>
      <c r="K12" t="s">
        <v>597</v>
      </c>
      <c r="L12" t="s">
        <v>598</v>
      </c>
      <c r="M12" t="s">
        <v>598</v>
      </c>
      <c r="N12" t="s">
        <v>561</v>
      </c>
      <c r="O12">
        <v>178</v>
      </c>
      <c r="P12" t="s">
        <v>562</v>
      </c>
      <c r="Q12">
        <v>178</v>
      </c>
    </row>
    <row r="13" spans="1:17" x14ac:dyDescent="0.25">
      <c r="A13" s="2" t="s">
        <v>601</v>
      </c>
      <c r="B13" s="2" t="s">
        <v>602</v>
      </c>
      <c r="C13" s="2" t="s">
        <v>602</v>
      </c>
      <c r="D13" s="2" t="s">
        <v>602</v>
      </c>
      <c r="E13" s="2"/>
      <c r="F13" s="10" t="s">
        <v>561</v>
      </c>
      <c r="G13" s="10">
        <v>178</v>
      </c>
      <c r="H13" s="10" t="s">
        <v>562</v>
      </c>
      <c r="I13" s="10">
        <v>178</v>
      </c>
      <c r="J13" s="8"/>
      <c r="K13" t="s">
        <v>601</v>
      </c>
      <c r="L13" t="s">
        <v>602</v>
      </c>
      <c r="M13" t="s">
        <v>602</v>
      </c>
      <c r="N13" t="s">
        <v>561</v>
      </c>
      <c r="O13">
        <v>178</v>
      </c>
      <c r="P13" t="s">
        <v>562</v>
      </c>
      <c r="Q13">
        <v>178</v>
      </c>
    </row>
    <row r="14" spans="1:17" x14ac:dyDescent="0.25">
      <c r="A14" s="2" t="s">
        <v>605</v>
      </c>
      <c r="B14" s="2" t="s">
        <v>13771</v>
      </c>
      <c r="C14" s="9" t="s">
        <v>5691</v>
      </c>
      <c r="D14" s="12" t="s">
        <v>606</v>
      </c>
      <c r="E14" s="2"/>
      <c r="F14" s="10" t="s">
        <v>561</v>
      </c>
      <c r="G14" s="10">
        <v>178</v>
      </c>
      <c r="H14" s="10" t="s">
        <v>562</v>
      </c>
      <c r="I14" s="10">
        <v>178</v>
      </c>
      <c r="J14" s="8"/>
      <c r="K14" t="s">
        <v>605</v>
      </c>
      <c r="L14" t="s">
        <v>13771</v>
      </c>
      <c r="M14" t="s">
        <v>606</v>
      </c>
      <c r="N14" t="s">
        <v>561</v>
      </c>
      <c r="O14">
        <v>178</v>
      </c>
      <c r="P14" t="s">
        <v>562</v>
      </c>
      <c r="Q14">
        <v>178</v>
      </c>
    </row>
    <row r="15" spans="1:17" x14ac:dyDescent="0.25">
      <c r="A15" s="2" t="s">
        <v>609</v>
      </c>
      <c r="B15" s="2" t="s">
        <v>610</v>
      </c>
      <c r="C15" s="2" t="s">
        <v>5692</v>
      </c>
      <c r="D15" s="2" t="s">
        <v>610</v>
      </c>
      <c r="E15" s="2"/>
      <c r="F15" s="10" t="s">
        <v>561</v>
      </c>
      <c r="G15" s="10">
        <v>179</v>
      </c>
      <c r="H15" s="10" t="s">
        <v>562</v>
      </c>
      <c r="I15" s="10">
        <v>178</v>
      </c>
      <c r="J15" s="8"/>
      <c r="K15" t="s">
        <v>609</v>
      </c>
      <c r="L15" t="s">
        <v>610</v>
      </c>
      <c r="M15" t="s">
        <v>610</v>
      </c>
      <c r="N15" t="s">
        <v>561</v>
      </c>
      <c r="O15">
        <v>179</v>
      </c>
      <c r="P15" t="s">
        <v>562</v>
      </c>
      <c r="Q15">
        <v>178</v>
      </c>
    </row>
    <row r="16" spans="1:17" x14ac:dyDescent="0.25">
      <c r="A16" s="2" t="s">
        <v>613</v>
      </c>
      <c r="B16" s="2" t="s">
        <v>614</v>
      </c>
      <c r="C16" s="2" t="s">
        <v>614</v>
      </c>
      <c r="D16" s="2" t="s">
        <v>614</v>
      </c>
      <c r="E16" s="2"/>
      <c r="F16" s="10" t="s">
        <v>561</v>
      </c>
      <c r="G16" s="10">
        <v>179</v>
      </c>
      <c r="H16" s="10" t="s">
        <v>562</v>
      </c>
      <c r="I16" s="10">
        <v>179</v>
      </c>
      <c r="J16" s="8"/>
      <c r="K16" t="s">
        <v>613</v>
      </c>
      <c r="L16" t="s">
        <v>614</v>
      </c>
      <c r="M16" t="s">
        <v>614</v>
      </c>
      <c r="N16" t="s">
        <v>561</v>
      </c>
      <c r="O16">
        <v>179</v>
      </c>
      <c r="P16" t="s">
        <v>562</v>
      </c>
      <c r="Q16">
        <v>179</v>
      </c>
    </row>
    <row r="17" spans="1:17" x14ac:dyDescent="0.25">
      <c r="A17" s="2" t="s">
        <v>615</v>
      </c>
      <c r="B17" s="2" t="s">
        <v>616</v>
      </c>
      <c r="C17" s="2" t="s">
        <v>616</v>
      </c>
      <c r="D17" s="2" t="s">
        <v>616</v>
      </c>
      <c r="E17" s="2"/>
      <c r="F17" s="10" t="s">
        <v>561</v>
      </c>
      <c r="G17" s="10">
        <v>178</v>
      </c>
      <c r="H17" s="10" t="s">
        <v>562</v>
      </c>
      <c r="I17" s="10">
        <v>178</v>
      </c>
      <c r="J17" s="8"/>
      <c r="K17" t="s">
        <v>615</v>
      </c>
      <c r="L17" t="s">
        <v>616</v>
      </c>
      <c r="M17" t="s">
        <v>616</v>
      </c>
      <c r="N17" t="s">
        <v>561</v>
      </c>
      <c r="O17">
        <v>178</v>
      </c>
      <c r="P17" t="s">
        <v>562</v>
      </c>
      <c r="Q17">
        <v>178</v>
      </c>
    </row>
    <row r="18" spans="1:17" x14ac:dyDescent="0.25">
      <c r="A18" s="2" t="s">
        <v>617</v>
      </c>
      <c r="B18" s="2" t="s">
        <v>618</v>
      </c>
      <c r="C18" s="2" t="s">
        <v>618</v>
      </c>
      <c r="D18" s="2" t="s">
        <v>618</v>
      </c>
      <c r="E18" s="2"/>
      <c r="F18" s="10" t="s">
        <v>561</v>
      </c>
      <c r="G18" s="10">
        <v>177</v>
      </c>
      <c r="H18" s="10" t="s">
        <v>562</v>
      </c>
      <c r="I18" s="10">
        <v>176</v>
      </c>
      <c r="J18" s="8"/>
      <c r="K18" t="s">
        <v>617</v>
      </c>
      <c r="L18" t="s">
        <v>618</v>
      </c>
      <c r="M18" t="s">
        <v>618</v>
      </c>
      <c r="N18" t="s">
        <v>561</v>
      </c>
      <c r="O18">
        <v>177</v>
      </c>
      <c r="P18" t="s">
        <v>562</v>
      </c>
      <c r="Q18">
        <v>176</v>
      </c>
    </row>
    <row r="19" spans="1:17" x14ac:dyDescent="0.25">
      <c r="A19" s="2" t="s">
        <v>619</v>
      </c>
      <c r="B19" s="2" t="s">
        <v>620</v>
      </c>
      <c r="C19" s="2" t="s">
        <v>620</v>
      </c>
      <c r="D19" s="2" t="s">
        <v>620</v>
      </c>
      <c r="E19" s="2"/>
      <c r="F19" s="10" t="s">
        <v>561</v>
      </c>
      <c r="G19" s="10">
        <v>177</v>
      </c>
      <c r="H19" s="10" t="s">
        <v>562</v>
      </c>
      <c r="I19" s="10">
        <v>177</v>
      </c>
      <c r="J19" s="8"/>
      <c r="K19" t="s">
        <v>619</v>
      </c>
      <c r="L19" t="s">
        <v>620</v>
      </c>
      <c r="M19" t="s">
        <v>620</v>
      </c>
      <c r="N19" t="s">
        <v>561</v>
      </c>
      <c r="O19">
        <v>177</v>
      </c>
      <c r="P19" t="s">
        <v>562</v>
      </c>
      <c r="Q19">
        <v>177</v>
      </c>
    </row>
    <row r="20" spans="1:17" x14ac:dyDescent="0.25">
      <c r="A20" s="2" t="s">
        <v>621</v>
      </c>
      <c r="B20" s="2" t="s">
        <v>622</v>
      </c>
      <c r="C20" s="2" t="s">
        <v>622</v>
      </c>
      <c r="D20" s="2" t="s">
        <v>622</v>
      </c>
      <c r="E20" s="2"/>
      <c r="F20" s="10" t="s">
        <v>561</v>
      </c>
      <c r="G20" s="10">
        <v>178</v>
      </c>
      <c r="H20" s="10" t="s">
        <v>562</v>
      </c>
      <c r="I20" s="10">
        <v>178</v>
      </c>
      <c r="J20" s="8"/>
      <c r="K20" t="s">
        <v>621</v>
      </c>
      <c r="L20" t="s">
        <v>622</v>
      </c>
      <c r="M20" t="s">
        <v>622</v>
      </c>
      <c r="N20" t="s">
        <v>561</v>
      </c>
      <c r="O20">
        <v>178</v>
      </c>
      <c r="P20" t="s">
        <v>562</v>
      </c>
      <c r="Q20">
        <v>178</v>
      </c>
    </row>
    <row r="43" spans="6:7" x14ac:dyDescent="0.25">
      <c r="F43">
        <v>150</v>
      </c>
      <c r="G43" t="s">
        <v>629</v>
      </c>
    </row>
    <row r="44" spans="6:7" x14ac:dyDescent="0.25">
      <c r="F44">
        <v>150</v>
      </c>
      <c r="G44" t="s">
        <v>629</v>
      </c>
    </row>
    <row r="45" spans="6:7" x14ac:dyDescent="0.25">
      <c r="F45">
        <v>150</v>
      </c>
      <c r="G45" t="s">
        <v>629</v>
      </c>
    </row>
    <row r="46" spans="6:7" x14ac:dyDescent="0.25">
      <c r="F46">
        <v>150</v>
      </c>
      <c r="G46" t="s">
        <v>629</v>
      </c>
    </row>
    <row r="47" spans="6:7" x14ac:dyDescent="0.25">
      <c r="F47">
        <v>151</v>
      </c>
      <c r="G47" t="s">
        <v>629</v>
      </c>
    </row>
    <row r="48" spans="6:7" x14ac:dyDescent="0.25">
      <c r="F48">
        <v>151</v>
      </c>
      <c r="G48" t="s">
        <v>629</v>
      </c>
    </row>
    <row r="49" spans="6:19" x14ac:dyDescent="0.25">
      <c r="F49">
        <v>152</v>
      </c>
      <c r="G49" t="s">
        <v>629</v>
      </c>
    </row>
    <row r="50" spans="6:19" x14ac:dyDescent="0.25">
      <c r="F50">
        <v>152</v>
      </c>
      <c r="G50" t="s">
        <v>629</v>
      </c>
    </row>
    <row r="51" spans="6:19" x14ac:dyDescent="0.25">
      <c r="F51">
        <v>152</v>
      </c>
      <c r="G51" t="s">
        <v>629</v>
      </c>
    </row>
    <row r="52" spans="6:19" x14ac:dyDescent="0.25">
      <c r="F52">
        <v>152</v>
      </c>
      <c r="G52" t="s">
        <v>629</v>
      </c>
    </row>
    <row r="53" spans="6:19" x14ac:dyDescent="0.25">
      <c r="F53">
        <v>152</v>
      </c>
      <c r="G53" t="s">
        <v>629</v>
      </c>
    </row>
    <row r="54" spans="6:19" x14ac:dyDescent="0.25">
      <c r="F54">
        <v>152</v>
      </c>
      <c r="G54" t="s">
        <v>629</v>
      </c>
    </row>
    <row r="55" spans="6:19" x14ac:dyDescent="0.25">
      <c r="F55">
        <v>152</v>
      </c>
      <c r="G55" t="s">
        <v>629</v>
      </c>
    </row>
    <row r="56" spans="6:19" x14ac:dyDescent="0.25">
      <c r="F56">
        <v>153</v>
      </c>
      <c r="G56" t="s">
        <v>629</v>
      </c>
    </row>
    <row r="57" spans="6:19" x14ac:dyDescent="0.25">
      <c r="F57">
        <v>153</v>
      </c>
      <c r="G57" t="s">
        <v>629</v>
      </c>
    </row>
    <row r="58" spans="6:19" x14ac:dyDescent="0.25">
      <c r="F58">
        <v>154</v>
      </c>
      <c r="G58" t="s">
        <v>629</v>
      </c>
    </row>
    <row r="59" spans="6:19" x14ac:dyDescent="0.25">
      <c r="F59">
        <v>154</v>
      </c>
      <c r="G59" t="s">
        <v>629</v>
      </c>
    </row>
    <row r="60" spans="6:19" x14ac:dyDescent="0.25">
      <c r="F60">
        <v>155</v>
      </c>
      <c r="G60" t="s">
        <v>629</v>
      </c>
    </row>
    <row r="61" spans="6:19" x14ac:dyDescent="0.25">
      <c r="F61">
        <v>155</v>
      </c>
      <c r="G61" t="s">
        <v>629</v>
      </c>
      <c r="K61" t="s">
        <v>551</v>
      </c>
    </row>
    <row r="62" spans="6:19" x14ac:dyDescent="0.25">
      <c r="F62">
        <v>155</v>
      </c>
      <c r="G62" t="s">
        <v>629</v>
      </c>
      <c r="K62" t="s">
        <v>71</v>
      </c>
      <c r="L62" t="s">
        <v>13760</v>
      </c>
      <c r="M62" t="s">
        <v>12343</v>
      </c>
      <c r="N62" t="s">
        <v>13761</v>
      </c>
      <c r="O62" t="s">
        <v>73</v>
      </c>
      <c r="P62" t="s">
        <v>553</v>
      </c>
      <c r="Q62" t="s">
        <v>554</v>
      </c>
      <c r="R62" t="s">
        <v>555</v>
      </c>
      <c r="S62" t="s">
        <v>554</v>
      </c>
    </row>
    <row r="63" spans="6:19" x14ac:dyDescent="0.25">
      <c r="F63">
        <v>155</v>
      </c>
      <c r="G63" t="s">
        <v>629</v>
      </c>
      <c r="K63" t="s">
        <v>559</v>
      </c>
      <c r="L63" t="s">
        <v>560</v>
      </c>
      <c r="M63" t="s">
        <v>560</v>
      </c>
      <c r="N63" t="s">
        <v>560</v>
      </c>
      <c r="P63" t="s">
        <v>561</v>
      </c>
      <c r="Q63">
        <v>176</v>
      </c>
      <c r="R63" t="s">
        <v>562</v>
      </c>
      <c r="S63">
        <v>176</v>
      </c>
    </row>
    <row r="64" spans="6:19" x14ac:dyDescent="0.25">
      <c r="F64">
        <v>155</v>
      </c>
      <c r="G64" t="s">
        <v>629</v>
      </c>
      <c r="K64" t="s">
        <v>565</v>
      </c>
      <c r="L64" t="s">
        <v>566</v>
      </c>
      <c r="M64" t="s">
        <v>5690</v>
      </c>
      <c r="N64" t="s">
        <v>566</v>
      </c>
      <c r="P64" t="s">
        <v>561</v>
      </c>
      <c r="Q64">
        <v>178</v>
      </c>
      <c r="R64" t="s">
        <v>562</v>
      </c>
      <c r="S64">
        <v>178</v>
      </c>
    </row>
    <row r="65" spans="6:19" x14ac:dyDescent="0.25">
      <c r="F65">
        <v>155</v>
      </c>
      <c r="G65" t="s">
        <v>629</v>
      </c>
      <c r="K65" t="s">
        <v>569</v>
      </c>
      <c r="L65" t="s">
        <v>570</v>
      </c>
      <c r="M65" t="s">
        <v>570</v>
      </c>
      <c r="N65" t="s">
        <v>570</v>
      </c>
      <c r="P65" t="s">
        <v>561</v>
      </c>
      <c r="Q65">
        <v>177</v>
      </c>
      <c r="R65" t="s">
        <v>562</v>
      </c>
      <c r="S65">
        <v>178</v>
      </c>
    </row>
    <row r="66" spans="6:19" x14ac:dyDescent="0.25">
      <c r="F66">
        <v>155</v>
      </c>
      <c r="G66" t="s">
        <v>629</v>
      </c>
      <c r="K66" t="s">
        <v>573</v>
      </c>
      <c r="L66" t="s">
        <v>574</v>
      </c>
      <c r="M66" t="s">
        <v>574</v>
      </c>
      <c r="N66" t="s">
        <v>574</v>
      </c>
      <c r="P66" t="s">
        <v>561</v>
      </c>
      <c r="Q66">
        <v>175</v>
      </c>
      <c r="R66" t="s">
        <v>562</v>
      </c>
      <c r="S66">
        <v>175</v>
      </c>
    </row>
    <row r="67" spans="6:19" x14ac:dyDescent="0.25">
      <c r="F67">
        <v>155</v>
      </c>
      <c r="G67" t="s">
        <v>629</v>
      </c>
      <c r="K67" t="s">
        <v>577</v>
      </c>
      <c r="L67" t="s">
        <v>578</v>
      </c>
      <c r="M67" t="s">
        <v>578</v>
      </c>
      <c r="N67" t="s">
        <v>578</v>
      </c>
      <c r="P67" t="s">
        <v>561</v>
      </c>
      <c r="Q67">
        <v>178</v>
      </c>
      <c r="R67" t="s">
        <v>562</v>
      </c>
      <c r="S67">
        <v>179</v>
      </c>
    </row>
    <row r="68" spans="6:19" x14ac:dyDescent="0.25">
      <c r="F68">
        <v>155</v>
      </c>
      <c r="G68" t="s">
        <v>629</v>
      </c>
      <c r="K68" t="s">
        <v>581</v>
      </c>
      <c r="L68" t="s">
        <v>582</v>
      </c>
      <c r="M68" t="s">
        <v>582</v>
      </c>
      <c r="N68" t="s">
        <v>582</v>
      </c>
      <c r="P68" t="s">
        <v>561</v>
      </c>
      <c r="Q68">
        <v>177</v>
      </c>
      <c r="R68" t="s">
        <v>562</v>
      </c>
      <c r="S68">
        <v>178</v>
      </c>
    </row>
    <row r="69" spans="6:19" x14ac:dyDescent="0.25">
      <c r="F69">
        <v>155</v>
      </c>
      <c r="G69" t="s">
        <v>629</v>
      </c>
      <c r="K69" t="s">
        <v>585</v>
      </c>
      <c r="L69" t="s">
        <v>586</v>
      </c>
      <c r="M69" t="s">
        <v>586</v>
      </c>
      <c r="N69" t="s">
        <v>586</v>
      </c>
      <c r="P69" t="s">
        <v>561</v>
      </c>
      <c r="Q69">
        <v>178</v>
      </c>
      <c r="R69" t="s">
        <v>562</v>
      </c>
      <c r="S69">
        <v>178</v>
      </c>
    </row>
    <row r="70" spans="6:19" x14ac:dyDescent="0.25">
      <c r="F70">
        <v>156</v>
      </c>
      <c r="G70" t="s">
        <v>629</v>
      </c>
      <c r="K70" t="s">
        <v>589</v>
      </c>
      <c r="L70" t="s">
        <v>590</v>
      </c>
      <c r="M70" t="s">
        <v>590</v>
      </c>
      <c r="N70" t="s">
        <v>590</v>
      </c>
      <c r="P70" t="s">
        <v>561</v>
      </c>
      <c r="Q70">
        <v>179</v>
      </c>
      <c r="R70" t="s">
        <v>562</v>
      </c>
      <c r="S70">
        <v>178</v>
      </c>
    </row>
    <row r="71" spans="6:19" x14ac:dyDescent="0.25">
      <c r="F71">
        <v>156</v>
      </c>
      <c r="G71" t="s">
        <v>629</v>
      </c>
      <c r="K71" t="s">
        <v>593</v>
      </c>
      <c r="L71" t="s">
        <v>13770</v>
      </c>
      <c r="M71" t="s">
        <v>594</v>
      </c>
      <c r="N71" t="s">
        <v>594</v>
      </c>
      <c r="P71" t="s">
        <v>561</v>
      </c>
      <c r="Q71">
        <v>178</v>
      </c>
      <c r="R71" t="s">
        <v>562</v>
      </c>
      <c r="S71">
        <v>177</v>
      </c>
    </row>
    <row r="72" spans="6:19" x14ac:dyDescent="0.25">
      <c r="F72">
        <v>156</v>
      </c>
      <c r="G72" t="s">
        <v>629</v>
      </c>
      <c r="K72" t="s">
        <v>597</v>
      </c>
      <c r="L72" t="s">
        <v>598</v>
      </c>
      <c r="M72" t="s">
        <v>598</v>
      </c>
      <c r="N72" t="s">
        <v>598</v>
      </c>
      <c r="P72" t="s">
        <v>561</v>
      </c>
      <c r="Q72">
        <v>178</v>
      </c>
      <c r="R72" t="s">
        <v>562</v>
      </c>
      <c r="S72">
        <v>178</v>
      </c>
    </row>
    <row r="73" spans="6:19" x14ac:dyDescent="0.25">
      <c r="F73">
        <v>156</v>
      </c>
      <c r="G73" t="s">
        <v>629</v>
      </c>
      <c r="K73" t="s">
        <v>601</v>
      </c>
      <c r="L73" t="s">
        <v>602</v>
      </c>
      <c r="M73" t="s">
        <v>602</v>
      </c>
      <c r="N73" t="s">
        <v>602</v>
      </c>
      <c r="P73" t="s">
        <v>561</v>
      </c>
      <c r="Q73">
        <v>178</v>
      </c>
      <c r="R73" t="s">
        <v>562</v>
      </c>
      <c r="S73">
        <v>178</v>
      </c>
    </row>
    <row r="74" spans="6:19" x14ac:dyDescent="0.25">
      <c r="F74">
        <v>156</v>
      </c>
      <c r="G74" t="s">
        <v>629</v>
      </c>
      <c r="K74" t="s">
        <v>605</v>
      </c>
      <c r="L74" t="s">
        <v>13771</v>
      </c>
      <c r="M74" t="s">
        <v>5691</v>
      </c>
      <c r="N74" t="s">
        <v>606</v>
      </c>
      <c r="P74" t="s">
        <v>561</v>
      </c>
      <c r="Q74">
        <v>178</v>
      </c>
      <c r="R74" t="s">
        <v>562</v>
      </c>
      <c r="S74">
        <v>178</v>
      </c>
    </row>
    <row r="75" spans="6:19" x14ac:dyDescent="0.25">
      <c r="F75">
        <v>156</v>
      </c>
      <c r="G75" t="s">
        <v>629</v>
      </c>
      <c r="K75" t="s">
        <v>609</v>
      </c>
      <c r="L75" t="s">
        <v>610</v>
      </c>
      <c r="M75" t="s">
        <v>5692</v>
      </c>
      <c r="N75" t="s">
        <v>610</v>
      </c>
      <c r="P75" t="s">
        <v>561</v>
      </c>
      <c r="Q75">
        <v>179</v>
      </c>
      <c r="R75" t="s">
        <v>562</v>
      </c>
      <c r="S75">
        <v>178</v>
      </c>
    </row>
    <row r="76" spans="6:19" x14ac:dyDescent="0.25">
      <c r="F76">
        <v>156</v>
      </c>
      <c r="G76" t="s">
        <v>629</v>
      </c>
      <c r="K76" t="s">
        <v>613</v>
      </c>
      <c r="L76" t="s">
        <v>614</v>
      </c>
      <c r="M76" t="s">
        <v>614</v>
      </c>
      <c r="N76" t="s">
        <v>614</v>
      </c>
      <c r="P76" t="s">
        <v>561</v>
      </c>
      <c r="Q76">
        <v>179</v>
      </c>
      <c r="R76" t="s">
        <v>562</v>
      </c>
      <c r="S76">
        <v>179</v>
      </c>
    </row>
    <row r="77" spans="6:19" x14ac:dyDescent="0.25">
      <c r="F77">
        <v>156</v>
      </c>
      <c r="G77" t="s">
        <v>629</v>
      </c>
      <c r="K77" t="s">
        <v>615</v>
      </c>
      <c r="L77" t="s">
        <v>616</v>
      </c>
      <c r="M77" t="s">
        <v>616</v>
      </c>
      <c r="N77" t="s">
        <v>616</v>
      </c>
      <c r="P77" t="s">
        <v>561</v>
      </c>
      <c r="Q77">
        <v>178</v>
      </c>
      <c r="R77" t="s">
        <v>562</v>
      </c>
      <c r="S77">
        <v>178</v>
      </c>
    </row>
    <row r="78" spans="6:19" x14ac:dyDescent="0.25">
      <c r="F78">
        <v>157</v>
      </c>
      <c r="G78" t="s">
        <v>629</v>
      </c>
      <c r="K78" t="s">
        <v>617</v>
      </c>
      <c r="L78" t="s">
        <v>618</v>
      </c>
      <c r="M78" t="s">
        <v>618</v>
      </c>
      <c r="N78" t="s">
        <v>618</v>
      </c>
      <c r="P78" t="s">
        <v>561</v>
      </c>
      <c r="Q78">
        <v>177</v>
      </c>
      <c r="R78" t="s">
        <v>562</v>
      </c>
      <c r="S78">
        <v>176</v>
      </c>
    </row>
    <row r="79" spans="6:19" x14ac:dyDescent="0.25">
      <c r="F79">
        <v>157</v>
      </c>
      <c r="G79" t="s">
        <v>629</v>
      </c>
      <c r="K79" t="s">
        <v>619</v>
      </c>
      <c r="L79" t="s">
        <v>620</v>
      </c>
      <c r="M79" t="s">
        <v>620</v>
      </c>
      <c r="N79" t="s">
        <v>620</v>
      </c>
      <c r="P79" t="s">
        <v>561</v>
      </c>
      <c r="Q79">
        <v>177</v>
      </c>
      <c r="R79" t="s">
        <v>562</v>
      </c>
      <c r="S79">
        <v>177</v>
      </c>
    </row>
    <row r="80" spans="6:19" x14ac:dyDescent="0.25">
      <c r="F80">
        <v>157</v>
      </c>
      <c r="G80" t="s">
        <v>629</v>
      </c>
      <c r="K80" t="s">
        <v>621</v>
      </c>
      <c r="L80" t="s">
        <v>622</v>
      </c>
      <c r="M80" t="s">
        <v>622</v>
      </c>
      <c r="N80" t="s">
        <v>622</v>
      </c>
      <c r="P80" t="s">
        <v>561</v>
      </c>
      <c r="Q80">
        <v>178</v>
      </c>
      <c r="R80" t="s">
        <v>562</v>
      </c>
      <c r="S80">
        <v>178</v>
      </c>
    </row>
    <row r="81" spans="6:16" x14ac:dyDescent="0.25">
      <c r="F81">
        <v>157</v>
      </c>
      <c r="G81" t="s">
        <v>629</v>
      </c>
    </row>
    <row r="82" spans="6:16" x14ac:dyDescent="0.25">
      <c r="F82">
        <v>158</v>
      </c>
      <c r="G82" t="s">
        <v>629</v>
      </c>
    </row>
    <row r="83" spans="6:16" x14ac:dyDescent="0.25">
      <c r="F83">
        <v>158</v>
      </c>
      <c r="G83" t="s">
        <v>629</v>
      </c>
    </row>
    <row r="84" spans="6:16" x14ac:dyDescent="0.25">
      <c r="F84">
        <v>158</v>
      </c>
      <c r="G84" t="s">
        <v>629</v>
      </c>
      <c r="K84" t="s">
        <v>625</v>
      </c>
      <c r="L84" t="s">
        <v>72</v>
      </c>
      <c r="M84" t="s">
        <v>553</v>
      </c>
      <c r="N84" t="s">
        <v>554</v>
      </c>
      <c r="O84" t="s">
        <v>555</v>
      </c>
      <c r="P84" t="s">
        <v>554</v>
      </c>
    </row>
    <row r="85" spans="6:16" x14ac:dyDescent="0.25">
      <c r="F85">
        <v>158</v>
      </c>
      <c r="G85" t="s">
        <v>629</v>
      </c>
      <c r="K85" t="s">
        <v>13939</v>
      </c>
      <c r="L85" t="s">
        <v>4347</v>
      </c>
      <c r="M85" t="s">
        <v>561</v>
      </c>
      <c r="N85">
        <v>302</v>
      </c>
      <c r="O85" t="s">
        <v>562</v>
      </c>
      <c r="P85">
        <v>302</v>
      </c>
    </row>
    <row r="86" spans="6:16" x14ac:dyDescent="0.25">
      <c r="F86">
        <v>158</v>
      </c>
      <c r="G86" t="s">
        <v>629</v>
      </c>
      <c r="K86" t="s">
        <v>13940</v>
      </c>
      <c r="L86" t="s">
        <v>4349</v>
      </c>
      <c r="M86" t="s">
        <v>561</v>
      </c>
      <c r="N86">
        <v>302</v>
      </c>
      <c r="O86" t="s">
        <v>562</v>
      </c>
      <c r="P86">
        <v>302</v>
      </c>
    </row>
    <row r="87" spans="6:16" x14ac:dyDescent="0.25">
      <c r="F87">
        <v>158</v>
      </c>
      <c r="G87" t="s">
        <v>629</v>
      </c>
      <c r="K87" t="s">
        <v>13941</v>
      </c>
      <c r="L87" t="s">
        <v>4367</v>
      </c>
      <c r="M87" t="s">
        <v>561</v>
      </c>
      <c r="N87">
        <v>302</v>
      </c>
      <c r="O87" t="s">
        <v>562</v>
      </c>
      <c r="P87">
        <v>302</v>
      </c>
    </row>
    <row r="88" spans="6:16" x14ac:dyDescent="0.25">
      <c r="K88" t="s">
        <v>13942</v>
      </c>
      <c r="L88" t="s">
        <v>4369</v>
      </c>
      <c r="M88" t="s">
        <v>561</v>
      </c>
      <c r="N88">
        <v>302</v>
      </c>
      <c r="O88" t="s">
        <v>562</v>
      </c>
      <c r="P88">
        <v>302</v>
      </c>
    </row>
    <row r="89" spans="6:16" x14ac:dyDescent="0.25">
      <c r="K89" t="s">
        <v>9728</v>
      </c>
      <c r="L89" t="s">
        <v>4383</v>
      </c>
      <c r="M89" t="s">
        <v>561</v>
      </c>
      <c r="N89">
        <v>301</v>
      </c>
      <c r="O89" t="s">
        <v>562</v>
      </c>
      <c r="P89">
        <v>301</v>
      </c>
    </row>
    <row r="90" spans="6:16" x14ac:dyDescent="0.25">
      <c r="K90" t="s">
        <v>13943</v>
      </c>
      <c r="L90" t="s">
        <v>4409</v>
      </c>
      <c r="M90" t="s">
        <v>561</v>
      </c>
      <c r="N90">
        <v>302</v>
      </c>
      <c r="O90" t="s">
        <v>562</v>
      </c>
      <c r="P90">
        <v>302</v>
      </c>
    </row>
    <row r="91" spans="6:16" x14ac:dyDescent="0.25">
      <c r="K91" t="s">
        <v>13944</v>
      </c>
      <c r="L91" t="s">
        <v>4437</v>
      </c>
      <c r="M91" t="s">
        <v>561</v>
      </c>
      <c r="N91">
        <v>302</v>
      </c>
      <c r="O91" t="s">
        <v>562</v>
      </c>
      <c r="P91">
        <v>302</v>
      </c>
    </row>
    <row r="92" spans="6:16" x14ac:dyDescent="0.25">
      <c r="K92" t="s">
        <v>13945</v>
      </c>
      <c r="L92" t="s">
        <v>4445</v>
      </c>
      <c r="M92" t="s">
        <v>561</v>
      </c>
      <c r="N92">
        <v>302</v>
      </c>
      <c r="O92" t="s">
        <v>562</v>
      </c>
      <c r="P92">
        <v>302</v>
      </c>
    </row>
    <row r="93" spans="6:16" x14ac:dyDescent="0.25">
      <c r="K93" t="s">
        <v>9738</v>
      </c>
      <c r="L93" t="s">
        <v>4586</v>
      </c>
      <c r="M93" t="s">
        <v>561</v>
      </c>
      <c r="N93">
        <v>301</v>
      </c>
      <c r="O93" t="s">
        <v>562</v>
      </c>
      <c r="P93">
        <v>301</v>
      </c>
    </row>
    <row r="94" spans="6:16" x14ac:dyDescent="0.25">
      <c r="K94" t="s">
        <v>9739</v>
      </c>
      <c r="L94" t="s">
        <v>13946</v>
      </c>
      <c r="M94" t="s">
        <v>561</v>
      </c>
      <c r="N94">
        <v>301</v>
      </c>
      <c r="O94" t="s">
        <v>562</v>
      </c>
      <c r="P94">
        <v>301</v>
      </c>
    </row>
    <row r="95" spans="6:16" x14ac:dyDescent="0.25">
      <c r="K95" t="s">
        <v>13947</v>
      </c>
      <c r="L95" t="s">
        <v>4594</v>
      </c>
      <c r="M95" t="s">
        <v>561</v>
      </c>
      <c r="N95">
        <v>302</v>
      </c>
      <c r="O95" t="s">
        <v>562</v>
      </c>
      <c r="P95">
        <v>302</v>
      </c>
    </row>
    <row r="96" spans="6:16" x14ac:dyDescent="0.25">
      <c r="K96" t="s">
        <v>9743</v>
      </c>
      <c r="L96" t="s">
        <v>4614</v>
      </c>
      <c r="M96" t="s">
        <v>561</v>
      </c>
      <c r="N96">
        <v>301</v>
      </c>
      <c r="O96" t="s">
        <v>562</v>
      </c>
      <c r="P96">
        <v>301</v>
      </c>
    </row>
    <row r="97" spans="11:16" x14ac:dyDescent="0.25">
      <c r="K97" t="s">
        <v>9745</v>
      </c>
      <c r="L97" t="s">
        <v>4638</v>
      </c>
      <c r="M97" t="s">
        <v>561</v>
      </c>
      <c r="N97">
        <v>302</v>
      </c>
      <c r="O97" t="s">
        <v>562</v>
      </c>
      <c r="P97">
        <v>302</v>
      </c>
    </row>
    <row r="98" spans="11:16" x14ac:dyDescent="0.25">
      <c r="K98" t="s">
        <v>9746</v>
      </c>
      <c r="L98" t="s">
        <v>4650</v>
      </c>
      <c r="M98" t="s">
        <v>561</v>
      </c>
      <c r="N98">
        <v>300</v>
      </c>
      <c r="O98" t="s">
        <v>562</v>
      </c>
      <c r="P98">
        <v>300</v>
      </c>
    </row>
    <row r="99" spans="11:16" x14ac:dyDescent="0.25">
      <c r="K99" t="s">
        <v>13948</v>
      </c>
      <c r="L99" t="s">
        <v>13949</v>
      </c>
      <c r="M99" t="s">
        <v>561</v>
      </c>
      <c r="N99">
        <v>302</v>
      </c>
      <c r="O99" t="s">
        <v>562</v>
      </c>
      <c r="P99">
        <v>302</v>
      </c>
    </row>
    <row r="100" spans="11:16" x14ac:dyDescent="0.25">
      <c r="K100" t="s">
        <v>9611</v>
      </c>
      <c r="L100" t="s">
        <v>4698</v>
      </c>
      <c r="M100" t="s">
        <v>561</v>
      </c>
      <c r="N100">
        <v>302</v>
      </c>
      <c r="O100" t="s">
        <v>562</v>
      </c>
      <c r="P100">
        <v>302</v>
      </c>
    </row>
    <row r="101" spans="11:16" x14ac:dyDescent="0.25">
      <c r="K101" t="s">
        <v>9752</v>
      </c>
      <c r="L101" t="s">
        <v>4739</v>
      </c>
      <c r="M101" t="s">
        <v>561</v>
      </c>
      <c r="N101">
        <v>301</v>
      </c>
      <c r="O101" t="s">
        <v>562</v>
      </c>
      <c r="P101">
        <v>301</v>
      </c>
    </row>
    <row r="102" spans="11:16" x14ac:dyDescent="0.25">
      <c r="K102" t="s">
        <v>13950</v>
      </c>
      <c r="L102" t="s">
        <v>4750</v>
      </c>
      <c r="M102" t="s">
        <v>561</v>
      </c>
      <c r="N102">
        <v>302</v>
      </c>
      <c r="O102" t="s">
        <v>562</v>
      </c>
      <c r="P102">
        <v>302</v>
      </c>
    </row>
    <row r="103" spans="11:16" x14ac:dyDescent="0.25">
      <c r="K103" t="s">
        <v>9758</v>
      </c>
      <c r="L103" t="s">
        <v>4774</v>
      </c>
      <c r="M103" t="s">
        <v>561</v>
      </c>
      <c r="N103">
        <v>300</v>
      </c>
      <c r="O103" t="s">
        <v>562</v>
      </c>
      <c r="P103">
        <v>300</v>
      </c>
    </row>
    <row r="104" spans="11:16" x14ac:dyDescent="0.25">
      <c r="K104" t="s">
        <v>13951</v>
      </c>
      <c r="L104" t="s">
        <v>4776</v>
      </c>
      <c r="M104" t="s">
        <v>561</v>
      </c>
      <c r="N104">
        <v>302</v>
      </c>
      <c r="O104" t="s">
        <v>562</v>
      </c>
      <c r="P104">
        <v>302</v>
      </c>
    </row>
    <row r="105" spans="11:16" x14ac:dyDescent="0.25">
      <c r="K105" t="s">
        <v>13952</v>
      </c>
      <c r="L105" t="s">
        <v>13953</v>
      </c>
      <c r="M105" t="s">
        <v>561</v>
      </c>
      <c r="N105">
        <v>302</v>
      </c>
      <c r="O105" t="s">
        <v>562</v>
      </c>
      <c r="P105">
        <v>302</v>
      </c>
    </row>
    <row r="106" spans="11:16" x14ac:dyDescent="0.25">
      <c r="K106" t="s">
        <v>9764</v>
      </c>
      <c r="L106" t="s">
        <v>13954</v>
      </c>
      <c r="M106" t="s">
        <v>561</v>
      </c>
      <c r="N106">
        <v>300</v>
      </c>
      <c r="O106" t="s">
        <v>562</v>
      </c>
      <c r="P106">
        <v>300</v>
      </c>
    </row>
    <row r="107" spans="11:16" x14ac:dyDescent="0.25">
      <c r="K107" t="s">
        <v>13955</v>
      </c>
      <c r="L107" t="s">
        <v>13956</v>
      </c>
      <c r="M107" t="s">
        <v>561</v>
      </c>
      <c r="N107">
        <v>302</v>
      </c>
      <c r="O107" t="s">
        <v>562</v>
      </c>
      <c r="P107">
        <v>302</v>
      </c>
    </row>
    <row r="108" spans="11:16" x14ac:dyDescent="0.25">
      <c r="K108" t="s">
        <v>9768</v>
      </c>
      <c r="L108" t="s">
        <v>4825</v>
      </c>
      <c r="M108" t="s">
        <v>561</v>
      </c>
      <c r="N108">
        <v>301</v>
      </c>
      <c r="O108" t="s">
        <v>562</v>
      </c>
      <c r="P108">
        <v>301</v>
      </c>
    </row>
    <row r="109" spans="11:16" x14ac:dyDescent="0.25">
      <c r="K109" t="s">
        <v>13957</v>
      </c>
      <c r="L109" t="s">
        <v>13958</v>
      </c>
      <c r="M109" t="s">
        <v>561</v>
      </c>
      <c r="N109">
        <v>302</v>
      </c>
      <c r="O109" t="s">
        <v>562</v>
      </c>
      <c r="P109">
        <v>302</v>
      </c>
    </row>
    <row r="110" spans="11:16" x14ac:dyDescent="0.25">
      <c r="K110" t="s">
        <v>13959</v>
      </c>
      <c r="L110" t="s">
        <v>4835</v>
      </c>
      <c r="M110" t="s">
        <v>561</v>
      </c>
      <c r="N110">
        <v>302</v>
      </c>
      <c r="O110" t="s">
        <v>562</v>
      </c>
      <c r="P110">
        <v>302</v>
      </c>
    </row>
    <row r="111" spans="11:16" x14ac:dyDescent="0.25">
      <c r="K111" t="s">
        <v>9774</v>
      </c>
      <c r="L111" t="s">
        <v>13960</v>
      </c>
      <c r="M111" t="s">
        <v>561</v>
      </c>
      <c r="N111">
        <v>300</v>
      </c>
      <c r="O111" t="s">
        <v>562</v>
      </c>
      <c r="P111">
        <v>300</v>
      </c>
    </row>
    <row r="112" spans="11:16" x14ac:dyDescent="0.25">
      <c r="K112" t="s">
        <v>9776</v>
      </c>
      <c r="L112" t="s">
        <v>9777</v>
      </c>
      <c r="M112" t="s">
        <v>561</v>
      </c>
      <c r="N112">
        <v>300</v>
      </c>
      <c r="O112" t="s">
        <v>562</v>
      </c>
      <c r="P112">
        <v>300</v>
      </c>
    </row>
    <row r="113" spans="11:16" x14ac:dyDescent="0.25">
      <c r="K113" t="s">
        <v>13961</v>
      </c>
      <c r="L113" t="s">
        <v>5056</v>
      </c>
      <c r="M113" t="s">
        <v>561</v>
      </c>
      <c r="N113">
        <v>302</v>
      </c>
      <c r="O113" t="s">
        <v>562</v>
      </c>
      <c r="P113">
        <v>302</v>
      </c>
    </row>
  </sheetData>
  <mergeCells count="1">
    <mergeCell ref="A1:I1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D123-01C9-408D-B469-2C53D8AEE21E}">
  <sheetPr>
    <tabColor rgb="FF00B050"/>
  </sheetPr>
  <dimension ref="A1:AI1110"/>
  <sheetViews>
    <sheetView topLeftCell="E1" zoomScaleNormal="100" workbookViewId="0">
      <selection activeCell="J8" sqref="J8"/>
    </sheetView>
  </sheetViews>
  <sheetFormatPr defaultRowHeight="15" x14ac:dyDescent="0.25"/>
  <cols>
    <col min="8" max="8" width="30" bestFit="1" customWidth="1"/>
    <col min="9" max="9" width="12.42578125" customWidth="1"/>
    <col min="10" max="10" width="16.140625" customWidth="1"/>
    <col min="12" max="12" width="13.140625" customWidth="1"/>
    <col min="13" max="13" width="11.7109375" customWidth="1"/>
    <col min="14" max="14" width="12.42578125" customWidth="1"/>
    <col min="15" max="15" width="12.7109375" customWidth="1"/>
    <col min="17" max="17" width="12.140625" customWidth="1"/>
    <col min="18" max="18" width="12.5703125" customWidth="1"/>
    <col min="19" max="19" width="16.42578125" customWidth="1"/>
  </cols>
  <sheetData>
    <row r="1" spans="1:27" x14ac:dyDescent="0.25">
      <c r="A1" s="1" t="s">
        <v>71</v>
      </c>
      <c r="B1" s="1"/>
      <c r="C1" s="1"/>
      <c r="D1" s="1" t="s">
        <v>72</v>
      </c>
      <c r="H1" s="1" t="s">
        <v>71</v>
      </c>
      <c r="I1" s="28" t="s">
        <v>13760</v>
      </c>
      <c r="J1" s="28" t="s">
        <v>12343</v>
      </c>
      <c r="K1" s="28" t="s">
        <v>13761</v>
      </c>
      <c r="L1" s="101" t="s">
        <v>553</v>
      </c>
      <c r="M1" s="101" t="s">
        <v>554</v>
      </c>
      <c r="N1" s="101" t="s">
        <v>555</v>
      </c>
      <c r="O1" s="101" t="s">
        <v>10021</v>
      </c>
      <c r="Q1" s="41" t="s">
        <v>625</v>
      </c>
      <c r="R1" s="28" t="s">
        <v>13760</v>
      </c>
      <c r="S1" s="28" t="s">
        <v>12343</v>
      </c>
      <c r="T1" s="28" t="s">
        <v>13761</v>
      </c>
      <c r="U1" s="42" t="s">
        <v>5061</v>
      </c>
      <c r="W1" t="s">
        <v>625</v>
      </c>
      <c r="X1" s="28" t="s">
        <v>13760</v>
      </c>
      <c r="Y1" s="28" t="s">
        <v>12343</v>
      </c>
      <c r="Z1" s="28" t="s">
        <v>13761</v>
      </c>
      <c r="AA1" t="s">
        <v>5061</v>
      </c>
    </row>
    <row r="2" spans="1:27" x14ac:dyDescent="0.25">
      <c r="H2" s="102" t="s">
        <v>625</v>
      </c>
      <c r="I2" s="101" t="s">
        <v>72</v>
      </c>
      <c r="J2" s="101"/>
      <c r="K2" s="101" t="s">
        <v>72</v>
      </c>
      <c r="L2" s="101" t="s">
        <v>553</v>
      </c>
      <c r="M2" s="101" t="s">
        <v>554</v>
      </c>
      <c r="N2" s="101" t="s">
        <v>555</v>
      </c>
      <c r="O2" s="101" t="s">
        <v>554</v>
      </c>
      <c r="Q2" s="47" t="s">
        <v>7860</v>
      </c>
      <c r="R2" s="151" t="s">
        <v>3389</v>
      </c>
      <c r="S2" s="48" t="s">
        <v>7861</v>
      </c>
      <c r="T2" s="48" t="s">
        <v>7861</v>
      </c>
      <c r="U2" s="51" t="s">
        <v>7862</v>
      </c>
      <c r="W2" t="s">
        <v>3499</v>
      </c>
      <c r="Y2" t="s">
        <v>3500</v>
      </c>
      <c r="Z2" t="str">
        <f>Таблиця33[[#This Row],[HOBBY WORLD]]</f>
        <v>Клюв</v>
      </c>
      <c r="AA2" t="s">
        <v>5328</v>
      </c>
    </row>
    <row r="3" spans="1:27" x14ac:dyDescent="0.25">
      <c r="A3" t="s">
        <v>3345</v>
      </c>
      <c r="D3" t="s">
        <v>3346</v>
      </c>
      <c r="H3" s="103" t="s">
        <v>2001</v>
      </c>
      <c r="I3" s="100" t="s">
        <v>2002</v>
      </c>
      <c r="J3" s="100"/>
      <c r="K3" s="100" t="s">
        <v>2002</v>
      </c>
      <c r="L3" s="100" t="s">
        <v>2003</v>
      </c>
      <c r="M3" s="100">
        <v>12</v>
      </c>
      <c r="N3" s="100" t="s">
        <v>2004</v>
      </c>
      <c r="O3" s="100">
        <v>12</v>
      </c>
      <c r="Q3" s="47" t="s">
        <v>7863</v>
      </c>
      <c r="R3" s="151" t="s">
        <v>3377</v>
      </c>
      <c r="S3" s="48" t="s">
        <v>7864</v>
      </c>
      <c r="T3" s="48" t="s">
        <v>7864</v>
      </c>
      <c r="U3" s="51" t="s">
        <v>7862</v>
      </c>
      <c r="W3" t="s">
        <v>3495</v>
      </c>
      <c r="Y3" t="s">
        <v>3496</v>
      </c>
      <c r="Z3" t="str">
        <f>Таблиця33[[#This Row],[HOBBY WORLD]]</f>
        <v>Укус</v>
      </c>
      <c r="AA3" t="s">
        <v>5328</v>
      </c>
    </row>
    <row r="4" spans="1:27" x14ac:dyDescent="0.25">
      <c r="A4" t="s">
        <v>3347</v>
      </c>
      <c r="D4" t="s">
        <v>3348</v>
      </c>
      <c r="H4" s="102" t="s">
        <v>2005</v>
      </c>
      <c r="I4" s="101" t="s">
        <v>2006</v>
      </c>
      <c r="J4" s="101"/>
      <c r="K4" s="101" t="s">
        <v>2006</v>
      </c>
      <c r="L4" s="101" t="s">
        <v>2007</v>
      </c>
      <c r="M4" s="101">
        <v>209</v>
      </c>
      <c r="N4" s="101" t="s">
        <v>2008</v>
      </c>
      <c r="O4" s="101">
        <v>216</v>
      </c>
      <c r="Q4" s="47" t="s">
        <v>3413</v>
      </c>
      <c r="R4" s="151" t="s">
        <v>3395</v>
      </c>
      <c r="S4" s="48" t="s">
        <v>7865</v>
      </c>
      <c r="T4" s="48" t="s">
        <v>7865</v>
      </c>
      <c r="U4" s="51" t="s">
        <v>7862</v>
      </c>
      <c r="W4" t="s">
        <v>8494</v>
      </c>
      <c r="Y4" t="s">
        <v>3504</v>
      </c>
      <c r="Z4" t="str">
        <f>Таблиця33[[#This Row],[HOBBY WORLD]]</f>
        <v>Когти</v>
      </c>
      <c r="AA4" t="s">
        <v>5328</v>
      </c>
    </row>
    <row r="5" spans="1:27" x14ac:dyDescent="0.25">
      <c r="A5" t="s">
        <v>3349</v>
      </c>
      <c r="D5" t="s">
        <v>3350</v>
      </c>
      <c r="H5" s="103" t="s">
        <v>2009</v>
      </c>
      <c r="I5" s="100" t="s">
        <v>2010</v>
      </c>
      <c r="J5" s="100"/>
      <c r="K5" s="100" t="s">
        <v>2010</v>
      </c>
      <c r="L5" s="100" t="s">
        <v>2003</v>
      </c>
      <c r="M5" s="100">
        <v>13</v>
      </c>
      <c r="N5" s="100" t="s">
        <v>2004</v>
      </c>
      <c r="O5" s="100">
        <v>13</v>
      </c>
      <c r="Q5" s="47" t="s">
        <v>7866</v>
      </c>
      <c r="R5" s="151" t="s">
        <v>3383</v>
      </c>
      <c r="S5" s="48" t="s">
        <v>7867</v>
      </c>
      <c r="T5" s="48" t="s">
        <v>7867</v>
      </c>
      <c r="U5" s="51" t="s">
        <v>7862</v>
      </c>
      <c r="W5" t="s">
        <v>3516</v>
      </c>
      <c r="Y5" t="s">
        <v>3517</v>
      </c>
      <c r="Z5" t="str">
        <f>Таблиця33[[#This Row],[HOBBY WORLD]]</f>
        <v>Копыта</v>
      </c>
      <c r="AA5" t="s">
        <v>5328</v>
      </c>
    </row>
    <row r="6" spans="1:27" x14ac:dyDescent="0.25">
      <c r="A6" t="s">
        <v>3351</v>
      </c>
      <c r="D6" t="s">
        <v>3352</v>
      </c>
      <c r="H6" s="102" t="s">
        <v>2011</v>
      </c>
      <c r="I6" s="101" t="s">
        <v>2012</v>
      </c>
      <c r="J6" s="101"/>
      <c r="K6" s="101" t="s">
        <v>2012</v>
      </c>
      <c r="L6" s="101" t="s">
        <v>2003</v>
      </c>
      <c r="M6" s="101">
        <v>306</v>
      </c>
      <c r="N6" s="101" t="s">
        <v>2004</v>
      </c>
      <c r="O6" s="101">
        <v>165</v>
      </c>
      <c r="Q6" s="47" t="s">
        <v>7868</v>
      </c>
      <c r="R6" s="48" t="s">
        <v>7869</v>
      </c>
      <c r="S6" s="48" t="s">
        <v>7869</v>
      </c>
      <c r="T6" s="48" t="s">
        <v>7869</v>
      </c>
      <c r="U6" s="51" t="s">
        <v>7862</v>
      </c>
      <c r="W6" t="s">
        <v>4046</v>
      </c>
      <c r="Y6" t="s">
        <v>4047</v>
      </c>
      <c r="Z6" t="str">
        <f>Таблиця33[[#This Row],[HOBBY WORLD]]</f>
        <v>Ложноножка</v>
      </c>
      <c r="AA6" t="s">
        <v>5328</v>
      </c>
    </row>
    <row r="7" spans="1:27" x14ac:dyDescent="0.25">
      <c r="A7" t="s">
        <v>3353</v>
      </c>
      <c r="D7" t="s">
        <v>3354</v>
      </c>
      <c r="H7" s="103" t="s">
        <v>2013</v>
      </c>
      <c r="I7" s="100" t="s">
        <v>2014</v>
      </c>
      <c r="J7" s="100"/>
      <c r="K7" s="100" t="s">
        <v>2014</v>
      </c>
      <c r="L7" s="100" t="s">
        <v>2003</v>
      </c>
      <c r="M7" s="100">
        <v>49</v>
      </c>
      <c r="N7" s="100" t="s">
        <v>2004</v>
      </c>
      <c r="O7" s="100">
        <v>77</v>
      </c>
      <c r="Q7" s="47" t="s">
        <v>7870</v>
      </c>
      <c r="R7" s="48" t="s">
        <v>7871</v>
      </c>
      <c r="S7" s="48" t="s">
        <v>7871</v>
      </c>
      <c r="T7" s="48" t="s">
        <v>7871</v>
      </c>
      <c r="U7" s="51" t="s">
        <v>7862</v>
      </c>
      <c r="W7" t="s">
        <v>8495</v>
      </c>
      <c r="Y7" t="s">
        <v>8496</v>
      </c>
      <c r="Z7" t="str">
        <f>Таблиця33[[#This Row],[HOBBY WORLD]]</f>
        <v>Лапы</v>
      </c>
      <c r="AA7" t="s">
        <v>5328</v>
      </c>
    </row>
    <row r="8" spans="1:27" x14ac:dyDescent="0.25">
      <c r="A8" t="s">
        <v>3355</v>
      </c>
      <c r="D8" t="s">
        <v>3356</v>
      </c>
      <c r="H8" s="102" t="s">
        <v>2015</v>
      </c>
      <c r="I8" s="101" t="s">
        <v>2016</v>
      </c>
      <c r="J8" s="101"/>
      <c r="K8" s="101" t="s">
        <v>2016</v>
      </c>
      <c r="L8" s="101" t="s">
        <v>2003</v>
      </c>
      <c r="M8" s="101">
        <v>342</v>
      </c>
      <c r="N8" s="101" t="s">
        <v>2004</v>
      </c>
      <c r="O8" s="101">
        <v>346</v>
      </c>
      <c r="Q8" s="47" t="s">
        <v>7872</v>
      </c>
      <c r="R8" s="151" t="s">
        <v>3393</v>
      </c>
      <c r="S8" s="48" t="s">
        <v>7873</v>
      </c>
      <c r="T8" s="51"/>
      <c r="U8" s="51" t="s">
        <v>7862</v>
      </c>
      <c r="W8" t="s">
        <v>3514</v>
      </c>
      <c r="Y8" t="s">
        <v>3515</v>
      </c>
      <c r="Z8" t="str">
        <f>Таблиця33[[#This Row],[HOBBY WORLD]]</f>
        <v>Щупальца</v>
      </c>
      <c r="AA8" t="s">
        <v>5328</v>
      </c>
    </row>
    <row r="9" spans="1:27" x14ac:dyDescent="0.25">
      <c r="H9" s="103" t="s">
        <v>2017</v>
      </c>
      <c r="I9" s="100" t="s">
        <v>2018</v>
      </c>
      <c r="J9" s="100"/>
      <c r="K9" s="100" t="s">
        <v>2018</v>
      </c>
      <c r="L9" s="100" t="s">
        <v>2003</v>
      </c>
      <c r="M9" s="100">
        <v>88</v>
      </c>
      <c r="N9" s="100" t="s">
        <v>2004</v>
      </c>
      <c r="O9" s="100">
        <v>116</v>
      </c>
      <c r="Q9" s="47" t="s">
        <v>7874</v>
      </c>
      <c r="R9" s="47" t="s">
        <v>13751</v>
      </c>
      <c r="S9" s="48" t="s">
        <v>7875</v>
      </c>
      <c r="T9" s="47" t="s">
        <v>13751</v>
      </c>
      <c r="U9" s="51" t="s">
        <v>7862</v>
      </c>
      <c r="W9" t="s">
        <v>8497</v>
      </c>
      <c r="Y9" t="s">
        <v>8498</v>
      </c>
      <c r="Z9" t="str">
        <f>Таблиця33[[#This Row],[HOBBY WORLD]]</f>
        <v>Бивни</v>
      </c>
      <c r="AA9" t="s">
        <v>5328</v>
      </c>
    </row>
    <row r="10" spans="1:27" x14ac:dyDescent="0.25">
      <c r="H10" s="102" t="s">
        <v>2019</v>
      </c>
      <c r="I10" s="101" t="s">
        <v>2020</v>
      </c>
      <c r="J10" s="101"/>
      <c r="K10" s="101" t="s">
        <v>2020</v>
      </c>
      <c r="L10" s="101" t="s">
        <v>2003</v>
      </c>
      <c r="M10" s="101">
        <v>84</v>
      </c>
      <c r="N10" s="101" t="s">
        <v>2004</v>
      </c>
      <c r="O10" s="101">
        <v>98</v>
      </c>
      <c r="Q10" s="47" t="s">
        <v>3424</v>
      </c>
      <c r="R10" s="151" t="s">
        <v>3358</v>
      </c>
      <c r="S10" s="48" t="s">
        <v>7876</v>
      </c>
      <c r="T10" s="48" t="s">
        <v>7876</v>
      </c>
      <c r="U10" s="51" t="s">
        <v>7862</v>
      </c>
    </row>
    <row r="11" spans="1:27" x14ac:dyDescent="0.25">
      <c r="H11" s="103" t="s">
        <v>2021</v>
      </c>
      <c r="I11" s="100" t="s">
        <v>2022</v>
      </c>
      <c r="J11" s="100"/>
      <c r="K11" s="100" t="s">
        <v>2022</v>
      </c>
      <c r="L11" s="100" t="s">
        <v>2003</v>
      </c>
      <c r="M11" s="100">
        <v>91</v>
      </c>
      <c r="N11" s="100" t="s">
        <v>2004</v>
      </c>
      <c r="O11" s="100">
        <v>113</v>
      </c>
      <c r="Q11" s="47" t="s">
        <v>3361</v>
      </c>
      <c r="R11" s="47"/>
      <c r="S11" s="48" t="s">
        <v>3362</v>
      </c>
      <c r="T11" s="48" t="s">
        <v>3362</v>
      </c>
      <c r="U11" s="51" t="s">
        <v>7862</v>
      </c>
    </row>
    <row r="12" spans="1:27" x14ac:dyDescent="0.25">
      <c r="H12" s="102" t="s">
        <v>2023</v>
      </c>
      <c r="I12" s="101" t="s">
        <v>2024</v>
      </c>
      <c r="J12" s="101"/>
      <c r="K12" s="101" t="s">
        <v>2024</v>
      </c>
      <c r="L12" s="101" t="s">
        <v>2003</v>
      </c>
      <c r="M12" s="101">
        <v>105</v>
      </c>
      <c r="N12" s="101" t="s">
        <v>2004</v>
      </c>
      <c r="O12" s="101">
        <v>126</v>
      </c>
      <c r="Q12" s="47" t="s">
        <v>3369</v>
      </c>
      <c r="R12" s="151" t="s">
        <v>3368</v>
      </c>
      <c r="S12" s="48" t="s">
        <v>7877</v>
      </c>
      <c r="T12" s="48" t="s">
        <v>7877</v>
      </c>
      <c r="U12" s="51" t="s">
        <v>7862</v>
      </c>
    </row>
    <row r="13" spans="1:27" x14ac:dyDescent="0.25">
      <c r="H13" s="103" t="s">
        <v>2025</v>
      </c>
      <c r="I13" s="100" t="s">
        <v>2026</v>
      </c>
      <c r="J13" s="100"/>
      <c r="K13" s="100" t="s">
        <v>2026</v>
      </c>
      <c r="L13" s="100" t="s">
        <v>2003</v>
      </c>
      <c r="M13" s="100">
        <v>108</v>
      </c>
      <c r="N13" s="100" t="s">
        <v>2004</v>
      </c>
      <c r="O13" s="100">
        <v>120</v>
      </c>
      <c r="Q13" s="47" t="s">
        <v>7878</v>
      </c>
      <c r="R13" s="151" t="s">
        <v>3381</v>
      </c>
      <c r="S13" s="48" t="s">
        <v>7879</v>
      </c>
      <c r="T13" s="51"/>
      <c r="U13" s="51" t="s">
        <v>7862</v>
      </c>
    </row>
    <row r="14" spans="1:27" x14ac:dyDescent="0.25">
      <c r="H14" s="102" t="s">
        <v>2027</v>
      </c>
      <c r="I14" s="101" t="s">
        <v>2028</v>
      </c>
      <c r="J14" s="101"/>
      <c r="K14" s="101" t="s">
        <v>2028</v>
      </c>
      <c r="L14" s="101" t="s">
        <v>2003</v>
      </c>
      <c r="M14" s="101">
        <v>111</v>
      </c>
      <c r="N14" s="101" t="s">
        <v>2004</v>
      </c>
      <c r="O14" s="101">
        <v>129</v>
      </c>
      <c r="Q14" s="47" t="s">
        <v>7880</v>
      </c>
      <c r="R14" s="47"/>
      <c r="S14" s="48" t="s">
        <v>7881</v>
      </c>
      <c r="T14" s="48" t="s">
        <v>7881</v>
      </c>
      <c r="U14" s="51" t="s">
        <v>7862</v>
      </c>
    </row>
    <row r="15" spans="1:27" x14ac:dyDescent="0.25">
      <c r="H15" s="103" t="s">
        <v>2029</v>
      </c>
      <c r="I15" s="100" t="s">
        <v>2030</v>
      </c>
      <c r="J15" s="100"/>
      <c r="K15" s="100" t="s">
        <v>2030</v>
      </c>
      <c r="L15" s="100" t="s">
        <v>2003</v>
      </c>
      <c r="M15" s="100">
        <v>114</v>
      </c>
      <c r="N15" s="100" t="s">
        <v>2004</v>
      </c>
      <c r="O15" s="100">
        <v>123</v>
      </c>
      <c r="Q15" s="54" t="s">
        <v>7882</v>
      </c>
      <c r="R15" s="54"/>
      <c r="S15" s="55" t="s">
        <v>7883</v>
      </c>
      <c r="T15" s="55" t="s">
        <v>7883</v>
      </c>
      <c r="U15" s="56" t="s">
        <v>7862</v>
      </c>
    </row>
    <row r="16" spans="1:27" x14ac:dyDescent="0.25">
      <c r="H16" s="102" t="s">
        <v>2031</v>
      </c>
      <c r="I16" s="101" t="s">
        <v>2032</v>
      </c>
      <c r="J16" s="101"/>
      <c r="K16" s="101" t="s">
        <v>2032</v>
      </c>
      <c r="L16" s="101" t="s">
        <v>2003</v>
      </c>
      <c r="M16" s="101">
        <v>94</v>
      </c>
      <c r="N16" s="101" t="s">
        <v>2004</v>
      </c>
      <c r="O16" s="101">
        <v>106</v>
      </c>
      <c r="Q16" s="149" t="s">
        <v>3357</v>
      </c>
      <c r="R16" s="149"/>
      <c r="S16" s="150"/>
      <c r="T16" s="151" t="s">
        <v>3358</v>
      </c>
      <c r="U16" s="56" t="s">
        <v>7862</v>
      </c>
    </row>
    <row r="17" spans="8:21" x14ac:dyDescent="0.25">
      <c r="H17" s="103" t="s">
        <v>2033</v>
      </c>
      <c r="I17" s="100" t="s">
        <v>2034</v>
      </c>
      <c r="J17" s="100"/>
      <c r="K17" s="100" t="s">
        <v>2034</v>
      </c>
      <c r="L17" s="100" t="s">
        <v>2003</v>
      </c>
      <c r="M17" s="100">
        <v>98</v>
      </c>
      <c r="N17" s="100" t="s">
        <v>2004</v>
      </c>
      <c r="O17" s="100">
        <v>110</v>
      </c>
      <c r="Q17" s="149" t="s">
        <v>3359</v>
      </c>
      <c r="R17" s="149"/>
      <c r="S17" s="150"/>
      <c r="T17" s="151" t="s">
        <v>3360</v>
      </c>
      <c r="U17" s="56" t="s">
        <v>7862</v>
      </c>
    </row>
    <row r="18" spans="8:21" x14ac:dyDescent="0.25">
      <c r="H18" s="102" t="s">
        <v>2035</v>
      </c>
      <c r="I18" s="101" t="s">
        <v>2036</v>
      </c>
      <c r="J18" s="101"/>
      <c r="K18" s="101" t="s">
        <v>2036</v>
      </c>
      <c r="L18" s="101" t="s">
        <v>2003</v>
      </c>
      <c r="M18" s="101">
        <v>117</v>
      </c>
      <c r="N18" s="101" t="s">
        <v>2004</v>
      </c>
      <c r="O18" s="101">
        <v>132</v>
      </c>
      <c r="Q18" s="149" t="s">
        <v>3361</v>
      </c>
      <c r="R18" s="149"/>
      <c r="S18" s="150"/>
      <c r="T18" s="151" t="s">
        <v>3362</v>
      </c>
      <c r="U18" s="56" t="s">
        <v>7862</v>
      </c>
    </row>
    <row r="19" spans="8:21" x14ac:dyDescent="0.25">
      <c r="H19" s="103" t="s">
        <v>2037</v>
      </c>
      <c r="I19" s="100" t="s">
        <v>2038</v>
      </c>
      <c r="J19" s="100"/>
      <c r="K19" s="100" t="s">
        <v>2038</v>
      </c>
      <c r="L19" s="100" t="s">
        <v>2003</v>
      </c>
      <c r="M19" s="100">
        <v>101</v>
      </c>
      <c r="N19" s="100" t="s">
        <v>2004</v>
      </c>
      <c r="O19" s="100">
        <v>102</v>
      </c>
      <c r="Q19" s="149" t="s">
        <v>3363</v>
      </c>
      <c r="R19" s="149"/>
      <c r="S19" s="150"/>
      <c r="T19" s="151" t="s">
        <v>3364</v>
      </c>
      <c r="U19" s="56" t="s">
        <v>7862</v>
      </c>
    </row>
    <row r="20" spans="8:21" x14ac:dyDescent="0.25">
      <c r="H20" s="102" t="s">
        <v>2039</v>
      </c>
      <c r="I20" s="101" t="s">
        <v>2040</v>
      </c>
      <c r="J20" s="101"/>
      <c r="K20" s="101" t="s">
        <v>2040</v>
      </c>
      <c r="L20" s="101" t="s">
        <v>2003</v>
      </c>
      <c r="M20" s="101">
        <v>124</v>
      </c>
      <c r="N20" s="101" t="s">
        <v>2004</v>
      </c>
      <c r="O20" s="101">
        <v>301</v>
      </c>
      <c r="Q20" s="149" t="s">
        <v>3365</v>
      </c>
      <c r="R20" s="149"/>
      <c r="S20" s="150"/>
      <c r="T20" s="151" t="s">
        <v>3366</v>
      </c>
      <c r="U20" s="56" t="s">
        <v>7862</v>
      </c>
    </row>
    <row r="21" spans="8:21" x14ac:dyDescent="0.25">
      <c r="H21" s="103" t="s">
        <v>2041</v>
      </c>
      <c r="I21" s="100" t="s">
        <v>2042</v>
      </c>
      <c r="J21" s="100"/>
      <c r="K21" s="100" t="s">
        <v>2042</v>
      </c>
      <c r="L21" s="100" t="s">
        <v>2007</v>
      </c>
      <c r="M21" s="100">
        <v>172</v>
      </c>
      <c r="N21" s="100" t="s">
        <v>2008</v>
      </c>
      <c r="O21" s="100">
        <v>186</v>
      </c>
      <c r="Q21" s="149" t="s">
        <v>3367</v>
      </c>
      <c r="R21" s="149"/>
      <c r="S21" s="150"/>
      <c r="T21" s="151" t="s">
        <v>3368</v>
      </c>
      <c r="U21" s="56" t="s">
        <v>7862</v>
      </c>
    </row>
    <row r="22" spans="8:21" x14ac:dyDescent="0.25">
      <c r="H22" s="102" t="s">
        <v>2043</v>
      </c>
      <c r="I22" s="101" t="s">
        <v>2044</v>
      </c>
      <c r="J22" s="101"/>
      <c r="K22" s="101" t="s">
        <v>2044</v>
      </c>
      <c r="L22" s="101" t="s">
        <v>2003</v>
      </c>
      <c r="M22" s="101">
        <v>79</v>
      </c>
      <c r="N22" s="101" t="s">
        <v>2004</v>
      </c>
      <c r="O22" s="101">
        <v>94</v>
      </c>
      <c r="Q22" s="149" t="s">
        <v>3369</v>
      </c>
      <c r="R22" s="149"/>
      <c r="S22" s="150"/>
      <c r="T22" s="151" t="s">
        <v>3368</v>
      </c>
      <c r="U22" s="56" t="s">
        <v>7862</v>
      </c>
    </row>
    <row r="23" spans="8:21" x14ac:dyDescent="0.25">
      <c r="H23" s="103" t="s">
        <v>2045</v>
      </c>
      <c r="I23" s="100" t="s">
        <v>2046</v>
      </c>
      <c r="J23" s="100"/>
      <c r="K23" s="100" t="s">
        <v>2046</v>
      </c>
      <c r="L23" s="100" t="s">
        <v>2003</v>
      </c>
      <c r="M23" s="100">
        <v>87</v>
      </c>
      <c r="N23" s="100" t="s">
        <v>2004</v>
      </c>
      <c r="O23" s="100">
        <v>115</v>
      </c>
      <c r="Q23" s="149" t="s">
        <v>3370</v>
      </c>
      <c r="R23" s="149"/>
      <c r="S23" s="150"/>
      <c r="T23" s="151" t="s">
        <v>3371</v>
      </c>
      <c r="U23" s="56" t="s">
        <v>7862</v>
      </c>
    </row>
    <row r="24" spans="8:21" x14ac:dyDescent="0.25">
      <c r="H24" s="102" t="s">
        <v>2047</v>
      </c>
      <c r="I24" s="101" t="s">
        <v>2048</v>
      </c>
      <c r="J24" s="101"/>
      <c r="K24" s="101" t="s">
        <v>2048</v>
      </c>
      <c r="L24" s="101" t="s">
        <v>2003</v>
      </c>
      <c r="M24" s="101">
        <v>90</v>
      </c>
      <c r="N24" s="101" t="s">
        <v>2004</v>
      </c>
      <c r="O24" s="101">
        <v>112</v>
      </c>
      <c r="Q24" s="149" t="s">
        <v>3372</v>
      </c>
      <c r="R24" s="149"/>
      <c r="S24" s="150"/>
      <c r="T24" s="151" t="s">
        <v>3373</v>
      </c>
      <c r="U24" s="56" t="s">
        <v>7862</v>
      </c>
    </row>
    <row r="25" spans="8:21" x14ac:dyDescent="0.25">
      <c r="H25" s="103" t="s">
        <v>2049</v>
      </c>
      <c r="I25" s="100" t="s">
        <v>2050</v>
      </c>
      <c r="J25" s="100"/>
      <c r="K25" s="100" t="s">
        <v>2050</v>
      </c>
      <c r="L25" s="100" t="s">
        <v>2003</v>
      </c>
      <c r="M25" s="100">
        <v>104</v>
      </c>
      <c r="N25" s="100" t="s">
        <v>2004</v>
      </c>
      <c r="O25" s="100">
        <v>125</v>
      </c>
      <c r="Q25" s="149" t="s">
        <v>3374</v>
      </c>
      <c r="R25" s="149"/>
      <c r="S25" s="150"/>
      <c r="T25" s="151" t="s">
        <v>3375</v>
      </c>
      <c r="U25" s="56" t="s">
        <v>7862</v>
      </c>
    </row>
    <row r="26" spans="8:21" x14ac:dyDescent="0.25">
      <c r="H26" s="102" t="s">
        <v>2051</v>
      </c>
      <c r="I26" s="101" t="s">
        <v>2052</v>
      </c>
      <c r="J26" s="101"/>
      <c r="K26" s="101" t="s">
        <v>2052</v>
      </c>
      <c r="L26" s="101" t="s">
        <v>2003</v>
      </c>
      <c r="M26" s="101">
        <v>107</v>
      </c>
      <c r="N26" s="101" t="s">
        <v>2004</v>
      </c>
      <c r="O26" s="101">
        <v>119</v>
      </c>
      <c r="Q26" s="149" t="s">
        <v>3376</v>
      </c>
      <c r="R26" s="149"/>
      <c r="S26" s="150"/>
      <c r="T26" s="151" t="s">
        <v>3377</v>
      </c>
      <c r="U26" s="56" t="s">
        <v>7862</v>
      </c>
    </row>
    <row r="27" spans="8:21" x14ac:dyDescent="0.25">
      <c r="H27" s="103" t="s">
        <v>2053</v>
      </c>
      <c r="I27" s="100" t="s">
        <v>2054</v>
      </c>
      <c r="J27" s="100"/>
      <c r="K27" s="100" t="s">
        <v>2054</v>
      </c>
      <c r="L27" s="100" t="s">
        <v>2003</v>
      </c>
      <c r="M27" s="100">
        <v>110</v>
      </c>
      <c r="N27" s="100" t="s">
        <v>2004</v>
      </c>
      <c r="O27" s="100">
        <v>128</v>
      </c>
      <c r="Q27" s="149" t="s">
        <v>3378</v>
      </c>
      <c r="R27" s="149"/>
      <c r="S27" s="150"/>
      <c r="T27" s="151" t="s">
        <v>3379</v>
      </c>
      <c r="U27" s="56" t="s">
        <v>7862</v>
      </c>
    </row>
    <row r="28" spans="8:21" x14ac:dyDescent="0.25">
      <c r="H28" s="102" t="s">
        <v>2055</v>
      </c>
      <c r="I28" s="101" t="s">
        <v>2056</v>
      </c>
      <c r="J28" s="101"/>
      <c r="K28" s="101" t="s">
        <v>2056</v>
      </c>
      <c r="L28" s="101" t="s">
        <v>2003</v>
      </c>
      <c r="M28" s="101">
        <v>113</v>
      </c>
      <c r="N28" s="101" t="s">
        <v>2004</v>
      </c>
      <c r="O28" s="101">
        <v>122</v>
      </c>
      <c r="Q28" s="149" t="s">
        <v>3380</v>
      </c>
      <c r="R28" s="149"/>
      <c r="S28" s="150"/>
      <c r="T28" s="151" t="s">
        <v>3381</v>
      </c>
      <c r="U28" s="56" t="s">
        <v>7862</v>
      </c>
    </row>
    <row r="29" spans="8:21" x14ac:dyDescent="0.25">
      <c r="H29" s="103" t="s">
        <v>2057</v>
      </c>
      <c r="I29" s="100" t="s">
        <v>2058</v>
      </c>
      <c r="J29" s="100"/>
      <c r="K29" s="100" t="s">
        <v>2058</v>
      </c>
      <c r="L29" s="100" t="s">
        <v>2003</v>
      </c>
      <c r="M29" s="100">
        <v>93</v>
      </c>
      <c r="N29" s="100" t="s">
        <v>2004</v>
      </c>
      <c r="O29" s="100">
        <v>105</v>
      </c>
      <c r="Q29" s="149" t="s">
        <v>3382</v>
      </c>
      <c r="R29" s="149"/>
      <c r="S29" s="150"/>
      <c r="T29" s="151" t="s">
        <v>3383</v>
      </c>
      <c r="U29" s="56" t="s">
        <v>7862</v>
      </c>
    </row>
    <row r="30" spans="8:21" x14ac:dyDescent="0.25">
      <c r="H30" s="102" t="s">
        <v>2059</v>
      </c>
      <c r="I30" s="101" t="s">
        <v>2060</v>
      </c>
      <c r="J30" s="101"/>
      <c r="K30" s="101" t="s">
        <v>2060</v>
      </c>
      <c r="L30" s="101" t="s">
        <v>2003</v>
      </c>
      <c r="M30" s="101">
        <v>97</v>
      </c>
      <c r="N30" s="101" t="s">
        <v>2004</v>
      </c>
      <c r="O30" s="101">
        <v>109</v>
      </c>
      <c r="Q30" s="149" t="s">
        <v>3384</v>
      </c>
      <c r="R30" s="149"/>
      <c r="S30" s="150"/>
      <c r="T30" s="151" t="s">
        <v>3385</v>
      </c>
      <c r="U30" s="56" t="s">
        <v>7862</v>
      </c>
    </row>
    <row r="31" spans="8:21" x14ac:dyDescent="0.25">
      <c r="H31" s="103" t="s">
        <v>2061</v>
      </c>
      <c r="I31" s="100" t="s">
        <v>2062</v>
      </c>
      <c r="J31" s="100"/>
      <c r="K31" s="100" t="s">
        <v>2062</v>
      </c>
      <c r="L31" s="100" t="s">
        <v>2003</v>
      </c>
      <c r="M31" s="100">
        <v>116</v>
      </c>
      <c r="N31" s="100" t="s">
        <v>2004</v>
      </c>
      <c r="O31" s="100">
        <v>131</v>
      </c>
      <c r="Q31" s="149" t="s">
        <v>3386</v>
      </c>
      <c r="R31" s="149"/>
      <c r="S31" s="150"/>
      <c r="T31" s="151" t="s">
        <v>3387</v>
      </c>
      <c r="U31" s="56" t="s">
        <v>7862</v>
      </c>
    </row>
    <row r="32" spans="8:21" x14ac:dyDescent="0.25">
      <c r="H32" s="102" t="s">
        <v>2063</v>
      </c>
      <c r="I32" s="101" t="s">
        <v>2064</v>
      </c>
      <c r="J32" s="101"/>
      <c r="K32" s="101" t="s">
        <v>2064</v>
      </c>
      <c r="L32" s="101" t="s">
        <v>2003</v>
      </c>
      <c r="M32" s="101">
        <v>100</v>
      </c>
      <c r="N32" s="101" t="s">
        <v>2004</v>
      </c>
      <c r="O32" s="101">
        <v>101</v>
      </c>
      <c r="Q32" s="149" t="s">
        <v>3388</v>
      </c>
      <c r="R32" s="149"/>
      <c r="S32" s="150"/>
      <c r="T32" s="151" t="s">
        <v>3389</v>
      </c>
      <c r="U32" s="56" t="s">
        <v>7862</v>
      </c>
    </row>
    <row r="33" spans="8:21" x14ac:dyDescent="0.25">
      <c r="H33" s="103" t="s">
        <v>2065</v>
      </c>
      <c r="I33" s="100" t="s">
        <v>2066</v>
      </c>
      <c r="J33" s="100"/>
      <c r="K33" s="100" t="s">
        <v>2066</v>
      </c>
      <c r="L33" s="100" t="s">
        <v>2003</v>
      </c>
      <c r="M33" s="100">
        <v>281</v>
      </c>
      <c r="N33" s="100" t="s">
        <v>2004</v>
      </c>
      <c r="O33" s="100">
        <v>275</v>
      </c>
      <c r="Q33" s="149" t="s">
        <v>3390</v>
      </c>
      <c r="R33" s="149"/>
      <c r="S33" s="150"/>
      <c r="T33" s="151" t="s">
        <v>3391</v>
      </c>
      <c r="U33" s="56" t="s">
        <v>7862</v>
      </c>
    </row>
    <row r="34" spans="8:21" x14ac:dyDescent="0.25">
      <c r="H34" s="102" t="s">
        <v>2067</v>
      </c>
      <c r="I34" s="101" t="s">
        <v>2068</v>
      </c>
      <c r="J34" s="101"/>
      <c r="K34" s="101" t="s">
        <v>2068</v>
      </c>
      <c r="L34" s="101" t="s">
        <v>2003</v>
      </c>
      <c r="M34" s="101">
        <v>19</v>
      </c>
      <c r="N34" s="101" t="s">
        <v>2004</v>
      </c>
      <c r="O34" s="101">
        <v>223</v>
      </c>
      <c r="Q34" s="149" t="s">
        <v>3392</v>
      </c>
      <c r="R34" s="149"/>
      <c r="S34" s="150"/>
      <c r="T34" s="151" t="s">
        <v>3393</v>
      </c>
      <c r="U34" s="56" t="s">
        <v>7862</v>
      </c>
    </row>
    <row r="35" spans="8:21" x14ac:dyDescent="0.25">
      <c r="H35" s="103" t="s">
        <v>2069</v>
      </c>
      <c r="I35" s="100" t="s">
        <v>2070</v>
      </c>
      <c r="J35" s="100"/>
      <c r="K35" s="100" t="s">
        <v>2070</v>
      </c>
      <c r="L35" s="100" t="s">
        <v>2003</v>
      </c>
      <c r="M35" s="100">
        <v>21</v>
      </c>
      <c r="N35" s="100" t="s">
        <v>2004</v>
      </c>
      <c r="O35" s="100">
        <v>20</v>
      </c>
      <c r="Q35" s="149" t="s">
        <v>3394</v>
      </c>
      <c r="R35" s="149"/>
      <c r="S35" s="150"/>
      <c r="T35" s="151" t="s">
        <v>3395</v>
      </c>
      <c r="U35" s="56" t="s">
        <v>7862</v>
      </c>
    </row>
    <row r="36" spans="8:21" x14ac:dyDescent="0.25">
      <c r="H36" s="102" t="s">
        <v>2071</v>
      </c>
      <c r="I36" s="101" t="s">
        <v>2072</v>
      </c>
      <c r="J36" s="101"/>
      <c r="K36" s="101" t="s">
        <v>2072</v>
      </c>
      <c r="L36" s="101" t="s">
        <v>2003</v>
      </c>
      <c r="M36" s="101">
        <v>79</v>
      </c>
      <c r="N36" s="101" t="s">
        <v>2004</v>
      </c>
      <c r="O36" s="101">
        <v>94</v>
      </c>
      <c r="Q36" s="149" t="s">
        <v>3076</v>
      </c>
      <c r="R36" s="149"/>
      <c r="S36" s="150"/>
      <c r="T36" s="151" t="s">
        <v>3077</v>
      </c>
      <c r="U36" s="56" t="s">
        <v>7862</v>
      </c>
    </row>
    <row r="37" spans="8:21" x14ac:dyDescent="0.25">
      <c r="H37" s="103" t="s">
        <v>2073</v>
      </c>
      <c r="I37" s="100" t="s">
        <v>2074</v>
      </c>
      <c r="J37" s="100"/>
      <c r="K37" s="100" t="s">
        <v>2074</v>
      </c>
      <c r="L37" s="100" t="s">
        <v>2007</v>
      </c>
      <c r="M37" s="100">
        <v>159</v>
      </c>
      <c r="N37" s="100" t="s">
        <v>2008</v>
      </c>
      <c r="O37" s="100">
        <v>151</v>
      </c>
      <c r="Q37" s="149" t="s">
        <v>2396</v>
      </c>
      <c r="R37" s="149"/>
      <c r="S37" s="150"/>
      <c r="T37" s="151" t="s">
        <v>2397</v>
      </c>
      <c r="U37" s="56" t="s">
        <v>7862</v>
      </c>
    </row>
    <row r="38" spans="8:21" x14ac:dyDescent="0.25">
      <c r="H38" s="102" t="s">
        <v>2075</v>
      </c>
      <c r="I38" s="101" t="s">
        <v>2076</v>
      </c>
      <c r="J38" s="101"/>
      <c r="K38" s="101" t="s">
        <v>2076</v>
      </c>
      <c r="L38" s="101" t="s">
        <v>2003</v>
      </c>
      <c r="M38" s="101">
        <v>317</v>
      </c>
      <c r="N38" s="101" t="s">
        <v>2004</v>
      </c>
      <c r="O38" s="101">
        <v>339</v>
      </c>
      <c r="Q38" s="149" t="s">
        <v>2400</v>
      </c>
      <c r="R38" s="149"/>
      <c r="S38" s="150"/>
      <c r="T38" s="151" t="s">
        <v>2401</v>
      </c>
      <c r="U38" s="56" t="s">
        <v>7862</v>
      </c>
    </row>
    <row r="39" spans="8:21" x14ac:dyDescent="0.25">
      <c r="H39" s="103" t="s">
        <v>2077</v>
      </c>
      <c r="I39" s="100" t="s">
        <v>2078</v>
      </c>
      <c r="J39" s="100"/>
      <c r="K39" s="100" t="s">
        <v>2078</v>
      </c>
      <c r="L39" s="100" t="s">
        <v>2007</v>
      </c>
      <c r="M39" s="100">
        <v>209</v>
      </c>
      <c r="N39" s="100" t="s">
        <v>2008</v>
      </c>
      <c r="O39" s="100">
        <v>220</v>
      </c>
      <c r="Q39" s="149" t="s">
        <v>3396</v>
      </c>
      <c r="R39" s="149"/>
      <c r="S39" s="150"/>
      <c r="T39" s="151" t="s">
        <v>3397</v>
      </c>
      <c r="U39" s="56" t="s">
        <v>7862</v>
      </c>
    </row>
    <row r="40" spans="8:21" x14ac:dyDescent="0.25">
      <c r="H40" s="102" t="s">
        <v>2079</v>
      </c>
      <c r="I40" s="101" t="s">
        <v>2080</v>
      </c>
      <c r="J40" s="101"/>
      <c r="K40" s="101" t="s">
        <v>2080</v>
      </c>
      <c r="L40" s="101" t="s">
        <v>2003</v>
      </c>
      <c r="M40" s="101">
        <v>313</v>
      </c>
      <c r="N40" s="101" t="s">
        <v>2004</v>
      </c>
      <c r="O40" s="101">
        <v>316</v>
      </c>
      <c r="Q40" s="149" t="s">
        <v>3398</v>
      </c>
      <c r="R40" s="149"/>
      <c r="S40" s="150"/>
      <c r="T40" s="151" t="s">
        <v>3399</v>
      </c>
      <c r="U40" s="56" t="s">
        <v>7862</v>
      </c>
    </row>
    <row r="41" spans="8:21" x14ac:dyDescent="0.25">
      <c r="H41" s="103" t="s">
        <v>2081</v>
      </c>
      <c r="I41" s="100" t="s">
        <v>2082</v>
      </c>
      <c r="J41" s="100"/>
      <c r="K41" s="100" t="s">
        <v>2082</v>
      </c>
      <c r="L41" s="100" t="s">
        <v>2007</v>
      </c>
      <c r="M41" s="100">
        <v>210</v>
      </c>
      <c r="N41" s="100" t="s">
        <v>2008</v>
      </c>
      <c r="O41" s="100">
        <v>209</v>
      </c>
      <c r="Q41" s="152" t="s">
        <v>3070</v>
      </c>
      <c r="R41" s="152"/>
      <c r="S41" s="153"/>
      <c r="T41" s="154" t="s">
        <v>3071</v>
      </c>
      <c r="U41" s="56" t="s">
        <v>7862</v>
      </c>
    </row>
    <row r="42" spans="8:21" x14ac:dyDescent="0.25">
      <c r="H42" s="102" t="s">
        <v>2083</v>
      </c>
      <c r="I42" s="101" t="s">
        <v>2084</v>
      </c>
      <c r="J42" s="101"/>
      <c r="K42" s="101" t="s">
        <v>2084</v>
      </c>
      <c r="L42" s="101" t="s">
        <v>2007</v>
      </c>
      <c r="M42" s="101">
        <v>210</v>
      </c>
      <c r="N42" s="101" t="s">
        <v>2008</v>
      </c>
      <c r="O42" s="101">
        <v>215</v>
      </c>
    </row>
    <row r="43" spans="8:21" x14ac:dyDescent="0.25">
      <c r="H43" s="103" t="s">
        <v>2085</v>
      </c>
      <c r="I43" s="100" t="s">
        <v>2086</v>
      </c>
      <c r="J43" s="100"/>
      <c r="K43" s="100" t="s">
        <v>2086</v>
      </c>
      <c r="L43" s="100" t="s">
        <v>2003</v>
      </c>
      <c r="M43" s="100">
        <v>342</v>
      </c>
      <c r="N43" s="100" t="s">
        <v>2004</v>
      </c>
      <c r="O43" s="100">
        <v>341</v>
      </c>
    </row>
    <row r="44" spans="8:21" x14ac:dyDescent="0.25">
      <c r="H44" s="102" t="s">
        <v>2087</v>
      </c>
      <c r="I44" s="101" t="s">
        <v>2088</v>
      </c>
      <c r="J44" s="101"/>
      <c r="K44" s="101" t="s">
        <v>2088</v>
      </c>
      <c r="L44" s="101" t="s">
        <v>2003</v>
      </c>
      <c r="M44" s="101">
        <v>343</v>
      </c>
      <c r="N44" s="101" t="s">
        <v>2004</v>
      </c>
      <c r="O44" s="101">
        <v>345</v>
      </c>
    </row>
    <row r="45" spans="8:21" x14ac:dyDescent="0.25">
      <c r="H45" s="103" t="s">
        <v>2089</v>
      </c>
      <c r="I45" s="100" t="s">
        <v>2090</v>
      </c>
      <c r="J45" s="100"/>
      <c r="K45" s="100" t="s">
        <v>2090</v>
      </c>
      <c r="L45" s="100" t="s">
        <v>2007</v>
      </c>
      <c r="M45" s="100">
        <v>207</v>
      </c>
      <c r="N45" s="100" t="s">
        <v>2008</v>
      </c>
      <c r="O45" s="100">
        <v>207</v>
      </c>
    </row>
    <row r="46" spans="8:21" x14ac:dyDescent="0.25">
      <c r="H46" s="102" t="s">
        <v>2091</v>
      </c>
      <c r="I46" s="101" t="s">
        <v>2092</v>
      </c>
      <c r="J46" s="101"/>
      <c r="K46" s="101" t="s">
        <v>2092</v>
      </c>
      <c r="L46" s="101" t="s">
        <v>2003</v>
      </c>
      <c r="M46" s="101">
        <v>317</v>
      </c>
      <c r="N46" s="101" t="s">
        <v>2004</v>
      </c>
      <c r="O46" s="101">
        <v>335</v>
      </c>
    </row>
    <row r="47" spans="8:21" x14ac:dyDescent="0.25">
      <c r="H47" s="103" t="s">
        <v>2093</v>
      </c>
      <c r="I47" s="100" t="s">
        <v>2094</v>
      </c>
      <c r="J47" s="100"/>
      <c r="K47" s="100" t="s">
        <v>2094</v>
      </c>
      <c r="L47" s="100" t="s">
        <v>2003</v>
      </c>
      <c r="M47" s="100">
        <v>317</v>
      </c>
      <c r="N47" s="100" t="s">
        <v>2004</v>
      </c>
      <c r="O47" s="100">
        <v>335</v>
      </c>
    </row>
    <row r="48" spans="8:21" x14ac:dyDescent="0.25">
      <c r="H48" s="102" t="s">
        <v>2095</v>
      </c>
      <c r="I48" s="101" t="s">
        <v>2096</v>
      </c>
      <c r="J48" s="101"/>
      <c r="K48" s="101" t="s">
        <v>2096</v>
      </c>
      <c r="L48" s="101" t="s">
        <v>2003</v>
      </c>
      <c r="M48" s="101">
        <v>317</v>
      </c>
      <c r="N48" s="101" t="s">
        <v>2004</v>
      </c>
      <c r="O48" s="101">
        <v>339</v>
      </c>
    </row>
    <row r="49" spans="8:15" x14ac:dyDescent="0.25">
      <c r="H49" s="103" t="s">
        <v>2097</v>
      </c>
      <c r="I49" s="100" t="s">
        <v>2098</v>
      </c>
      <c r="J49" s="100"/>
      <c r="K49" s="100" t="s">
        <v>2098</v>
      </c>
      <c r="L49" s="100" t="s">
        <v>2003</v>
      </c>
      <c r="M49" s="100">
        <v>22</v>
      </c>
      <c r="N49" s="100" t="s">
        <v>2004</v>
      </c>
      <c r="O49" s="100">
        <v>299</v>
      </c>
    </row>
    <row r="50" spans="8:15" x14ac:dyDescent="0.25">
      <c r="H50" s="102" t="s">
        <v>2099</v>
      </c>
      <c r="I50" s="101" t="s">
        <v>2100</v>
      </c>
      <c r="J50" s="101"/>
      <c r="K50" s="101" t="s">
        <v>2100</v>
      </c>
      <c r="L50" s="101" t="s">
        <v>2007</v>
      </c>
      <c r="M50" s="101">
        <v>136</v>
      </c>
      <c r="N50" s="101" t="s">
        <v>2008</v>
      </c>
      <c r="O50" s="101">
        <v>146</v>
      </c>
    </row>
    <row r="51" spans="8:15" x14ac:dyDescent="0.25">
      <c r="H51" s="103" t="s">
        <v>2101</v>
      </c>
      <c r="I51" s="100" t="s">
        <v>2102</v>
      </c>
      <c r="J51" s="100"/>
      <c r="K51" s="100" t="s">
        <v>2102</v>
      </c>
      <c r="L51" s="100" t="s">
        <v>2003</v>
      </c>
      <c r="M51" s="100">
        <v>318</v>
      </c>
      <c r="N51" s="100" t="s">
        <v>2004</v>
      </c>
      <c r="O51" s="100">
        <v>318</v>
      </c>
    </row>
    <row r="52" spans="8:15" x14ac:dyDescent="0.25">
      <c r="H52" s="102" t="s">
        <v>2103</v>
      </c>
      <c r="I52" s="101" t="s">
        <v>2104</v>
      </c>
      <c r="J52" s="101"/>
      <c r="K52" s="101" t="s">
        <v>2104</v>
      </c>
      <c r="L52" s="101" t="s">
        <v>2003</v>
      </c>
      <c r="M52" s="101">
        <v>318</v>
      </c>
      <c r="N52" s="101" t="s">
        <v>2004</v>
      </c>
      <c r="O52" s="101">
        <v>318</v>
      </c>
    </row>
    <row r="53" spans="8:15" x14ac:dyDescent="0.25">
      <c r="H53" s="103" t="s">
        <v>625</v>
      </c>
      <c r="I53" s="100" t="s">
        <v>72</v>
      </c>
      <c r="J53" s="100"/>
      <c r="K53" s="100" t="s">
        <v>72</v>
      </c>
      <c r="L53" s="100" t="s">
        <v>553</v>
      </c>
      <c r="M53" s="100" t="s">
        <v>554</v>
      </c>
      <c r="N53" s="100" t="s">
        <v>555</v>
      </c>
      <c r="O53" s="100" t="s">
        <v>554</v>
      </c>
    </row>
    <row r="54" spans="8:15" x14ac:dyDescent="0.25">
      <c r="H54" s="102" t="s">
        <v>2105</v>
      </c>
      <c r="I54" s="101" t="s">
        <v>2106</v>
      </c>
      <c r="J54" s="101"/>
      <c r="K54" s="101" t="s">
        <v>2106</v>
      </c>
      <c r="L54" s="101" t="s">
        <v>2003</v>
      </c>
      <c r="M54" s="101">
        <v>55</v>
      </c>
      <c r="N54" s="101" t="s">
        <v>2004</v>
      </c>
      <c r="O54" s="101">
        <v>83</v>
      </c>
    </row>
    <row r="55" spans="8:15" x14ac:dyDescent="0.25">
      <c r="H55" s="103" t="s">
        <v>2107</v>
      </c>
      <c r="I55" s="100" t="s">
        <v>2108</v>
      </c>
      <c r="J55" s="100"/>
      <c r="K55" s="100" t="s">
        <v>2108</v>
      </c>
      <c r="L55" s="100" t="s">
        <v>2007</v>
      </c>
      <c r="M55" s="100">
        <v>122</v>
      </c>
      <c r="N55" s="100" t="s">
        <v>2008</v>
      </c>
      <c r="O55" s="100">
        <v>122</v>
      </c>
    </row>
    <row r="56" spans="8:15" x14ac:dyDescent="0.25">
      <c r="H56" s="102" t="s">
        <v>2109</v>
      </c>
      <c r="I56" s="101" t="s">
        <v>2110</v>
      </c>
      <c r="J56" s="101"/>
      <c r="K56" s="101" t="s">
        <v>2110</v>
      </c>
      <c r="L56" s="101" t="s">
        <v>2003</v>
      </c>
      <c r="M56" s="101">
        <v>343</v>
      </c>
      <c r="N56" s="101" t="s">
        <v>2004</v>
      </c>
      <c r="O56" s="101">
        <v>346</v>
      </c>
    </row>
    <row r="57" spans="8:15" x14ac:dyDescent="0.25">
      <c r="H57" s="103" t="s">
        <v>2111</v>
      </c>
      <c r="I57" s="100" t="s">
        <v>2112</v>
      </c>
      <c r="J57" s="100"/>
      <c r="K57" s="100" t="s">
        <v>2112</v>
      </c>
      <c r="L57" s="100" t="s">
        <v>2003</v>
      </c>
      <c r="M57" s="100">
        <v>344</v>
      </c>
      <c r="N57" s="100" t="s">
        <v>2004</v>
      </c>
      <c r="O57" s="100">
        <v>344</v>
      </c>
    </row>
    <row r="58" spans="8:15" x14ac:dyDescent="0.25">
      <c r="H58" s="102" t="s">
        <v>2113</v>
      </c>
      <c r="I58" s="101" t="s">
        <v>2114</v>
      </c>
      <c r="J58" s="101"/>
      <c r="K58" s="101" t="s">
        <v>2114</v>
      </c>
      <c r="L58" s="101" t="s">
        <v>2003</v>
      </c>
      <c r="M58" s="101">
        <v>23</v>
      </c>
      <c r="N58" s="101" t="s">
        <v>2004</v>
      </c>
      <c r="O58" s="101">
        <v>21</v>
      </c>
    </row>
    <row r="59" spans="8:15" x14ac:dyDescent="0.25">
      <c r="H59" s="103" t="s">
        <v>2115</v>
      </c>
      <c r="I59" s="100" t="s">
        <v>2116</v>
      </c>
      <c r="J59" s="100"/>
      <c r="K59" s="100" t="s">
        <v>2116</v>
      </c>
      <c r="L59" s="100" t="s">
        <v>2003</v>
      </c>
      <c r="M59" s="100">
        <v>70</v>
      </c>
      <c r="N59" s="100" t="s">
        <v>2004</v>
      </c>
      <c r="O59" s="100">
        <v>148</v>
      </c>
    </row>
    <row r="60" spans="8:15" x14ac:dyDescent="0.25">
      <c r="H60" s="102" t="s">
        <v>2117</v>
      </c>
      <c r="I60" s="101" t="s">
        <v>2118</v>
      </c>
      <c r="J60" s="101"/>
      <c r="K60" s="101" t="s">
        <v>2118</v>
      </c>
      <c r="L60" s="101" t="s">
        <v>2007</v>
      </c>
      <c r="M60" s="101">
        <v>211</v>
      </c>
      <c r="N60" s="101" t="s">
        <v>2008</v>
      </c>
      <c r="O60" s="101">
        <v>127</v>
      </c>
    </row>
    <row r="61" spans="8:15" x14ac:dyDescent="0.25">
      <c r="H61" s="103" t="s">
        <v>2119</v>
      </c>
      <c r="I61" s="100" t="s">
        <v>2120</v>
      </c>
      <c r="J61" s="100"/>
      <c r="K61" s="100" t="s">
        <v>2120</v>
      </c>
      <c r="L61" s="100" t="s">
        <v>2007</v>
      </c>
      <c r="M61" s="100">
        <v>123</v>
      </c>
      <c r="N61" s="100" t="s">
        <v>2008</v>
      </c>
      <c r="O61" s="100">
        <v>210</v>
      </c>
    </row>
    <row r="62" spans="8:15" x14ac:dyDescent="0.25">
      <c r="H62" s="102" t="s">
        <v>2121</v>
      </c>
      <c r="I62" s="101" t="s">
        <v>2122</v>
      </c>
      <c r="J62" s="101"/>
      <c r="K62" s="101" t="s">
        <v>2122</v>
      </c>
      <c r="L62" s="101" t="s">
        <v>2003</v>
      </c>
      <c r="M62" s="101">
        <v>56</v>
      </c>
      <c r="N62" s="101" t="s">
        <v>2004</v>
      </c>
      <c r="O62" s="101">
        <v>84</v>
      </c>
    </row>
    <row r="63" spans="8:15" x14ac:dyDescent="0.25">
      <c r="H63" s="103" t="s">
        <v>2123</v>
      </c>
      <c r="I63" s="100" t="s">
        <v>2124</v>
      </c>
      <c r="J63" s="100"/>
      <c r="K63" s="100" t="s">
        <v>2124</v>
      </c>
      <c r="L63" s="100" t="s">
        <v>2003</v>
      </c>
      <c r="M63" s="100">
        <v>24</v>
      </c>
      <c r="N63" s="100" t="s">
        <v>2004</v>
      </c>
      <c r="O63" s="100">
        <v>30</v>
      </c>
    </row>
    <row r="64" spans="8:15" x14ac:dyDescent="0.25">
      <c r="H64" s="102" t="s">
        <v>2125</v>
      </c>
      <c r="I64" s="101" t="s">
        <v>2126</v>
      </c>
      <c r="J64" s="101"/>
      <c r="K64" s="101" t="s">
        <v>2126</v>
      </c>
      <c r="L64" s="101" t="s">
        <v>2003</v>
      </c>
      <c r="M64" s="101">
        <v>318</v>
      </c>
      <c r="N64" s="101" t="s">
        <v>2004</v>
      </c>
      <c r="O64" s="101">
        <v>331</v>
      </c>
    </row>
    <row r="65" spans="8:15" x14ac:dyDescent="0.25">
      <c r="H65" s="103" t="s">
        <v>2127</v>
      </c>
      <c r="I65" s="100" t="s">
        <v>2128</v>
      </c>
      <c r="J65" s="100"/>
      <c r="K65" s="100" t="s">
        <v>2128</v>
      </c>
      <c r="L65" s="100" t="s">
        <v>2003</v>
      </c>
      <c r="M65" s="100">
        <v>70</v>
      </c>
      <c r="N65" s="100" t="s">
        <v>2004</v>
      </c>
      <c r="O65" s="100">
        <v>142</v>
      </c>
    </row>
    <row r="66" spans="8:15" x14ac:dyDescent="0.25">
      <c r="H66" s="102" t="s">
        <v>2129</v>
      </c>
      <c r="I66" s="101" t="s">
        <v>2130</v>
      </c>
      <c r="J66" s="101"/>
      <c r="K66" s="101" t="s">
        <v>2130</v>
      </c>
      <c r="L66" s="101" t="s">
        <v>2003</v>
      </c>
      <c r="M66" s="101">
        <v>25</v>
      </c>
      <c r="N66" s="101" t="s">
        <v>2004</v>
      </c>
      <c r="O66" s="101">
        <v>22</v>
      </c>
    </row>
    <row r="67" spans="8:15" x14ac:dyDescent="0.25">
      <c r="H67" s="103" t="s">
        <v>2131</v>
      </c>
      <c r="I67" s="100" t="s">
        <v>2132</v>
      </c>
      <c r="J67" s="100"/>
      <c r="K67" s="100" t="s">
        <v>2132</v>
      </c>
      <c r="L67" s="100" t="s">
        <v>2003</v>
      </c>
      <c r="M67" s="100">
        <v>316</v>
      </c>
      <c r="N67" s="100" t="s">
        <v>2004</v>
      </c>
      <c r="O67" s="100">
        <v>162</v>
      </c>
    </row>
    <row r="68" spans="8:15" x14ac:dyDescent="0.25">
      <c r="H68" s="102" t="s">
        <v>2133</v>
      </c>
      <c r="I68" s="101" t="s">
        <v>2134</v>
      </c>
      <c r="J68" s="101"/>
      <c r="K68" s="101" t="s">
        <v>2134</v>
      </c>
      <c r="L68" s="101" t="s">
        <v>2003</v>
      </c>
      <c r="M68" s="101">
        <v>28</v>
      </c>
      <c r="N68" s="101" t="s">
        <v>2004</v>
      </c>
      <c r="O68" s="101">
        <v>158</v>
      </c>
    </row>
    <row r="69" spans="8:15" x14ac:dyDescent="0.25">
      <c r="H69" s="103" t="s">
        <v>2135</v>
      </c>
      <c r="I69" s="100" t="s">
        <v>2136</v>
      </c>
      <c r="J69" s="100"/>
      <c r="K69" s="100" t="s">
        <v>2136</v>
      </c>
      <c r="L69" s="100" t="s">
        <v>2003</v>
      </c>
      <c r="M69" s="100">
        <v>344</v>
      </c>
      <c r="N69" s="100" t="s">
        <v>2004</v>
      </c>
      <c r="O69" s="100">
        <v>342</v>
      </c>
    </row>
    <row r="70" spans="8:15" x14ac:dyDescent="0.25">
      <c r="H70" s="102" t="s">
        <v>2137</v>
      </c>
      <c r="I70" s="101" t="s">
        <v>2138</v>
      </c>
      <c r="J70" s="101"/>
      <c r="K70" s="101" t="s">
        <v>2138</v>
      </c>
      <c r="L70" s="101" t="s">
        <v>2007</v>
      </c>
      <c r="M70" s="101">
        <v>160</v>
      </c>
      <c r="N70" s="101" t="s">
        <v>2008</v>
      </c>
      <c r="O70" s="101">
        <v>152</v>
      </c>
    </row>
    <row r="71" spans="8:15" x14ac:dyDescent="0.25">
      <c r="H71" s="103" t="s">
        <v>2139</v>
      </c>
      <c r="I71" s="100" t="s">
        <v>2140</v>
      </c>
      <c r="J71" s="100"/>
      <c r="K71" s="100" t="s">
        <v>2140</v>
      </c>
      <c r="L71" s="100" t="s">
        <v>2003</v>
      </c>
      <c r="M71" s="100">
        <v>318</v>
      </c>
      <c r="N71" s="100" t="s">
        <v>2004</v>
      </c>
      <c r="O71" s="100">
        <v>340</v>
      </c>
    </row>
    <row r="72" spans="8:15" x14ac:dyDescent="0.25">
      <c r="H72" s="102" t="s">
        <v>2141</v>
      </c>
      <c r="I72" s="101" t="s">
        <v>2142</v>
      </c>
      <c r="J72" s="101"/>
      <c r="K72" s="101" t="s">
        <v>2142</v>
      </c>
      <c r="L72" s="101" t="s">
        <v>2003</v>
      </c>
      <c r="M72" s="101">
        <v>88</v>
      </c>
      <c r="N72" s="101" t="s">
        <v>2004</v>
      </c>
      <c r="O72" s="101">
        <v>116</v>
      </c>
    </row>
    <row r="73" spans="8:15" x14ac:dyDescent="0.25">
      <c r="H73" s="103" t="s">
        <v>2143</v>
      </c>
      <c r="I73" s="100" t="s">
        <v>2144</v>
      </c>
      <c r="J73" s="100"/>
      <c r="K73" s="100" t="s">
        <v>2144</v>
      </c>
      <c r="L73" s="100" t="s">
        <v>2003</v>
      </c>
      <c r="M73" s="100">
        <v>241</v>
      </c>
      <c r="N73" s="100" t="s">
        <v>2004</v>
      </c>
      <c r="O73" s="100">
        <v>269</v>
      </c>
    </row>
    <row r="74" spans="8:15" x14ac:dyDescent="0.25">
      <c r="H74" s="102" t="s">
        <v>2145</v>
      </c>
      <c r="I74" s="101" t="s">
        <v>2146</v>
      </c>
      <c r="J74" s="101"/>
      <c r="K74" s="101" t="s">
        <v>2146</v>
      </c>
      <c r="L74" s="101" t="s">
        <v>2007</v>
      </c>
      <c r="M74" s="101">
        <v>211</v>
      </c>
      <c r="N74" s="101" t="s">
        <v>2008</v>
      </c>
      <c r="O74" s="101">
        <v>219</v>
      </c>
    </row>
    <row r="75" spans="8:15" x14ac:dyDescent="0.25">
      <c r="H75" s="103" t="s">
        <v>2147</v>
      </c>
      <c r="I75" s="100" t="s">
        <v>2148</v>
      </c>
      <c r="J75" s="100"/>
      <c r="K75" s="100" t="s">
        <v>2148</v>
      </c>
      <c r="L75" s="100" t="s">
        <v>2003</v>
      </c>
      <c r="M75" s="100">
        <v>318</v>
      </c>
      <c r="N75" s="100" t="s">
        <v>2004</v>
      </c>
      <c r="O75" s="100">
        <v>332</v>
      </c>
    </row>
    <row r="76" spans="8:15" x14ac:dyDescent="0.25">
      <c r="H76" s="102" t="s">
        <v>2149</v>
      </c>
      <c r="I76" s="101" t="s">
        <v>2150</v>
      </c>
      <c r="J76" s="101"/>
      <c r="K76" s="101" t="s">
        <v>2150</v>
      </c>
      <c r="L76" s="101" t="s">
        <v>2003</v>
      </c>
      <c r="M76" s="101">
        <v>319</v>
      </c>
      <c r="N76" s="101" t="s">
        <v>2004</v>
      </c>
      <c r="O76" s="101">
        <v>329</v>
      </c>
    </row>
    <row r="77" spans="8:15" x14ac:dyDescent="0.25">
      <c r="H77" s="103" t="s">
        <v>2151</v>
      </c>
      <c r="I77" s="100" t="s">
        <v>2152</v>
      </c>
      <c r="J77" s="100"/>
      <c r="K77" s="100" t="s">
        <v>2152</v>
      </c>
      <c r="L77" s="100" t="s">
        <v>2003</v>
      </c>
      <c r="M77" s="100">
        <v>91</v>
      </c>
      <c r="N77" s="100" t="s">
        <v>2004</v>
      </c>
      <c r="O77" s="100">
        <v>113</v>
      </c>
    </row>
    <row r="78" spans="8:15" x14ac:dyDescent="0.25">
      <c r="H78" s="102" t="s">
        <v>2153</v>
      </c>
      <c r="I78" s="101" t="s">
        <v>2154</v>
      </c>
      <c r="J78" s="101"/>
      <c r="K78" s="101" t="s">
        <v>2154</v>
      </c>
      <c r="L78" s="101" t="s">
        <v>2003</v>
      </c>
      <c r="M78" s="101">
        <v>276</v>
      </c>
      <c r="N78" s="101" t="s">
        <v>2004</v>
      </c>
      <c r="O78" s="101">
        <v>264</v>
      </c>
    </row>
    <row r="79" spans="8:15" x14ac:dyDescent="0.25">
      <c r="H79" s="103" t="s">
        <v>2155</v>
      </c>
      <c r="I79" s="100" t="s">
        <v>2156</v>
      </c>
      <c r="J79" s="100"/>
      <c r="K79" s="100" t="s">
        <v>2156</v>
      </c>
      <c r="L79" s="100" t="s">
        <v>2003</v>
      </c>
      <c r="M79" s="100">
        <v>319</v>
      </c>
      <c r="N79" s="100" t="s">
        <v>2004</v>
      </c>
      <c r="O79" s="100">
        <v>328</v>
      </c>
    </row>
    <row r="80" spans="8:15" x14ac:dyDescent="0.25">
      <c r="H80" s="102" t="s">
        <v>2157</v>
      </c>
      <c r="I80" s="101" t="s">
        <v>2158</v>
      </c>
      <c r="J80" s="101"/>
      <c r="K80" s="101" t="s">
        <v>2158</v>
      </c>
      <c r="L80" s="101" t="s">
        <v>2007</v>
      </c>
      <c r="M80" s="101">
        <v>127</v>
      </c>
      <c r="N80" s="101" t="s">
        <v>2008</v>
      </c>
      <c r="O80" s="101">
        <v>210</v>
      </c>
    </row>
    <row r="81" spans="8:15" x14ac:dyDescent="0.25">
      <c r="H81" s="103" t="s">
        <v>2159</v>
      </c>
      <c r="I81" s="100" t="s">
        <v>2160</v>
      </c>
      <c r="J81" s="100"/>
      <c r="K81" s="100" t="s">
        <v>2160</v>
      </c>
      <c r="L81" s="100" t="s">
        <v>2007</v>
      </c>
      <c r="M81" s="100">
        <v>128</v>
      </c>
      <c r="N81" s="100" t="s">
        <v>2008</v>
      </c>
      <c r="O81" s="100">
        <v>128</v>
      </c>
    </row>
    <row r="82" spans="8:15" x14ac:dyDescent="0.25">
      <c r="H82" s="102" t="s">
        <v>2161</v>
      </c>
      <c r="I82" s="101" t="s">
        <v>2162</v>
      </c>
      <c r="J82" s="101"/>
      <c r="K82" s="101" t="s">
        <v>2162</v>
      </c>
      <c r="L82" s="101" t="s">
        <v>2003</v>
      </c>
      <c r="M82" s="101">
        <v>71</v>
      </c>
      <c r="N82" s="101" t="s">
        <v>2004</v>
      </c>
      <c r="O82" s="101">
        <v>146</v>
      </c>
    </row>
    <row r="83" spans="8:15" x14ac:dyDescent="0.25">
      <c r="H83" s="103" t="s">
        <v>2163</v>
      </c>
      <c r="I83" s="100" t="s">
        <v>2164</v>
      </c>
      <c r="J83" s="100"/>
      <c r="K83" s="100" t="s">
        <v>2164</v>
      </c>
      <c r="L83" s="100" t="s">
        <v>2003</v>
      </c>
      <c r="M83" s="100">
        <v>233</v>
      </c>
      <c r="N83" s="100" t="s">
        <v>2004</v>
      </c>
      <c r="O83" s="100">
        <v>217</v>
      </c>
    </row>
    <row r="84" spans="8:15" x14ac:dyDescent="0.25">
      <c r="H84" s="102" t="s">
        <v>2165</v>
      </c>
      <c r="I84" s="101" t="s">
        <v>2166</v>
      </c>
      <c r="J84" s="101"/>
      <c r="K84" s="101" t="s">
        <v>2166</v>
      </c>
      <c r="L84" s="101" t="s">
        <v>2003</v>
      </c>
      <c r="M84" s="101">
        <v>106</v>
      </c>
      <c r="N84" s="101" t="s">
        <v>2004</v>
      </c>
      <c r="O84" s="101">
        <v>127</v>
      </c>
    </row>
    <row r="85" spans="8:15" x14ac:dyDescent="0.25">
      <c r="H85" s="103" t="s">
        <v>2167</v>
      </c>
      <c r="I85" s="100" t="s">
        <v>2168</v>
      </c>
      <c r="J85" s="100"/>
      <c r="K85" s="100" t="s">
        <v>2168</v>
      </c>
      <c r="L85" s="100" t="s">
        <v>2003</v>
      </c>
      <c r="M85" s="100">
        <v>109</v>
      </c>
      <c r="N85" s="100" t="s">
        <v>2004</v>
      </c>
      <c r="O85" s="100">
        <v>121</v>
      </c>
    </row>
    <row r="86" spans="8:15" x14ac:dyDescent="0.25">
      <c r="H86" s="102" t="s">
        <v>2169</v>
      </c>
      <c r="I86" s="101" t="s">
        <v>2170</v>
      </c>
      <c r="J86" s="101"/>
      <c r="K86" s="101" t="s">
        <v>2170</v>
      </c>
      <c r="L86" s="101" t="s">
        <v>2007</v>
      </c>
      <c r="M86" s="101">
        <v>139</v>
      </c>
      <c r="N86" s="101" t="s">
        <v>2008</v>
      </c>
      <c r="O86" s="101">
        <v>148</v>
      </c>
    </row>
    <row r="87" spans="8:15" x14ac:dyDescent="0.25">
      <c r="H87" s="103" t="s">
        <v>2171</v>
      </c>
      <c r="I87" s="100" t="s">
        <v>2172</v>
      </c>
      <c r="J87" s="100"/>
      <c r="K87" s="100" t="s">
        <v>2172</v>
      </c>
      <c r="L87" s="100" t="s">
        <v>2003</v>
      </c>
      <c r="M87" s="100">
        <v>319</v>
      </c>
      <c r="N87" s="100" t="s">
        <v>2004</v>
      </c>
      <c r="O87" s="100">
        <v>319</v>
      </c>
    </row>
    <row r="88" spans="8:15" x14ac:dyDescent="0.25">
      <c r="H88" s="102" t="s">
        <v>2173</v>
      </c>
      <c r="I88" s="101" t="s">
        <v>2174</v>
      </c>
      <c r="J88" s="101"/>
      <c r="K88" s="101" t="s">
        <v>2174</v>
      </c>
      <c r="L88" s="101" t="s">
        <v>2003</v>
      </c>
      <c r="M88" s="101">
        <v>33</v>
      </c>
      <c r="N88" s="101" t="s">
        <v>2004</v>
      </c>
      <c r="O88" s="101">
        <v>199</v>
      </c>
    </row>
    <row r="89" spans="8:15" x14ac:dyDescent="0.25">
      <c r="H89" s="103" t="s">
        <v>2175</v>
      </c>
      <c r="I89" s="100" t="s">
        <v>2176</v>
      </c>
      <c r="J89" s="100"/>
      <c r="K89" s="100" t="s">
        <v>2176</v>
      </c>
      <c r="L89" s="100" t="s">
        <v>2003</v>
      </c>
      <c r="M89" s="100">
        <v>33</v>
      </c>
      <c r="N89" s="100" t="s">
        <v>2004</v>
      </c>
      <c r="O89" s="100">
        <v>199</v>
      </c>
    </row>
    <row r="90" spans="8:15" x14ac:dyDescent="0.25">
      <c r="H90" s="102" t="s">
        <v>2177</v>
      </c>
      <c r="I90" s="101" t="s">
        <v>2178</v>
      </c>
      <c r="J90" s="101"/>
      <c r="K90" s="101" t="s">
        <v>2178</v>
      </c>
      <c r="L90" s="101" t="s">
        <v>2003</v>
      </c>
      <c r="M90" s="101">
        <v>34</v>
      </c>
      <c r="N90" s="101" t="s">
        <v>2004</v>
      </c>
      <c r="O90" s="101">
        <v>230</v>
      </c>
    </row>
    <row r="91" spans="8:15" x14ac:dyDescent="0.25">
      <c r="H91" s="103" t="s">
        <v>2179</v>
      </c>
      <c r="I91" s="100" t="s">
        <v>2180</v>
      </c>
      <c r="J91" s="100"/>
      <c r="K91" s="100" t="s">
        <v>2180</v>
      </c>
      <c r="L91" s="100" t="s">
        <v>2003</v>
      </c>
      <c r="M91" s="100">
        <v>35</v>
      </c>
      <c r="N91" s="100" t="s">
        <v>2004</v>
      </c>
      <c r="O91" s="100">
        <v>153</v>
      </c>
    </row>
    <row r="92" spans="8:15" x14ac:dyDescent="0.25">
      <c r="H92" s="102" t="s">
        <v>2181</v>
      </c>
      <c r="I92" s="101" t="s">
        <v>2182</v>
      </c>
      <c r="J92" s="101"/>
      <c r="K92" s="101" t="s">
        <v>2182</v>
      </c>
      <c r="L92" s="101" t="s">
        <v>2003</v>
      </c>
      <c r="M92" s="101">
        <v>36</v>
      </c>
      <c r="N92" s="101" t="s">
        <v>2004</v>
      </c>
      <c r="O92" s="101">
        <v>166</v>
      </c>
    </row>
    <row r="93" spans="8:15" x14ac:dyDescent="0.25">
      <c r="H93" s="103" t="s">
        <v>100</v>
      </c>
      <c r="I93" s="100" t="s">
        <v>101</v>
      </c>
      <c r="J93" s="100"/>
      <c r="K93" s="100" t="s">
        <v>101</v>
      </c>
      <c r="L93" s="100" t="s">
        <v>2003</v>
      </c>
      <c r="M93" s="100">
        <v>320</v>
      </c>
      <c r="N93" s="100" t="s">
        <v>2004</v>
      </c>
      <c r="O93" s="100">
        <v>319</v>
      </c>
    </row>
    <row r="94" spans="8:15" x14ac:dyDescent="0.25">
      <c r="H94" s="102" t="s">
        <v>2183</v>
      </c>
      <c r="I94" s="101" t="s">
        <v>2184</v>
      </c>
      <c r="J94" s="101"/>
      <c r="K94" s="101" t="s">
        <v>2184</v>
      </c>
      <c r="L94" s="101" t="s">
        <v>2003</v>
      </c>
      <c r="M94" s="101">
        <v>37</v>
      </c>
      <c r="N94" s="101" t="s">
        <v>2004</v>
      </c>
      <c r="O94" s="101">
        <v>238</v>
      </c>
    </row>
    <row r="95" spans="8:15" x14ac:dyDescent="0.25">
      <c r="H95" s="103" t="s">
        <v>2185</v>
      </c>
      <c r="I95" s="100" t="s">
        <v>2186</v>
      </c>
      <c r="J95" s="100"/>
      <c r="K95" s="100" t="s">
        <v>2186</v>
      </c>
      <c r="L95" s="100" t="s">
        <v>2003</v>
      </c>
      <c r="M95" s="100">
        <v>320</v>
      </c>
      <c r="N95" s="100" t="s">
        <v>2004</v>
      </c>
      <c r="O95" s="100">
        <v>329</v>
      </c>
    </row>
    <row r="96" spans="8:15" x14ac:dyDescent="0.25">
      <c r="H96" s="102" t="s">
        <v>2187</v>
      </c>
      <c r="I96" s="101" t="s">
        <v>2188</v>
      </c>
      <c r="J96" s="101"/>
      <c r="K96" s="101" t="s">
        <v>2188</v>
      </c>
      <c r="L96" s="101" t="s">
        <v>2007</v>
      </c>
      <c r="M96" s="101">
        <v>129</v>
      </c>
      <c r="N96" s="101" t="s">
        <v>2008</v>
      </c>
      <c r="O96" s="101">
        <v>153</v>
      </c>
    </row>
    <row r="97" spans="8:15" x14ac:dyDescent="0.25">
      <c r="H97" s="103" t="s">
        <v>2189</v>
      </c>
      <c r="I97" s="100" t="s">
        <v>2190</v>
      </c>
      <c r="J97" s="100"/>
      <c r="K97" s="100" t="s">
        <v>2190</v>
      </c>
      <c r="L97" s="100" t="s">
        <v>2003</v>
      </c>
      <c r="M97" s="100">
        <v>334</v>
      </c>
      <c r="N97" s="100" t="s">
        <v>2004</v>
      </c>
      <c r="O97" s="100">
        <v>318</v>
      </c>
    </row>
    <row r="98" spans="8:15" x14ac:dyDescent="0.25">
      <c r="H98" s="102" t="s">
        <v>2191</v>
      </c>
      <c r="I98" s="101" t="s">
        <v>2192</v>
      </c>
      <c r="J98" s="101"/>
      <c r="K98" s="101" t="s">
        <v>2192</v>
      </c>
      <c r="L98" s="101" t="s">
        <v>2007</v>
      </c>
      <c r="M98" s="101">
        <v>130</v>
      </c>
      <c r="N98" s="101" t="s">
        <v>2008</v>
      </c>
      <c r="O98" s="101">
        <v>182</v>
      </c>
    </row>
    <row r="99" spans="8:15" x14ac:dyDescent="0.25">
      <c r="H99" s="103" t="s">
        <v>2193</v>
      </c>
      <c r="I99" s="100" t="s">
        <v>2194</v>
      </c>
      <c r="J99" s="100"/>
      <c r="K99" s="100" t="s">
        <v>2194</v>
      </c>
      <c r="L99" s="100" t="s">
        <v>2003</v>
      </c>
      <c r="M99" s="100">
        <v>38</v>
      </c>
      <c r="N99" s="100" t="s">
        <v>2004</v>
      </c>
      <c r="O99" s="100">
        <v>173</v>
      </c>
    </row>
    <row r="100" spans="8:15" x14ac:dyDescent="0.25">
      <c r="H100" s="102" t="s">
        <v>2195</v>
      </c>
      <c r="I100" s="101" t="s">
        <v>2196</v>
      </c>
      <c r="J100" s="101"/>
      <c r="K100" s="101" t="s">
        <v>2196</v>
      </c>
      <c r="L100" s="101" t="s">
        <v>2003</v>
      </c>
      <c r="M100" s="101">
        <v>72</v>
      </c>
      <c r="N100" s="101" t="s">
        <v>2004</v>
      </c>
      <c r="O100" s="101">
        <v>143</v>
      </c>
    </row>
    <row r="101" spans="8:15" x14ac:dyDescent="0.25">
      <c r="H101" s="103" t="s">
        <v>2197</v>
      </c>
      <c r="I101" s="100" t="s">
        <v>2198</v>
      </c>
      <c r="J101" s="100"/>
      <c r="K101" s="100" t="s">
        <v>2198</v>
      </c>
      <c r="L101" s="100" t="s">
        <v>2007</v>
      </c>
      <c r="M101" s="100">
        <v>212</v>
      </c>
      <c r="N101" s="100" t="s">
        <v>2008</v>
      </c>
      <c r="O101" s="100">
        <v>220</v>
      </c>
    </row>
    <row r="102" spans="8:15" x14ac:dyDescent="0.25">
      <c r="H102" s="102" t="s">
        <v>2199</v>
      </c>
      <c r="I102" s="101" t="s">
        <v>2200</v>
      </c>
      <c r="J102" s="101"/>
      <c r="K102" s="101" t="s">
        <v>2200</v>
      </c>
      <c r="L102" s="101" t="s">
        <v>2003</v>
      </c>
      <c r="M102" s="101">
        <v>57</v>
      </c>
      <c r="N102" s="101" t="s">
        <v>2004</v>
      </c>
      <c r="O102" s="101">
        <v>93</v>
      </c>
    </row>
    <row r="103" spans="8:15" x14ac:dyDescent="0.25">
      <c r="H103" s="103" t="s">
        <v>2201</v>
      </c>
      <c r="I103" s="100" t="s">
        <v>2202</v>
      </c>
      <c r="J103" s="100"/>
      <c r="K103" s="100" t="s">
        <v>2202</v>
      </c>
      <c r="L103" s="100" t="s">
        <v>2003</v>
      </c>
      <c r="M103" s="100">
        <v>39</v>
      </c>
      <c r="N103" s="100" t="s">
        <v>2004</v>
      </c>
      <c r="O103" s="100">
        <v>290</v>
      </c>
    </row>
    <row r="104" spans="8:15" x14ac:dyDescent="0.25">
      <c r="H104" s="102" t="s">
        <v>2203</v>
      </c>
      <c r="I104" s="101" t="s">
        <v>2204</v>
      </c>
      <c r="J104" s="101"/>
      <c r="K104" s="101" t="s">
        <v>2204</v>
      </c>
      <c r="L104" s="101" t="s">
        <v>2007</v>
      </c>
      <c r="M104" s="101">
        <v>131</v>
      </c>
      <c r="N104" s="101" t="s">
        <v>2008</v>
      </c>
      <c r="O104" s="101">
        <v>196</v>
      </c>
    </row>
    <row r="105" spans="8:15" x14ac:dyDescent="0.25">
      <c r="H105" s="103" t="s">
        <v>2205</v>
      </c>
      <c r="I105" s="100" t="s">
        <v>2206</v>
      </c>
      <c r="J105" s="100"/>
      <c r="K105" s="100" t="s">
        <v>2206</v>
      </c>
      <c r="L105" s="100" t="s">
        <v>2007</v>
      </c>
      <c r="M105" s="100">
        <v>132</v>
      </c>
      <c r="N105" s="100" t="s">
        <v>2008</v>
      </c>
      <c r="O105" s="100">
        <v>197</v>
      </c>
    </row>
    <row r="106" spans="8:15" x14ac:dyDescent="0.25">
      <c r="H106" s="102" t="s">
        <v>625</v>
      </c>
      <c r="I106" s="101" t="s">
        <v>72</v>
      </c>
      <c r="J106" s="101"/>
      <c r="K106" s="101" t="s">
        <v>72</v>
      </c>
      <c r="L106" s="101" t="s">
        <v>553</v>
      </c>
      <c r="M106" s="101" t="s">
        <v>554</v>
      </c>
      <c r="N106" s="101" t="s">
        <v>555</v>
      </c>
      <c r="O106" s="101" t="s">
        <v>554</v>
      </c>
    </row>
    <row r="107" spans="8:15" x14ac:dyDescent="0.25">
      <c r="H107" s="103" t="s">
        <v>2207</v>
      </c>
      <c r="I107" s="100" t="s">
        <v>2208</v>
      </c>
      <c r="J107" s="100"/>
      <c r="K107" s="100" t="s">
        <v>2208</v>
      </c>
      <c r="L107" s="100" t="s">
        <v>2003</v>
      </c>
      <c r="M107" s="100">
        <v>40</v>
      </c>
      <c r="N107" s="100" t="s">
        <v>2004</v>
      </c>
      <c r="O107" s="100">
        <v>295</v>
      </c>
    </row>
    <row r="108" spans="8:15" x14ac:dyDescent="0.25">
      <c r="H108" s="102" t="s">
        <v>2209</v>
      </c>
      <c r="I108" s="101" t="s">
        <v>2210</v>
      </c>
      <c r="J108" s="101"/>
      <c r="K108" s="101" t="s">
        <v>2210</v>
      </c>
      <c r="L108" s="101" t="s">
        <v>2003</v>
      </c>
      <c r="M108" s="101">
        <v>168</v>
      </c>
      <c r="N108" s="101" t="s">
        <v>2004</v>
      </c>
      <c r="O108" s="101">
        <v>64</v>
      </c>
    </row>
    <row r="109" spans="8:15" x14ac:dyDescent="0.25">
      <c r="H109" s="103" t="s">
        <v>2211</v>
      </c>
      <c r="I109" s="100" t="s">
        <v>2212</v>
      </c>
      <c r="J109" s="100"/>
      <c r="K109" s="100" t="s">
        <v>2212</v>
      </c>
      <c r="L109" s="100" t="s">
        <v>2003</v>
      </c>
      <c r="M109" s="100">
        <v>41</v>
      </c>
      <c r="N109" s="100" t="s">
        <v>2004</v>
      </c>
      <c r="O109" s="100">
        <v>234</v>
      </c>
    </row>
    <row r="110" spans="8:15" x14ac:dyDescent="0.25">
      <c r="H110" s="102" t="s">
        <v>2213</v>
      </c>
      <c r="I110" s="101" t="s">
        <v>2214</v>
      </c>
      <c r="J110" s="101"/>
      <c r="K110" s="101" t="s">
        <v>2214</v>
      </c>
      <c r="L110" s="101" t="s">
        <v>2003</v>
      </c>
      <c r="M110" s="101">
        <v>154</v>
      </c>
      <c r="N110" s="101" t="s">
        <v>2004</v>
      </c>
      <c r="O110" s="101">
        <v>37</v>
      </c>
    </row>
    <row r="111" spans="8:15" x14ac:dyDescent="0.25">
      <c r="H111" s="103" t="s">
        <v>2215</v>
      </c>
      <c r="I111" s="100" t="s">
        <v>2216</v>
      </c>
      <c r="J111" s="100"/>
      <c r="K111" s="100" t="s">
        <v>2216</v>
      </c>
      <c r="L111" s="100" t="s">
        <v>2007</v>
      </c>
      <c r="M111" s="100">
        <v>146</v>
      </c>
      <c r="N111" s="100" t="s">
        <v>2008</v>
      </c>
      <c r="O111" s="100">
        <v>136</v>
      </c>
    </row>
    <row r="112" spans="8:15" x14ac:dyDescent="0.25">
      <c r="H112" s="102" t="s">
        <v>2217</v>
      </c>
      <c r="I112" s="101" t="s">
        <v>2218</v>
      </c>
      <c r="J112" s="101"/>
      <c r="K112" s="101" t="s">
        <v>2218</v>
      </c>
      <c r="L112" s="101" t="s">
        <v>2003</v>
      </c>
      <c r="M112" s="101">
        <v>42</v>
      </c>
      <c r="N112" s="101" t="s">
        <v>2004</v>
      </c>
      <c r="O112" s="101">
        <v>184</v>
      </c>
    </row>
    <row r="113" spans="8:15" x14ac:dyDescent="0.25">
      <c r="H113" s="103" t="s">
        <v>2219</v>
      </c>
      <c r="I113" s="100" t="s">
        <v>2220</v>
      </c>
      <c r="J113" s="100"/>
      <c r="K113" s="100" t="s">
        <v>2220</v>
      </c>
      <c r="L113" s="100" t="s">
        <v>2003</v>
      </c>
      <c r="M113" s="100">
        <v>345</v>
      </c>
      <c r="N113" s="100" t="s">
        <v>2004</v>
      </c>
      <c r="O113" s="100">
        <v>346</v>
      </c>
    </row>
    <row r="114" spans="8:15" x14ac:dyDescent="0.25">
      <c r="H114" s="102" t="s">
        <v>2221</v>
      </c>
      <c r="I114" s="101" t="s">
        <v>2222</v>
      </c>
      <c r="J114" s="101"/>
      <c r="K114" s="101" t="s">
        <v>2222</v>
      </c>
      <c r="L114" s="101" t="s">
        <v>2007</v>
      </c>
      <c r="M114" s="101">
        <v>212</v>
      </c>
      <c r="N114" s="101" t="s">
        <v>2008</v>
      </c>
      <c r="O114" s="101">
        <v>218</v>
      </c>
    </row>
    <row r="115" spans="8:15" x14ac:dyDescent="0.25">
      <c r="H115" s="103" t="s">
        <v>2223</v>
      </c>
      <c r="I115" s="100" t="s">
        <v>2224</v>
      </c>
      <c r="J115" s="100"/>
      <c r="K115" s="100" t="s">
        <v>2224</v>
      </c>
      <c r="L115" s="100" t="s">
        <v>2003</v>
      </c>
      <c r="M115" s="100">
        <v>320</v>
      </c>
      <c r="N115" s="100" t="s">
        <v>2004</v>
      </c>
      <c r="O115" s="100">
        <v>339</v>
      </c>
    </row>
    <row r="116" spans="8:15" x14ac:dyDescent="0.25">
      <c r="H116" s="102" t="s">
        <v>2225</v>
      </c>
      <c r="I116" s="101" t="s">
        <v>2226</v>
      </c>
      <c r="J116" s="101"/>
      <c r="K116" s="101" t="s">
        <v>2226</v>
      </c>
      <c r="L116" s="101" t="s">
        <v>2003</v>
      </c>
      <c r="M116" s="101">
        <v>112</v>
      </c>
      <c r="N116" s="101" t="s">
        <v>2004</v>
      </c>
      <c r="O116" s="101">
        <v>130</v>
      </c>
    </row>
    <row r="117" spans="8:15" x14ac:dyDescent="0.25">
      <c r="H117" s="103" t="s">
        <v>2227</v>
      </c>
      <c r="I117" s="100" t="s">
        <v>2228</v>
      </c>
      <c r="J117" s="100"/>
      <c r="K117" s="100" t="s">
        <v>2228</v>
      </c>
      <c r="L117" s="100" t="s">
        <v>2003</v>
      </c>
      <c r="M117" s="100">
        <v>43</v>
      </c>
      <c r="N117" s="100" t="s">
        <v>2004</v>
      </c>
      <c r="O117" s="100">
        <v>174</v>
      </c>
    </row>
    <row r="118" spans="8:15" x14ac:dyDescent="0.25">
      <c r="H118" s="102" t="s">
        <v>2229</v>
      </c>
      <c r="I118" s="101" t="s">
        <v>2230</v>
      </c>
      <c r="J118" s="101"/>
      <c r="K118" s="101" t="s">
        <v>2230</v>
      </c>
      <c r="L118" s="101" t="s">
        <v>2003</v>
      </c>
      <c r="M118" s="101">
        <v>348</v>
      </c>
      <c r="N118" s="101" t="s">
        <v>2004</v>
      </c>
      <c r="O118" s="101">
        <v>343</v>
      </c>
    </row>
    <row r="119" spans="8:15" x14ac:dyDescent="0.25">
      <c r="H119" s="103" t="s">
        <v>2231</v>
      </c>
      <c r="I119" s="100" t="s">
        <v>2232</v>
      </c>
      <c r="J119" s="100"/>
      <c r="K119" s="100" t="s">
        <v>2232</v>
      </c>
      <c r="L119" s="100" t="s">
        <v>2007</v>
      </c>
      <c r="M119" s="100">
        <v>207</v>
      </c>
      <c r="N119" s="100" t="s">
        <v>2008</v>
      </c>
      <c r="O119" s="100">
        <v>207</v>
      </c>
    </row>
    <row r="120" spans="8:15" x14ac:dyDescent="0.25">
      <c r="H120" s="102" t="s">
        <v>2233</v>
      </c>
      <c r="I120" s="101" t="s">
        <v>2234</v>
      </c>
      <c r="J120" s="101"/>
      <c r="K120" s="101" t="s">
        <v>2234</v>
      </c>
      <c r="L120" s="101" t="s">
        <v>2003</v>
      </c>
      <c r="M120" s="101">
        <v>320</v>
      </c>
      <c r="N120" s="101" t="s">
        <v>2004</v>
      </c>
      <c r="O120" s="101">
        <v>329</v>
      </c>
    </row>
    <row r="121" spans="8:15" x14ac:dyDescent="0.25">
      <c r="H121" s="103" t="s">
        <v>2235</v>
      </c>
      <c r="I121" s="100" t="s">
        <v>2236</v>
      </c>
      <c r="J121" s="100"/>
      <c r="K121" s="100" t="s">
        <v>2236</v>
      </c>
      <c r="L121" s="100" t="s">
        <v>2007</v>
      </c>
      <c r="M121" s="100">
        <v>133</v>
      </c>
      <c r="N121" s="100" t="s">
        <v>2008</v>
      </c>
      <c r="O121" s="100">
        <v>201</v>
      </c>
    </row>
    <row r="122" spans="8:15" x14ac:dyDescent="0.25">
      <c r="H122" s="102" t="s">
        <v>2237</v>
      </c>
      <c r="I122" s="101" t="s">
        <v>2238</v>
      </c>
      <c r="J122" s="101"/>
      <c r="K122" s="101" t="s">
        <v>2238</v>
      </c>
      <c r="L122" s="101" t="s">
        <v>2003</v>
      </c>
      <c r="M122" s="101">
        <v>44</v>
      </c>
      <c r="N122" s="101" t="s">
        <v>2004</v>
      </c>
      <c r="O122" s="101">
        <v>237</v>
      </c>
    </row>
    <row r="123" spans="8:15" x14ac:dyDescent="0.25">
      <c r="H123" s="103" t="s">
        <v>2239</v>
      </c>
      <c r="I123" s="100" t="s">
        <v>2240</v>
      </c>
      <c r="J123" s="100"/>
      <c r="K123" s="100" t="s">
        <v>2240</v>
      </c>
      <c r="L123" s="100" t="s">
        <v>2003</v>
      </c>
      <c r="M123" s="100">
        <v>320</v>
      </c>
      <c r="N123" s="100" t="s">
        <v>2004</v>
      </c>
      <c r="O123" s="100">
        <v>329</v>
      </c>
    </row>
    <row r="124" spans="8:15" x14ac:dyDescent="0.25">
      <c r="H124" s="102" t="s">
        <v>2241</v>
      </c>
      <c r="I124" s="101" t="s">
        <v>2242</v>
      </c>
      <c r="J124" s="101"/>
      <c r="K124" s="101" t="s">
        <v>2242</v>
      </c>
      <c r="L124" s="101" t="s">
        <v>2003</v>
      </c>
      <c r="M124" s="101">
        <v>345</v>
      </c>
      <c r="N124" s="101" t="s">
        <v>2004</v>
      </c>
      <c r="O124" s="101">
        <v>348</v>
      </c>
    </row>
    <row r="125" spans="8:15" x14ac:dyDescent="0.25">
      <c r="H125" s="103" t="s">
        <v>2243</v>
      </c>
      <c r="I125" s="100" t="s">
        <v>2244</v>
      </c>
      <c r="J125" s="100"/>
      <c r="K125" s="100" t="s">
        <v>2244</v>
      </c>
      <c r="L125" s="100" t="s">
        <v>2003</v>
      </c>
      <c r="M125" s="100">
        <v>345</v>
      </c>
      <c r="N125" s="100" t="s">
        <v>2004</v>
      </c>
      <c r="O125" s="100">
        <v>344</v>
      </c>
    </row>
    <row r="126" spans="8:15" x14ac:dyDescent="0.25">
      <c r="H126" s="102" t="s">
        <v>2245</v>
      </c>
      <c r="I126" s="101" t="s">
        <v>2246</v>
      </c>
      <c r="J126" s="101"/>
      <c r="K126" s="101" t="s">
        <v>2246</v>
      </c>
      <c r="L126" s="101" t="s">
        <v>2003</v>
      </c>
      <c r="M126" s="101">
        <v>45</v>
      </c>
      <c r="N126" s="101" t="s">
        <v>2004</v>
      </c>
      <c r="O126" s="101">
        <v>294</v>
      </c>
    </row>
    <row r="127" spans="8:15" x14ac:dyDescent="0.25">
      <c r="H127" s="103" t="s">
        <v>2247</v>
      </c>
      <c r="I127" s="100" t="s">
        <v>2248</v>
      </c>
      <c r="J127" s="100"/>
      <c r="K127" s="100" t="s">
        <v>2248</v>
      </c>
      <c r="L127" s="100" t="s">
        <v>2003</v>
      </c>
      <c r="M127" s="100">
        <v>143</v>
      </c>
      <c r="N127" s="100" t="s">
        <v>2004</v>
      </c>
      <c r="O127" s="100">
        <v>48</v>
      </c>
    </row>
    <row r="128" spans="8:15" x14ac:dyDescent="0.25">
      <c r="H128" s="102" t="s">
        <v>2249</v>
      </c>
      <c r="I128" s="101" t="s">
        <v>2250</v>
      </c>
      <c r="J128" s="101"/>
      <c r="K128" s="101" t="s">
        <v>2250</v>
      </c>
      <c r="L128" s="101" t="s">
        <v>2007</v>
      </c>
      <c r="M128" s="101">
        <v>134</v>
      </c>
      <c r="N128" s="101" t="s">
        <v>2008</v>
      </c>
      <c r="O128" s="101">
        <v>145</v>
      </c>
    </row>
    <row r="129" spans="8:15" x14ac:dyDescent="0.25">
      <c r="H129" s="103" t="s">
        <v>2251</v>
      </c>
      <c r="I129" s="100" t="s">
        <v>2252</v>
      </c>
      <c r="J129" s="100"/>
      <c r="K129" s="100" t="s">
        <v>2252</v>
      </c>
      <c r="L129" s="100" t="s">
        <v>2007</v>
      </c>
      <c r="M129" s="100">
        <v>134</v>
      </c>
      <c r="N129" s="100" t="s">
        <v>2008</v>
      </c>
      <c r="O129" s="100">
        <v>145</v>
      </c>
    </row>
    <row r="130" spans="8:15" x14ac:dyDescent="0.25">
      <c r="H130" s="102" t="s">
        <v>2253</v>
      </c>
      <c r="I130" s="101" t="s">
        <v>2254</v>
      </c>
      <c r="J130" s="101"/>
      <c r="K130" s="101" t="s">
        <v>2254</v>
      </c>
      <c r="L130" s="101" t="s">
        <v>2003</v>
      </c>
      <c r="M130" s="101">
        <v>46</v>
      </c>
      <c r="N130" s="101" t="s">
        <v>2004</v>
      </c>
      <c r="O130" s="101">
        <v>279</v>
      </c>
    </row>
    <row r="131" spans="8:15" x14ac:dyDescent="0.25">
      <c r="H131" s="103" t="s">
        <v>2255</v>
      </c>
      <c r="I131" s="100" t="s">
        <v>2256</v>
      </c>
      <c r="J131" s="100"/>
      <c r="K131" s="100" t="s">
        <v>2256</v>
      </c>
      <c r="L131" s="100" t="s">
        <v>2003</v>
      </c>
      <c r="M131" s="100">
        <v>321</v>
      </c>
      <c r="N131" s="100" t="s">
        <v>2004</v>
      </c>
      <c r="O131" s="100">
        <v>334</v>
      </c>
    </row>
    <row r="132" spans="8:15" x14ac:dyDescent="0.25">
      <c r="H132" s="102" t="s">
        <v>2257</v>
      </c>
      <c r="I132" s="101" t="s">
        <v>2258</v>
      </c>
      <c r="J132" s="101"/>
      <c r="K132" s="101" t="s">
        <v>2258</v>
      </c>
      <c r="L132" s="101" t="s">
        <v>2007</v>
      </c>
      <c r="M132" s="101">
        <v>124</v>
      </c>
      <c r="N132" s="101" t="s">
        <v>2008</v>
      </c>
      <c r="O132" s="101">
        <v>125</v>
      </c>
    </row>
    <row r="133" spans="8:15" x14ac:dyDescent="0.25">
      <c r="H133" s="103" t="s">
        <v>2259</v>
      </c>
      <c r="I133" s="100" t="s">
        <v>2260</v>
      </c>
      <c r="J133" s="100"/>
      <c r="K133" s="100" t="s">
        <v>2260</v>
      </c>
      <c r="L133" s="100" t="s">
        <v>2003</v>
      </c>
      <c r="M133" s="100">
        <v>347</v>
      </c>
      <c r="N133" s="100" t="s">
        <v>2004</v>
      </c>
      <c r="O133" s="100">
        <v>347</v>
      </c>
    </row>
    <row r="134" spans="8:15" x14ac:dyDescent="0.25">
      <c r="H134" s="102" t="s">
        <v>2261</v>
      </c>
      <c r="I134" s="101" t="s">
        <v>2262</v>
      </c>
      <c r="J134" s="101"/>
      <c r="K134" s="101" t="s">
        <v>2262</v>
      </c>
      <c r="L134" s="101" t="s">
        <v>2003</v>
      </c>
      <c r="M134" s="101">
        <v>278</v>
      </c>
      <c r="N134" s="101" t="s">
        <v>2004</v>
      </c>
      <c r="O134" s="101">
        <v>265</v>
      </c>
    </row>
    <row r="135" spans="8:15" x14ac:dyDescent="0.25">
      <c r="H135" s="103" t="s">
        <v>2263</v>
      </c>
      <c r="I135" s="100" t="s">
        <v>2264</v>
      </c>
      <c r="J135" s="100"/>
      <c r="K135" s="100" t="s">
        <v>2264</v>
      </c>
      <c r="L135" s="100" t="s">
        <v>2003</v>
      </c>
      <c r="M135" s="100">
        <v>29</v>
      </c>
      <c r="N135" s="100" t="s">
        <v>2004</v>
      </c>
      <c r="O135" s="100">
        <v>159</v>
      </c>
    </row>
    <row r="136" spans="8:15" x14ac:dyDescent="0.25">
      <c r="H136" s="102" t="s">
        <v>2265</v>
      </c>
      <c r="I136" s="101" t="s">
        <v>2266</v>
      </c>
      <c r="J136" s="101"/>
      <c r="K136" s="101" t="s">
        <v>2266</v>
      </c>
      <c r="L136" s="101" t="s">
        <v>2007</v>
      </c>
      <c r="M136" s="101">
        <v>135</v>
      </c>
      <c r="N136" s="101" t="s">
        <v>2008</v>
      </c>
      <c r="O136" s="101">
        <v>181</v>
      </c>
    </row>
    <row r="137" spans="8:15" x14ac:dyDescent="0.25">
      <c r="H137" s="103" t="s">
        <v>2267</v>
      </c>
      <c r="I137" s="100" t="s">
        <v>2268</v>
      </c>
      <c r="J137" s="100"/>
      <c r="K137" s="100" t="s">
        <v>2268</v>
      </c>
      <c r="L137" s="100" t="s">
        <v>2003</v>
      </c>
      <c r="M137" s="100">
        <v>321</v>
      </c>
      <c r="N137" s="100" t="s">
        <v>2004</v>
      </c>
      <c r="O137" s="100">
        <v>333</v>
      </c>
    </row>
    <row r="138" spans="8:15" x14ac:dyDescent="0.25">
      <c r="H138" s="102" t="s">
        <v>2269</v>
      </c>
      <c r="I138" s="101" t="s">
        <v>2270</v>
      </c>
      <c r="J138" s="101"/>
      <c r="K138" s="101" t="s">
        <v>2270</v>
      </c>
      <c r="L138" s="101" t="s">
        <v>2007</v>
      </c>
      <c r="M138" s="101">
        <v>139</v>
      </c>
      <c r="N138" s="101" t="s">
        <v>2008</v>
      </c>
      <c r="O138" s="101">
        <v>149</v>
      </c>
    </row>
    <row r="139" spans="8:15" x14ac:dyDescent="0.25">
      <c r="H139" s="103" t="s">
        <v>2271</v>
      </c>
      <c r="I139" s="100" t="s">
        <v>2272</v>
      </c>
      <c r="J139" s="100"/>
      <c r="K139" s="100" t="s">
        <v>2272</v>
      </c>
      <c r="L139" s="100" t="s">
        <v>2003</v>
      </c>
      <c r="M139" s="100">
        <v>48</v>
      </c>
      <c r="N139" s="100" t="s">
        <v>2004</v>
      </c>
      <c r="O139" s="100">
        <v>76</v>
      </c>
    </row>
    <row r="140" spans="8:15" x14ac:dyDescent="0.25">
      <c r="H140" s="102" t="s">
        <v>2273</v>
      </c>
      <c r="I140" s="101" t="s">
        <v>2274</v>
      </c>
      <c r="J140" s="101"/>
      <c r="K140" s="101" t="s">
        <v>2274</v>
      </c>
      <c r="L140" s="101" t="s">
        <v>2003</v>
      </c>
      <c r="M140" s="101">
        <v>16</v>
      </c>
      <c r="N140" s="101" t="s">
        <v>2004</v>
      </c>
      <c r="O140" s="101">
        <v>17</v>
      </c>
    </row>
    <row r="141" spans="8:15" x14ac:dyDescent="0.25">
      <c r="H141" s="103" t="s">
        <v>2275</v>
      </c>
      <c r="I141" s="100" t="s">
        <v>2276</v>
      </c>
      <c r="J141" s="100"/>
      <c r="K141" s="100" t="s">
        <v>2276</v>
      </c>
      <c r="L141" s="100" t="s">
        <v>2007</v>
      </c>
      <c r="M141" s="100">
        <v>213</v>
      </c>
      <c r="N141" s="100" t="s">
        <v>2008</v>
      </c>
      <c r="O141" s="100">
        <v>218</v>
      </c>
    </row>
    <row r="142" spans="8:15" x14ac:dyDescent="0.25">
      <c r="H142" s="102" t="s">
        <v>2277</v>
      </c>
      <c r="I142" s="101" t="s">
        <v>2278</v>
      </c>
      <c r="J142" s="101"/>
      <c r="K142" s="101" t="s">
        <v>2278</v>
      </c>
      <c r="L142" s="101" t="s">
        <v>2007</v>
      </c>
      <c r="M142" s="101">
        <v>138</v>
      </c>
      <c r="N142" s="101" t="s">
        <v>2008</v>
      </c>
      <c r="O142" s="101">
        <v>183</v>
      </c>
    </row>
    <row r="143" spans="8:15" x14ac:dyDescent="0.25">
      <c r="H143" s="103" t="s">
        <v>2279</v>
      </c>
      <c r="I143" s="100" t="s">
        <v>2280</v>
      </c>
      <c r="J143" s="100"/>
      <c r="K143" s="100" t="s">
        <v>2280</v>
      </c>
      <c r="L143" s="100" t="s">
        <v>2007</v>
      </c>
      <c r="M143" s="100">
        <v>139</v>
      </c>
      <c r="N143" s="100" t="s">
        <v>2008</v>
      </c>
      <c r="O143" s="100">
        <v>149</v>
      </c>
    </row>
    <row r="144" spans="8:15" x14ac:dyDescent="0.25">
      <c r="H144" s="102" t="s">
        <v>2281</v>
      </c>
      <c r="I144" s="101" t="s">
        <v>2282</v>
      </c>
      <c r="J144" s="101"/>
      <c r="K144" s="101" t="s">
        <v>2282</v>
      </c>
      <c r="L144" s="101" t="s">
        <v>2003</v>
      </c>
      <c r="M144" s="101">
        <v>321</v>
      </c>
      <c r="N144" s="101" t="s">
        <v>2004</v>
      </c>
      <c r="O144" s="101">
        <v>331</v>
      </c>
    </row>
    <row r="145" spans="8:15" x14ac:dyDescent="0.25">
      <c r="H145" s="103" t="s">
        <v>2283</v>
      </c>
      <c r="I145" s="100" t="s">
        <v>2284</v>
      </c>
      <c r="J145" s="100"/>
      <c r="K145" s="100" t="s">
        <v>2284</v>
      </c>
      <c r="L145" s="100" t="s">
        <v>2003</v>
      </c>
      <c r="M145" s="100">
        <v>327</v>
      </c>
      <c r="N145" s="100" t="s">
        <v>2004</v>
      </c>
      <c r="O145" s="100">
        <v>321</v>
      </c>
    </row>
    <row r="146" spans="8:15" x14ac:dyDescent="0.25">
      <c r="H146" s="102" t="s">
        <v>2285</v>
      </c>
      <c r="I146" s="101" t="s">
        <v>2286</v>
      </c>
      <c r="J146" s="101"/>
      <c r="K146" s="101" t="s">
        <v>2286</v>
      </c>
      <c r="L146" s="101" t="s">
        <v>2003</v>
      </c>
      <c r="M146" s="101">
        <v>81</v>
      </c>
      <c r="N146" s="101" t="s">
        <v>2004</v>
      </c>
      <c r="O146" s="101">
        <v>287</v>
      </c>
    </row>
    <row r="147" spans="8:15" x14ac:dyDescent="0.25">
      <c r="H147" s="103" t="s">
        <v>2287</v>
      </c>
      <c r="I147" s="100" t="s">
        <v>2288</v>
      </c>
      <c r="J147" s="100"/>
      <c r="K147" s="100" t="s">
        <v>2288</v>
      </c>
      <c r="L147" s="100" t="s">
        <v>2003</v>
      </c>
      <c r="M147" s="100">
        <v>144</v>
      </c>
      <c r="N147" s="100" t="s">
        <v>2004</v>
      </c>
      <c r="O147" s="100">
        <v>49</v>
      </c>
    </row>
    <row r="148" spans="8:15" x14ac:dyDescent="0.25">
      <c r="H148" s="102" t="s">
        <v>2289</v>
      </c>
      <c r="I148" s="101" t="s">
        <v>2290</v>
      </c>
      <c r="J148" s="101"/>
      <c r="K148" s="101" t="s">
        <v>2290</v>
      </c>
      <c r="L148" s="101" t="s">
        <v>2007</v>
      </c>
      <c r="M148" s="101">
        <v>208</v>
      </c>
      <c r="N148" s="101" t="s">
        <v>2008</v>
      </c>
      <c r="O148" s="101">
        <v>208</v>
      </c>
    </row>
    <row r="149" spans="8:15" x14ac:dyDescent="0.25">
      <c r="H149" s="103" t="s">
        <v>2291</v>
      </c>
      <c r="I149" s="100" t="s">
        <v>2292</v>
      </c>
      <c r="J149" s="100"/>
      <c r="K149" s="100" t="s">
        <v>2292</v>
      </c>
      <c r="L149" s="100" t="s">
        <v>2003</v>
      </c>
      <c r="M149" s="100">
        <v>82</v>
      </c>
      <c r="N149" s="100" t="s">
        <v>2004</v>
      </c>
      <c r="O149" s="100">
        <v>96</v>
      </c>
    </row>
    <row r="150" spans="8:15" x14ac:dyDescent="0.25">
      <c r="H150" s="102" t="s">
        <v>2293</v>
      </c>
      <c r="I150" s="101" t="s">
        <v>2294</v>
      </c>
      <c r="J150" s="101"/>
      <c r="K150" s="101" t="s">
        <v>2294</v>
      </c>
      <c r="L150" s="101" t="s">
        <v>2003</v>
      </c>
      <c r="M150" s="101">
        <v>83</v>
      </c>
      <c r="N150" s="101" t="s">
        <v>2004</v>
      </c>
      <c r="O150" s="101">
        <v>97</v>
      </c>
    </row>
    <row r="151" spans="8:15" x14ac:dyDescent="0.25">
      <c r="H151" s="103" t="s">
        <v>2295</v>
      </c>
      <c r="I151" s="100" t="s">
        <v>2296</v>
      </c>
      <c r="J151" s="100"/>
      <c r="K151" s="100" t="s">
        <v>2296</v>
      </c>
      <c r="L151" s="100" t="s">
        <v>2007</v>
      </c>
      <c r="M151" s="100">
        <v>141</v>
      </c>
      <c r="N151" s="100" t="s">
        <v>2008</v>
      </c>
      <c r="O151" s="100">
        <v>150</v>
      </c>
    </row>
    <row r="152" spans="8:15" x14ac:dyDescent="0.25">
      <c r="H152" s="102" t="s">
        <v>2297</v>
      </c>
      <c r="I152" s="101" t="s">
        <v>2298</v>
      </c>
      <c r="J152" s="101"/>
      <c r="K152" s="101" t="s">
        <v>2298</v>
      </c>
      <c r="L152" s="101" t="s">
        <v>2003</v>
      </c>
      <c r="M152" s="101">
        <v>321</v>
      </c>
      <c r="N152" s="101" t="s">
        <v>2004</v>
      </c>
      <c r="O152" s="101">
        <v>339</v>
      </c>
    </row>
    <row r="153" spans="8:15" x14ac:dyDescent="0.25">
      <c r="H153" s="103" t="s">
        <v>2299</v>
      </c>
      <c r="I153" s="100" t="s">
        <v>2300</v>
      </c>
      <c r="J153" s="100"/>
      <c r="K153" s="100" t="s">
        <v>2300</v>
      </c>
      <c r="L153" s="100" t="s">
        <v>2003</v>
      </c>
      <c r="M153" s="100">
        <v>119</v>
      </c>
      <c r="N153" s="100" t="s">
        <v>2004</v>
      </c>
      <c r="O153" s="100">
        <v>134</v>
      </c>
    </row>
    <row r="154" spans="8:15" x14ac:dyDescent="0.25">
      <c r="H154" s="102" t="s">
        <v>2301</v>
      </c>
      <c r="I154" s="101" t="s">
        <v>2302</v>
      </c>
      <c r="J154" s="101"/>
      <c r="K154" s="101" t="s">
        <v>2302</v>
      </c>
      <c r="L154" s="101" t="s">
        <v>2003</v>
      </c>
      <c r="M154" s="101">
        <v>57</v>
      </c>
      <c r="N154" s="101" t="s">
        <v>2004</v>
      </c>
      <c r="O154" s="101">
        <v>85</v>
      </c>
    </row>
    <row r="155" spans="8:15" x14ac:dyDescent="0.25">
      <c r="H155" s="103" t="s">
        <v>2303</v>
      </c>
      <c r="I155" s="100" t="s">
        <v>2304</v>
      </c>
      <c r="J155" s="100"/>
      <c r="K155" s="100" t="s">
        <v>2304</v>
      </c>
      <c r="L155" s="100" t="s">
        <v>2003</v>
      </c>
      <c r="M155" s="100">
        <v>120</v>
      </c>
      <c r="N155" s="100" t="s">
        <v>2004</v>
      </c>
      <c r="O155" s="100">
        <v>135</v>
      </c>
    </row>
    <row r="156" spans="8:15" x14ac:dyDescent="0.25">
      <c r="H156" s="102" t="s">
        <v>2305</v>
      </c>
      <c r="I156" s="101" t="s">
        <v>2306</v>
      </c>
      <c r="J156" s="101"/>
      <c r="K156" s="101" t="s">
        <v>2306</v>
      </c>
      <c r="L156" s="101" t="s">
        <v>2003</v>
      </c>
      <c r="M156" s="101">
        <v>129</v>
      </c>
      <c r="N156" s="101" t="s">
        <v>2004</v>
      </c>
      <c r="O156" s="101">
        <v>305</v>
      </c>
    </row>
    <row r="157" spans="8:15" x14ac:dyDescent="0.25">
      <c r="H157" s="103" t="s">
        <v>2307</v>
      </c>
      <c r="I157" s="100" t="s">
        <v>2308</v>
      </c>
      <c r="J157" s="100"/>
      <c r="K157" s="100" t="s">
        <v>2308</v>
      </c>
      <c r="L157" s="100" t="s">
        <v>2003</v>
      </c>
      <c r="M157" s="100">
        <v>128</v>
      </c>
      <c r="N157" s="100" t="s">
        <v>2004</v>
      </c>
      <c r="O157" s="100">
        <v>306</v>
      </c>
    </row>
    <row r="158" spans="8:15" x14ac:dyDescent="0.25">
      <c r="H158" s="102" t="s">
        <v>2309</v>
      </c>
      <c r="I158" s="101" t="s">
        <v>2310</v>
      </c>
      <c r="J158" s="101"/>
      <c r="K158" s="101" t="s">
        <v>2310</v>
      </c>
      <c r="L158" s="101" t="s">
        <v>2003</v>
      </c>
      <c r="M158" s="101">
        <v>347</v>
      </c>
      <c r="N158" s="101" t="s">
        <v>2004</v>
      </c>
      <c r="O158" s="101">
        <v>306</v>
      </c>
    </row>
    <row r="159" spans="8:15" x14ac:dyDescent="0.25">
      <c r="H159" s="103" t="s">
        <v>2311</v>
      </c>
      <c r="I159" s="100" t="s">
        <v>2312</v>
      </c>
      <c r="J159" s="100"/>
      <c r="K159" s="100" t="s">
        <v>2312</v>
      </c>
      <c r="L159" s="100" t="s">
        <v>2003</v>
      </c>
      <c r="M159" s="100">
        <v>128</v>
      </c>
      <c r="N159" s="100" t="s">
        <v>2004</v>
      </c>
      <c r="O159" s="100">
        <v>305</v>
      </c>
    </row>
    <row r="160" spans="8:15" x14ac:dyDescent="0.25">
      <c r="H160" s="102" t="s">
        <v>2313</v>
      </c>
      <c r="I160" s="101" t="s">
        <v>2314</v>
      </c>
      <c r="J160" s="101"/>
      <c r="K160" s="101" t="s">
        <v>2314</v>
      </c>
      <c r="L160" s="101" t="s">
        <v>2003</v>
      </c>
      <c r="M160" s="101">
        <v>346</v>
      </c>
      <c r="N160" s="101" t="s">
        <v>2004</v>
      </c>
      <c r="O160" s="101">
        <v>343</v>
      </c>
    </row>
    <row r="161" spans="8:15" x14ac:dyDescent="0.25">
      <c r="H161" s="103" t="s">
        <v>2315</v>
      </c>
      <c r="I161" s="100" t="s">
        <v>2316</v>
      </c>
      <c r="J161" s="100"/>
      <c r="K161" s="100" t="s">
        <v>2316</v>
      </c>
      <c r="L161" s="100" t="s">
        <v>2003</v>
      </c>
      <c r="M161" s="100">
        <v>121</v>
      </c>
      <c r="N161" s="100" t="s">
        <v>2004</v>
      </c>
      <c r="O161" s="100">
        <v>136</v>
      </c>
    </row>
    <row r="162" spans="8:15" x14ac:dyDescent="0.25">
      <c r="H162" s="102" t="s">
        <v>2317</v>
      </c>
      <c r="I162" s="101" t="s">
        <v>2318</v>
      </c>
      <c r="J162" s="101"/>
      <c r="K162" s="101" t="s">
        <v>2318</v>
      </c>
      <c r="L162" s="101" t="s">
        <v>2003</v>
      </c>
      <c r="M162" s="101">
        <v>122</v>
      </c>
      <c r="N162" s="101" t="s">
        <v>2004</v>
      </c>
      <c r="O162" s="101">
        <v>137</v>
      </c>
    </row>
    <row r="163" spans="8:15" x14ac:dyDescent="0.25">
      <c r="H163" s="103" t="s">
        <v>2319</v>
      </c>
      <c r="I163" s="100" t="s">
        <v>2320</v>
      </c>
      <c r="J163" s="100"/>
      <c r="K163" s="100" t="s">
        <v>2320</v>
      </c>
      <c r="L163" s="100" t="s">
        <v>2003</v>
      </c>
      <c r="M163" s="100">
        <v>225</v>
      </c>
      <c r="N163" s="100" t="s">
        <v>2004</v>
      </c>
      <c r="O163" s="100">
        <v>210</v>
      </c>
    </row>
    <row r="164" spans="8:15" x14ac:dyDescent="0.25">
      <c r="H164" s="102" t="s">
        <v>2321</v>
      </c>
      <c r="I164" s="101" t="s">
        <v>2322</v>
      </c>
      <c r="J164" s="101"/>
      <c r="K164" s="101" t="s">
        <v>2322</v>
      </c>
      <c r="L164" s="101" t="s">
        <v>2003</v>
      </c>
      <c r="M164" s="101">
        <v>215</v>
      </c>
      <c r="N164" s="101" t="s">
        <v>2004</v>
      </c>
      <c r="O164" s="101">
        <v>204</v>
      </c>
    </row>
    <row r="165" spans="8:15" x14ac:dyDescent="0.25">
      <c r="H165" s="103" t="s">
        <v>2323</v>
      </c>
      <c r="I165" s="100" t="s">
        <v>2324</v>
      </c>
      <c r="J165" s="100"/>
      <c r="K165" s="100" t="s">
        <v>2324</v>
      </c>
      <c r="L165" s="100" t="s">
        <v>2003</v>
      </c>
      <c r="M165" s="100">
        <v>322</v>
      </c>
      <c r="N165" s="100" t="s">
        <v>2004</v>
      </c>
      <c r="O165" s="100">
        <v>333</v>
      </c>
    </row>
    <row r="166" spans="8:15" x14ac:dyDescent="0.25">
      <c r="H166" s="102" t="s">
        <v>2325</v>
      </c>
      <c r="I166" s="101" t="s">
        <v>2326</v>
      </c>
      <c r="J166" s="101"/>
      <c r="K166" s="101" t="s">
        <v>2326</v>
      </c>
      <c r="L166" s="101" t="s">
        <v>2003</v>
      </c>
      <c r="M166" s="101">
        <v>124</v>
      </c>
      <c r="N166" s="101" t="s">
        <v>2004</v>
      </c>
      <c r="O166" s="101">
        <v>302</v>
      </c>
    </row>
    <row r="167" spans="8:15" x14ac:dyDescent="0.25">
      <c r="H167" s="103" t="s">
        <v>2327</v>
      </c>
      <c r="I167" s="100" t="s">
        <v>2328</v>
      </c>
      <c r="J167" s="100"/>
      <c r="K167" s="100" t="s">
        <v>2328</v>
      </c>
      <c r="L167" s="100" t="s">
        <v>2003</v>
      </c>
      <c r="M167" s="100">
        <v>145</v>
      </c>
      <c r="N167" s="100" t="s">
        <v>2004</v>
      </c>
      <c r="O167" s="100">
        <v>50</v>
      </c>
    </row>
    <row r="168" spans="8:15" x14ac:dyDescent="0.25">
      <c r="H168" s="102" t="s">
        <v>2329</v>
      </c>
      <c r="I168" s="101" t="s">
        <v>2330</v>
      </c>
      <c r="J168" s="101"/>
      <c r="K168" s="101" t="s">
        <v>2330</v>
      </c>
      <c r="L168" s="101" t="s">
        <v>2007</v>
      </c>
      <c r="M168" s="101">
        <v>174</v>
      </c>
      <c r="N168" s="101" t="s">
        <v>2008</v>
      </c>
      <c r="O168" s="101">
        <v>188</v>
      </c>
    </row>
    <row r="169" spans="8:15" x14ac:dyDescent="0.25">
      <c r="H169" s="103" t="s">
        <v>2331</v>
      </c>
      <c r="I169" s="100" t="s">
        <v>119</v>
      </c>
      <c r="J169" s="100"/>
      <c r="K169" s="100" t="s">
        <v>119</v>
      </c>
      <c r="L169" s="100" t="s">
        <v>2003</v>
      </c>
      <c r="M169" s="100">
        <v>322</v>
      </c>
      <c r="N169" s="100" t="s">
        <v>2004</v>
      </c>
      <c r="O169" s="100">
        <v>338</v>
      </c>
    </row>
    <row r="170" spans="8:15" x14ac:dyDescent="0.25">
      <c r="H170" s="102" t="s">
        <v>2332</v>
      </c>
      <c r="I170" s="101" t="s">
        <v>2333</v>
      </c>
      <c r="J170" s="101"/>
      <c r="K170" s="101" t="s">
        <v>2333</v>
      </c>
      <c r="L170" s="101" t="s">
        <v>2003</v>
      </c>
      <c r="M170" s="101">
        <v>322</v>
      </c>
      <c r="N170" s="101" t="s">
        <v>2004</v>
      </c>
      <c r="O170" s="101">
        <v>331</v>
      </c>
    </row>
    <row r="171" spans="8:15" x14ac:dyDescent="0.25">
      <c r="H171" s="103" t="s">
        <v>2334</v>
      </c>
      <c r="I171" s="100" t="s">
        <v>2335</v>
      </c>
      <c r="J171" s="100"/>
      <c r="K171" s="100" t="s">
        <v>2335</v>
      </c>
      <c r="L171" s="100" t="s">
        <v>2003</v>
      </c>
      <c r="M171" s="100">
        <v>130</v>
      </c>
      <c r="N171" s="100" t="s">
        <v>2004</v>
      </c>
      <c r="O171" s="100">
        <v>307</v>
      </c>
    </row>
    <row r="172" spans="8:15" x14ac:dyDescent="0.25">
      <c r="H172" s="102" t="s">
        <v>2336</v>
      </c>
      <c r="I172" s="101" t="s">
        <v>2337</v>
      </c>
      <c r="J172" s="101"/>
      <c r="K172" s="101" t="s">
        <v>2337</v>
      </c>
      <c r="L172" s="101" t="s">
        <v>2007</v>
      </c>
      <c r="M172" s="101">
        <v>213</v>
      </c>
      <c r="N172" s="101" t="s">
        <v>2008</v>
      </c>
      <c r="O172" s="101">
        <v>217</v>
      </c>
    </row>
    <row r="173" spans="8:15" x14ac:dyDescent="0.25">
      <c r="H173" s="103" t="s">
        <v>2338</v>
      </c>
      <c r="I173" s="100" t="s">
        <v>2339</v>
      </c>
      <c r="J173" s="100"/>
      <c r="K173" s="100" t="s">
        <v>2339</v>
      </c>
      <c r="L173" s="100" t="s">
        <v>2003</v>
      </c>
      <c r="M173" s="100">
        <v>73</v>
      </c>
      <c r="N173" s="100" t="s">
        <v>2004</v>
      </c>
      <c r="O173" s="100">
        <v>150</v>
      </c>
    </row>
    <row r="174" spans="8:15" x14ac:dyDescent="0.25">
      <c r="H174" s="102" t="s">
        <v>2340</v>
      </c>
      <c r="I174" s="101" t="s">
        <v>2341</v>
      </c>
      <c r="J174" s="101"/>
      <c r="K174" s="101" t="s">
        <v>2341</v>
      </c>
      <c r="L174" s="101" t="s">
        <v>2003</v>
      </c>
      <c r="M174" s="101">
        <v>131</v>
      </c>
      <c r="N174" s="101" t="s">
        <v>2004</v>
      </c>
      <c r="O174" s="101">
        <v>308</v>
      </c>
    </row>
    <row r="175" spans="8:15" x14ac:dyDescent="0.25">
      <c r="H175" s="103" t="s">
        <v>2342</v>
      </c>
      <c r="I175" s="100" t="s">
        <v>2343</v>
      </c>
      <c r="J175" s="100"/>
      <c r="K175" s="100" t="s">
        <v>2343</v>
      </c>
      <c r="L175" s="100" t="s">
        <v>2003</v>
      </c>
      <c r="M175" s="100">
        <v>132</v>
      </c>
      <c r="N175" s="100" t="s">
        <v>2004</v>
      </c>
      <c r="O175" s="100">
        <v>309</v>
      </c>
    </row>
    <row r="176" spans="8:15" x14ac:dyDescent="0.25">
      <c r="H176" s="102" t="s">
        <v>2344</v>
      </c>
      <c r="I176" s="101" t="s">
        <v>2345</v>
      </c>
      <c r="J176" s="101"/>
      <c r="K176" s="101" t="s">
        <v>2345</v>
      </c>
      <c r="L176" s="101" t="s">
        <v>2007</v>
      </c>
      <c r="M176" s="101">
        <v>214</v>
      </c>
      <c r="N176" s="101" t="s">
        <v>2008</v>
      </c>
      <c r="O176" s="101">
        <v>211</v>
      </c>
    </row>
    <row r="177" spans="8:15" x14ac:dyDescent="0.25">
      <c r="H177" s="103" t="s">
        <v>2346</v>
      </c>
      <c r="I177" s="100" t="s">
        <v>2347</v>
      </c>
      <c r="J177" s="100"/>
      <c r="K177" s="100" t="s">
        <v>2347</v>
      </c>
      <c r="L177" s="100" t="s">
        <v>2003</v>
      </c>
      <c r="M177" s="100">
        <v>133</v>
      </c>
      <c r="N177" s="100" t="s">
        <v>2004</v>
      </c>
      <c r="O177" s="100">
        <v>43</v>
      </c>
    </row>
    <row r="178" spans="8:15" x14ac:dyDescent="0.25">
      <c r="H178" s="102" t="s">
        <v>2348</v>
      </c>
      <c r="I178" s="101" t="s">
        <v>2349</v>
      </c>
      <c r="J178" s="101"/>
      <c r="K178" s="101" t="s">
        <v>2349</v>
      </c>
      <c r="L178" s="101" t="s">
        <v>2003</v>
      </c>
      <c r="M178" s="101">
        <v>125</v>
      </c>
      <c r="N178" s="101" t="s">
        <v>2004</v>
      </c>
      <c r="O178" s="101">
        <v>302</v>
      </c>
    </row>
    <row r="179" spans="8:15" x14ac:dyDescent="0.25">
      <c r="H179" s="103" t="s">
        <v>2350</v>
      </c>
      <c r="I179" s="100" t="s">
        <v>2351</v>
      </c>
      <c r="J179" s="100"/>
      <c r="K179" s="100" t="s">
        <v>2351</v>
      </c>
      <c r="L179" s="100" t="s">
        <v>2003</v>
      </c>
      <c r="M179" s="100">
        <v>154</v>
      </c>
      <c r="N179" s="100" t="s">
        <v>2004</v>
      </c>
      <c r="O179" s="100">
        <v>37</v>
      </c>
    </row>
    <row r="180" spans="8:15" x14ac:dyDescent="0.25">
      <c r="H180" s="102" t="s">
        <v>2352</v>
      </c>
      <c r="I180" s="101" t="s">
        <v>2353</v>
      </c>
      <c r="J180" s="101"/>
      <c r="K180" s="101" t="s">
        <v>2353</v>
      </c>
      <c r="L180" s="101" t="s">
        <v>2007</v>
      </c>
      <c r="M180" s="101">
        <v>147</v>
      </c>
      <c r="N180" s="101" t="s">
        <v>2008</v>
      </c>
      <c r="O180" s="101">
        <v>133</v>
      </c>
    </row>
    <row r="181" spans="8:15" x14ac:dyDescent="0.25">
      <c r="H181" s="103" t="s">
        <v>2354</v>
      </c>
      <c r="I181" s="100" t="s">
        <v>2355</v>
      </c>
      <c r="J181" s="100"/>
      <c r="K181" s="100" t="s">
        <v>2355</v>
      </c>
      <c r="L181" s="100" t="s">
        <v>2003</v>
      </c>
      <c r="M181" s="100">
        <v>265</v>
      </c>
      <c r="N181" s="100" t="s">
        <v>2004</v>
      </c>
      <c r="O181" s="100">
        <v>252</v>
      </c>
    </row>
    <row r="182" spans="8:15" x14ac:dyDescent="0.25">
      <c r="H182" s="102" t="s">
        <v>2356</v>
      </c>
      <c r="I182" s="101" t="s">
        <v>2357</v>
      </c>
      <c r="J182" s="101"/>
      <c r="K182" s="101" t="s">
        <v>2357</v>
      </c>
      <c r="L182" s="101" t="s">
        <v>2007</v>
      </c>
      <c r="M182" s="101">
        <v>142</v>
      </c>
      <c r="N182" s="101" t="s">
        <v>2008</v>
      </c>
      <c r="O182" s="101">
        <v>176</v>
      </c>
    </row>
    <row r="183" spans="8:15" x14ac:dyDescent="0.25">
      <c r="H183" s="103" t="s">
        <v>2358</v>
      </c>
      <c r="I183" s="100" t="s">
        <v>2359</v>
      </c>
      <c r="J183" s="100"/>
      <c r="K183" s="100" t="s">
        <v>2359</v>
      </c>
      <c r="L183" s="100" t="s">
        <v>2007</v>
      </c>
      <c r="M183" s="100">
        <v>143</v>
      </c>
      <c r="N183" s="100" t="s">
        <v>2008</v>
      </c>
      <c r="O183" s="100">
        <v>176</v>
      </c>
    </row>
    <row r="184" spans="8:15" x14ac:dyDescent="0.25">
      <c r="H184" s="102" t="s">
        <v>2360</v>
      </c>
      <c r="I184" s="101" t="s">
        <v>2361</v>
      </c>
      <c r="J184" s="101"/>
      <c r="K184" s="101" t="s">
        <v>2361</v>
      </c>
      <c r="L184" s="101" t="s">
        <v>2007</v>
      </c>
      <c r="M184" s="101">
        <v>144</v>
      </c>
      <c r="N184" s="101" t="s">
        <v>2008</v>
      </c>
      <c r="O184" s="101">
        <v>200</v>
      </c>
    </row>
    <row r="185" spans="8:15" x14ac:dyDescent="0.25">
      <c r="H185" s="103" t="s">
        <v>2362</v>
      </c>
      <c r="I185" s="100" t="s">
        <v>2363</v>
      </c>
      <c r="J185" s="100"/>
      <c r="K185" s="100" t="s">
        <v>2363</v>
      </c>
      <c r="L185" s="100" t="s">
        <v>2003</v>
      </c>
      <c r="M185" s="100">
        <v>134</v>
      </c>
      <c r="N185" s="100" t="s">
        <v>2004</v>
      </c>
      <c r="O185" s="100">
        <v>245</v>
      </c>
    </row>
    <row r="186" spans="8:15" x14ac:dyDescent="0.25">
      <c r="H186" s="102" t="s">
        <v>2364</v>
      </c>
      <c r="I186" s="101" t="s">
        <v>2365</v>
      </c>
      <c r="J186" s="101"/>
      <c r="K186" s="101" t="s">
        <v>2365</v>
      </c>
      <c r="L186" s="101" t="s">
        <v>2003</v>
      </c>
      <c r="M186" s="101">
        <v>169</v>
      </c>
      <c r="N186" s="101" t="s">
        <v>2004</v>
      </c>
      <c r="O186" s="101">
        <v>66</v>
      </c>
    </row>
    <row r="187" spans="8:15" x14ac:dyDescent="0.25">
      <c r="H187" s="103" t="s">
        <v>2366</v>
      </c>
      <c r="I187" s="100" t="s">
        <v>2367</v>
      </c>
      <c r="J187" s="100"/>
      <c r="K187" s="100" t="s">
        <v>2367</v>
      </c>
      <c r="L187" s="100" t="s">
        <v>2007</v>
      </c>
      <c r="M187" s="100">
        <v>153</v>
      </c>
      <c r="N187" s="100" t="s">
        <v>2008</v>
      </c>
      <c r="O187" s="100">
        <v>141</v>
      </c>
    </row>
    <row r="188" spans="8:15" x14ac:dyDescent="0.25">
      <c r="H188" s="102" t="s">
        <v>2368</v>
      </c>
      <c r="I188" s="101" t="s">
        <v>2369</v>
      </c>
      <c r="J188" s="101"/>
      <c r="K188" s="101" t="s">
        <v>2369</v>
      </c>
      <c r="L188" s="101" t="s">
        <v>2003</v>
      </c>
      <c r="M188" s="101">
        <v>135</v>
      </c>
      <c r="N188" s="101" t="s">
        <v>2004</v>
      </c>
      <c r="O188" s="101">
        <v>288</v>
      </c>
    </row>
    <row r="189" spans="8:15" x14ac:dyDescent="0.25">
      <c r="H189" s="103" t="s">
        <v>2370</v>
      </c>
      <c r="I189" s="100" t="s">
        <v>2371</v>
      </c>
      <c r="J189" s="100"/>
      <c r="K189" s="100" t="s">
        <v>2371</v>
      </c>
      <c r="L189" s="100" t="s">
        <v>2003</v>
      </c>
      <c r="M189" s="100">
        <v>322</v>
      </c>
      <c r="N189" s="100" t="s">
        <v>2004</v>
      </c>
      <c r="O189" s="100">
        <v>330</v>
      </c>
    </row>
    <row r="190" spans="8:15" x14ac:dyDescent="0.25">
      <c r="H190" s="102" t="s">
        <v>2372</v>
      </c>
      <c r="I190" s="101" t="s">
        <v>2373</v>
      </c>
      <c r="J190" s="101"/>
      <c r="K190" s="101" t="s">
        <v>2373</v>
      </c>
      <c r="L190" s="101" t="s">
        <v>2003</v>
      </c>
      <c r="M190" s="101">
        <v>20</v>
      </c>
      <c r="N190" s="101" t="s">
        <v>2004</v>
      </c>
      <c r="O190" s="101">
        <v>223</v>
      </c>
    </row>
    <row r="191" spans="8:15" x14ac:dyDescent="0.25">
      <c r="H191" s="103" t="s">
        <v>2374</v>
      </c>
      <c r="I191" s="100" t="s">
        <v>2375</v>
      </c>
      <c r="J191" s="100"/>
      <c r="K191" s="100" t="s">
        <v>2375</v>
      </c>
      <c r="L191" s="100" t="s">
        <v>2003</v>
      </c>
      <c r="M191" s="100">
        <v>136</v>
      </c>
      <c r="N191" s="100" t="s">
        <v>2004</v>
      </c>
      <c r="O191" s="100">
        <v>289</v>
      </c>
    </row>
    <row r="192" spans="8:15" x14ac:dyDescent="0.25">
      <c r="H192" s="102" t="s">
        <v>2376</v>
      </c>
      <c r="I192" s="101" t="s">
        <v>2377</v>
      </c>
      <c r="J192" s="101"/>
      <c r="K192" s="101" t="s">
        <v>2377</v>
      </c>
      <c r="L192" s="101" t="s">
        <v>2003</v>
      </c>
      <c r="M192" s="101">
        <v>322</v>
      </c>
      <c r="N192" s="101" t="s">
        <v>2004</v>
      </c>
      <c r="O192" s="101">
        <v>331</v>
      </c>
    </row>
    <row r="193" spans="8:15" x14ac:dyDescent="0.25">
      <c r="H193" s="103" t="s">
        <v>2378</v>
      </c>
      <c r="I193" s="100" t="s">
        <v>2379</v>
      </c>
      <c r="J193" s="100"/>
      <c r="K193" s="100" t="s">
        <v>2379</v>
      </c>
      <c r="L193" s="100" t="s">
        <v>2007</v>
      </c>
      <c r="M193" s="100">
        <v>145</v>
      </c>
      <c r="N193" s="100" t="s">
        <v>2008</v>
      </c>
      <c r="O193" s="100">
        <v>166</v>
      </c>
    </row>
    <row r="194" spans="8:15" x14ac:dyDescent="0.25">
      <c r="H194" s="102" t="s">
        <v>2380</v>
      </c>
      <c r="I194" s="101" t="s">
        <v>2381</v>
      </c>
      <c r="J194" s="101"/>
      <c r="K194" s="101" t="s">
        <v>2381</v>
      </c>
      <c r="L194" s="101" t="s">
        <v>2003</v>
      </c>
      <c r="M194" s="101">
        <v>155</v>
      </c>
      <c r="N194" s="101" t="s">
        <v>2004</v>
      </c>
      <c r="O194" s="101">
        <v>36</v>
      </c>
    </row>
    <row r="195" spans="8:15" x14ac:dyDescent="0.25">
      <c r="H195" s="103" t="s">
        <v>2382</v>
      </c>
      <c r="I195" s="100" t="s">
        <v>2383</v>
      </c>
      <c r="J195" s="100"/>
      <c r="K195" s="100" t="s">
        <v>2383</v>
      </c>
      <c r="L195" s="100" t="s">
        <v>2007</v>
      </c>
      <c r="M195" s="100">
        <v>148</v>
      </c>
      <c r="N195" s="100" t="s">
        <v>2008</v>
      </c>
      <c r="O195" s="100">
        <v>132</v>
      </c>
    </row>
    <row r="196" spans="8:15" x14ac:dyDescent="0.25">
      <c r="H196" s="102" t="s">
        <v>2384</v>
      </c>
      <c r="I196" s="101" t="s">
        <v>2385</v>
      </c>
      <c r="J196" s="101"/>
      <c r="K196" s="101" t="s">
        <v>2385</v>
      </c>
      <c r="L196" s="101" t="s">
        <v>2003</v>
      </c>
      <c r="M196" s="101">
        <v>139</v>
      </c>
      <c r="N196" s="101" t="s">
        <v>2004</v>
      </c>
      <c r="O196" s="101">
        <v>44</v>
      </c>
    </row>
    <row r="197" spans="8:15" x14ac:dyDescent="0.25">
      <c r="H197" s="103" t="s">
        <v>2386</v>
      </c>
      <c r="I197" s="100" t="s">
        <v>2387</v>
      </c>
      <c r="J197" s="100"/>
      <c r="K197" s="100" t="s">
        <v>2387</v>
      </c>
      <c r="L197" s="100" t="s">
        <v>2003</v>
      </c>
      <c r="M197" s="100">
        <v>140</v>
      </c>
      <c r="N197" s="100" t="s">
        <v>2004</v>
      </c>
      <c r="O197" s="100">
        <v>69</v>
      </c>
    </row>
    <row r="198" spans="8:15" x14ac:dyDescent="0.25">
      <c r="H198" s="102" t="s">
        <v>2388</v>
      </c>
      <c r="I198" s="101" t="s">
        <v>2389</v>
      </c>
      <c r="J198" s="101"/>
      <c r="K198" s="101" t="s">
        <v>2389</v>
      </c>
      <c r="L198" s="101" t="s">
        <v>2003</v>
      </c>
      <c r="M198" s="101">
        <v>138</v>
      </c>
      <c r="N198" s="101" t="s">
        <v>2004</v>
      </c>
      <c r="O198" s="101">
        <v>72</v>
      </c>
    </row>
    <row r="199" spans="8:15" x14ac:dyDescent="0.25">
      <c r="H199" s="103" t="s">
        <v>2390</v>
      </c>
      <c r="I199" s="100" t="s">
        <v>2391</v>
      </c>
      <c r="J199" s="100"/>
      <c r="K199" s="100" t="s">
        <v>2391</v>
      </c>
      <c r="L199" s="100" t="s">
        <v>2007</v>
      </c>
      <c r="M199" s="100">
        <v>125</v>
      </c>
      <c r="N199" s="100" t="s">
        <v>2008</v>
      </c>
      <c r="O199" s="100">
        <v>124</v>
      </c>
    </row>
    <row r="200" spans="8:15" x14ac:dyDescent="0.25">
      <c r="H200" s="102" t="s">
        <v>2392</v>
      </c>
      <c r="I200" s="101" t="s">
        <v>2393</v>
      </c>
      <c r="J200" s="101"/>
      <c r="K200" s="101" t="s">
        <v>2393</v>
      </c>
      <c r="L200" s="101" t="s">
        <v>2007</v>
      </c>
      <c r="M200" s="101">
        <v>126</v>
      </c>
      <c r="N200" s="101" t="s">
        <v>2008</v>
      </c>
      <c r="O200" s="101">
        <v>126</v>
      </c>
    </row>
    <row r="201" spans="8:15" x14ac:dyDescent="0.25">
      <c r="H201" s="103" t="s">
        <v>2394</v>
      </c>
      <c r="I201" s="100" t="s">
        <v>2395</v>
      </c>
      <c r="J201" s="100"/>
      <c r="K201" s="100" t="s">
        <v>2395</v>
      </c>
      <c r="L201" s="100" t="s">
        <v>2003</v>
      </c>
      <c r="M201" s="100">
        <v>242</v>
      </c>
      <c r="N201" s="100" t="s">
        <v>2004</v>
      </c>
      <c r="O201" s="100">
        <v>268</v>
      </c>
    </row>
    <row r="202" spans="8:15" x14ac:dyDescent="0.25">
      <c r="H202" s="102" t="s">
        <v>2396</v>
      </c>
      <c r="I202" s="101" t="s">
        <v>2397</v>
      </c>
      <c r="J202" s="101"/>
      <c r="K202" s="101" t="s">
        <v>2397</v>
      </c>
      <c r="L202" s="101" t="s">
        <v>2003</v>
      </c>
      <c r="M202" s="101">
        <v>148</v>
      </c>
      <c r="N202" s="101" t="s">
        <v>2004</v>
      </c>
      <c r="O202" s="101">
        <v>286</v>
      </c>
    </row>
    <row r="203" spans="8:15" x14ac:dyDescent="0.25">
      <c r="H203" s="103" t="s">
        <v>2398</v>
      </c>
      <c r="I203" s="100" t="s">
        <v>2399</v>
      </c>
      <c r="J203" s="100"/>
      <c r="K203" s="100" t="s">
        <v>2399</v>
      </c>
      <c r="L203" s="100" t="s">
        <v>2003</v>
      </c>
      <c r="M203" s="100">
        <v>147</v>
      </c>
      <c r="N203" s="100" t="s">
        <v>2004</v>
      </c>
      <c r="O203" s="100">
        <v>240</v>
      </c>
    </row>
    <row r="204" spans="8:15" x14ac:dyDescent="0.25">
      <c r="H204" s="102" t="s">
        <v>2400</v>
      </c>
      <c r="I204" s="101" t="s">
        <v>2401</v>
      </c>
      <c r="J204" s="101"/>
      <c r="K204" s="101" t="s">
        <v>2401</v>
      </c>
      <c r="L204" s="101" t="s">
        <v>2003</v>
      </c>
      <c r="M204" s="101">
        <v>148</v>
      </c>
      <c r="N204" s="101" t="s">
        <v>2004</v>
      </c>
      <c r="O204" s="101">
        <v>286</v>
      </c>
    </row>
    <row r="205" spans="8:15" x14ac:dyDescent="0.25">
      <c r="H205" s="103" t="s">
        <v>2402</v>
      </c>
      <c r="I205" s="100" t="s">
        <v>2403</v>
      </c>
      <c r="J205" s="100"/>
      <c r="K205" s="100" t="s">
        <v>2403</v>
      </c>
      <c r="L205" s="100" t="s">
        <v>2003</v>
      </c>
      <c r="M205" s="100">
        <v>323</v>
      </c>
      <c r="N205" s="100" t="s">
        <v>2004</v>
      </c>
      <c r="O205" s="100">
        <v>322</v>
      </c>
    </row>
    <row r="206" spans="8:15" x14ac:dyDescent="0.25">
      <c r="H206" s="102" t="s">
        <v>2404</v>
      </c>
      <c r="I206" s="101" t="s">
        <v>2405</v>
      </c>
      <c r="J206" s="101"/>
      <c r="K206" s="101" t="s">
        <v>2405</v>
      </c>
      <c r="L206" s="101" t="s">
        <v>2003</v>
      </c>
      <c r="M206" s="101">
        <v>323</v>
      </c>
      <c r="N206" s="101" t="s">
        <v>2004</v>
      </c>
      <c r="O206" s="101">
        <v>323</v>
      </c>
    </row>
    <row r="207" spans="8:15" x14ac:dyDescent="0.25">
      <c r="H207" s="103" t="s">
        <v>2406</v>
      </c>
      <c r="I207" s="100" t="s">
        <v>2407</v>
      </c>
      <c r="J207" s="100"/>
      <c r="K207" s="100" t="s">
        <v>2407</v>
      </c>
      <c r="L207" s="100" t="s">
        <v>2003</v>
      </c>
      <c r="M207" s="100">
        <v>323</v>
      </c>
      <c r="N207" s="100" t="s">
        <v>2004</v>
      </c>
      <c r="O207" s="100">
        <v>321</v>
      </c>
    </row>
    <row r="208" spans="8:15" x14ac:dyDescent="0.25">
      <c r="H208" s="102" t="s">
        <v>2408</v>
      </c>
      <c r="I208" s="101" t="s">
        <v>2409</v>
      </c>
      <c r="J208" s="101"/>
      <c r="K208" s="101" t="s">
        <v>2409</v>
      </c>
      <c r="L208" s="101" t="s">
        <v>2003</v>
      </c>
      <c r="M208" s="101">
        <v>323</v>
      </c>
      <c r="N208" s="101" t="s">
        <v>2004</v>
      </c>
      <c r="O208" s="101">
        <v>323</v>
      </c>
    </row>
    <row r="209" spans="8:15" x14ac:dyDescent="0.25">
      <c r="H209" s="103" t="s">
        <v>2410</v>
      </c>
      <c r="I209" s="100" t="s">
        <v>2411</v>
      </c>
      <c r="J209" s="100"/>
      <c r="K209" s="100" t="s">
        <v>2411</v>
      </c>
      <c r="L209" s="100" t="s">
        <v>2003</v>
      </c>
      <c r="M209" s="100">
        <v>324</v>
      </c>
      <c r="N209" s="100" t="s">
        <v>2004</v>
      </c>
      <c r="O209" s="100">
        <v>324</v>
      </c>
    </row>
    <row r="210" spans="8:15" x14ac:dyDescent="0.25">
      <c r="H210" s="102" t="s">
        <v>2412</v>
      </c>
      <c r="I210" s="101" t="s">
        <v>2413</v>
      </c>
      <c r="J210" s="101"/>
      <c r="K210" s="101" t="s">
        <v>2413</v>
      </c>
      <c r="L210" s="101" t="s">
        <v>2003</v>
      </c>
      <c r="M210" s="101">
        <v>323</v>
      </c>
      <c r="N210" s="101" t="s">
        <v>2004</v>
      </c>
      <c r="O210" s="101">
        <v>322</v>
      </c>
    </row>
    <row r="211" spans="8:15" x14ac:dyDescent="0.25">
      <c r="H211" s="103" t="s">
        <v>2414</v>
      </c>
      <c r="I211" s="100" t="s">
        <v>2415</v>
      </c>
      <c r="J211" s="100"/>
      <c r="K211" s="100" t="s">
        <v>2415</v>
      </c>
      <c r="L211" s="100" t="s">
        <v>2003</v>
      </c>
      <c r="M211" s="100">
        <v>324</v>
      </c>
      <c r="N211" s="100" t="s">
        <v>2004</v>
      </c>
      <c r="O211" s="100">
        <v>327</v>
      </c>
    </row>
    <row r="212" spans="8:15" x14ac:dyDescent="0.25">
      <c r="H212" s="102" t="s">
        <v>2416</v>
      </c>
      <c r="I212" s="101" t="s">
        <v>2417</v>
      </c>
      <c r="J212" s="101"/>
      <c r="K212" s="101" t="s">
        <v>2417</v>
      </c>
      <c r="L212" s="101" t="s">
        <v>2003</v>
      </c>
      <c r="M212" s="101">
        <v>324</v>
      </c>
      <c r="N212" s="101" t="s">
        <v>2004</v>
      </c>
      <c r="O212" s="101">
        <v>324</v>
      </c>
    </row>
    <row r="213" spans="8:15" x14ac:dyDescent="0.25">
      <c r="H213" s="103" t="s">
        <v>2418</v>
      </c>
      <c r="I213" s="100" t="s">
        <v>2419</v>
      </c>
      <c r="J213" s="100"/>
      <c r="K213" s="100" t="s">
        <v>2419</v>
      </c>
      <c r="L213" s="100" t="s">
        <v>2003</v>
      </c>
      <c r="M213" s="100">
        <v>324</v>
      </c>
      <c r="N213" s="100" t="s">
        <v>2004</v>
      </c>
      <c r="O213" s="100">
        <v>325</v>
      </c>
    </row>
    <row r="214" spans="8:15" x14ac:dyDescent="0.25">
      <c r="H214" s="102" t="s">
        <v>2420</v>
      </c>
      <c r="I214" s="101" t="s">
        <v>2421</v>
      </c>
      <c r="J214" s="101"/>
      <c r="K214" s="101" t="s">
        <v>2421</v>
      </c>
      <c r="L214" s="101" t="s">
        <v>2003</v>
      </c>
      <c r="M214" s="101">
        <v>325</v>
      </c>
      <c r="N214" s="101" t="s">
        <v>2004</v>
      </c>
      <c r="O214" s="101">
        <v>324</v>
      </c>
    </row>
    <row r="215" spans="8:15" x14ac:dyDescent="0.25">
      <c r="H215" s="103" t="s">
        <v>2422</v>
      </c>
      <c r="I215" s="100" t="s">
        <v>2423</v>
      </c>
      <c r="J215" s="100"/>
      <c r="K215" s="100" t="s">
        <v>2423</v>
      </c>
      <c r="L215" s="100" t="s">
        <v>2003</v>
      </c>
      <c r="M215" s="100">
        <v>325</v>
      </c>
      <c r="N215" s="100" t="s">
        <v>2004</v>
      </c>
      <c r="O215" s="100">
        <v>325</v>
      </c>
    </row>
    <row r="216" spans="8:15" x14ac:dyDescent="0.25">
      <c r="H216" s="102" t="s">
        <v>2424</v>
      </c>
      <c r="I216" s="101" t="s">
        <v>2425</v>
      </c>
      <c r="J216" s="101"/>
      <c r="K216" s="101" t="s">
        <v>2425</v>
      </c>
      <c r="L216" s="101" t="s">
        <v>2003</v>
      </c>
      <c r="M216" s="101">
        <v>325</v>
      </c>
      <c r="N216" s="101" t="s">
        <v>2004</v>
      </c>
      <c r="O216" s="101">
        <v>321</v>
      </c>
    </row>
    <row r="217" spans="8:15" x14ac:dyDescent="0.25">
      <c r="H217" s="103" t="s">
        <v>2426</v>
      </c>
      <c r="I217" s="100" t="s">
        <v>2427</v>
      </c>
      <c r="J217" s="100"/>
      <c r="K217" s="100" t="s">
        <v>2427</v>
      </c>
      <c r="L217" s="100" t="s">
        <v>2003</v>
      </c>
      <c r="M217" s="100">
        <v>326</v>
      </c>
      <c r="N217" s="100" t="s">
        <v>2004</v>
      </c>
      <c r="O217" s="100">
        <v>323</v>
      </c>
    </row>
    <row r="218" spans="8:15" x14ac:dyDescent="0.25">
      <c r="H218" s="102" t="s">
        <v>2428</v>
      </c>
      <c r="I218" s="101" t="s">
        <v>2429</v>
      </c>
      <c r="J218" s="101"/>
      <c r="K218" s="101" t="s">
        <v>2429</v>
      </c>
      <c r="L218" s="101" t="s">
        <v>2003</v>
      </c>
      <c r="M218" s="101">
        <v>326</v>
      </c>
      <c r="N218" s="101" t="s">
        <v>2004</v>
      </c>
      <c r="O218" s="101">
        <v>320</v>
      </c>
    </row>
    <row r="219" spans="8:15" x14ac:dyDescent="0.25">
      <c r="H219" s="103" t="s">
        <v>2430</v>
      </c>
      <c r="I219" s="100" t="s">
        <v>2431</v>
      </c>
      <c r="J219" s="100"/>
      <c r="K219" s="100" t="s">
        <v>2431</v>
      </c>
      <c r="L219" s="100" t="s">
        <v>2003</v>
      </c>
      <c r="M219" s="100">
        <v>326</v>
      </c>
      <c r="N219" s="100" t="s">
        <v>2004</v>
      </c>
      <c r="O219" s="100">
        <v>322</v>
      </c>
    </row>
    <row r="220" spans="8:15" x14ac:dyDescent="0.25">
      <c r="H220" s="102" t="s">
        <v>2432</v>
      </c>
      <c r="I220" s="101" t="s">
        <v>2433</v>
      </c>
      <c r="J220" s="101"/>
      <c r="K220" s="101" t="s">
        <v>2433</v>
      </c>
      <c r="L220" s="101" t="s">
        <v>2003</v>
      </c>
      <c r="M220" s="101">
        <v>326</v>
      </c>
      <c r="N220" s="101" t="s">
        <v>2004</v>
      </c>
      <c r="O220" s="101">
        <v>325</v>
      </c>
    </row>
    <row r="221" spans="8:15" x14ac:dyDescent="0.25">
      <c r="H221" s="103" t="s">
        <v>2434</v>
      </c>
      <c r="I221" s="100" t="s">
        <v>2435</v>
      </c>
      <c r="J221" s="100"/>
      <c r="K221" s="100" t="s">
        <v>2435</v>
      </c>
      <c r="L221" s="100" t="s">
        <v>2003</v>
      </c>
      <c r="M221" s="100">
        <v>327</v>
      </c>
      <c r="N221" s="100" t="s">
        <v>2004</v>
      </c>
      <c r="O221" s="100">
        <v>322</v>
      </c>
    </row>
    <row r="222" spans="8:15" x14ac:dyDescent="0.25">
      <c r="H222" s="102" t="s">
        <v>2436</v>
      </c>
      <c r="I222" s="101" t="s">
        <v>2437</v>
      </c>
      <c r="J222" s="101"/>
      <c r="K222" s="101" t="s">
        <v>2437</v>
      </c>
      <c r="L222" s="101" t="s">
        <v>2003</v>
      </c>
      <c r="M222" s="101">
        <v>327</v>
      </c>
      <c r="N222" s="101" t="s">
        <v>2004</v>
      </c>
      <c r="O222" s="101">
        <v>322</v>
      </c>
    </row>
    <row r="223" spans="8:15" x14ac:dyDescent="0.25">
      <c r="H223" s="103" t="s">
        <v>2438</v>
      </c>
      <c r="I223" s="100" t="s">
        <v>2439</v>
      </c>
      <c r="J223" s="100"/>
      <c r="K223" s="100" t="s">
        <v>2439</v>
      </c>
      <c r="L223" s="100" t="s">
        <v>2003</v>
      </c>
      <c r="M223" s="100">
        <v>327</v>
      </c>
      <c r="N223" s="100" t="s">
        <v>2004</v>
      </c>
      <c r="O223" s="100">
        <v>321</v>
      </c>
    </row>
    <row r="224" spans="8:15" x14ac:dyDescent="0.25">
      <c r="H224" s="102" t="s">
        <v>2440</v>
      </c>
      <c r="I224" s="101" t="s">
        <v>2441</v>
      </c>
      <c r="J224" s="101"/>
      <c r="K224" s="101" t="s">
        <v>2441</v>
      </c>
      <c r="L224" s="101" t="s">
        <v>2003</v>
      </c>
      <c r="M224" s="101">
        <v>327</v>
      </c>
      <c r="N224" s="101" t="s">
        <v>2004</v>
      </c>
      <c r="O224" s="101">
        <v>326</v>
      </c>
    </row>
    <row r="225" spans="8:15" x14ac:dyDescent="0.25">
      <c r="H225" s="103" t="s">
        <v>2442</v>
      </c>
      <c r="I225" s="100" t="s">
        <v>2443</v>
      </c>
      <c r="J225" s="100"/>
      <c r="K225" s="100" t="s">
        <v>2443</v>
      </c>
      <c r="L225" s="100" t="s">
        <v>2003</v>
      </c>
      <c r="M225" s="100">
        <v>328</v>
      </c>
      <c r="N225" s="100" t="s">
        <v>2004</v>
      </c>
      <c r="O225" s="100">
        <v>324</v>
      </c>
    </row>
    <row r="226" spans="8:15" x14ac:dyDescent="0.25">
      <c r="H226" s="102" t="s">
        <v>2444</v>
      </c>
      <c r="I226" s="101" t="s">
        <v>2445</v>
      </c>
      <c r="J226" s="101"/>
      <c r="K226" s="101" t="s">
        <v>2445</v>
      </c>
      <c r="L226" s="101" t="s">
        <v>2003</v>
      </c>
      <c r="M226" s="101">
        <v>328</v>
      </c>
      <c r="N226" s="101" t="s">
        <v>2004</v>
      </c>
      <c r="O226" s="101">
        <v>320</v>
      </c>
    </row>
    <row r="227" spans="8:15" x14ac:dyDescent="0.25">
      <c r="H227" s="103" t="s">
        <v>2446</v>
      </c>
      <c r="I227" s="100" t="s">
        <v>2447</v>
      </c>
      <c r="J227" s="100"/>
      <c r="K227" s="100" t="s">
        <v>2447</v>
      </c>
      <c r="L227" s="100" t="s">
        <v>2003</v>
      </c>
      <c r="M227" s="100">
        <v>328</v>
      </c>
      <c r="N227" s="100" t="s">
        <v>2004</v>
      </c>
      <c r="O227" s="100">
        <v>326</v>
      </c>
    </row>
    <row r="228" spans="8:15" x14ac:dyDescent="0.25">
      <c r="H228" s="102" t="s">
        <v>2448</v>
      </c>
      <c r="I228" s="101" t="s">
        <v>2449</v>
      </c>
      <c r="J228" s="101"/>
      <c r="K228" s="101" t="s">
        <v>2449</v>
      </c>
      <c r="L228" s="101" t="s">
        <v>2007</v>
      </c>
      <c r="M228" s="101">
        <v>143</v>
      </c>
      <c r="N228" s="101" t="s">
        <v>2008</v>
      </c>
      <c r="O228" s="101">
        <v>175</v>
      </c>
    </row>
    <row r="229" spans="8:15" x14ac:dyDescent="0.25">
      <c r="H229" s="103" t="s">
        <v>2450</v>
      </c>
      <c r="I229" s="100" t="s">
        <v>2451</v>
      </c>
      <c r="J229" s="100"/>
      <c r="K229" s="100" t="s">
        <v>2451</v>
      </c>
      <c r="L229" s="100" t="s">
        <v>2003</v>
      </c>
      <c r="M229" s="100">
        <v>329</v>
      </c>
      <c r="N229" s="100" t="s">
        <v>2004</v>
      </c>
      <c r="O229" s="100">
        <v>320</v>
      </c>
    </row>
    <row r="230" spans="8:15" x14ac:dyDescent="0.25">
      <c r="H230" s="102" t="s">
        <v>2452</v>
      </c>
      <c r="I230" s="101" t="s">
        <v>2453</v>
      </c>
      <c r="J230" s="101"/>
      <c r="K230" s="101" t="s">
        <v>2453</v>
      </c>
      <c r="L230" s="101" t="s">
        <v>2003</v>
      </c>
      <c r="M230" s="101">
        <v>329</v>
      </c>
      <c r="N230" s="101" t="s">
        <v>2004</v>
      </c>
      <c r="O230" s="101">
        <v>323</v>
      </c>
    </row>
    <row r="231" spans="8:15" x14ac:dyDescent="0.25">
      <c r="H231" s="103" t="s">
        <v>2454</v>
      </c>
      <c r="I231" s="100" t="s">
        <v>2455</v>
      </c>
      <c r="J231" s="100"/>
      <c r="K231" s="100" t="s">
        <v>2455</v>
      </c>
      <c r="L231" s="100" t="s">
        <v>2003</v>
      </c>
      <c r="M231" s="100">
        <v>329</v>
      </c>
      <c r="N231" s="100" t="s">
        <v>2004</v>
      </c>
      <c r="O231" s="100">
        <v>322</v>
      </c>
    </row>
    <row r="232" spans="8:15" x14ac:dyDescent="0.25">
      <c r="H232" s="102" t="s">
        <v>2456</v>
      </c>
      <c r="I232" s="101" t="s">
        <v>2457</v>
      </c>
      <c r="J232" s="101"/>
      <c r="K232" s="101" t="s">
        <v>2457</v>
      </c>
      <c r="L232" s="101" t="s">
        <v>2003</v>
      </c>
      <c r="M232" s="101">
        <v>329</v>
      </c>
      <c r="N232" s="101" t="s">
        <v>2004</v>
      </c>
      <c r="O232" s="101">
        <v>321</v>
      </c>
    </row>
    <row r="233" spans="8:15" x14ac:dyDescent="0.25">
      <c r="H233" s="103" t="s">
        <v>2458</v>
      </c>
      <c r="I233" s="100" t="s">
        <v>2459</v>
      </c>
      <c r="J233" s="100"/>
      <c r="K233" s="100" t="s">
        <v>2459</v>
      </c>
      <c r="L233" s="100" t="s">
        <v>2003</v>
      </c>
      <c r="M233" s="100">
        <v>330</v>
      </c>
      <c r="N233" s="100" t="s">
        <v>2004</v>
      </c>
      <c r="O233" s="100">
        <v>326</v>
      </c>
    </row>
    <row r="234" spans="8:15" x14ac:dyDescent="0.25">
      <c r="H234" s="102" t="s">
        <v>2460</v>
      </c>
      <c r="I234" s="101" t="s">
        <v>2461</v>
      </c>
      <c r="J234" s="101"/>
      <c r="K234" s="101" t="s">
        <v>2461</v>
      </c>
      <c r="L234" s="101" t="s">
        <v>2003</v>
      </c>
      <c r="M234" s="101">
        <v>157</v>
      </c>
      <c r="N234" s="101" t="s">
        <v>2004</v>
      </c>
      <c r="O234" s="101">
        <v>24</v>
      </c>
    </row>
    <row r="235" spans="8:15" x14ac:dyDescent="0.25">
      <c r="H235" s="103" t="s">
        <v>2462</v>
      </c>
      <c r="I235" s="100" t="s">
        <v>2463</v>
      </c>
      <c r="J235" s="100"/>
      <c r="K235" s="100" t="s">
        <v>2463</v>
      </c>
      <c r="L235" s="100" t="s">
        <v>2007</v>
      </c>
      <c r="M235" s="100">
        <v>152</v>
      </c>
      <c r="N235" s="100" t="s">
        <v>2008</v>
      </c>
      <c r="O235" s="100">
        <v>138</v>
      </c>
    </row>
    <row r="236" spans="8:15" x14ac:dyDescent="0.25">
      <c r="H236" s="102" t="s">
        <v>2464</v>
      </c>
      <c r="I236" s="101" t="s">
        <v>2465</v>
      </c>
      <c r="J236" s="101"/>
      <c r="K236" s="101" t="s">
        <v>2465</v>
      </c>
      <c r="L236" s="101" t="s">
        <v>2003</v>
      </c>
      <c r="M236" s="101">
        <v>160</v>
      </c>
      <c r="N236" s="101" t="s">
        <v>2004</v>
      </c>
      <c r="O236" s="101">
        <v>57</v>
      </c>
    </row>
    <row r="237" spans="8:15" x14ac:dyDescent="0.25">
      <c r="H237" s="103" t="s">
        <v>2466</v>
      </c>
      <c r="I237" s="100" t="s">
        <v>2467</v>
      </c>
      <c r="J237" s="100"/>
      <c r="K237" s="100" t="s">
        <v>2467</v>
      </c>
      <c r="L237" s="100" t="s">
        <v>2003</v>
      </c>
      <c r="M237" s="100">
        <v>160</v>
      </c>
      <c r="N237" s="100" t="s">
        <v>2004</v>
      </c>
      <c r="O237" s="100">
        <v>57</v>
      </c>
    </row>
    <row r="238" spans="8:15" x14ac:dyDescent="0.25">
      <c r="H238" s="102" t="s">
        <v>2468</v>
      </c>
      <c r="I238" s="101" t="s">
        <v>2469</v>
      </c>
      <c r="J238" s="101"/>
      <c r="K238" s="101" t="s">
        <v>2469</v>
      </c>
      <c r="L238" s="101" t="s">
        <v>2003</v>
      </c>
      <c r="M238" s="101">
        <v>161</v>
      </c>
      <c r="N238" s="101" t="s">
        <v>2004</v>
      </c>
      <c r="O238" s="101">
        <v>56</v>
      </c>
    </row>
    <row r="239" spans="8:15" x14ac:dyDescent="0.25">
      <c r="H239" s="103" t="s">
        <v>2470</v>
      </c>
      <c r="I239" s="100" t="s">
        <v>2471</v>
      </c>
      <c r="J239" s="100"/>
      <c r="K239" s="100" t="s">
        <v>2471</v>
      </c>
      <c r="L239" s="100" t="s">
        <v>2003</v>
      </c>
      <c r="M239" s="100">
        <v>161</v>
      </c>
      <c r="N239" s="100" t="s">
        <v>2004</v>
      </c>
      <c r="O239" s="100">
        <v>56</v>
      </c>
    </row>
    <row r="240" spans="8:15" x14ac:dyDescent="0.25">
      <c r="H240" s="102" t="s">
        <v>2472</v>
      </c>
      <c r="I240" s="101" t="s">
        <v>2473</v>
      </c>
      <c r="J240" s="101"/>
      <c r="K240" s="101" t="s">
        <v>2473</v>
      </c>
      <c r="L240" s="101" t="s">
        <v>2003</v>
      </c>
      <c r="M240" s="101">
        <v>58</v>
      </c>
      <c r="N240" s="101" t="s">
        <v>2004</v>
      </c>
      <c r="O240" s="101">
        <v>86</v>
      </c>
    </row>
    <row r="241" spans="8:15" x14ac:dyDescent="0.25">
      <c r="H241" s="103" t="s">
        <v>2474</v>
      </c>
      <c r="I241" s="100" t="s">
        <v>2475</v>
      </c>
      <c r="J241" s="100"/>
      <c r="K241" s="100" t="s">
        <v>2475</v>
      </c>
      <c r="L241" s="100" t="s">
        <v>2003</v>
      </c>
      <c r="M241" s="100">
        <v>346</v>
      </c>
      <c r="N241" s="100" t="s">
        <v>2004</v>
      </c>
      <c r="O241" s="100">
        <v>342</v>
      </c>
    </row>
    <row r="242" spans="8:15" x14ac:dyDescent="0.25">
      <c r="H242" s="102" t="s">
        <v>2476</v>
      </c>
      <c r="I242" s="101" t="s">
        <v>2477</v>
      </c>
      <c r="J242" s="101"/>
      <c r="K242" s="101" t="s">
        <v>2477</v>
      </c>
      <c r="L242" s="101" t="s">
        <v>2003</v>
      </c>
      <c r="M242" s="101">
        <v>163</v>
      </c>
      <c r="N242" s="101" t="s">
        <v>2004</v>
      </c>
      <c r="O242" s="101">
        <v>59</v>
      </c>
    </row>
    <row r="243" spans="8:15" x14ac:dyDescent="0.25">
      <c r="H243" s="103" t="s">
        <v>2478</v>
      </c>
      <c r="I243" s="100" t="s">
        <v>2479</v>
      </c>
      <c r="J243" s="100"/>
      <c r="K243" s="100" t="s">
        <v>2479</v>
      </c>
      <c r="L243" s="100" t="s">
        <v>2003</v>
      </c>
      <c r="M243" s="100">
        <v>163</v>
      </c>
      <c r="N243" s="100" t="s">
        <v>2004</v>
      </c>
      <c r="O243" s="100">
        <v>59</v>
      </c>
    </row>
    <row r="244" spans="8:15" x14ac:dyDescent="0.25">
      <c r="H244" s="102" t="s">
        <v>2480</v>
      </c>
      <c r="I244" s="101" t="s">
        <v>2481</v>
      </c>
      <c r="J244" s="101"/>
      <c r="K244" s="101" t="s">
        <v>2481</v>
      </c>
      <c r="L244" s="101" t="s">
        <v>2007</v>
      </c>
      <c r="M244" s="101">
        <v>154</v>
      </c>
      <c r="N244" s="101" t="s">
        <v>2008</v>
      </c>
      <c r="O244" s="101">
        <v>139</v>
      </c>
    </row>
    <row r="245" spans="8:15" x14ac:dyDescent="0.25">
      <c r="H245" s="103" t="s">
        <v>2482</v>
      </c>
      <c r="I245" s="100" t="s">
        <v>2483</v>
      </c>
      <c r="J245" s="100"/>
      <c r="K245" s="100" t="s">
        <v>2483</v>
      </c>
      <c r="L245" s="100" t="s">
        <v>2007</v>
      </c>
      <c r="M245" s="100">
        <v>154</v>
      </c>
      <c r="N245" s="100" t="s">
        <v>2008</v>
      </c>
      <c r="O245" s="100">
        <v>139</v>
      </c>
    </row>
    <row r="246" spans="8:15" x14ac:dyDescent="0.25">
      <c r="H246" s="102" t="s">
        <v>2484</v>
      </c>
      <c r="I246" s="101" t="s">
        <v>2485</v>
      </c>
      <c r="J246" s="101"/>
      <c r="K246" s="101" t="s">
        <v>2485</v>
      </c>
      <c r="L246" s="101" t="s">
        <v>2003</v>
      </c>
      <c r="M246" s="101">
        <v>163</v>
      </c>
      <c r="N246" s="101" t="s">
        <v>2004</v>
      </c>
      <c r="O246" s="101">
        <v>59</v>
      </c>
    </row>
    <row r="247" spans="8:15" x14ac:dyDescent="0.25">
      <c r="H247" s="103" t="s">
        <v>2486</v>
      </c>
      <c r="I247" s="100" t="s">
        <v>2487</v>
      </c>
      <c r="J247" s="100"/>
      <c r="K247" s="100" t="s">
        <v>2487</v>
      </c>
      <c r="L247" s="100" t="s">
        <v>2007</v>
      </c>
      <c r="M247" s="100">
        <v>155</v>
      </c>
      <c r="N247" s="100" t="s">
        <v>2008</v>
      </c>
      <c r="O247" s="100">
        <v>140</v>
      </c>
    </row>
    <row r="248" spans="8:15" x14ac:dyDescent="0.25">
      <c r="H248" s="102" t="s">
        <v>2488</v>
      </c>
      <c r="I248" s="101" t="s">
        <v>2489</v>
      </c>
      <c r="J248" s="101"/>
      <c r="K248" s="101" t="s">
        <v>2489</v>
      </c>
      <c r="L248" s="101" t="s">
        <v>2003</v>
      </c>
      <c r="M248" s="101">
        <v>164</v>
      </c>
      <c r="N248" s="101" t="s">
        <v>2004</v>
      </c>
      <c r="O248" s="101">
        <v>60</v>
      </c>
    </row>
    <row r="249" spans="8:15" x14ac:dyDescent="0.25">
      <c r="H249" s="103" t="s">
        <v>2490</v>
      </c>
      <c r="I249" s="100" t="s">
        <v>2491</v>
      </c>
      <c r="J249" s="100"/>
      <c r="K249" s="100" t="s">
        <v>2491</v>
      </c>
      <c r="L249" s="100" t="s">
        <v>2003</v>
      </c>
      <c r="M249" s="100">
        <v>330</v>
      </c>
      <c r="N249" s="100" t="s">
        <v>2004</v>
      </c>
      <c r="O249" s="100">
        <v>328</v>
      </c>
    </row>
    <row r="250" spans="8:15" x14ac:dyDescent="0.25">
      <c r="H250" s="102" t="s">
        <v>2492</v>
      </c>
      <c r="I250" s="101" t="s">
        <v>2493</v>
      </c>
      <c r="J250" s="101"/>
      <c r="K250" s="101" t="s">
        <v>2493</v>
      </c>
      <c r="L250" s="101" t="s">
        <v>2003</v>
      </c>
      <c r="M250" s="101">
        <v>166</v>
      </c>
      <c r="N250" s="101" t="s">
        <v>2004</v>
      </c>
      <c r="O250" s="101">
        <v>62</v>
      </c>
    </row>
    <row r="251" spans="8:15" x14ac:dyDescent="0.25">
      <c r="H251" s="103" t="s">
        <v>2494</v>
      </c>
      <c r="I251" s="100" t="s">
        <v>2495</v>
      </c>
      <c r="J251" s="100"/>
      <c r="K251" s="100" t="s">
        <v>2495</v>
      </c>
      <c r="L251" s="100" t="s">
        <v>2003</v>
      </c>
      <c r="M251" s="100">
        <v>166</v>
      </c>
      <c r="N251" s="100" t="s">
        <v>2004</v>
      </c>
      <c r="O251" s="100">
        <v>62</v>
      </c>
    </row>
    <row r="252" spans="8:15" x14ac:dyDescent="0.25">
      <c r="H252" s="102" t="s">
        <v>2496</v>
      </c>
      <c r="I252" s="101" t="s">
        <v>2497</v>
      </c>
      <c r="J252" s="101"/>
      <c r="K252" s="101" t="s">
        <v>2497</v>
      </c>
      <c r="L252" s="101" t="s">
        <v>2003</v>
      </c>
      <c r="M252" s="101">
        <v>115</v>
      </c>
      <c r="N252" s="101" t="s">
        <v>2004</v>
      </c>
      <c r="O252" s="101">
        <v>124</v>
      </c>
    </row>
    <row r="253" spans="8:15" x14ac:dyDescent="0.25">
      <c r="H253" s="103" t="s">
        <v>2498</v>
      </c>
      <c r="I253" s="100" t="s">
        <v>2499</v>
      </c>
      <c r="J253" s="100"/>
      <c r="K253" s="100" t="s">
        <v>2499</v>
      </c>
      <c r="L253" s="100" t="s">
        <v>2003</v>
      </c>
      <c r="M253" s="100">
        <v>171</v>
      </c>
      <c r="N253" s="100" t="s">
        <v>2004</v>
      </c>
      <c r="O253" s="100">
        <v>68</v>
      </c>
    </row>
    <row r="254" spans="8:15" x14ac:dyDescent="0.25">
      <c r="H254" s="102" t="s">
        <v>2500</v>
      </c>
      <c r="I254" s="101" t="s">
        <v>2501</v>
      </c>
      <c r="J254" s="101"/>
      <c r="K254" s="101" t="s">
        <v>2501</v>
      </c>
      <c r="L254" s="101" t="s">
        <v>2003</v>
      </c>
      <c r="M254" s="101">
        <v>59</v>
      </c>
      <c r="N254" s="101" t="s">
        <v>2004</v>
      </c>
      <c r="O254" s="101">
        <v>87</v>
      </c>
    </row>
    <row r="255" spans="8:15" x14ac:dyDescent="0.25">
      <c r="H255" s="103" t="s">
        <v>2502</v>
      </c>
      <c r="I255" s="100" t="s">
        <v>2503</v>
      </c>
      <c r="J255" s="100"/>
      <c r="K255" s="100" t="s">
        <v>2503</v>
      </c>
      <c r="L255" s="100" t="s">
        <v>2003</v>
      </c>
      <c r="M255" s="100">
        <v>243</v>
      </c>
      <c r="N255" s="100" t="s">
        <v>2004</v>
      </c>
      <c r="O255" s="100">
        <v>267</v>
      </c>
    </row>
    <row r="256" spans="8:15" x14ac:dyDescent="0.25">
      <c r="H256" s="102" t="s">
        <v>2504</v>
      </c>
      <c r="I256" s="101" t="s">
        <v>2505</v>
      </c>
      <c r="J256" s="101"/>
      <c r="K256" s="101" t="s">
        <v>2505</v>
      </c>
      <c r="L256" s="101" t="s">
        <v>2003</v>
      </c>
      <c r="M256" s="101">
        <v>277</v>
      </c>
      <c r="N256" s="101" t="s">
        <v>2004</v>
      </c>
      <c r="O256" s="101">
        <v>264</v>
      </c>
    </row>
    <row r="257" spans="8:15" x14ac:dyDescent="0.25">
      <c r="H257" s="103" t="s">
        <v>2506</v>
      </c>
      <c r="I257" s="100" t="s">
        <v>2507</v>
      </c>
      <c r="J257" s="100"/>
      <c r="K257" s="100" t="s">
        <v>2507</v>
      </c>
      <c r="L257" s="100" t="s">
        <v>2003</v>
      </c>
      <c r="M257" s="100">
        <v>95</v>
      </c>
      <c r="N257" s="100" t="s">
        <v>2004</v>
      </c>
      <c r="O257" s="100">
        <v>107</v>
      </c>
    </row>
    <row r="258" spans="8:15" x14ac:dyDescent="0.25">
      <c r="H258" s="102" t="s">
        <v>2508</v>
      </c>
      <c r="I258" s="101" t="s">
        <v>2509</v>
      </c>
      <c r="J258" s="101"/>
      <c r="K258" s="101" t="s">
        <v>2509</v>
      </c>
      <c r="L258" s="101" t="s">
        <v>2003</v>
      </c>
      <c r="M258" s="101">
        <v>177</v>
      </c>
      <c r="N258" s="101" t="s">
        <v>2004</v>
      </c>
      <c r="O258" s="101">
        <v>168</v>
      </c>
    </row>
    <row r="259" spans="8:15" x14ac:dyDescent="0.25">
      <c r="H259" s="103" t="s">
        <v>2510</v>
      </c>
      <c r="I259" s="100" t="s">
        <v>2511</v>
      </c>
      <c r="J259" s="100"/>
      <c r="K259" s="100" t="s">
        <v>2511</v>
      </c>
      <c r="L259" s="100" t="s">
        <v>2003</v>
      </c>
      <c r="M259" s="100">
        <v>277</v>
      </c>
      <c r="N259" s="100" t="s">
        <v>2004</v>
      </c>
      <c r="O259" s="100">
        <v>263</v>
      </c>
    </row>
    <row r="260" spans="8:15" x14ac:dyDescent="0.25">
      <c r="H260" s="102" t="s">
        <v>2512</v>
      </c>
      <c r="I260" s="101" t="s">
        <v>2513</v>
      </c>
      <c r="J260" s="101"/>
      <c r="K260" s="101" t="s">
        <v>2513</v>
      </c>
      <c r="L260" s="101" t="s">
        <v>2003</v>
      </c>
      <c r="M260" s="101">
        <v>172</v>
      </c>
      <c r="N260" s="101" t="s">
        <v>2004</v>
      </c>
      <c r="O260" s="101">
        <v>70</v>
      </c>
    </row>
    <row r="261" spans="8:15" x14ac:dyDescent="0.25">
      <c r="H261" s="103" t="s">
        <v>2514</v>
      </c>
      <c r="I261" s="100" t="s">
        <v>2515</v>
      </c>
      <c r="J261" s="100"/>
      <c r="K261" s="100" t="s">
        <v>2515</v>
      </c>
      <c r="L261" s="100" t="s">
        <v>2003</v>
      </c>
      <c r="M261" s="100">
        <v>173</v>
      </c>
      <c r="N261" s="100" t="s">
        <v>2004</v>
      </c>
      <c r="O261" s="100">
        <v>73</v>
      </c>
    </row>
    <row r="262" spans="8:15" x14ac:dyDescent="0.25">
      <c r="H262" s="102" t="s">
        <v>2516</v>
      </c>
      <c r="I262" s="101" t="s">
        <v>2517</v>
      </c>
      <c r="J262" s="101"/>
      <c r="K262" s="101" t="s">
        <v>2517</v>
      </c>
      <c r="L262" s="101" t="s">
        <v>2003</v>
      </c>
      <c r="M262" s="101">
        <v>173</v>
      </c>
      <c r="N262" s="101" t="s">
        <v>2004</v>
      </c>
      <c r="O262" s="101">
        <v>73</v>
      </c>
    </row>
    <row r="263" spans="8:15" x14ac:dyDescent="0.25">
      <c r="H263" s="103" t="s">
        <v>2518</v>
      </c>
      <c r="I263" s="100" t="s">
        <v>2519</v>
      </c>
      <c r="J263" s="100"/>
      <c r="K263" s="100" t="s">
        <v>2519</v>
      </c>
      <c r="L263" s="100" t="s">
        <v>2003</v>
      </c>
      <c r="M263" s="100">
        <v>174</v>
      </c>
      <c r="N263" s="100" t="s">
        <v>2004</v>
      </c>
      <c r="O263" s="100">
        <v>75</v>
      </c>
    </row>
    <row r="264" spans="8:15" x14ac:dyDescent="0.25">
      <c r="H264" s="102" t="s">
        <v>2520</v>
      </c>
      <c r="I264" s="101" t="s">
        <v>2521</v>
      </c>
      <c r="J264" s="101"/>
      <c r="K264" s="101" t="s">
        <v>2521</v>
      </c>
      <c r="L264" s="101" t="s">
        <v>2003</v>
      </c>
      <c r="M264" s="101">
        <v>175</v>
      </c>
      <c r="N264" s="101" t="s">
        <v>2004</v>
      </c>
      <c r="O264" s="101">
        <v>74</v>
      </c>
    </row>
    <row r="265" spans="8:15" x14ac:dyDescent="0.25">
      <c r="H265" s="103" t="s">
        <v>2522</v>
      </c>
      <c r="I265" s="100" t="s">
        <v>2523</v>
      </c>
      <c r="J265" s="100"/>
      <c r="K265" s="100" t="s">
        <v>2523</v>
      </c>
      <c r="L265" s="100" t="s">
        <v>2007</v>
      </c>
      <c r="M265" s="100">
        <v>156</v>
      </c>
      <c r="N265" s="100" t="s">
        <v>2008</v>
      </c>
      <c r="O265" s="100">
        <v>143</v>
      </c>
    </row>
    <row r="266" spans="8:15" x14ac:dyDescent="0.25">
      <c r="H266" s="102" t="s">
        <v>2524</v>
      </c>
      <c r="I266" s="101" t="s">
        <v>2525</v>
      </c>
      <c r="J266" s="101"/>
      <c r="K266" s="101" t="s">
        <v>2525</v>
      </c>
      <c r="L266" s="101" t="s">
        <v>2007</v>
      </c>
      <c r="M266" s="101">
        <v>157</v>
      </c>
      <c r="N266" s="101" t="s">
        <v>2008</v>
      </c>
      <c r="O266" s="101">
        <v>144</v>
      </c>
    </row>
    <row r="267" spans="8:15" x14ac:dyDescent="0.25">
      <c r="H267" s="103" t="s">
        <v>2526</v>
      </c>
      <c r="I267" s="100" t="s">
        <v>2527</v>
      </c>
      <c r="J267" s="100"/>
      <c r="K267" s="100" t="s">
        <v>2527</v>
      </c>
      <c r="L267" s="100" t="s">
        <v>2007</v>
      </c>
      <c r="M267" s="100">
        <v>157</v>
      </c>
      <c r="N267" s="100" t="s">
        <v>2008</v>
      </c>
      <c r="O267" s="100">
        <v>144</v>
      </c>
    </row>
    <row r="268" spans="8:15" x14ac:dyDescent="0.25">
      <c r="H268" s="102" t="s">
        <v>2528</v>
      </c>
      <c r="I268" s="101" t="s">
        <v>2529</v>
      </c>
      <c r="J268" s="101"/>
      <c r="K268" s="101" t="s">
        <v>2529</v>
      </c>
      <c r="L268" s="101" t="s">
        <v>2003</v>
      </c>
      <c r="M268" s="101">
        <v>347</v>
      </c>
      <c r="N268" s="101" t="s">
        <v>2004</v>
      </c>
      <c r="O268" s="101">
        <v>348</v>
      </c>
    </row>
    <row r="269" spans="8:15" x14ac:dyDescent="0.25">
      <c r="H269" s="103" t="s">
        <v>2530</v>
      </c>
      <c r="I269" s="100" t="s">
        <v>2531</v>
      </c>
      <c r="J269" s="100"/>
      <c r="K269" s="100" t="s">
        <v>2531</v>
      </c>
      <c r="L269" s="100" t="s">
        <v>2007</v>
      </c>
      <c r="M269" s="100">
        <v>158</v>
      </c>
      <c r="N269" s="100" t="s">
        <v>2008</v>
      </c>
      <c r="O269" s="100">
        <v>192</v>
      </c>
    </row>
    <row r="270" spans="8:15" x14ac:dyDescent="0.25">
      <c r="H270" s="102" t="s">
        <v>2532</v>
      </c>
      <c r="I270" s="101" t="s">
        <v>2533</v>
      </c>
      <c r="J270" s="101"/>
      <c r="K270" s="101" t="s">
        <v>2533</v>
      </c>
      <c r="L270" s="101" t="s">
        <v>2003</v>
      </c>
      <c r="M270" s="101">
        <v>234</v>
      </c>
      <c r="N270" s="101" t="s">
        <v>2004</v>
      </c>
      <c r="O270" s="101">
        <v>217</v>
      </c>
    </row>
    <row r="271" spans="8:15" x14ac:dyDescent="0.25">
      <c r="H271" s="103" t="s">
        <v>2534</v>
      </c>
      <c r="I271" s="100" t="s">
        <v>2535</v>
      </c>
      <c r="J271" s="100"/>
      <c r="K271" s="100" t="s">
        <v>2535</v>
      </c>
      <c r="L271" s="100" t="s">
        <v>2003</v>
      </c>
      <c r="M271" s="100">
        <v>282</v>
      </c>
      <c r="N271" s="100" t="s">
        <v>2004</v>
      </c>
      <c r="O271" s="100">
        <v>276</v>
      </c>
    </row>
    <row r="272" spans="8:15" x14ac:dyDescent="0.25">
      <c r="H272" s="102" t="s">
        <v>2536</v>
      </c>
      <c r="I272" s="101" t="s">
        <v>2537</v>
      </c>
      <c r="J272" s="101"/>
      <c r="K272" s="101" t="s">
        <v>2537</v>
      </c>
      <c r="L272" s="101" t="s">
        <v>2007</v>
      </c>
      <c r="M272" s="101">
        <v>140</v>
      </c>
      <c r="N272" s="101" t="s">
        <v>2008</v>
      </c>
      <c r="O272" s="101">
        <v>148</v>
      </c>
    </row>
    <row r="273" spans="8:15" x14ac:dyDescent="0.25">
      <c r="H273" s="103" t="s">
        <v>2538</v>
      </c>
      <c r="I273" s="100" t="s">
        <v>2539</v>
      </c>
      <c r="J273" s="100"/>
      <c r="K273" s="100" t="s">
        <v>2539</v>
      </c>
      <c r="L273" s="100" t="s">
        <v>2003</v>
      </c>
      <c r="M273" s="100">
        <v>180</v>
      </c>
      <c r="N273" s="100" t="s">
        <v>2004</v>
      </c>
      <c r="O273" s="100">
        <v>239</v>
      </c>
    </row>
    <row r="274" spans="8:15" x14ac:dyDescent="0.25">
      <c r="H274" s="102" t="s">
        <v>2540</v>
      </c>
      <c r="I274" s="101" t="s">
        <v>2541</v>
      </c>
      <c r="J274" s="101"/>
      <c r="K274" s="101" t="s">
        <v>2541</v>
      </c>
      <c r="L274" s="101" t="s">
        <v>2003</v>
      </c>
      <c r="M274" s="101">
        <v>238</v>
      </c>
      <c r="N274" s="101" t="s">
        <v>2004</v>
      </c>
      <c r="O274" s="101">
        <v>221</v>
      </c>
    </row>
    <row r="275" spans="8:15" x14ac:dyDescent="0.25">
      <c r="H275" s="103" t="s">
        <v>2542</v>
      </c>
      <c r="I275" s="100" t="s">
        <v>2543</v>
      </c>
      <c r="J275" s="100"/>
      <c r="K275" s="100" t="s">
        <v>2543</v>
      </c>
      <c r="L275" s="100" t="s">
        <v>2003</v>
      </c>
      <c r="M275" s="100">
        <v>180</v>
      </c>
      <c r="N275" s="100" t="s">
        <v>2004</v>
      </c>
      <c r="O275" s="100">
        <v>239</v>
      </c>
    </row>
    <row r="276" spans="8:15" x14ac:dyDescent="0.25">
      <c r="H276" s="102" t="s">
        <v>2544</v>
      </c>
      <c r="I276" s="101" t="s">
        <v>2545</v>
      </c>
      <c r="J276" s="101"/>
      <c r="K276" s="101" t="s">
        <v>2545</v>
      </c>
      <c r="L276" s="101" t="s">
        <v>2003</v>
      </c>
      <c r="M276" s="101">
        <v>181</v>
      </c>
      <c r="N276" s="101" t="s">
        <v>2004</v>
      </c>
      <c r="O276" s="101">
        <v>45</v>
      </c>
    </row>
    <row r="277" spans="8:15" x14ac:dyDescent="0.25">
      <c r="H277" s="103" t="s">
        <v>2546</v>
      </c>
      <c r="I277" s="100" t="s">
        <v>2547</v>
      </c>
      <c r="J277" s="100"/>
      <c r="K277" s="100" t="s">
        <v>2547</v>
      </c>
      <c r="L277" s="100" t="s">
        <v>2003</v>
      </c>
      <c r="M277" s="100">
        <v>330</v>
      </c>
      <c r="N277" s="100" t="s">
        <v>2004</v>
      </c>
      <c r="O277" s="100">
        <v>340</v>
      </c>
    </row>
    <row r="278" spans="8:15" x14ac:dyDescent="0.25">
      <c r="H278" s="102" t="s">
        <v>2548</v>
      </c>
      <c r="I278" s="101" t="s">
        <v>2549</v>
      </c>
      <c r="J278" s="101"/>
      <c r="K278" s="101" t="s">
        <v>2549</v>
      </c>
      <c r="L278" s="101" t="s">
        <v>2003</v>
      </c>
      <c r="M278" s="101">
        <v>182</v>
      </c>
      <c r="N278" s="101" t="s">
        <v>2004</v>
      </c>
      <c r="O278" s="101">
        <v>15</v>
      </c>
    </row>
    <row r="279" spans="8:15" x14ac:dyDescent="0.25">
      <c r="H279" s="103" t="s">
        <v>2550</v>
      </c>
      <c r="I279" s="100" t="s">
        <v>2551</v>
      </c>
      <c r="J279" s="100"/>
      <c r="K279" s="100" t="s">
        <v>2551</v>
      </c>
      <c r="L279" s="100" t="s">
        <v>2003</v>
      </c>
      <c r="M279" s="100">
        <v>183</v>
      </c>
      <c r="N279" s="100" t="s">
        <v>2004</v>
      </c>
      <c r="O279" s="100">
        <v>297</v>
      </c>
    </row>
    <row r="280" spans="8:15" x14ac:dyDescent="0.25">
      <c r="H280" s="102" t="s">
        <v>2552</v>
      </c>
      <c r="I280" s="101" t="s">
        <v>2553</v>
      </c>
      <c r="J280" s="101"/>
      <c r="K280" s="101" t="s">
        <v>2553</v>
      </c>
      <c r="L280" s="101" t="s">
        <v>2003</v>
      </c>
      <c r="M280" s="101">
        <v>60</v>
      </c>
      <c r="N280" s="101" t="s">
        <v>2004</v>
      </c>
      <c r="O280" s="101">
        <v>93</v>
      </c>
    </row>
    <row r="281" spans="8:15" x14ac:dyDescent="0.25">
      <c r="H281" s="103" t="s">
        <v>2554</v>
      </c>
      <c r="I281" s="100" t="s">
        <v>2555</v>
      </c>
      <c r="J281" s="100"/>
      <c r="K281" s="100" t="s">
        <v>2555</v>
      </c>
      <c r="L281" s="100" t="s">
        <v>2003</v>
      </c>
      <c r="M281" s="100">
        <v>155</v>
      </c>
      <c r="N281" s="100" t="s">
        <v>2004</v>
      </c>
      <c r="O281" s="100">
        <v>38</v>
      </c>
    </row>
    <row r="282" spans="8:15" x14ac:dyDescent="0.25">
      <c r="H282" s="102" t="s">
        <v>2556</v>
      </c>
      <c r="I282" s="101" t="s">
        <v>2557</v>
      </c>
      <c r="J282" s="101"/>
      <c r="K282" s="101" t="s">
        <v>2557</v>
      </c>
      <c r="L282" s="101" t="s">
        <v>2003</v>
      </c>
      <c r="M282" s="101">
        <v>184</v>
      </c>
      <c r="N282" s="101" t="s">
        <v>2004</v>
      </c>
      <c r="O282" s="101">
        <v>53</v>
      </c>
    </row>
    <row r="283" spans="8:15" x14ac:dyDescent="0.25">
      <c r="H283" s="103" t="s">
        <v>2558</v>
      </c>
      <c r="I283" s="100" t="s">
        <v>2559</v>
      </c>
      <c r="J283" s="100"/>
      <c r="K283" s="100" t="s">
        <v>2559</v>
      </c>
      <c r="L283" s="100" t="s">
        <v>2003</v>
      </c>
      <c r="M283" s="100">
        <v>187</v>
      </c>
      <c r="N283" s="100" t="s">
        <v>2004</v>
      </c>
      <c r="O283" s="100">
        <v>293</v>
      </c>
    </row>
    <row r="284" spans="8:15" x14ac:dyDescent="0.25">
      <c r="H284" s="102" t="s">
        <v>2560</v>
      </c>
      <c r="I284" s="101" t="s">
        <v>2561</v>
      </c>
      <c r="J284" s="101"/>
      <c r="K284" s="101" t="s">
        <v>2561</v>
      </c>
      <c r="L284" s="101" t="s">
        <v>2003</v>
      </c>
      <c r="M284" s="101">
        <v>186</v>
      </c>
      <c r="N284" s="101" t="s">
        <v>2004</v>
      </c>
      <c r="O284" s="101">
        <v>292</v>
      </c>
    </row>
    <row r="285" spans="8:15" x14ac:dyDescent="0.25">
      <c r="H285" s="103" t="s">
        <v>2562</v>
      </c>
      <c r="I285" s="100" t="s">
        <v>2563</v>
      </c>
      <c r="J285" s="100"/>
      <c r="K285" s="100" t="s">
        <v>2563</v>
      </c>
      <c r="L285" s="100" t="s">
        <v>2007</v>
      </c>
      <c r="M285" s="100">
        <v>161</v>
      </c>
      <c r="N285" s="100" t="s">
        <v>2008</v>
      </c>
      <c r="O285" s="100">
        <v>199</v>
      </c>
    </row>
    <row r="286" spans="8:15" x14ac:dyDescent="0.25">
      <c r="H286" s="102" t="s">
        <v>2564</v>
      </c>
      <c r="I286" s="101" t="s">
        <v>2565</v>
      </c>
      <c r="J286" s="101"/>
      <c r="K286" s="101" t="s">
        <v>2565</v>
      </c>
      <c r="L286" s="101" t="s">
        <v>2007</v>
      </c>
      <c r="M286" s="101">
        <v>162</v>
      </c>
      <c r="N286" s="101" t="s">
        <v>2008</v>
      </c>
      <c r="O286" s="101">
        <v>198</v>
      </c>
    </row>
    <row r="287" spans="8:15" x14ac:dyDescent="0.25">
      <c r="H287" s="103" t="s">
        <v>2566</v>
      </c>
      <c r="I287" s="100" t="s">
        <v>2567</v>
      </c>
      <c r="J287" s="100"/>
      <c r="K287" s="100" t="s">
        <v>2567</v>
      </c>
      <c r="L287" s="100" t="s">
        <v>2003</v>
      </c>
      <c r="M287" s="100">
        <v>186</v>
      </c>
      <c r="N287" s="100" t="s">
        <v>2004</v>
      </c>
      <c r="O287" s="100">
        <v>292</v>
      </c>
    </row>
    <row r="288" spans="8:15" x14ac:dyDescent="0.25">
      <c r="H288" s="102" t="s">
        <v>2568</v>
      </c>
      <c r="I288" s="101" t="s">
        <v>2569</v>
      </c>
      <c r="J288" s="101"/>
      <c r="K288" s="101" t="s">
        <v>2569</v>
      </c>
      <c r="L288" s="101" t="s">
        <v>2003</v>
      </c>
      <c r="M288" s="101">
        <v>188</v>
      </c>
      <c r="N288" s="101" t="s">
        <v>2004</v>
      </c>
      <c r="O288" s="101">
        <v>67</v>
      </c>
    </row>
    <row r="289" spans="8:15" x14ac:dyDescent="0.25">
      <c r="H289" s="103" t="s">
        <v>2570</v>
      </c>
      <c r="I289" s="100" t="s">
        <v>2571</v>
      </c>
      <c r="J289" s="100"/>
      <c r="K289" s="100" t="s">
        <v>2571</v>
      </c>
      <c r="L289" s="100" t="s">
        <v>2003</v>
      </c>
      <c r="M289" s="100">
        <v>189</v>
      </c>
      <c r="N289" s="100" t="s">
        <v>2004</v>
      </c>
      <c r="O289" s="100">
        <v>180</v>
      </c>
    </row>
    <row r="290" spans="8:15" x14ac:dyDescent="0.25">
      <c r="H290" s="102" t="s">
        <v>2572</v>
      </c>
      <c r="I290" s="101" t="s">
        <v>2573</v>
      </c>
      <c r="J290" s="101"/>
      <c r="K290" s="101" t="s">
        <v>2573</v>
      </c>
      <c r="L290" s="101" t="s">
        <v>2003</v>
      </c>
      <c r="M290" s="101">
        <v>74</v>
      </c>
      <c r="N290" s="101" t="s">
        <v>2004</v>
      </c>
      <c r="O290" s="101">
        <v>149</v>
      </c>
    </row>
    <row r="291" spans="8:15" x14ac:dyDescent="0.25">
      <c r="H291" s="103" t="s">
        <v>2574</v>
      </c>
      <c r="I291" s="100" t="s">
        <v>2575</v>
      </c>
      <c r="J291" s="100"/>
      <c r="K291" s="100" t="s">
        <v>2575</v>
      </c>
      <c r="L291" s="100" t="s">
        <v>2003</v>
      </c>
      <c r="M291" s="100">
        <v>330</v>
      </c>
      <c r="N291" s="100" t="s">
        <v>2004</v>
      </c>
      <c r="O291" s="100">
        <v>334</v>
      </c>
    </row>
    <row r="292" spans="8:15" x14ac:dyDescent="0.25">
      <c r="H292" s="102" t="s">
        <v>2576</v>
      </c>
      <c r="I292" s="101" t="s">
        <v>2577</v>
      </c>
      <c r="J292" s="101"/>
      <c r="K292" s="101" t="s">
        <v>2577</v>
      </c>
      <c r="L292" s="101" t="s">
        <v>2003</v>
      </c>
      <c r="M292" s="101">
        <v>190</v>
      </c>
      <c r="N292" s="101" t="s">
        <v>2004</v>
      </c>
      <c r="O292" s="101">
        <v>52</v>
      </c>
    </row>
    <row r="293" spans="8:15" x14ac:dyDescent="0.25">
      <c r="H293" s="103" t="s">
        <v>2578</v>
      </c>
      <c r="I293" s="100" t="s">
        <v>2579</v>
      </c>
      <c r="J293" s="100"/>
      <c r="K293" s="100" t="s">
        <v>2579</v>
      </c>
      <c r="L293" s="100" t="s">
        <v>2003</v>
      </c>
      <c r="M293" s="100">
        <v>331</v>
      </c>
      <c r="N293" s="100" t="s">
        <v>2004</v>
      </c>
      <c r="O293" s="100">
        <v>327</v>
      </c>
    </row>
    <row r="294" spans="8:15" x14ac:dyDescent="0.25">
      <c r="H294" s="102" t="s">
        <v>2580</v>
      </c>
      <c r="I294" s="101" t="s">
        <v>2581</v>
      </c>
      <c r="J294" s="101"/>
      <c r="K294" s="101" t="s">
        <v>2581</v>
      </c>
      <c r="L294" s="101" t="s">
        <v>2003</v>
      </c>
      <c r="M294" s="101">
        <v>75</v>
      </c>
      <c r="N294" s="101" t="s">
        <v>2004</v>
      </c>
      <c r="O294" s="101">
        <v>147</v>
      </c>
    </row>
    <row r="295" spans="8:15" x14ac:dyDescent="0.25">
      <c r="H295" s="103" t="s">
        <v>2582</v>
      </c>
      <c r="I295" s="100" t="s">
        <v>2583</v>
      </c>
      <c r="J295" s="100"/>
      <c r="K295" s="100" t="s">
        <v>2583</v>
      </c>
      <c r="L295" s="100" t="s">
        <v>2003</v>
      </c>
      <c r="M295" s="100">
        <v>215</v>
      </c>
      <c r="N295" s="100" t="s">
        <v>2004</v>
      </c>
      <c r="O295" s="100">
        <v>203</v>
      </c>
    </row>
    <row r="296" spans="8:15" x14ac:dyDescent="0.25">
      <c r="H296" s="102" t="s">
        <v>2584</v>
      </c>
      <c r="I296" s="101" t="s">
        <v>2585</v>
      </c>
      <c r="J296" s="101"/>
      <c r="K296" s="101" t="s">
        <v>2585</v>
      </c>
      <c r="L296" s="101" t="s">
        <v>2007</v>
      </c>
      <c r="M296" s="101">
        <v>214</v>
      </c>
      <c r="N296" s="101" t="s">
        <v>2008</v>
      </c>
      <c r="O296" s="101">
        <v>213</v>
      </c>
    </row>
    <row r="297" spans="8:15" x14ac:dyDescent="0.25">
      <c r="H297" s="103" t="s">
        <v>2586</v>
      </c>
      <c r="I297" s="100" t="s">
        <v>2587</v>
      </c>
      <c r="J297" s="100"/>
      <c r="K297" s="100" t="s">
        <v>2587</v>
      </c>
      <c r="L297" s="100" t="s">
        <v>2003</v>
      </c>
      <c r="M297" s="100">
        <v>76</v>
      </c>
      <c r="N297" s="100" t="s">
        <v>2004</v>
      </c>
      <c r="O297" s="100">
        <v>142</v>
      </c>
    </row>
    <row r="298" spans="8:15" x14ac:dyDescent="0.25">
      <c r="H298" s="102" t="s">
        <v>2588</v>
      </c>
      <c r="I298" s="101" t="s">
        <v>2589</v>
      </c>
      <c r="J298" s="101"/>
      <c r="K298" s="101" t="s">
        <v>2589</v>
      </c>
      <c r="L298" s="101" t="s">
        <v>2003</v>
      </c>
      <c r="M298" s="101">
        <v>284</v>
      </c>
      <c r="N298" s="101" t="s">
        <v>2004</v>
      </c>
      <c r="O298" s="101">
        <v>273</v>
      </c>
    </row>
    <row r="299" spans="8:15" x14ac:dyDescent="0.25">
      <c r="H299" s="103" t="s">
        <v>2590</v>
      </c>
      <c r="I299" s="100" t="s">
        <v>2591</v>
      </c>
      <c r="J299" s="100"/>
      <c r="K299" s="100" t="s">
        <v>2591</v>
      </c>
      <c r="L299" s="100" t="s">
        <v>2003</v>
      </c>
      <c r="M299" s="100">
        <v>191</v>
      </c>
      <c r="N299" s="100" t="s">
        <v>2004</v>
      </c>
      <c r="O299" s="100">
        <v>235</v>
      </c>
    </row>
    <row r="300" spans="8:15" x14ac:dyDescent="0.25">
      <c r="H300" s="102" t="s">
        <v>2592</v>
      </c>
      <c r="I300" s="101" t="s">
        <v>2593</v>
      </c>
      <c r="J300" s="101"/>
      <c r="K300" s="101" t="s">
        <v>2593</v>
      </c>
      <c r="L300" s="101" t="s">
        <v>2003</v>
      </c>
      <c r="M300" s="101">
        <v>192</v>
      </c>
      <c r="N300" s="101" t="s">
        <v>2004</v>
      </c>
      <c r="O300" s="101">
        <v>218</v>
      </c>
    </row>
    <row r="301" spans="8:15" x14ac:dyDescent="0.25">
      <c r="H301" s="103" t="s">
        <v>2594</v>
      </c>
      <c r="I301" s="100" t="s">
        <v>2595</v>
      </c>
      <c r="J301" s="100"/>
      <c r="K301" s="100" t="s">
        <v>2595</v>
      </c>
      <c r="L301" s="100" t="s">
        <v>2003</v>
      </c>
      <c r="M301" s="100">
        <v>170</v>
      </c>
      <c r="N301" s="100" t="s">
        <v>2004</v>
      </c>
      <c r="O301" s="100">
        <v>65</v>
      </c>
    </row>
    <row r="302" spans="8:15" x14ac:dyDescent="0.25">
      <c r="H302" s="102" t="s">
        <v>2596</v>
      </c>
      <c r="I302" s="101" t="s">
        <v>2597</v>
      </c>
      <c r="J302" s="101"/>
      <c r="K302" s="101" t="s">
        <v>2597</v>
      </c>
      <c r="L302" s="101" t="s">
        <v>2003</v>
      </c>
      <c r="M302" s="101">
        <v>193</v>
      </c>
      <c r="N302" s="101" t="s">
        <v>2004</v>
      </c>
      <c r="O302" s="101">
        <v>296</v>
      </c>
    </row>
    <row r="303" spans="8:15" x14ac:dyDescent="0.25">
      <c r="H303" s="103" t="s">
        <v>2598</v>
      </c>
      <c r="I303" s="100" t="s">
        <v>2599</v>
      </c>
      <c r="J303" s="100"/>
      <c r="K303" s="100" t="s">
        <v>2599</v>
      </c>
      <c r="L303" s="100" t="s">
        <v>2003</v>
      </c>
      <c r="M303" s="100">
        <v>331</v>
      </c>
      <c r="N303" s="100" t="s">
        <v>2004</v>
      </c>
      <c r="O303" s="100">
        <v>340</v>
      </c>
    </row>
    <row r="304" spans="8:15" x14ac:dyDescent="0.25">
      <c r="H304" s="102" t="s">
        <v>2600</v>
      </c>
      <c r="I304" s="101" t="s">
        <v>2601</v>
      </c>
      <c r="J304" s="101"/>
      <c r="K304" s="101" t="s">
        <v>2601</v>
      </c>
      <c r="L304" s="101" t="s">
        <v>2003</v>
      </c>
      <c r="M304" s="101">
        <v>194</v>
      </c>
      <c r="N304" s="101" t="s">
        <v>2004</v>
      </c>
      <c r="O304" s="101">
        <v>172</v>
      </c>
    </row>
    <row r="305" spans="8:15" x14ac:dyDescent="0.25">
      <c r="H305" s="103" t="s">
        <v>2602</v>
      </c>
      <c r="I305" s="100" t="s">
        <v>2603</v>
      </c>
      <c r="J305" s="100"/>
      <c r="K305" s="100" t="s">
        <v>2603</v>
      </c>
      <c r="L305" s="100" t="s">
        <v>2003</v>
      </c>
      <c r="M305" s="100">
        <v>331</v>
      </c>
      <c r="N305" s="100" t="s">
        <v>2004</v>
      </c>
      <c r="O305" s="100">
        <v>329</v>
      </c>
    </row>
    <row r="306" spans="8:15" x14ac:dyDescent="0.25">
      <c r="H306" s="102" t="s">
        <v>2604</v>
      </c>
      <c r="I306" s="101" t="s">
        <v>2605</v>
      </c>
      <c r="J306" s="101"/>
      <c r="K306" s="101" t="s">
        <v>2605</v>
      </c>
      <c r="L306" s="101" t="s">
        <v>2007</v>
      </c>
      <c r="M306" s="101">
        <v>163</v>
      </c>
      <c r="N306" s="101" t="s">
        <v>2008</v>
      </c>
      <c r="O306" s="101">
        <v>155</v>
      </c>
    </row>
    <row r="307" spans="8:15" x14ac:dyDescent="0.25">
      <c r="H307" s="103" t="s">
        <v>2606</v>
      </c>
      <c r="I307" s="100" t="s">
        <v>2607</v>
      </c>
      <c r="J307" s="100"/>
      <c r="K307" s="100" t="s">
        <v>2607</v>
      </c>
      <c r="L307" s="100" t="s">
        <v>2003</v>
      </c>
      <c r="M307" s="100">
        <v>47</v>
      </c>
      <c r="N307" s="100" t="s">
        <v>2004</v>
      </c>
      <c r="O307" s="100">
        <v>251</v>
      </c>
    </row>
    <row r="308" spans="8:15" x14ac:dyDescent="0.25">
      <c r="H308" s="102" t="s">
        <v>2608</v>
      </c>
      <c r="I308" s="101" t="s">
        <v>2609</v>
      </c>
      <c r="J308" s="101"/>
      <c r="K308" s="101" t="s">
        <v>2609</v>
      </c>
      <c r="L308" s="101" t="s">
        <v>2003</v>
      </c>
      <c r="M308" s="101">
        <v>195</v>
      </c>
      <c r="N308" s="101" t="s">
        <v>2004</v>
      </c>
      <c r="O308" s="101">
        <v>175</v>
      </c>
    </row>
    <row r="309" spans="8:15" x14ac:dyDescent="0.25">
      <c r="H309" s="103" t="s">
        <v>2610</v>
      </c>
      <c r="I309" s="100" t="s">
        <v>2611</v>
      </c>
      <c r="J309" s="100"/>
      <c r="K309" s="100" t="s">
        <v>2611</v>
      </c>
      <c r="L309" s="100" t="s">
        <v>2007</v>
      </c>
      <c r="M309" s="100">
        <v>165</v>
      </c>
      <c r="N309" s="100" t="s">
        <v>2008</v>
      </c>
      <c r="O309" s="100">
        <v>157</v>
      </c>
    </row>
    <row r="310" spans="8:15" x14ac:dyDescent="0.25">
      <c r="H310" s="102" t="s">
        <v>2612</v>
      </c>
      <c r="I310" s="101" t="s">
        <v>2613</v>
      </c>
      <c r="J310" s="101"/>
      <c r="K310" s="101" t="s">
        <v>2613</v>
      </c>
      <c r="L310" s="101" t="s">
        <v>2007</v>
      </c>
      <c r="M310" s="101">
        <v>166</v>
      </c>
      <c r="N310" s="101" t="s">
        <v>2008</v>
      </c>
      <c r="O310" s="101">
        <v>158</v>
      </c>
    </row>
    <row r="311" spans="8:15" x14ac:dyDescent="0.25">
      <c r="H311" s="103" t="s">
        <v>2614</v>
      </c>
      <c r="I311" s="100" t="s">
        <v>2615</v>
      </c>
      <c r="J311" s="100"/>
      <c r="K311" s="100" t="s">
        <v>2615</v>
      </c>
      <c r="L311" s="100" t="s">
        <v>2007</v>
      </c>
      <c r="M311" s="100">
        <v>167</v>
      </c>
      <c r="N311" s="100" t="s">
        <v>2008</v>
      </c>
      <c r="O311" s="100">
        <v>159</v>
      </c>
    </row>
    <row r="312" spans="8:15" x14ac:dyDescent="0.25">
      <c r="H312" s="102" t="s">
        <v>2616</v>
      </c>
      <c r="I312" s="101" t="s">
        <v>2617</v>
      </c>
      <c r="J312" s="101"/>
      <c r="K312" s="101" t="s">
        <v>2617</v>
      </c>
      <c r="L312" s="101" t="s">
        <v>2007</v>
      </c>
      <c r="M312" s="101">
        <v>168</v>
      </c>
      <c r="N312" s="101" t="s">
        <v>2008</v>
      </c>
      <c r="O312" s="101">
        <v>160</v>
      </c>
    </row>
    <row r="313" spans="8:15" x14ac:dyDescent="0.25">
      <c r="H313" s="103" t="s">
        <v>2618</v>
      </c>
      <c r="I313" s="100" t="s">
        <v>2619</v>
      </c>
      <c r="J313" s="100"/>
      <c r="K313" s="100" t="s">
        <v>2619</v>
      </c>
      <c r="L313" s="100" t="s">
        <v>2003</v>
      </c>
      <c r="M313" s="100">
        <v>197</v>
      </c>
      <c r="N313" s="100" t="s">
        <v>2004</v>
      </c>
      <c r="O313" s="100">
        <v>178</v>
      </c>
    </row>
    <row r="314" spans="8:15" x14ac:dyDescent="0.25">
      <c r="H314" s="102" t="s">
        <v>625</v>
      </c>
      <c r="I314" s="101" t="s">
        <v>72</v>
      </c>
      <c r="J314" s="101"/>
      <c r="K314" s="101" t="s">
        <v>72</v>
      </c>
      <c r="L314" s="101" t="s">
        <v>553</v>
      </c>
      <c r="M314" s="101" t="s">
        <v>554</v>
      </c>
      <c r="N314" s="101" t="s">
        <v>555</v>
      </c>
      <c r="O314" s="101" t="s">
        <v>554</v>
      </c>
    </row>
    <row r="315" spans="8:15" x14ac:dyDescent="0.25">
      <c r="H315" s="103" t="s">
        <v>2620</v>
      </c>
      <c r="I315" s="100" t="s">
        <v>2621</v>
      </c>
      <c r="J315" s="100"/>
      <c r="K315" s="100" t="s">
        <v>2621</v>
      </c>
      <c r="L315" s="100" t="s">
        <v>2007</v>
      </c>
      <c r="M315" s="100">
        <v>215</v>
      </c>
      <c r="N315" s="100" t="s">
        <v>2008</v>
      </c>
      <c r="O315" s="100">
        <v>212</v>
      </c>
    </row>
    <row r="316" spans="8:15" x14ac:dyDescent="0.25">
      <c r="H316" s="102" t="s">
        <v>2622</v>
      </c>
      <c r="I316" s="101" t="s">
        <v>2623</v>
      </c>
      <c r="J316" s="101"/>
      <c r="K316" s="101" t="s">
        <v>2623</v>
      </c>
      <c r="L316" s="101" t="s">
        <v>2003</v>
      </c>
      <c r="M316" s="101">
        <v>200</v>
      </c>
      <c r="N316" s="101" t="s">
        <v>2004</v>
      </c>
      <c r="O316" s="101">
        <v>183</v>
      </c>
    </row>
    <row r="317" spans="8:15" x14ac:dyDescent="0.25">
      <c r="H317" s="103" t="s">
        <v>2624</v>
      </c>
      <c r="I317" s="100" t="s">
        <v>2625</v>
      </c>
      <c r="J317" s="100"/>
      <c r="K317" s="100" t="s">
        <v>2625</v>
      </c>
      <c r="L317" s="100" t="s">
        <v>2003</v>
      </c>
      <c r="M317" s="100">
        <v>200</v>
      </c>
      <c r="N317" s="100" t="s">
        <v>2004</v>
      </c>
      <c r="O317" s="100">
        <v>183</v>
      </c>
    </row>
    <row r="318" spans="8:15" x14ac:dyDescent="0.25">
      <c r="H318" s="102" t="s">
        <v>2626</v>
      </c>
      <c r="I318" s="101" t="s">
        <v>2627</v>
      </c>
      <c r="J318" s="101"/>
      <c r="K318" s="101" t="s">
        <v>2627</v>
      </c>
      <c r="L318" s="101" t="s">
        <v>2003</v>
      </c>
      <c r="M318" s="101">
        <v>199</v>
      </c>
      <c r="N318" s="101" t="s">
        <v>2004</v>
      </c>
      <c r="O318" s="101">
        <v>182</v>
      </c>
    </row>
    <row r="319" spans="8:15" x14ac:dyDescent="0.25">
      <c r="H319" s="103" t="s">
        <v>2628</v>
      </c>
      <c r="I319" s="100" t="s">
        <v>2629</v>
      </c>
      <c r="J319" s="100"/>
      <c r="K319" s="100" t="s">
        <v>2629</v>
      </c>
      <c r="L319" s="100" t="s">
        <v>2003</v>
      </c>
      <c r="M319" s="100">
        <v>201</v>
      </c>
      <c r="N319" s="100" t="s">
        <v>2004</v>
      </c>
      <c r="O319" s="100">
        <v>185</v>
      </c>
    </row>
    <row r="320" spans="8:15" x14ac:dyDescent="0.25">
      <c r="H320" s="102" t="s">
        <v>2630</v>
      </c>
      <c r="I320" s="101" t="s">
        <v>2631</v>
      </c>
      <c r="J320" s="101"/>
      <c r="K320" s="101" t="s">
        <v>2631</v>
      </c>
      <c r="L320" s="101" t="s">
        <v>2003</v>
      </c>
      <c r="M320" s="101">
        <v>76</v>
      </c>
      <c r="N320" s="101" t="s">
        <v>2004</v>
      </c>
      <c r="O320" s="101">
        <v>148</v>
      </c>
    </row>
    <row r="321" spans="8:15" x14ac:dyDescent="0.25">
      <c r="H321" s="103" t="s">
        <v>2632</v>
      </c>
      <c r="I321" s="100" t="s">
        <v>2633</v>
      </c>
      <c r="J321" s="100"/>
      <c r="K321" s="100" t="s">
        <v>2633</v>
      </c>
      <c r="L321" s="100" t="s">
        <v>2007</v>
      </c>
      <c r="M321" s="100">
        <v>169</v>
      </c>
      <c r="N321" s="100" t="s">
        <v>2008</v>
      </c>
      <c r="O321" s="100">
        <v>164</v>
      </c>
    </row>
    <row r="322" spans="8:15" x14ac:dyDescent="0.25">
      <c r="H322" s="102" t="s">
        <v>2634</v>
      </c>
      <c r="I322" s="101" t="s">
        <v>2635</v>
      </c>
      <c r="J322" s="101"/>
      <c r="K322" s="101" t="s">
        <v>2635</v>
      </c>
      <c r="L322" s="101" t="s">
        <v>2003</v>
      </c>
      <c r="M322" s="101">
        <v>202</v>
      </c>
      <c r="N322" s="101" t="s">
        <v>2004</v>
      </c>
      <c r="O322" s="101">
        <v>193</v>
      </c>
    </row>
    <row r="323" spans="8:15" x14ac:dyDescent="0.25">
      <c r="H323" s="103" t="s">
        <v>2636</v>
      </c>
      <c r="I323" s="100" t="s">
        <v>2637</v>
      </c>
      <c r="J323" s="100"/>
      <c r="K323" s="100" t="s">
        <v>2637</v>
      </c>
      <c r="L323" s="100" t="s">
        <v>2003</v>
      </c>
      <c r="M323" s="100">
        <v>331</v>
      </c>
      <c r="N323" s="100" t="s">
        <v>2004</v>
      </c>
      <c r="O323" s="100">
        <v>330</v>
      </c>
    </row>
    <row r="324" spans="8:15" x14ac:dyDescent="0.25">
      <c r="H324" s="102" t="s">
        <v>2638</v>
      </c>
      <c r="I324" s="101" t="s">
        <v>2639</v>
      </c>
      <c r="J324" s="101"/>
      <c r="K324" s="101" t="s">
        <v>2639</v>
      </c>
      <c r="L324" s="101" t="s">
        <v>2003</v>
      </c>
      <c r="M324" s="101">
        <v>332</v>
      </c>
      <c r="N324" s="101" t="s">
        <v>2004</v>
      </c>
      <c r="O324" s="101">
        <v>340</v>
      </c>
    </row>
    <row r="325" spans="8:15" x14ac:dyDescent="0.25">
      <c r="H325" s="103" t="s">
        <v>2640</v>
      </c>
      <c r="I325" s="100" t="s">
        <v>2641</v>
      </c>
      <c r="J325" s="100"/>
      <c r="K325" s="100" t="s">
        <v>2641</v>
      </c>
      <c r="L325" s="100" t="s">
        <v>2003</v>
      </c>
      <c r="M325" s="100">
        <v>205</v>
      </c>
      <c r="N325" s="100" t="s">
        <v>2004</v>
      </c>
      <c r="O325" s="100">
        <v>196</v>
      </c>
    </row>
    <row r="326" spans="8:15" x14ac:dyDescent="0.25">
      <c r="H326" s="102" t="s">
        <v>2642</v>
      </c>
      <c r="I326" s="101" t="s">
        <v>2643</v>
      </c>
      <c r="J326" s="101"/>
      <c r="K326" s="101" t="s">
        <v>2643</v>
      </c>
      <c r="L326" s="101" t="s">
        <v>2003</v>
      </c>
      <c r="M326" s="101">
        <v>205</v>
      </c>
      <c r="N326" s="101" t="s">
        <v>2004</v>
      </c>
      <c r="O326" s="101">
        <v>196</v>
      </c>
    </row>
    <row r="327" spans="8:15" x14ac:dyDescent="0.25">
      <c r="H327" s="103" t="s">
        <v>2644</v>
      </c>
      <c r="I327" s="100" t="s">
        <v>2645</v>
      </c>
      <c r="J327" s="100"/>
      <c r="K327" s="100" t="s">
        <v>2645</v>
      </c>
      <c r="L327" s="100" t="s">
        <v>2003</v>
      </c>
      <c r="M327" s="100">
        <v>204</v>
      </c>
      <c r="N327" s="100" t="s">
        <v>2004</v>
      </c>
      <c r="O327" s="100">
        <v>195</v>
      </c>
    </row>
    <row r="328" spans="8:15" x14ac:dyDescent="0.25">
      <c r="H328" s="102" t="s">
        <v>2646</v>
      </c>
      <c r="I328" s="101" t="s">
        <v>2647</v>
      </c>
      <c r="J328" s="101"/>
      <c r="K328" s="101" t="s">
        <v>2647</v>
      </c>
      <c r="L328" s="101" t="s">
        <v>2003</v>
      </c>
      <c r="M328" s="101">
        <v>129</v>
      </c>
      <c r="N328" s="101" t="s">
        <v>2004</v>
      </c>
      <c r="O328" s="101">
        <v>345</v>
      </c>
    </row>
    <row r="329" spans="8:15" x14ac:dyDescent="0.25">
      <c r="H329" s="103" t="s">
        <v>2648</v>
      </c>
      <c r="I329" s="100" t="s">
        <v>2649</v>
      </c>
      <c r="J329" s="100"/>
      <c r="K329" s="100" t="s">
        <v>2649</v>
      </c>
      <c r="L329" s="100" t="s">
        <v>2003</v>
      </c>
      <c r="M329" s="100">
        <v>216</v>
      </c>
      <c r="N329" s="100" t="s">
        <v>2004</v>
      </c>
      <c r="O329" s="100">
        <v>203</v>
      </c>
    </row>
    <row r="330" spans="8:15" x14ac:dyDescent="0.25">
      <c r="H330" s="102" t="s">
        <v>2650</v>
      </c>
      <c r="I330" s="101" t="s">
        <v>2651</v>
      </c>
      <c r="J330" s="101"/>
      <c r="K330" s="101" t="s">
        <v>2651</v>
      </c>
      <c r="L330" s="101" t="s">
        <v>2003</v>
      </c>
      <c r="M330" s="101">
        <v>212</v>
      </c>
      <c r="N330" s="101" t="s">
        <v>2004</v>
      </c>
      <c r="O330" s="101">
        <v>197</v>
      </c>
    </row>
    <row r="331" spans="8:15" x14ac:dyDescent="0.25">
      <c r="H331" s="103" t="s">
        <v>2652</v>
      </c>
      <c r="I331" s="100" t="s">
        <v>2653</v>
      </c>
      <c r="J331" s="100"/>
      <c r="K331" s="100" t="s">
        <v>2653</v>
      </c>
      <c r="L331" s="100" t="s">
        <v>2003</v>
      </c>
      <c r="M331" s="100">
        <v>332</v>
      </c>
      <c r="N331" s="100" t="s">
        <v>2004</v>
      </c>
      <c r="O331" s="100">
        <v>332</v>
      </c>
    </row>
    <row r="332" spans="8:15" x14ac:dyDescent="0.25">
      <c r="H332" s="102" t="s">
        <v>2654</v>
      </c>
      <c r="I332" s="101" t="s">
        <v>2655</v>
      </c>
      <c r="J332" s="101"/>
      <c r="K332" s="101" t="s">
        <v>2655</v>
      </c>
      <c r="L332" s="101" t="s">
        <v>2003</v>
      </c>
      <c r="M332" s="101">
        <v>60</v>
      </c>
      <c r="N332" s="101" t="s">
        <v>2004</v>
      </c>
      <c r="O332" s="101">
        <v>92</v>
      </c>
    </row>
    <row r="333" spans="8:15" x14ac:dyDescent="0.25">
      <c r="H333" s="103" t="s">
        <v>2656</v>
      </c>
      <c r="I333" s="100" t="s">
        <v>2657</v>
      </c>
      <c r="J333" s="100"/>
      <c r="K333" s="100" t="s">
        <v>2657</v>
      </c>
      <c r="L333" s="100" t="s">
        <v>2003</v>
      </c>
      <c r="M333" s="100">
        <v>213</v>
      </c>
      <c r="N333" s="100" t="s">
        <v>2004</v>
      </c>
      <c r="O333" s="100">
        <v>198</v>
      </c>
    </row>
    <row r="334" spans="8:15" x14ac:dyDescent="0.25">
      <c r="H334" s="102" t="s">
        <v>2658</v>
      </c>
      <c r="I334" s="101" t="s">
        <v>2659</v>
      </c>
      <c r="J334" s="101"/>
      <c r="K334" s="101" t="s">
        <v>2659</v>
      </c>
      <c r="L334" s="101" t="s">
        <v>2003</v>
      </c>
      <c r="M334" s="101">
        <v>146</v>
      </c>
      <c r="N334" s="101" t="s">
        <v>2004</v>
      </c>
      <c r="O334" s="101">
        <v>51</v>
      </c>
    </row>
    <row r="335" spans="8:15" x14ac:dyDescent="0.25">
      <c r="H335" s="103" t="s">
        <v>2660</v>
      </c>
      <c r="I335" s="100" t="s">
        <v>2661</v>
      </c>
      <c r="J335" s="100"/>
      <c r="K335" s="100" t="s">
        <v>2661</v>
      </c>
      <c r="L335" s="100" t="s">
        <v>2003</v>
      </c>
      <c r="M335" s="100">
        <v>61</v>
      </c>
      <c r="N335" s="100" t="s">
        <v>2004</v>
      </c>
      <c r="O335" s="100">
        <v>90</v>
      </c>
    </row>
    <row r="336" spans="8:15" x14ac:dyDescent="0.25">
      <c r="H336" s="102" t="s">
        <v>2662</v>
      </c>
      <c r="I336" s="101" t="s">
        <v>2663</v>
      </c>
      <c r="J336" s="101"/>
      <c r="K336" s="101" t="s">
        <v>2663</v>
      </c>
      <c r="L336" s="101" t="s">
        <v>2007</v>
      </c>
      <c r="M336" s="101">
        <v>216</v>
      </c>
      <c r="N336" s="101" t="s">
        <v>2008</v>
      </c>
      <c r="O336" s="101">
        <v>209</v>
      </c>
    </row>
    <row r="337" spans="8:15" x14ac:dyDescent="0.25">
      <c r="H337" s="103" t="s">
        <v>2664</v>
      </c>
      <c r="I337" s="100" t="s">
        <v>2665</v>
      </c>
      <c r="J337" s="100"/>
      <c r="K337" s="100" t="s">
        <v>2665</v>
      </c>
      <c r="L337" s="100" t="s">
        <v>2007</v>
      </c>
      <c r="M337" s="100">
        <v>216</v>
      </c>
      <c r="N337" s="100" t="s">
        <v>2008</v>
      </c>
      <c r="O337" s="100">
        <v>215</v>
      </c>
    </row>
    <row r="338" spans="8:15" x14ac:dyDescent="0.25">
      <c r="H338" s="102" t="s">
        <v>2666</v>
      </c>
      <c r="I338" s="101" t="s">
        <v>144</v>
      </c>
      <c r="J338" s="101"/>
      <c r="K338" s="101" t="s">
        <v>144</v>
      </c>
      <c r="L338" s="101" t="s">
        <v>2003</v>
      </c>
      <c r="M338" s="101">
        <v>332</v>
      </c>
      <c r="N338" s="101" t="s">
        <v>2004</v>
      </c>
      <c r="O338" s="101">
        <v>332</v>
      </c>
    </row>
    <row r="339" spans="8:15" x14ac:dyDescent="0.25">
      <c r="H339" s="103" t="s">
        <v>2667</v>
      </c>
      <c r="I339" s="100" t="s">
        <v>2668</v>
      </c>
      <c r="J339" s="100"/>
      <c r="K339" s="100" t="s">
        <v>2668</v>
      </c>
      <c r="L339" s="100" t="s">
        <v>2007</v>
      </c>
      <c r="M339" s="100">
        <v>137</v>
      </c>
      <c r="N339" s="100" t="s">
        <v>2008</v>
      </c>
      <c r="O339" s="100">
        <v>147</v>
      </c>
    </row>
    <row r="340" spans="8:15" x14ac:dyDescent="0.25">
      <c r="H340" s="102" t="s">
        <v>2669</v>
      </c>
      <c r="I340" s="101" t="s">
        <v>2670</v>
      </c>
      <c r="J340" s="101"/>
      <c r="K340" s="101" t="s">
        <v>2670</v>
      </c>
      <c r="L340" s="101" t="s">
        <v>2003</v>
      </c>
      <c r="M340" s="101">
        <v>214</v>
      </c>
      <c r="N340" s="101" t="s">
        <v>2004</v>
      </c>
      <c r="O340" s="101">
        <v>200</v>
      </c>
    </row>
    <row r="341" spans="8:15" x14ac:dyDescent="0.25">
      <c r="H341" s="103" t="s">
        <v>2671</v>
      </c>
      <c r="I341" s="100" t="s">
        <v>2672</v>
      </c>
      <c r="J341" s="100"/>
      <c r="K341" s="100" t="s">
        <v>2672</v>
      </c>
      <c r="L341" s="100" t="s">
        <v>2007</v>
      </c>
      <c r="M341" s="100">
        <v>170</v>
      </c>
      <c r="N341" s="100" t="s">
        <v>2008</v>
      </c>
      <c r="O341" s="100">
        <v>167</v>
      </c>
    </row>
    <row r="342" spans="8:15" x14ac:dyDescent="0.25">
      <c r="H342" s="102" t="s">
        <v>2673</v>
      </c>
      <c r="I342" s="101" t="s">
        <v>2674</v>
      </c>
      <c r="J342" s="101"/>
      <c r="K342" s="101" t="s">
        <v>2674</v>
      </c>
      <c r="L342" s="101" t="s">
        <v>2003</v>
      </c>
      <c r="M342" s="101">
        <v>218</v>
      </c>
      <c r="N342" s="101" t="s">
        <v>2004</v>
      </c>
      <c r="O342" s="101">
        <v>201</v>
      </c>
    </row>
    <row r="343" spans="8:15" x14ac:dyDescent="0.25">
      <c r="H343" s="103" t="s">
        <v>2675</v>
      </c>
      <c r="I343" s="100" t="s">
        <v>2676</v>
      </c>
      <c r="J343" s="100"/>
      <c r="K343" s="100" t="s">
        <v>2676</v>
      </c>
      <c r="L343" s="100" t="s">
        <v>2003</v>
      </c>
      <c r="M343" s="100">
        <v>219</v>
      </c>
      <c r="N343" s="100" t="s">
        <v>2004</v>
      </c>
      <c r="O343" s="100">
        <v>42</v>
      </c>
    </row>
    <row r="344" spans="8:15" x14ac:dyDescent="0.25">
      <c r="H344" s="102" t="s">
        <v>2677</v>
      </c>
      <c r="I344" s="101" t="s">
        <v>2678</v>
      </c>
      <c r="J344" s="101"/>
      <c r="K344" s="101" t="s">
        <v>2678</v>
      </c>
      <c r="L344" s="101" t="s">
        <v>2003</v>
      </c>
      <c r="M344" s="101">
        <v>313</v>
      </c>
      <c r="N344" s="101" t="s">
        <v>2004</v>
      </c>
      <c r="O344" s="101">
        <v>316</v>
      </c>
    </row>
    <row r="345" spans="8:15" x14ac:dyDescent="0.25">
      <c r="H345" s="103" t="s">
        <v>2679</v>
      </c>
      <c r="I345" s="100" t="s">
        <v>2680</v>
      </c>
      <c r="J345" s="100"/>
      <c r="K345" s="100" t="s">
        <v>2680</v>
      </c>
      <c r="L345" s="100" t="s">
        <v>2003</v>
      </c>
      <c r="M345" s="100">
        <v>220</v>
      </c>
      <c r="N345" s="100" t="s">
        <v>2004</v>
      </c>
      <c r="O345" s="100">
        <v>208</v>
      </c>
    </row>
    <row r="346" spans="8:15" x14ac:dyDescent="0.25">
      <c r="H346" s="102" t="s">
        <v>2681</v>
      </c>
      <c r="I346" s="101" t="s">
        <v>2682</v>
      </c>
      <c r="J346" s="101"/>
      <c r="K346" s="101" t="s">
        <v>2682</v>
      </c>
      <c r="L346" s="101" t="s">
        <v>2003</v>
      </c>
      <c r="M346" s="101">
        <v>222</v>
      </c>
      <c r="N346" s="101" t="s">
        <v>2004</v>
      </c>
      <c r="O346" s="101">
        <v>258</v>
      </c>
    </row>
    <row r="347" spans="8:15" x14ac:dyDescent="0.25">
      <c r="H347" s="103" t="s">
        <v>2683</v>
      </c>
      <c r="I347" s="100" t="s">
        <v>2684</v>
      </c>
      <c r="J347" s="100"/>
      <c r="K347" s="100" t="s">
        <v>2684</v>
      </c>
      <c r="L347" s="100" t="s">
        <v>2003</v>
      </c>
      <c r="M347" s="100">
        <v>222</v>
      </c>
      <c r="N347" s="100" t="s">
        <v>2004</v>
      </c>
      <c r="O347" s="100">
        <v>258</v>
      </c>
    </row>
    <row r="348" spans="8:15" x14ac:dyDescent="0.25">
      <c r="H348" s="102" t="s">
        <v>2685</v>
      </c>
      <c r="I348" s="101" t="s">
        <v>2686</v>
      </c>
      <c r="J348" s="101"/>
      <c r="K348" s="101" t="s">
        <v>2686</v>
      </c>
      <c r="L348" s="101" t="s">
        <v>2007</v>
      </c>
      <c r="M348" s="101">
        <v>172</v>
      </c>
      <c r="N348" s="101" t="s">
        <v>2008</v>
      </c>
      <c r="O348" s="101">
        <v>186</v>
      </c>
    </row>
    <row r="349" spans="8:15" x14ac:dyDescent="0.25">
      <c r="H349" s="103"/>
      <c r="I349" s="100" t="s">
        <v>2687</v>
      </c>
      <c r="J349" s="100"/>
      <c r="K349" s="100" t="s">
        <v>2687</v>
      </c>
      <c r="L349" s="100"/>
      <c r="M349" s="100"/>
      <c r="N349" s="100"/>
      <c r="O349" s="100"/>
    </row>
    <row r="350" spans="8:15" x14ac:dyDescent="0.25">
      <c r="H350" s="102" t="s">
        <v>2688</v>
      </c>
      <c r="I350" s="101" t="s">
        <v>2689</v>
      </c>
      <c r="J350" s="101"/>
      <c r="K350" s="101" t="s">
        <v>2689</v>
      </c>
      <c r="L350" s="101" t="s">
        <v>2007</v>
      </c>
      <c r="M350" s="101">
        <v>176</v>
      </c>
      <c r="N350" s="101" t="s">
        <v>2008</v>
      </c>
      <c r="O350" s="101">
        <v>190</v>
      </c>
    </row>
    <row r="351" spans="8:15" x14ac:dyDescent="0.25">
      <c r="H351" s="103" t="s">
        <v>2690</v>
      </c>
      <c r="I351" s="100" t="s">
        <v>2691</v>
      </c>
      <c r="J351" s="100"/>
      <c r="K351" s="100" t="s">
        <v>2691</v>
      </c>
      <c r="L351" s="100" t="s">
        <v>2003</v>
      </c>
      <c r="M351" s="100">
        <v>223</v>
      </c>
      <c r="N351" s="100" t="s">
        <v>2004</v>
      </c>
      <c r="O351" s="100">
        <v>209</v>
      </c>
    </row>
    <row r="352" spans="8:15" x14ac:dyDescent="0.25">
      <c r="H352" s="102" t="s">
        <v>2692</v>
      </c>
      <c r="I352" s="101" t="s">
        <v>2693</v>
      </c>
      <c r="J352" s="101"/>
      <c r="K352" s="101" t="s">
        <v>2693</v>
      </c>
      <c r="L352" s="101" t="s">
        <v>2003</v>
      </c>
      <c r="M352" s="101">
        <v>272</v>
      </c>
      <c r="N352" s="101" t="s">
        <v>2004</v>
      </c>
      <c r="O352" s="101">
        <v>259</v>
      </c>
    </row>
    <row r="353" spans="8:15" x14ac:dyDescent="0.25">
      <c r="H353" s="103" t="s">
        <v>2694</v>
      </c>
      <c r="I353" s="100" t="s">
        <v>2695</v>
      </c>
      <c r="J353" s="100"/>
      <c r="K353" s="100" t="s">
        <v>2695</v>
      </c>
      <c r="L353" s="100" t="s">
        <v>2003</v>
      </c>
      <c r="M353" s="100">
        <v>224</v>
      </c>
      <c r="N353" s="100" t="s">
        <v>2004</v>
      </c>
      <c r="O353" s="100">
        <v>211</v>
      </c>
    </row>
    <row r="354" spans="8:15" x14ac:dyDescent="0.25">
      <c r="H354" s="102" t="s">
        <v>2696</v>
      </c>
      <c r="I354" s="101" t="s">
        <v>2697</v>
      </c>
      <c r="J354" s="101"/>
      <c r="K354" s="101" t="s">
        <v>2697</v>
      </c>
      <c r="L354" s="101" t="s">
        <v>2007</v>
      </c>
      <c r="M354" s="101">
        <v>178</v>
      </c>
      <c r="N354" s="101" t="s">
        <v>2008</v>
      </c>
      <c r="O354" s="101">
        <v>169</v>
      </c>
    </row>
    <row r="355" spans="8:15" x14ac:dyDescent="0.25">
      <c r="H355" s="103" t="s">
        <v>2698</v>
      </c>
      <c r="I355" s="100" t="s">
        <v>2699</v>
      </c>
      <c r="J355" s="100"/>
      <c r="K355" s="100" t="s">
        <v>2699</v>
      </c>
      <c r="L355" s="100" t="s">
        <v>2007</v>
      </c>
      <c r="M355" s="100">
        <v>177</v>
      </c>
      <c r="N355" s="100" t="s">
        <v>2008</v>
      </c>
      <c r="O355" s="100">
        <v>168</v>
      </c>
    </row>
    <row r="356" spans="8:15" x14ac:dyDescent="0.25">
      <c r="H356" s="102" t="s">
        <v>2700</v>
      </c>
      <c r="I356" s="101" t="s">
        <v>2701</v>
      </c>
      <c r="J356" s="101"/>
      <c r="K356" s="101" t="s">
        <v>2701</v>
      </c>
      <c r="L356" s="101" t="s">
        <v>2007</v>
      </c>
      <c r="M356" s="101">
        <v>149</v>
      </c>
      <c r="N356" s="101" t="s">
        <v>2008</v>
      </c>
      <c r="O356" s="101">
        <v>135</v>
      </c>
    </row>
    <row r="357" spans="8:15" x14ac:dyDescent="0.25">
      <c r="H357" s="103" t="s">
        <v>2702</v>
      </c>
      <c r="I357" s="100" t="s">
        <v>2703</v>
      </c>
      <c r="J357" s="100"/>
      <c r="K357" s="100" t="s">
        <v>2703</v>
      </c>
      <c r="L357" s="100" t="s">
        <v>2003</v>
      </c>
      <c r="M357" s="100">
        <v>216</v>
      </c>
      <c r="N357" s="100" t="s">
        <v>2004</v>
      </c>
      <c r="O357" s="100">
        <v>202</v>
      </c>
    </row>
    <row r="358" spans="8:15" x14ac:dyDescent="0.25">
      <c r="H358" s="102" t="s">
        <v>2704</v>
      </c>
      <c r="I358" s="101" t="s">
        <v>2705</v>
      </c>
      <c r="J358" s="101"/>
      <c r="K358" s="101" t="s">
        <v>2705</v>
      </c>
      <c r="L358" s="101" t="s">
        <v>2003</v>
      </c>
      <c r="M358" s="101">
        <v>333</v>
      </c>
      <c r="N358" s="101" t="s">
        <v>2004</v>
      </c>
      <c r="O358" s="101">
        <v>333</v>
      </c>
    </row>
    <row r="359" spans="8:15" x14ac:dyDescent="0.25">
      <c r="H359" s="103" t="s">
        <v>2706</v>
      </c>
      <c r="I359" s="100" t="s">
        <v>2707</v>
      </c>
      <c r="J359" s="100"/>
      <c r="K359" s="100" t="s">
        <v>2707</v>
      </c>
      <c r="L359" s="100" t="s">
        <v>2003</v>
      </c>
      <c r="M359" s="100">
        <v>228</v>
      </c>
      <c r="N359" s="100" t="s">
        <v>2004</v>
      </c>
      <c r="O359" s="100">
        <v>214</v>
      </c>
    </row>
    <row r="360" spans="8:15" x14ac:dyDescent="0.25">
      <c r="H360" s="102" t="s">
        <v>2708</v>
      </c>
      <c r="I360" s="101" t="s">
        <v>2709</v>
      </c>
      <c r="J360" s="101"/>
      <c r="K360" s="101" t="s">
        <v>2709</v>
      </c>
      <c r="L360" s="101" t="s">
        <v>2003</v>
      </c>
      <c r="M360" s="101">
        <v>229</v>
      </c>
      <c r="N360" s="101" t="s">
        <v>2004</v>
      </c>
      <c r="O360" s="101">
        <v>215</v>
      </c>
    </row>
    <row r="361" spans="8:15" x14ac:dyDescent="0.25">
      <c r="H361" s="103" t="s">
        <v>2710</v>
      </c>
      <c r="I361" s="100" t="s">
        <v>2711</v>
      </c>
      <c r="J361" s="100"/>
      <c r="K361" s="100" t="s">
        <v>2711</v>
      </c>
      <c r="L361" s="100" t="s">
        <v>2003</v>
      </c>
      <c r="M361" s="100">
        <v>232</v>
      </c>
      <c r="N361" s="100" t="s">
        <v>2004</v>
      </c>
      <c r="O361" s="100">
        <v>205</v>
      </c>
    </row>
    <row r="362" spans="8:15" x14ac:dyDescent="0.25">
      <c r="H362" s="102" t="s">
        <v>2712</v>
      </c>
      <c r="I362" s="101" t="s">
        <v>2713</v>
      </c>
      <c r="J362" s="101"/>
      <c r="K362" s="101" t="s">
        <v>2713</v>
      </c>
      <c r="L362" s="101" t="s">
        <v>2003</v>
      </c>
      <c r="M362" s="101">
        <v>232</v>
      </c>
      <c r="N362" s="101" t="s">
        <v>2004</v>
      </c>
      <c r="O362" s="101">
        <v>205</v>
      </c>
    </row>
    <row r="363" spans="8:15" x14ac:dyDescent="0.25">
      <c r="H363" s="103" t="s">
        <v>2714</v>
      </c>
      <c r="I363" s="100" t="s">
        <v>2715</v>
      </c>
      <c r="J363" s="100"/>
      <c r="K363" s="100" t="s">
        <v>2715</v>
      </c>
      <c r="L363" s="100" t="s">
        <v>2003</v>
      </c>
      <c r="M363" s="100">
        <v>230</v>
      </c>
      <c r="N363" s="100" t="s">
        <v>2004</v>
      </c>
      <c r="O363" s="100">
        <v>207</v>
      </c>
    </row>
    <row r="364" spans="8:15" x14ac:dyDescent="0.25">
      <c r="H364" s="102" t="s">
        <v>2716</v>
      </c>
      <c r="I364" s="101" t="s">
        <v>2717</v>
      </c>
      <c r="J364" s="101"/>
      <c r="K364" s="101" t="s">
        <v>2717</v>
      </c>
      <c r="L364" s="101" t="s">
        <v>2003</v>
      </c>
      <c r="M364" s="101">
        <v>62</v>
      </c>
      <c r="N364" s="101" t="s">
        <v>2004</v>
      </c>
      <c r="O364" s="101">
        <v>91</v>
      </c>
    </row>
    <row r="365" spans="8:15" x14ac:dyDescent="0.25">
      <c r="H365" s="103" t="s">
        <v>2718</v>
      </c>
      <c r="I365" s="100" t="s">
        <v>2719</v>
      </c>
      <c r="J365" s="100"/>
      <c r="K365" s="100" t="s">
        <v>2719</v>
      </c>
      <c r="L365" s="100" t="s">
        <v>2007</v>
      </c>
      <c r="M365" s="100">
        <v>217</v>
      </c>
      <c r="N365" s="100" t="s">
        <v>2008</v>
      </c>
      <c r="O365" s="100">
        <v>216</v>
      </c>
    </row>
    <row r="366" spans="8:15" x14ac:dyDescent="0.25">
      <c r="H366" s="102" t="s">
        <v>2720</v>
      </c>
      <c r="I366" s="101" t="s">
        <v>2721</v>
      </c>
      <c r="J366" s="101"/>
      <c r="K366" s="101" t="s">
        <v>2721</v>
      </c>
      <c r="L366" s="101" t="s">
        <v>2003</v>
      </c>
      <c r="M366" s="101">
        <v>32</v>
      </c>
      <c r="N366" s="101" t="s">
        <v>2004</v>
      </c>
      <c r="O366" s="101">
        <v>155</v>
      </c>
    </row>
    <row r="367" spans="8:15" x14ac:dyDescent="0.25">
      <c r="H367" s="103" t="s">
        <v>625</v>
      </c>
      <c r="I367" s="100" t="s">
        <v>72</v>
      </c>
      <c r="J367" s="100"/>
      <c r="K367" s="100" t="s">
        <v>72</v>
      </c>
      <c r="L367" s="100" t="s">
        <v>553</v>
      </c>
      <c r="M367" s="100" t="s">
        <v>554</v>
      </c>
      <c r="N367" s="100" t="s">
        <v>555</v>
      </c>
      <c r="O367" s="100" t="s">
        <v>554</v>
      </c>
    </row>
    <row r="368" spans="8:15" x14ac:dyDescent="0.25">
      <c r="H368" s="102" t="s">
        <v>2722</v>
      </c>
      <c r="I368" s="101" t="s">
        <v>2723</v>
      </c>
      <c r="J368" s="101"/>
      <c r="K368" s="101" t="s">
        <v>2723</v>
      </c>
      <c r="L368" s="101" t="s">
        <v>2007</v>
      </c>
      <c r="M368" s="101">
        <v>180</v>
      </c>
      <c r="N368" s="101" t="s">
        <v>2008</v>
      </c>
      <c r="O368" s="101">
        <v>172</v>
      </c>
    </row>
    <row r="369" spans="8:15" x14ac:dyDescent="0.25">
      <c r="H369" s="103" t="s">
        <v>2724</v>
      </c>
      <c r="I369" s="100" t="s">
        <v>2725</v>
      </c>
      <c r="J369" s="100"/>
      <c r="K369" s="100" t="s">
        <v>2725</v>
      </c>
      <c r="L369" s="100" t="s">
        <v>2007</v>
      </c>
      <c r="M369" s="100">
        <v>179</v>
      </c>
      <c r="N369" s="100" t="s">
        <v>2008</v>
      </c>
      <c r="O369" s="100">
        <v>171</v>
      </c>
    </row>
    <row r="370" spans="8:15" x14ac:dyDescent="0.25">
      <c r="H370" s="102" t="s">
        <v>2726</v>
      </c>
      <c r="I370" s="101" t="s">
        <v>2727</v>
      </c>
      <c r="J370" s="101"/>
      <c r="K370" s="101" t="s">
        <v>2727</v>
      </c>
      <c r="L370" s="101" t="s">
        <v>2007</v>
      </c>
      <c r="M370" s="101">
        <v>180</v>
      </c>
      <c r="N370" s="101" t="s">
        <v>2008</v>
      </c>
      <c r="O370" s="101">
        <v>172</v>
      </c>
    </row>
    <row r="371" spans="8:15" x14ac:dyDescent="0.25">
      <c r="H371" s="103" t="s">
        <v>2728</v>
      </c>
      <c r="I371" s="100" t="s">
        <v>2729</v>
      </c>
      <c r="J371" s="100"/>
      <c r="K371" s="100" t="s">
        <v>2729</v>
      </c>
      <c r="L371" s="100" t="s">
        <v>2007</v>
      </c>
      <c r="M371" s="100">
        <v>181</v>
      </c>
      <c r="N371" s="100" t="s">
        <v>2008</v>
      </c>
      <c r="O371" s="100">
        <v>173</v>
      </c>
    </row>
    <row r="372" spans="8:15" x14ac:dyDescent="0.25">
      <c r="H372" s="102" t="s">
        <v>2730</v>
      </c>
      <c r="I372" s="101" t="s">
        <v>2731</v>
      </c>
      <c r="J372" s="101"/>
      <c r="K372" s="101" t="s">
        <v>2731</v>
      </c>
      <c r="L372" s="101" t="s">
        <v>2003</v>
      </c>
      <c r="M372" s="101">
        <v>178</v>
      </c>
      <c r="N372" s="101" t="s">
        <v>2004</v>
      </c>
      <c r="O372" s="101">
        <v>170</v>
      </c>
    </row>
    <row r="373" spans="8:15" x14ac:dyDescent="0.25">
      <c r="H373" s="103" t="s">
        <v>2732</v>
      </c>
      <c r="I373" s="100" t="s">
        <v>2733</v>
      </c>
      <c r="J373" s="100"/>
      <c r="K373" s="100" t="s">
        <v>2733</v>
      </c>
      <c r="L373" s="100" t="s">
        <v>2003</v>
      </c>
      <c r="M373" s="100">
        <v>235</v>
      </c>
      <c r="N373" s="100" t="s">
        <v>2004</v>
      </c>
      <c r="O373" s="100">
        <v>176</v>
      </c>
    </row>
    <row r="374" spans="8:15" x14ac:dyDescent="0.25">
      <c r="H374" s="102" t="s">
        <v>2734</v>
      </c>
      <c r="I374" s="101" t="s">
        <v>2735</v>
      </c>
      <c r="J374" s="101"/>
      <c r="K374" s="101" t="s">
        <v>2735</v>
      </c>
      <c r="L374" s="101" t="s">
        <v>2007</v>
      </c>
      <c r="M374" s="101">
        <v>182</v>
      </c>
      <c r="N374" s="101" t="s">
        <v>2008</v>
      </c>
      <c r="O374" s="101">
        <v>174</v>
      </c>
    </row>
    <row r="375" spans="8:15" x14ac:dyDescent="0.25">
      <c r="H375" s="103" t="s">
        <v>2736</v>
      </c>
      <c r="I375" s="100" t="s">
        <v>2737</v>
      </c>
      <c r="J375" s="100"/>
      <c r="K375" s="100" t="s">
        <v>2737</v>
      </c>
      <c r="L375" s="100" t="s">
        <v>2003</v>
      </c>
      <c r="M375" s="100">
        <v>348</v>
      </c>
      <c r="N375" s="100" t="s">
        <v>2004</v>
      </c>
      <c r="O375" s="100">
        <v>343</v>
      </c>
    </row>
    <row r="376" spans="8:15" x14ac:dyDescent="0.25">
      <c r="H376" s="102" t="s">
        <v>2738</v>
      </c>
      <c r="I376" s="101" t="s">
        <v>2739</v>
      </c>
      <c r="J376" s="101"/>
      <c r="K376" s="101" t="s">
        <v>2739</v>
      </c>
      <c r="L376" s="101" t="s">
        <v>2003</v>
      </c>
      <c r="M376" s="101">
        <v>236</v>
      </c>
      <c r="N376" s="101" t="s">
        <v>2004</v>
      </c>
      <c r="O376" s="101">
        <v>219</v>
      </c>
    </row>
    <row r="377" spans="8:15" x14ac:dyDescent="0.25">
      <c r="H377" s="103" t="s">
        <v>2740</v>
      </c>
      <c r="I377" s="100" t="s">
        <v>2741</v>
      </c>
      <c r="J377" s="100"/>
      <c r="K377" s="100" t="s">
        <v>2741</v>
      </c>
      <c r="L377" s="100" t="s">
        <v>2003</v>
      </c>
      <c r="M377" s="100">
        <v>314</v>
      </c>
      <c r="N377" s="100" t="s">
        <v>2004</v>
      </c>
      <c r="O377" s="100">
        <v>317</v>
      </c>
    </row>
    <row r="378" spans="8:15" x14ac:dyDescent="0.25">
      <c r="H378" s="102" t="s">
        <v>2742</v>
      </c>
      <c r="I378" s="101" t="s">
        <v>2743</v>
      </c>
      <c r="J378" s="101"/>
      <c r="K378" s="101" t="s">
        <v>2743</v>
      </c>
      <c r="L378" s="101" t="s">
        <v>2003</v>
      </c>
      <c r="M378" s="101">
        <v>243</v>
      </c>
      <c r="N378" s="101" t="s">
        <v>2004</v>
      </c>
      <c r="O378" s="101">
        <v>267</v>
      </c>
    </row>
    <row r="379" spans="8:15" x14ac:dyDescent="0.25">
      <c r="H379" s="103" t="s">
        <v>2744</v>
      </c>
      <c r="I379" s="100" t="s">
        <v>2745</v>
      </c>
      <c r="J379" s="100"/>
      <c r="K379" s="100" t="s">
        <v>2745</v>
      </c>
      <c r="L379" s="100" t="s">
        <v>2003</v>
      </c>
      <c r="M379" s="100">
        <v>333</v>
      </c>
      <c r="N379" s="100" t="s">
        <v>2004</v>
      </c>
      <c r="O379" s="100">
        <v>333</v>
      </c>
    </row>
    <row r="380" spans="8:15" x14ac:dyDescent="0.25">
      <c r="H380" s="102" t="s">
        <v>2746</v>
      </c>
      <c r="I380" s="101" t="s">
        <v>2747</v>
      </c>
      <c r="J380" s="101"/>
      <c r="K380" s="101" t="s">
        <v>2747</v>
      </c>
      <c r="L380" s="101" t="s">
        <v>2003</v>
      </c>
      <c r="M380" s="101">
        <v>316</v>
      </c>
      <c r="N380" s="101" t="s">
        <v>2004</v>
      </c>
      <c r="O380" s="101">
        <v>162</v>
      </c>
    </row>
    <row r="381" spans="8:15" x14ac:dyDescent="0.25">
      <c r="H381" s="103" t="s">
        <v>2748</v>
      </c>
      <c r="I381" s="100" t="s">
        <v>2749</v>
      </c>
      <c r="J381" s="100"/>
      <c r="K381" s="100" t="s">
        <v>2749</v>
      </c>
      <c r="L381" s="100" t="s">
        <v>2003</v>
      </c>
      <c r="M381" s="100">
        <v>237</v>
      </c>
      <c r="N381" s="100" t="s">
        <v>2004</v>
      </c>
      <c r="O381" s="100">
        <v>220</v>
      </c>
    </row>
    <row r="382" spans="8:15" x14ac:dyDescent="0.25">
      <c r="H382" s="102" t="s">
        <v>2750</v>
      </c>
      <c r="I382" s="101" t="s">
        <v>2751</v>
      </c>
      <c r="J382" s="101"/>
      <c r="K382" s="101" t="s">
        <v>2751</v>
      </c>
      <c r="L382" s="101" t="s">
        <v>2003</v>
      </c>
      <c r="M382" s="101">
        <v>239</v>
      </c>
      <c r="N382" s="101" t="s">
        <v>2004</v>
      </c>
      <c r="O382" s="101">
        <v>224</v>
      </c>
    </row>
    <row r="383" spans="8:15" x14ac:dyDescent="0.25">
      <c r="H383" s="103" t="s">
        <v>2752</v>
      </c>
      <c r="I383" s="100" t="s">
        <v>2753</v>
      </c>
      <c r="J383" s="100"/>
      <c r="K383" s="100" t="s">
        <v>2753</v>
      </c>
      <c r="L383" s="100" t="s">
        <v>2003</v>
      </c>
      <c r="M383" s="100">
        <v>247</v>
      </c>
      <c r="N383" s="100" t="s">
        <v>2004</v>
      </c>
      <c r="O383" s="100">
        <v>228</v>
      </c>
    </row>
    <row r="384" spans="8:15" x14ac:dyDescent="0.25">
      <c r="H384" s="102" t="s">
        <v>2754</v>
      </c>
      <c r="I384" s="101" t="s">
        <v>2755</v>
      </c>
      <c r="J384" s="101"/>
      <c r="K384" s="101" t="s">
        <v>2755</v>
      </c>
      <c r="L384" s="101" t="s">
        <v>2007</v>
      </c>
      <c r="M384" s="101">
        <v>183</v>
      </c>
      <c r="N384" s="101" t="s">
        <v>2008</v>
      </c>
      <c r="O384" s="101">
        <v>177</v>
      </c>
    </row>
    <row r="385" spans="8:15" x14ac:dyDescent="0.25">
      <c r="H385" s="103" t="s">
        <v>2756</v>
      </c>
      <c r="I385" s="100" t="s">
        <v>2757</v>
      </c>
      <c r="J385" s="100"/>
      <c r="K385" s="100" t="s">
        <v>2757</v>
      </c>
      <c r="L385" s="100" t="s">
        <v>2007</v>
      </c>
      <c r="M385" s="100">
        <v>183</v>
      </c>
      <c r="N385" s="100" t="s">
        <v>2008</v>
      </c>
      <c r="O385" s="100">
        <v>178</v>
      </c>
    </row>
    <row r="386" spans="8:15" x14ac:dyDescent="0.25">
      <c r="H386" s="102" t="s">
        <v>2758</v>
      </c>
      <c r="I386" s="101" t="s">
        <v>2759</v>
      </c>
      <c r="J386" s="101"/>
      <c r="K386" s="101" t="s">
        <v>2759</v>
      </c>
      <c r="L386" s="101" t="s">
        <v>2003</v>
      </c>
      <c r="M386" s="101">
        <v>246</v>
      </c>
      <c r="N386" s="101" t="s">
        <v>2004</v>
      </c>
      <c r="O386" s="101">
        <v>227</v>
      </c>
    </row>
    <row r="387" spans="8:15" x14ac:dyDescent="0.25">
      <c r="H387" s="103" t="s">
        <v>2760</v>
      </c>
      <c r="I387" s="100" t="s">
        <v>2761</v>
      </c>
      <c r="J387" s="100"/>
      <c r="K387" s="100" t="s">
        <v>2761</v>
      </c>
      <c r="L387" s="100" t="s">
        <v>2007</v>
      </c>
      <c r="M387" s="100">
        <v>184</v>
      </c>
      <c r="N387" s="100" t="s">
        <v>2008</v>
      </c>
      <c r="O387" s="100">
        <v>179</v>
      </c>
    </row>
    <row r="388" spans="8:15" x14ac:dyDescent="0.25">
      <c r="H388" s="102" t="s">
        <v>2762</v>
      </c>
      <c r="I388" s="101" t="s">
        <v>2763</v>
      </c>
      <c r="J388" s="101"/>
      <c r="K388" s="101" t="s">
        <v>2763</v>
      </c>
      <c r="L388" s="101" t="s">
        <v>2007</v>
      </c>
      <c r="M388" s="101">
        <v>184</v>
      </c>
      <c r="N388" s="101" t="s">
        <v>2008</v>
      </c>
      <c r="O388" s="101">
        <v>177</v>
      </c>
    </row>
    <row r="389" spans="8:15" x14ac:dyDescent="0.25">
      <c r="H389" s="103" t="s">
        <v>2764</v>
      </c>
      <c r="I389" s="100" t="s">
        <v>2765</v>
      </c>
      <c r="J389" s="100"/>
      <c r="K389" s="100" t="s">
        <v>2765</v>
      </c>
      <c r="L389" s="100" t="s">
        <v>2007</v>
      </c>
      <c r="M389" s="100">
        <v>185</v>
      </c>
      <c r="N389" s="100" t="s">
        <v>2008</v>
      </c>
      <c r="O389" s="100">
        <v>178</v>
      </c>
    </row>
    <row r="390" spans="8:15" x14ac:dyDescent="0.25">
      <c r="H390" s="102" t="s">
        <v>2766</v>
      </c>
      <c r="I390" s="101" t="s">
        <v>2767</v>
      </c>
      <c r="J390" s="101"/>
      <c r="K390" s="101" t="s">
        <v>2767</v>
      </c>
      <c r="L390" s="101" t="s">
        <v>2003</v>
      </c>
      <c r="M390" s="101">
        <v>246</v>
      </c>
      <c r="N390" s="101" t="s">
        <v>2004</v>
      </c>
      <c r="O390" s="101">
        <v>227</v>
      </c>
    </row>
    <row r="391" spans="8:15" x14ac:dyDescent="0.25">
      <c r="H391" s="103" t="s">
        <v>2768</v>
      </c>
      <c r="I391" s="100" t="s">
        <v>2769</v>
      </c>
      <c r="J391" s="100"/>
      <c r="K391" s="100" t="s">
        <v>2769</v>
      </c>
      <c r="L391" s="100" t="s">
        <v>2003</v>
      </c>
      <c r="M391" s="100">
        <v>247</v>
      </c>
      <c r="N391" s="100" t="s">
        <v>2004</v>
      </c>
      <c r="O391" s="100">
        <v>228</v>
      </c>
    </row>
    <row r="392" spans="8:15" x14ac:dyDescent="0.25">
      <c r="H392" s="102" t="s">
        <v>2770</v>
      </c>
      <c r="I392" s="101" t="s">
        <v>2771</v>
      </c>
      <c r="J392" s="101"/>
      <c r="K392" s="101" t="s">
        <v>2771</v>
      </c>
      <c r="L392" s="101" t="s">
        <v>2003</v>
      </c>
      <c r="M392" s="101">
        <v>248</v>
      </c>
      <c r="N392" s="101" t="s">
        <v>2004</v>
      </c>
      <c r="O392" s="101">
        <v>229</v>
      </c>
    </row>
    <row r="393" spans="8:15" x14ac:dyDescent="0.25">
      <c r="H393" s="103" t="s">
        <v>2772</v>
      </c>
      <c r="I393" s="100" t="s">
        <v>2773</v>
      </c>
      <c r="J393" s="100"/>
      <c r="K393" s="100" t="s">
        <v>2773</v>
      </c>
      <c r="L393" s="100" t="s">
        <v>2003</v>
      </c>
      <c r="M393" s="100">
        <v>333</v>
      </c>
      <c r="N393" s="100" t="s">
        <v>2004</v>
      </c>
      <c r="O393" s="100">
        <v>338</v>
      </c>
    </row>
    <row r="394" spans="8:15" x14ac:dyDescent="0.25">
      <c r="H394" s="102" t="s">
        <v>2774</v>
      </c>
      <c r="I394" s="101" t="s">
        <v>2775</v>
      </c>
      <c r="J394" s="101"/>
      <c r="K394" s="101" t="s">
        <v>2775</v>
      </c>
      <c r="L394" s="101" t="s">
        <v>2003</v>
      </c>
      <c r="M394" s="101">
        <v>249</v>
      </c>
      <c r="N394" s="101" t="s">
        <v>2004</v>
      </c>
      <c r="O394" s="101">
        <v>270</v>
      </c>
    </row>
    <row r="395" spans="8:15" x14ac:dyDescent="0.25">
      <c r="H395" s="103" t="s">
        <v>2776</v>
      </c>
      <c r="I395" s="100" t="s">
        <v>2777</v>
      </c>
      <c r="J395" s="100"/>
      <c r="K395" s="100" t="s">
        <v>2777</v>
      </c>
      <c r="L395" s="100" t="s">
        <v>2003</v>
      </c>
      <c r="M395" s="100">
        <v>333</v>
      </c>
      <c r="N395" s="100" t="s">
        <v>2004</v>
      </c>
      <c r="O395" s="100">
        <v>334</v>
      </c>
    </row>
    <row r="396" spans="8:15" x14ac:dyDescent="0.25">
      <c r="H396" s="102" t="s">
        <v>2778</v>
      </c>
      <c r="I396" s="101" t="s">
        <v>2779</v>
      </c>
      <c r="J396" s="101"/>
      <c r="K396" s="101" t="s">
        <v>2779</v>
      </c>
      <c r="L396" s="101" t="s">
        <v>2003</v>
      </c>
      <c r="M396" s="101">
        <v>250</v>
      </c>
      <c r="N396" s="101" t="s">
        <v>2004</v>
      </c>
      <c r="O396" s="101">
        <v>231</v>
      </c>
    </row>
    <row r="397" spans="8:15" x14ac:dyDescent="0.25">
      <c r="H397" s="103" t="s">
        <v>2780</v>
      </c>
      <c r="I397" s="100" t="s">
        <v>2781</v>
      </c>
      <c r="J397" s="100"/>
      <c r="K397" s="100" t="s">
        <v>2781</v>
      </c>
      <c r="L397" s="100" t="s">
        <v>2003</v>
      </c>
      <c r="M397" s="100">
        <v>226</v>
      </c>
      <c r="N397" s="100" t="s">
        <v>2004</v>
      </c>
      <c r="O397" s="100">
        <v>212</v>
      </c>
    </row>
    <row r="398" spans="8:15" x14ac:dyDescent="0.25">
      <c r="H398" s="102" t="s">
        <v>2782</v>
      </c>
      <c r="I398" s="101" t="s">
        <v>2783</v>
      </c>
      <c r="J398" s="101"/>
      <c r="K398" s="101" t="s">
        <v>2783</v>
      </c>
      <c r="L398" s="101" t="s">
        <v>2003</v>
      </c>
      <c r="M398" s="101">
        <v>251</v>
      </c>
      <c r="N398" s="101" t="s">
        <v>2004</v>
      </c>
      <c r="O398" s="101">
        <v>232</v>
      </c>
    </row>
    <row r="399" spans="8:15" x14ac:dyDescent="0.25">
      <c r="H399" s="103" t="s">
        <v>2784</v>
      </c>
      <c r="I399" s="100" t="s">
        <v>2785</v>
      </c>
      <c r="J399" s="100"/>
      <c r="K399" s="100" t="s">
        <v>2785</v>
      </c>
      <c r="L399" s="100" t="s">
        <v>2003</v>
      </c>
      <c r="M399" s="100">
        <v>334</v>
      </c>
      <c r="N399" s="100" t="s">
        <v>2004</v>
      </c>
      <c r="O399" s="100">
        <v>328</v>
      </c>
    </row>
    <row r="400" spans="8:15" x14ac:dyDescent="0.25">
      <c r="H400" s="102" t="s">
        <v>2786</v>
      </c>
      <c r="I400" s="101" t="s">
        <v>2787</v>
      </c>
      <c r="J400" s="101"/>
      <c r="K400" s="101" t="s">
        <v>2787</v>
      </c>
      <c r="L400" s="101" t="s">
        <v>2003</v>
      </c>
      <c r="M400" s="101">
        <v>252</v>
      </c>
      <c r="N400" s="101" t="s">
        <v>2004</v>
      </c>
      <c r="O400" s="101">
        <v>242</v>
      </c>
    </row>
    <row r="401" spans="8:15" x14ac:dyDescent="0.25">
      <c r="H401" s="103" t="s">
        <v>2788</v>
      </c>
      <c r="I401" s="100" t="s">
        <v>2789</v>
      </c>
      <c r="J401" s="100"/>
      <c r="K401" s="100" t="s">
        <v>2789</v>
      </c>
      <c r="L401" s="100" t="s">
        <v>2003</v>
      </c>
      <c r="M401" s="100">
        <v>343</v>
      </c>
      <c r="N401" s="100" t="s">
        <v>2004</v>
      </c>
      <c r="O401" s="100">
        <v>346</v>
      </c>
    </row>
    <row r="402" spans="8:15" x14ac:dyDescent="0.25">
      <c r="H402" s="102" t="s">
        <v>2790</v>
      </c>
      <c r="I402" s="101" t="s">
        <v>2791</v>
      </c>
      <c r="J402" s="101"/>
      <c r="K402" s="101" t="s">
        <v>2791</v>
      </c>
      <c r="L402" s="101" t="s">
        <v>2003</v>
      </c>
      <c r="M402" s="101">
        <v>344</v>
      </c>
      <c r="N402" s="101" t="s">
        <v>2004</v>
      </c>
      <c r="O402" s="101">
        <v>344</v>
      </c>
    </row>
    <row r="403" spans="8:15" x14ac:dyDescent="0.25">
      <c r="H403" s="103" t="s">
        <v>2792</v>
      </c>
      <c r="I403" s="100" t="s">
        <v>2793</v>
      </c>
      <c r="J403" s="100"/>
      <c r="K403" s="100" t="s">
        <v>2793</v>
      </c>
      <c r="L403" s="100" t="s">
        <v>2003</v>
      </c>
      <c r="M403" s="100">
        <v>77</v>
      </c>
      <c r="N403" s="100" t="s">
        <v>2004</v>
      </c>
      <c r="O403" s="100">
        <v>145</v>
      </c>
    </row>
    <row r="404" spans="8:15" x14ac:dyDescent="0.25">
      <c r="H404" s="102" t="s">
        <v>2794</v>
      </c>
      <c r="I404" s="101" t="s">
        <v>2795</v>
      </c>
      <c r="J404" s="101"/>
      <c r="K404" s="101" t="s">
        <v>2795</v>
      </c>
      <c r="L404" s="101" t="s">
        <v>2003</v>
      </c>
      <c r="M404" s="101">
        <v>253</v>
      </c>
      <c r="N404" s="101" t="s">
        <v>2004</v>
      </c>
      <c r="O404" s="101">
        <v>233</v>
      </c>
    </row>
    <row r="405" spans="8:15" x14ac:dyDescent="0.25">
      <c r="H405" s="103" t="s">
        <v>2796</v>
      </c>
      <c r="I405" s="100" t="s">
        <v>2797</v>
      </c>
      <c r="J405" s="100"/>
      <c r="K405" s="100" t="s">
        <v>2797</v>
      </c>
      <c r="L405" s="100" t="s">
        <v>2003</v>
      </c>
      <c r="M405" s="100">
        <v>17</v>
      </c>
      <c r="N405" s="100" t="s">
        <v>2004</v>
      </c>
      <c r="O405" s="100">
        <v>18</v>
      </c>
    </row>
    <row r="406" spans="8:15" x14ac:dyDescent="0.25">
      <c r="H406" s="102" t="s">
        <v>2798</v>
      </c>
      <c r="I406" s="101" t="s">
        <v>2799</v>
      </c>
      <c r="J406" s="101"/>
      <c r="K406" s="101" t="s">
        <v>2799</v>
      </c>
      <c r="L406" s="101" t="s">
        <v>2003</v>
      </c>
      <c r="M406" s="101">
        <v>80</v>
      </c>
      <c r="N406" s="101" t="s">
        <v>2004</v>
      </c>
      <c r="O406" s="101">
        <v>95</v>
      </c>
    </row>
    <row r="407" spans="8:15" x14ac:dyDescent="0.25">
      <c r="H407" s="103" t="s">
        <v>2800</v>
      </c>
      <c r="I407" s="100" t="s">
        <v>2801</v>
      </c>
      <c r="J407" s="100"/>
      <c r="K407" s="100" t="s">
        <v>2801</v>
      </c>
      <c r="L407" s="100" t="s">
        <v>2003</v>
      </c>
      <c r="M407" s="100">
        <v>334</v>
      </c>
      <c r="N407" s="100" t="s">
        <v>2004</v>
      </c>
      <c r="O407" s="100">
        <v>340</v>
      </c>
    </row>
    <row r="408" spans="8:15" x14ac:dyDescent="0.25">
      <c r="H408" s="102" t="s">
        <v>2802</v>
      </c>
      <c r="I408" s="101" t="s">
        <v>2803</v>
      </c>
      <c r="J408" s="101"/>
      <c r="K408" s="101" t="s">
        <v>2803</v>
      </c>
      <c r="L408" s="101" t="s">
        <v>2003</v>
      </c>
      <c r="M408" s="101">
        <v>334</v>
      </c>
      <c r="N408" s="101" t="s">
        <v>2004</v>
      </c>
      <c r="O408" s="101">
        <v>318</v>
      </c>
    </row>
    <row r="409" spans="8:15" x14ac:dyDescent="0.25">
      <c r="H409" s="103" t="s">
        <v>2804</v>
      </c>
      <c r="I409" s="100" t="s">
        <v>2805</v>
      </c>
      <c r="J409" s="100"/>
      <c r="K409" s="100" t="s">
        <v>2805</v>
      </c>
      <c r="L409" s="100" t="s">
        <v>2003</v>
      </c>
      <c r="M409" s="100">
        <v>279</v>
      </c>
      <c r="N409" s="100" t="s">
        <v>2004</v>
      </c>
      <c r="O409" s="100">
        <v>271</v>
      </c>
    </row>
    <row r="410" spans="8:15" x14ac:dyDescent="0.25">
      <c r="H410" s="102" t="s">
        <v>2806</v>
      </c>
      <c r="I410" s="101" t="s">
        <v>152</v>
      </c>
      <c r="J410" s="101"/>
      <c r="K410" s="101" t="s">
        <v>152</v>
      </c>
      <c r="L410" s="101" t="s">
        <v>2003</v>
      </c>
      <c r="M410" s="101">
        <v>335</v>
      </c>
      <c r="N410" s="101" t="s">
        <v>2004</v>
      </c>
      <c r="O410" s="101">
        <v>335</v>
      </c>
    </row>
    <row r="411" spans="8:15" x14ac:dyDescent="0.25">
      <c r="H411" s="103" t="s">
        <v>2807</v>
      </c>
      <c r="I411" s="100" t="s">
        <v>2808</v>
      </c>
      <c r="J411" s="100"/>
      <c r="K411" s="100" t="s">
        <v>2808</v>
      </c>
      <c r="L411" s="100" t="s">
        <v>2003</v>
      </c>
      <c r="M411" s="100">
        <v>348</v>
      </c>
      <c r="N411" s="100" t="s">
        <v>2004</v>
      </c>
      <c r="O411" s="100">
        <v>348</v>
      </c>
    </row>
    <row r="412" spans="8:15" x14ac:dyDescent="0.25">
      <c r="H412" s="102" t="s">
        <v>2809</v>
      </c>
      <c r="I412" s="101" t="s">
        <v>2810</v>
      </c>
      <c r="J412" s="101"/>
      <c r="K412" s="101" t="s">
        <v>2810</v>
      </c>
      <c r="L412" s="101" t="s">
        <v>2003</v>
      </c>
      <c r="M412" s="101">
        <v>254</v>
      </c>
      <c r="N412" s="101" t="s">
        <v>2004</v>
      </c>
      <c r="O412" s="101">
        <v>243</v>
      </c>
    </row>
    <row r="413" spans="8:15" x14ac:dyDescent="0.25">
      <c r="H413" s="103" t="s">
        <v>2811</v>
      </c>
      <c r="I413" s="100" t="s">
        <v>2812</v>
      </c>
      <c r="J413" s="100"/>
      <c r="K413" s="100" t="s">
        <v>2812</v>
      </c>
      <c r="L413" s="100" t="s">
        <v>2003</v>
      </c>
      <c r="M413" s="100">
        <v>240</v>
      </c>
      <c r="N413" s="100" t="s">
        <v>2004</v>
      </c>
      <c r="O413" s="100">
        <v>266</v>
      </c>
    </row>
    <row r="414" spans="8:15" x14ac:dyDescent="0.25">
      <c r="H414" s="102" t="s">
        <v>2813</v>
      </c>
      <c r="I414" s="101" t="s">
        <v>2814</v>
      </c>
      <c r="J414" s="101"/>
      <c r="K414" s="101" t="s">
        <v>2814</v>
      </c>
      <c r="L414" s="101" t="s">
        <v>2003</v>
      </c>
      <c r="M414" s="101">
        <v>80</v>
      </c>
      <c r="N414" s="101" t="s">
        <v>2004</v>
      </c>
      <c r="O414" s="101">
        <v>95</v>
      </c>
    </row>
    <row r="415" spans="8:15" x14ac:dyDescent="0.25">
      <c r="H415" s="103" t="s">
        <v>2815</v>
      </c>
      <c r="I415" s="100" t="s">
        <v>2816</v>
      </c>
      <c r="J415" s="100"/>
      <c r="K415" s="100" t="s">
        <v>2816</v>
      </c>
      <c r="L415" s="100" t="s">
        <v>2003</v>
      </c>
      <c r="M415" s="100">
        <v>255</v>
      </c>
      <c r="N415" s="100" t="s">
        <v>2004</v>
      </c>
      <c r="O415" s="100">
        <v>192</v>
      </c>
    </row>
    <row r="416" spans="8:15" x14ac:dyDescent="0.25">
      <c r="H416" s="102" t="s">
        <v>2817</v>
      </c>
      <c r="I416" s="101" t="s">
        <v>2818</v>
      </c>
      <c r="J416" s="101"/>
      <c r="K416" s="101" t="s">
        <v>2818</v>
      </c>
      <c r="L416" s="101" t="s">
        <v>2003</v>
      </c>
      <c r="M416" s="101">
        <v>226</v>
      </c>
      <c r="N416" s="101" t="s">
        <v>2004</v>
      </c>
      <c r="O416" s="101">
        <v>211</v>
      </c>
    </row>
    <row r="417" spans="8:15" x14ac:dyDescent="0.25">
      <c r="H417" s="103" t="s">
        <v>2819</v>
      </c>
      <c r="I417" s="100" t="s">
        <v>2820</v>
      </c>
      <c r="J417" s="100"/>
      <c r="K417" s="100" t="s">
        <v>2820</v>
      </c>
      <c r="L417" s="100" t="s">
        <v>2003</v>
      </c>
      <c r="M417" s="100">
        <v>230</v>
      </c>
      <c r="N417" s="100" t="s">
        <v>2004</v>
      </c>
      <c r="O417" s="100">
        <v>207</v>
      </c>
    </row>
    <row r="418" spans="8:15" x14ac:dyDescent="0.25">
      <c r="H418" s="102" t="s">
        <v>2821</v>
      </c>
      <c r="I418" s="101" t="s">
        <v>2822</v>
      </c>
      <c r="J418" s="101"/>
      <c r="K418" s="101" t="s">
        <v>2822</v>
      </c>
      <c r="L418" s="101" t="s">
        <v>2003</v>
      </c>
      <c r="M418" s="101">
        <v>256</v>
      </c>
      <c r="N418" s="101" t="s">
        <v>2004</v>
      </c>
      <c r="O418" s="101">
        <v>171</v>
      </c>
    </row>
    <row r="419" spans="8:15" x14ac:dyDescent="0.25">
      <c r="H419" s="103" t="s">
        <v>2823</v>
      </c>
      <c r="I419" s="100" t="s">
        <v>2824</v>
      </c>
      <c r="J419" s="100"/>
      <c r="K419" s="100" t="s">
        <v>2824</v>
      </c>
      <c r="L419" s="100" t="s">
        <v>2003</v>
      </c>
      <c r="M419" s="100">
        <v>256</v>
      </c>
      <c r="N419" s="100" t="s">
        <v>2004</v>
      </c>
      <c r="O419" s="100">
        <v>171</v>
      </c>
    </row>
    <row r="420" spans="8:15" x14ac:dyDescent="0.25">
      <c r="H420" s="102" t="s">
        <v>625</v>
      </c>
      <c r="I420" s="101" t="s">
        <v>72</v>
      </c>
      <c r="J420" s="101"/>
      <c r="K420" s="101" t="s">
        <v>72</v>
      </c>
      <c r="L420" s="101" t="s">
        <v>553</v>
      </c>
      <c r="M420" s="101" t="s">
        <v>554</v>
      </c>
      <c r="N420" s="101" t="s">
        <v>555</v>
      </c>
      <c r="O420" s="101" t="s">
        <v>554</v>
      </c>
    </row>
    <row r="421" spans="8:15" x14ac:dyDescent="0.25">
      <c r="H421" s="103" t="s">
        <v>2825</v>
      </c>
      <c r="I421" s="100" t="s">
        <v>2826</v>
      </c>
      <c r="J421" s="100"/>
      <c r="K421" s="100" t="s">
        <v>2826</v>
      </c>
      <c r="L421" s="100" t="s">
        <v>2003</v>
      </c>
      <c r="M421" s="100">
        <v>63</v>
      </c>
      <c r="N421" s="100" t="s">
        <v>2004</v>
      </c>
      <c r="O421" s="100">
        <v>89</v>
      </c>
    </row>
    <row r="422" spans="8:15" x14ac:dyDescent="0.25">
      <c r="H422" s="102" t="s">
        <v>2827</v>
      </c>
      <c r="I422" s="101" t="s">
        <v>2828</v>
      </c>
      <c r="J422" s="101"/>
      <c r="K422" s="101" t="s">
        <v>2828</v>
      </c>
      <c r="L422" s="101" t="s">
        <v>2007</v>
      </c>
      <c r="M422" s="101">
        <v>140</v>
      </c>
      <c r="N422" s="101" t="s">
        <v>2008</v>
      </c>
      <c r="O422" s="101">
        <v>149</v>
      </c>
    </row>
    <row r="423" spans="8:15" x14ac:dyDescent="0.25">
      <c r="H423" s="103" t="s">
        <v>2829</v>
      </c>
      <c r="I423" s="100" t="s">
        <v>2830</v>
      </c>
      <c r="J423" s="100"/>
      <c r="K423" s="100" t="s">
        <v>2830</v>
      </c>
      <c r="L423" s="100" t="s">
        <v>2007</v>
      </c>
      <c r="M423" s="100">
        <v>187</v>
      </c>
      <c r="N423" s="100" t="s">
        <v>2008</v>
      </c>
      <c r="O423" s="100">
        <v>154</v>
      </c>
    </row>
    <row r="424" spans="8:15" x14ac:dyDescent="0.25">
      <c r="H424" s="102" t="s">
        <v>2831</v>
      </c>
      <c r="I424" s="101" t="s">
        <v>2832</v>
      </c>
      <c r="J424" s="101"/>
      <c r="K424" s="101" t="s">
        <v>2832</v>
      </c>
      <c r="L424" s="101" t="s">
        <v>2003</v>
      </c>
      <c r="M424" s="101">
        <v>335</v>
      </c>
      <c r="N424" s="101" t="s">
        <v>2004</v>
      </c>
      <c r="O424" s="101">
        <v>328</v>
      </c>
    </row>
    <row r="425" spans="8:15" x14ac:dyDescent="0.25">
      <c r="H425" s="103" t="s">
        <v>2833</v>
      </c>
      <c r="I425" s="100" t="s">
        <v>2834</v>
      </c>
      <c r="J425" s="100"/>
      <c r="K425" s="100" t="s">
        <v>2834</v>
      </c>
      <c r="L425" s="100" t="s">
        <v>2003</v>
      </c>
      <c r="M425" s="100">
        <v>257</v>
      </c>
      <c r="N425" s="100" t="s">
        <v>2004</v>
      </c>
      <c r="O425" s="100">
        <v>246</v>
      </c>
    </row>
    <row r="426" spans="8:15" x14ac:dyDescent="0.25">
      <c r="H426" s="102" t="s">
        <v>2835</v>
      </c>
      <c r="I426" s="101" t="s">
        <v>2836</v>
      </c>
      <c r="J426" s="101"/>
      <c r="K426" s="101" t="s">
        <v>2836</v>
      </c>
      <c r="L426" s="101" t="s">
        <v>2003</v>
      </c>
      <c r="M426" s="101">
        <v>335</v>
      </c>
      <c r="N426" s="101" t="s">
        <v>2004</v>
      </c>
      <c r="O426" s="101">
        <v>330</v>
      </c>
    </row>
    <row r="427" spans="8:15" x14ac:dyDescent="0.25">
      <c r="H427" s="103" t="s">
        <v>2837</v>
      </c>
      <c r="I427" s="100" t="s">
        <v>2838</v>
      </c>
      <c r="J427" s="100"/>
      <c r="K427" s="100" t="s">
        <v>2838</v>
      </c>
      <c r="L427" s="100" t="s">
        <v>2003</v>
      </c>
      <c r="M427" s="100">
        <v>335</v>
      </c>
      <c r="N427" s="100" t="s">
        <v>2004</v>
      </c>
      <c r="O427" s="100">
        <v>320</v>
      </c>
    </row>
    <row r="428" spans="8:15" x14ac:dyDescent="0.25">
      <c r="H428" s="102" t="s">
        <v>2839</v>
      </c>
      <c r="I428" s="101" t="s">
        <v>2840</v>
      </c>
      <c r="J428" s="101"/>
      <c r="K428" s="101" t="s">
        <v>2840</v>
      </c>
      <c r="L428" s="101" t="s">
        <v>2003</v>
      </c>
      <c r="M428" s="101">
        <v>98</v>
      </c>
      <c r="N428" s="101" t="s">
        <v>2004</v>
      </c>
      <c r="O428" s="101">
        <v>110</v>
      </c>
    </row>
    <row r="429" spans="8:15" x14ac:dyDescent="0.25">
      <c r="H429" s="103" t="s">
        <v>2841</v>
      </c>
      <c r="I429" s="100" t="s">
        <v>2842</v>
      </c>
      <c r="J429" s="100"/>
      <c r="K429" s="100" t="s">
        <v>2842</v>
      </c>
      <c r="L429" s="100" t="s">
        <v>2003</v>
      </c>
      <c r="M429" s="100">
        <v>276</v>
      </c>
      <c r="N429" s="100" t="s">
        <v>2004</v>
      </c>
      <c r="O429" s="100">
        <v>263</v>
      </c>
    </row>
    <row r="430" spans="8:15" x14ac:dyDescent="0.25">
      <c r="H430" s="102" t="s">
        <v>2843</v>
      </c>
      <c r="I430" s="101" t="s">
        <v>2844</v>
      </c>
      <c r="J430" s="101"/>
      <c r="K430" s="101" t="s">
        <v>2844</v>
      </c>
      <c r="L430" s="101" t="s">
        <v>2007</v>
      </c>
      <c r="M430" s="101">
        <v>188</v>
      </c>
      <c r="N430" s="101" t="s">
        <v>2008</v>
      </c>
      <c r="O430" s="101">
        <v>161</v>
      </c>
    </row>
    <row r="431" spans="8:15" x14ac:dyDescent="0.25">
      <c r="H431" s="103" t="s">
        <v>2845</v>
      </c>
      <c r="I431" s="100" t="s">
        <v>2846</v>
      </c>
      <c r="J431" s="100"/>
      <c r="K431" s="100" t="s">
        <v>2846</v>
      </c>
      <c r="L431" s="100" t="s">
        <v>2003</v>
      </c>
      <c r="M431" s="100">
        <v>336</v>
      </c>
      <c r="N431" s="100" t="s">
        <v>2004</v>
      </c>
      <c r="O431" s="100">
        <v>336</v>
      </c>
    </row>
    <row r="432" spans="8:15" x14ac:dyDescent="0.25">
      <c r="H432" s="102" t="s">
        <v>2847</v>
      </c>
      <c r="I432" s="101" t="s">
        <v>2848</v>
      </c>
      <c r="J432" s="101"/>
      <c r="K432" s="101" t="s">
        <v>2848</v>
      </c>
      <c r="L432" s="101" t="s">
        <v>2003</v>
      </c>
      <c r="M432" s="101">
        <v>258</v>
      </c>
      <c r="N432" s="101" t="s">
        <v>2004</v>
      </c>
      <c r="O432" s="101">
        <v>248</v>
      </c>
    </row>
    <row r="433" spans="8:15" x14ac:dyDescent="0.25">
      <c r="H433" s="103" t="s">
        <v>2849</v>
      </c>
      <c r="I433" s="100" t="s">
        <v>2850</v>
      </c>
      <c r="J433" s="100"/>
      <c r="K433" s="100" t="s">
        <v>2850</v>
      </c>
      <c r="L433" s="100" t="s">
        <v>2003</v>
      </c>
      <c r="M433" s="100">
        <v>259</v>
      </c>
      <c r="N433" s="100" t="s">
        <v>2004</v>
      </c>
      <c r="O433" s="100">
        <v>247</v>
      </c>
    </row>
    <row r="434" spans="8:15" x14ac:dyDescent="0.25">
      <c r="H434" s="102" t="s">
        <v>2851</v>
      </c>
      <c r="I434" s="101" t="s">
        <v>2852</v>
      </c>
      <c r="J434" s="101"/>
      <c r="K434" s="101" t="s">
        <v>2852</v>
      </c>
      <c r="L434" s="101" t="s">
        <v>2003</v>
      </c>
      <c r="M434" s="101">
        <v>336</v>
      </c>
      <c r="N434" s="101" t="s">
        <v>2004</v>
      </c>
      <c r="O434" s="101">
        <v>333</v>
      </c>
    </row>
    <row r="435" spans="8:15" x14ac:dyDescent="0.25">
      <c r="H435" s="103" t="s">
        <v>2853</v>
      </c>
      <c r="I435" s="100" t="s">
        <v>2854</v>
      </c>
      <c r="J435" s="100"/>
      <c r="K435" s="100" t="s">
        <v>2854</v>
      </c>
      <c r="L435" s="100" t="s">
        <v>2003</v>
      </c>
      <c r="M435" s="100">
        <v>336</v>
      </c>
      <c r="N435" s="100" t="s">
        <v>2004</v>
      </c>
      <c r="O435" s="100">
        <v>327</v>
      </c>
    </row>
    <row r="436" spans="8:15" x14ac:dyDescent="0.25">
      <c r="H436" s="102" t="s">
        <v>2855</v>
      </c>
      <c r="I436" s="101" t="s">
        <v>2856</v>
      </c>
      <c r="J436" s="101"/>
      <c r="K436" s="101" t="s">
        <v>2856</v>
      </c>
      <c r="L436" s="101" t="s">
        <v>2003</v>
      </c>
      <c r="M436" s="101">
        <v>260</v>
      </c>
      <c r="N436" s="101" t="s">
        <v>2004</v>
      </c>
      <c r="O436" s="101">
        <v>250</v>
      </c>
    </row>
    <row r="437" spans="8:15" x14ac:dyDescent="0.25">
      <c r="H437" s="103" t="s">
        <v>2857</v>
      </c>
      <c r="I437" s="100" t="s">
        <v>2858</v>
      </c>
      <c r="J437" s="100"/>
      <c r="K437" s="100" t="s">
        <v>2858</v>
      </c>
      <c r="L437" s="100" t="s">
        <v>2003</v>
      </c>
      <c r="M437" s="100">
        <v>224</v>
      </c>
      <c r="N437" s="100" t="s">
        <v>2004</v>
      </c>
      <c r="O437" s="100">
        <v>211</v>
      </c>
    </row>
    <row r="438" spans="8:15" x14ac:dyDescent="0.25">
      <c r="H438" s="102" t="s">
        <v>2859</v>
      </c>
      <c r="I438" s="101" t="s">
        <v>2860</v>
      </c>
      <c r="J438" s="101"/>
      <c r="K438" s="101" t="s">
        <v>2860</v>
      </c>
      <c r="L438" s="101" t="s">
        <v>2003</v>
      </c>
      <c r="M438" s="101">
        <v>261</v>
      </c>
      <c r="N438" s="101" t="s">
        <v>2004</v>
      </c>
      <c r="O438" s="101">
        <v>39</v>
      </c>
    </row>
    <row r="439" spans="8:15" x14ac:dyDescent="0.25">
      <c r="H439" s="103" t="s">
        <v>2861</v>
      </c>
      <c r="I439" s="100" t="s">
        <v>2862</v>
      </c>
      <c r="J439" s="100"/>
      <c r="K439" s="100" t="s">
        <v>2862</v>
      </c>
      <c r="L439" s="100" t="s">
        <v>2003</v>
      </c>
      <c r="M439" s="100">
        <v>20</v>
      </c>
      <c r="N439" s="100" t="s">
        <v>2004</v>
      </c>
      <c r="O439" s="100">
        <v>222</v>
      </c>
    </row>
    <row r="440" spans="8:15" x14ac:dyDescent="0.25">
      <c r="H440" s="102" t="s">
        <v>2863</v>
      </c>
      <c r="I440" s="101" t="s">
        <v>2864</v>
      </c>
      <c r="J440" s="101"/>
      <c r="K440" s="101" t="s">
        <v>2864</v>
      </c>
      <c r="L440" s="101" t="s">
        <v>2003</v>
      </c>
      <c r="M440" s="101">
        <v>262</v>
      </c>
      <c r="N440" s="101" t="s">
        <v>2004</v>
      </c>
      <c r="O440" s="101">
        <v>249</v>
      </c>
    </row>
    <row r="441" spans="8:15" x14ac:dyDescent="0.25">
      <c r="H441" s="103" t="s">
        <v>2865</v>
      </c>
      <c r="I441" s="100" t="s">
        <v>2866</v>
      </c>
      <c r="J441" s="100"/>
      <c r="K441" s="100" t="s">
        <v>2866</v>
      </c>
      <c r="L441" s="100" t="s">
        <v>2003</v>
      </c>
      <c r="M441" s="100">
        <v>336</v>
      </c>
      <c r="N441" s="100" t="s">
        <v>2004</v>
      </c>
      <c r="O441" s="100">
        <v>338</v>
      </c>
    </row>
    <row r="442" spans="8:15" x14ac:dyDescent="0.25">
      <c r="H442" s="102" t="s">
        <v>2867</v>
      </c>
      <c r="I442" s="101" t="s">
        <v>2868</v>
      </c>
      <c r="J442" s="101"/>
      <c r="K442" s="101" t="s">
        <v>2868</v>
      </c>
      <c r="L442" s="101" t="s">
        <v>2003</v>
      </c>
      <c r="M442" s="101">
        <v>263</v>
      </c>
      <c r="N442" s="101" t="s">
        <v>2004</v>
      </c>
      <c r="O442" s="101">
        <v>255</v>
      </c>
    </row>
    <row r="443" spans="8:15" x14ac:dyDescent="0.25">
      <c r="H443" s="103" t="s">
        <v>2869</v>
      </c>
      <c r="I443" s="100" t="s">
        <v>2870</v>
      </c>
      <c r="J443" s="100"/>
      <c r="K443" s="100" t="s">
        <v>2870</v>
      </c>
      <c r="L443" s="100" t="s">
        <v>2003</v>
      </c>
      <c r="M443" s="100">
        <v>264</v>
      </c>
      <c r="N443" s="100" t="s">
        <v>2004</v>
      </c>
      <c r="O443" s="100">
        <v>256</v>
      </c>
    </row>
    <row r="444" spans="8:15" x14ac:dyDescent="0.25">
      <c r="H444" s="102" t="s">
        <v>2871</v>
      </c>
      <c r="I444" s="101" t="s">
        <v>2872</v>
      </c>
      <c r="J444" s="101"/>
      <c r="K444" s="101" t="s">
        <v>2872</v>
      </c>
      <c r="L444" s="101" t="s">
        <v>2003</v>
      </c>
      <c r="M444" s="101">
        <v>264</v>
      </c>
      <c r="N444" s="101" t="s">
        <v>2004</v>
      </c>
      <c r="O444" s="101">
        <v>256</v>
      </c>
    </row>
    <row r="445" spans="8:15" x14ac:dyDescent="0.25">
      <c r="H445" s="103" t="s">
        <v>2873</v>
      </c>
      <c r="I445" s="100" t="s">
        <v>2874</v>
      </c>
      <c r="J445" s="100"/>
      <c r="K445" s="100" t="s">
        <v>2874</v>
      </c>
      <c r="L445" s="100" t="s">
        <v>2003</v>
      </c>
      <c r="M445" s="100">
        <v>266</v>
      </c>
      <c r="N445" s="100" t="s">
        <v>2004</v>
      </c>
      <c r="O445" s="100">
        <v>253</v>
      </c>
    </row>
    <row r="446" spans="8:15" x14ac:dyDescent="0.25">
      <c r="H446" s="102" t="s">
        <v>2875</v>
      </c>
      <c r="I446" s="101" t="s">
        <v>2876</v>
      </c>
      <c r="J446" s="101"/>
      <c r="K446" s="101" t="s">
        <v>2876</v>
      </c>
      <c r="L446" s="101" t="s">
        <v>2003</v>
      </c>
      <c r="M446" s="101">
        <v>267</v>
      </c>
      <c r="N446" s="101" t="s">
        <v>2004</v>
      </c>
      <c r="O446" s="101">
        <v>254</v>
      </c>
    </row>
    <row r="447" spans="8:15" x14ac:dyDescent="0.25">
      <c r="H447" s="103" t="s">
        <v>2877</v>
      </c>
      <c r="I447" s="100" t="s">
        <v>2878</v>
      </c>
      <c r="J447" s="100"/>
      <c r="K447" s="100" t="s">
        <v>2878</v>
      </c>
      <c r="L447" s="100" t="s">
        <v>2003</v>
      </c>
      <c r="M447" s="100">
        <v>268</v>
      </c>
      <c r="N447" s="100" t="s">
        <v>2004</v>
      </c>
      <c r="O447" s="100">
        <v>244</v>
      </c>
    </row>
    <row r="448" spans="8:15" x14ac:dyDescent="0.25">
      <c r="H448" s="102" t="s">
        <v>2879</v>
      </c>
      <c r="I448" s="101" t="s">
        <v>2880</v>
      </c>
      <c r="J448" s="101"/>
      <c r="K448" s="101" t="s">
        <v>2880</v>
      </c>
      <c r="L448" s="101" t="s">
        <v>2003</v>
      </c>
      <c r="M448" s="101">
        <v>337</v>
      </c>
      <c r="N448" s="101" t="s">
        <v>2004</v>
      </c>
      <c r="O448" s="101">
        <v>338</v>
      </c>
    </row>
    <row r="449" spans="8:15" x14ac:dyDescent="0.25">
      <c r="H449" s="103" t="s">
        <v>2881</v>
      </c>
      <c r="I449" s="100" t="s">
        <v>2882</v>
      </c>
      <c r="J449" s="100"/>
      <c r="K449" s="100" t="s">
        <v>2882</v>
      </c>
      <c r="L449" s="100" t="s">
        <v>2003</v>
      </c>
      <c r="M449" s="100">
        <v>349</v>
      </c>
      <c r="N449" s="100" t="s">
        <v>2004</v>
      </c>
      <c r="O449" s="100">
        <v>347</v>
      </c>
    </row>
    <row r="450" spans="8:15" x14ac:dyDescent="0.25">
      <c r="H450" s="102" t="s">
        <v>2883</v>
      </c>
      <c r="I450" s="101" t="s">
        <v>2884</v>
      </c>
      <c r="J450" s="101"/>
      <c r="K450" s="101" t="s">
        <v>2884</v>
      </c>
      <c r="L450" s="101" t="s">
        <v>2003</v>
      </c>
      <c r="M450" s="101">
        <v>179</v>
      </c>
      <c r="N450" s="101" t="s">
        <v>2004</v>
      </c>
      <c r="O450" s="101">
        <v>169</v>
      </c>
    </row>
    <row r="451" spans="8:15" x14ac:dyDescent="0.25">
      <c r="H451" s="103" t="s">
        <v>2885</v>
      </c>
      <c r="I451" s="100" t="s">
        <v>2886</v>
      </c>
      <c r="J451" s="100"/>
      <c r="K451" s="100" t="s">
        <v>2886</v>
      </c>
      <c r="L451" s="100" t="s">
        <v>2003</v>
      </c>
      <c r="M451" s="100">
        <v>337</v>
      </c>
      <c r="N451" s="100" t="s">
        <v>2004</v>
      </c>
      <c r="O451" s="100">
        <v>332</v>
      </c>
    </row>
    <row r="452" spans="8:15" x14ac:dyDescent="0.25">
      <c r="H452" s="102" t="s">
        <v>2887</v>
      </c>
      <c r="I452" s="101" t="s">
        <v>2888</v>
      </c>
      <c r="J452" s="101"/>
      <c r="K452" s="101" t="s">
        <v>2888</v>
      </c>
      <c r="L452" s="101" t="s">
        <v>2007</v>
      </c>
      <c r="M452" s="101">
        <v>189</v>
      </c>
      <c r="N452" s="101" t="s">
        <v>2008</v>
      </c>
      <c r="O452" s="101">
        <v>170</v>
      </c>
    </row>
    <row r="453" spans="8:15" x14ac:dyDescent="0.25">
      <c r="H453" s="103" t="s">
        <v>2889</v>
      </c>
      <c r="I453" s="100" t="s">
        <v>2890</v>
      </c>
      <c r="J453" s="100"/>
      <c r="K453" s="100" t="s">
        <v>2890</v>
      </c>
      <c r="L453" s="100" t="s">
        <v>2003</v>
      </c>
      <c r="M453" s="100">
        <v>269</v>
      </c>
      <c r="N453" s="100" t="s">
        <v>2004</v>
      </c>
      <c r="O453" s="100">
        <v>280</v>
      </c>
    </row>
    <row r="454" spans="8:15" x14ac:dyDescent="0.25">
      <c r="H454" s="102" t="s">
        <v>2891</v>
      </c>
      <c r="I454" s="101" t="s">
        <v>2892</v>
      </c>
      <c r="J454" s="101"/>
      <c r="K454" s="101" t="s">
        <v>2892</v>
      </c>
      <c r="L454" s="101" t="s">
        <v>2003</v>
      </c>
      <c r="M454" s="101">
        <v>64</v>
      </c>
      <c r="N454" s="101" t="s">
        <v>2004</v>
      </c>
      <c r="O454" s="101">
        <v>92</v>
      </c>
    </row>
    <row r="455" spans="8:15" x14ac:dyDescent="0.25">
      <c r="H455" s="103" t="s">
        <v>2893</v>
      </c>
      <c r="I455" s="100" t="s">
        <v>2894</v>
      </c>
      <c r="J455" s="100"/>
      <c r="K455" s="100" t="s">
        <v>2894</v>
      </c>
      <c r="L455" s="100" t="s">
        <v>2003</v>
      </c>
      <c r="M455" s="100">
        <v>84</v>
      </c>
      <c r="N455" s="100" t="s">
        <v>2004</v>
      </c>
      <c r="O455" s="100">
        <v>98</v>
      </c>
    </row>
    <row r="456" spans="8:15" x14ac:dyDescent="0.25">
      <c r="H456" s="102" t="s">
        <v>2895</v>
      </c>
      <c r="I456" s="101" t="s">
        <v>2896</v>
      </c>
      <c r="J456" s="101"/>
      <c r="K456" s="101" t="s">
        <v>2896</v>
      </c>
      <c r="L456" s="101" t="s">
        <v>2007</v>
      </c>
      <c r="M456" s="101">
        <v>190</v>
      </c>
      <c r="N456" s="101" t="s">
        <v>2008</v>
      </c>
      <c r="O456" s="101">
        <v>193</v>
      </c>
    </row>
    <row r="457" spans="8:15" x14ac:dyDescent="0.25">
      <c r="H457" s="103" t="s">
        <v>2897</v>
      </c>
      <c r="I457" s="100" t="s">
        <v>2898</v>
      </c>
      <c r="J457" s="100"/>
      <c r="K457" s="100" t="s">
        <v>2898</v>
      </c>
      <c r="L457" s="100" t="s">
        <v>2003</v>
      </c>
      <c r="M457" s="100">
        <v>270</v>
      </c>
      <c r="N457" s="100" t="s">
        <v>2004</v>
      </c>
      <c r="O457" s="100">
        <v>236</v>
      </c>
    </row>
    <row r="458" spans="8:15" x14ac:dyDescent="0.25">
      <c r="H458" s="102" t="s">
        <v>2899</v>
      </c>
      <c r="I458" s="101" t="s">
        <v>2900</v>
      </c>
      <c r="J458" s="101"/>
      <c r="K458" s="101" t="s">
        <v>2900</v>
      </c>
      <c r="L458" s="101" t="s">
        <v>2003</v>
      </c>
      <c r="M458" s="101">
        <v>271</v>
      </c>
      <c r="N458" s="101" t="s">
        <v>2004</v>
      </c>
      <c r="O458" s="101">
        <v>298</v>
      </c>
    </row>
    <row r="459" spans="8:15" x14ac:dyDescent="0.25">
      <c r="H459" s="103" t="s">
        <v>2901</v>
      </c>
      <c r="I459" s="100" t="s">
        <v>2902</v>
      </c>
      <c r="J459" s="100"/>
      <c r="K459" s="100" t="s">
        <v>2902</v>
      </c>
      <c r="L459" s="100" t="s">
        <v>2007</v>
      </c>
      <c r="M459" s="100">
        <v>137</v>
      </c>
      <c r="N459" s="100" t="s">
        <v>2008</v>
      </c>
      <c r="O459" s="100">
        <v>147</v>
      </c>
    </row>
    <row r="460" spans="8:15" x14ac:dyDescent="0.25">
      <c r="H460" s="102" t="s">
        <v>2903</v>
      </c>
      <c r="I460" s="101" t="s">
        <v>2904</v>
      </c>
      <c r="J460" s="101"/>
      <c r="K460" s="101" t="s">
        <v>2904</v>
      </c>
      <c r="L460" s="101" t="s">
        <v>2003</v>
      </c>
      <c r="M460" s="101">
        <v>138</v>
      </c>
      <c r="N460" s="101" t="s">
        <v>2004</v>
      </c>
      <c r="O460" s="101">
        <v>72</v>
      </c>
    </row>
    <row r="461" spans="8:15" x14ac:dyDescent="0.25">
      <c r="H461" s="103" t="s">
        <v>2905</v>
      </c>
      <c r="I461" s="100" t="s">
        <v>2906</v>
      </c>
      <c r="J461" s="100"/>
      <c r="K461" s="100" t="s">
        <v>2906</v>
      </c>
      <c r="L461" s="100" t="s">
        <v>2003</v>
      </c>
      <c r="M461" s="100">
        <v>118</v>
      </c>
      <c r="N461" s="100" t="s">
        <v>2004</v>
      </c>
      <c r="O461" s="100">
        <v>133</v>
      </c>
    </row>
    <row r="462" spans="8:15" x14ac:dyDescent="0.25">
      <c r="H462" s="102" t="s">
        <v>2907</v>
      </c>
      <c r="I462" s="101" t="s">
        <v>2908</v>
      </c>
      <c r="J462" s="101"/>
      <c r="K462" s="101" t="s">
        <v>2908</v>
      </c>
      <c r="L462" s="101" t="s">
        <v>2003</v>
      </c>
      <c r="M462" s="101">
        <v>273</v>
      </c>
      <c r="N462" s="101" t="s">
        <v>2004</v>
      </c>
      <c r="O462" s="101">
        <v>260</v>
      </c>
    </row>
    <row r="463" spans="8:15" x14ac:dyDescent="0.25">
      <c r="H463" s="103" t="s">
        <v>2909</v>
      </c>
      <c r="I463" s="100" t="s">
        <v>2910</v>
      </c>
      <c r="J463" s="100"/>
      <c r="K463" s="100" t="s">
        <v>2910</v>
      </c>
      <c r="L463" s="100" t="s">
        <v>2003</v>
      </c>
      <c r="M463" s="100">
        <v>276</v>
      </c>
      <c r="N463" s="100" t="s">
        <v>2004</v>
      </c>
      <c r="O463" s="100">
        <v>264</v>
      </c>
    </row>
    <row r="464" spans="8:15" x14ac:dyDescent="0.25">
      <c r="H464" s="102" t="s">
        <v>2911</v>
      </c>
      <c r="I464" s="101" t="s">
        <v>2912</v>
      </c>
      <c r="J464" s="101"/>
      <c r="K464" s="101" t="s">
        <v>2912</v>
      </c>
      <c r="L464" s="101" t="s">
        <v>2007</v>
      </c>
      <c r="M464" s="101">
        <v>191</v>
      </c>
      <c r="N464" s="101" t="s">
        <v>2008</v>
      </c>
      <c r="O464" s="101">
        <v>191</v>
      </c>
    </row>
    <row r="465" spans="8:15" x14ac:dyDescent="0.25">
      <c r="H465" s="103" t="s">
        <v>2913</v>
      </c>
      <c r="I465" s="100" t="s">
        <v>2914</v>
      </c>
      <c r="J465" s="100"/>
      <c r="K465" s="100" t="s">
        <v>2914</v>
      </c>
      <c r="L465" s="100" t="s">
        <v>2003</v>
      </c>
      <c r="M465" s="100">
        <v>217</v>
      </c>
      <c r="N465" s="100" t="s">
        <v>2004</v>
      </c>
      <c r="O465" s="100">
        <v>202</v>
      </c>
    </row>
    <row r="466" spans="8:15" x14ac:dyDescent="0.25">
      <c r="H466" s="102" t="s">
        <v>2915</v>
      </c>
      <c r="I466" s="101" t="s">
        <v>2916</v>
      </c>
      <c r="J466" s="101"/>
      <c r="K466" s="101" t="s">
        <v>2916</v>
      </c>
      <c r="L466" s="101" t="s">
        <v>2003</v>
      </c>
      <c r="M466" s="101">
        <v>18</v>
      </c>
      <c r="N466" s="101" t="s">
        <v>2004</v>
      </c>
      <c r="O466" s="101">
        <v>19</v>
      </c>
    </row>
    <row r="467" spans="8:15" x14ac:dyDescent="0.25">
      <c r="H467" s="103" t="s">
        <v>2917</v>
      </c>
      <c r="I467" s="100" t="s">
        <v>2918</v>
      </c>
      <c r="J467" s="100"/>
      <c r="K467" s="100" t="s">
        <v>2918</v>
      </c>
      <c r="L467" s="100" t="s">
        <v>2007</v>
      </c>
      <c r="M467" s="100">
        <v>192</v>
      </c>
      <c r="N467" s="100" t="s">
        <v>2008</v>
      </c>
      <c r="O467" s="100">
        <v>184</v>
      </c>
    </row>
    <row r="468" spans="8:15" x14ac:dyDescent="0.25">
      <c r="H468" s="102" t="s">
        <v>2919</v>
      </c>
      <c r="I468" s="101" t="s">
        <v>2920</v>
      </c>
      <c r="J468" s="101"/>
      <c r="K468" s="101" t="s">
        <v>2920</v>
      </c>
      <c r="L468" s="101" t="s">
        <v>2003</v>
      </c>
      <c r="M468" s="101">
        <v>30</v>
      </c>
      <c r="N468" s="101" t="s">
        <v>2004</v>
      </c>
      <c r="O468" s="101">
        <v>160</v>
      </c>
    </row>
    <row r="469" spans="8:15" x14ac:dyDescent="0.25">
      <c r="H469" s="103" t="s">
        <v>2921</v>
      </c>
      <c r="I469" s="100" t="s">
        <v>2922</v>
      </c>
      <c r="J469" s="100"/>
      <c r="K469" s="100" t="s">
        <v>2922</v>
      </c>
      <c r="L469" s="100" t="s">
        <v>2003</v>
      </c>
      <c r="M469" s="100">
        <v>279</v>
      </c>
      <c r="N469" s="100" t="s">
        <v>2004</v>
      </c>
      <c r="O469" s="100">
        <v>271</v>
      </c>
    </row>
    <row r="470" spans="8:15" x14ac:dyDescent="0.25">
      <c r="H470" s="102" t="s">
        <v>2923</v>
      </c>
      <c r="I470" s="101" t="s">
        <v>1874</v>
      </c>
      <c r="J470" s="101"/>
      <c r="K470" s="101" t="s">
        <v>1874</v>
      </c>
      <c r="L470" s="101" t="s">
        <v>2003</v>
      </c>
      <c r="M470" s="101">
        <v>337</v>
      </c>
      <c r="N470" s="101" t="s">
        <v>2004</v>
      </c>
      <c r="O470" s="101">
        <v>334</v>
      </c>
    </row>
    <row r="471" spans="8:15" x14ac:dyDescent="0.25">
      <c r="H471" s="103" t="s">
        <v>2924</v>
      </c>
      <c r="I471" s="100" t="s">
        <v>2925</v>
      </c>
      <c r="J471" s="100"/>
      <c r="K471" s="100" t="s">
        <v>2925</v>
      </c>
      <c r="L471" s="100" t="s">
        <v>2003</v>
      </c>
      <c r="M471" s="100">
        <v>78</v>
      </c>
      <c r="N471" s="100" t="s">
        <v>2004</v>
      </c>
      <c r="O471" s="100">
        <v>144</v>
      </c>
    </row>
    <row r="472" spans="8:15" x14ac:dyDescent="0.25">
      <c r="H472" s="102" t="s">
        <v>2926</v>
      </c>
      <c r="I472" s="101" t="s">
        <v>2927</v>
      </c>
      <c r="J472" s="101"/>
      <c r="K472" s="101" t="s">
        <v>2927</v>
      </c>
      <c r="L472" s="101" t="s">
        <v>2003</v>
      </c>
      <c r="M472" s="101">
        <v>234</v>
      </c>
      <c r="N472" s="101" t="s">
        <v>2004</v>
      </c>
      <c r="O472" s="101">
        <v>216</v>
      </c>
    </row>
    <row r="473" spans="8:15" x14ac:dyDescent="0.25">
      <c r="H473" s="103" t="s">
        <v>625</v>
      </c>
      <c r="I473" s="100" t="s">
        <v>72</v>
      </c>
      <c r="J473" s="100"/>
      <c r="K473" s="100" t="s">
        <v>72</v>
      </c>
      <c r="L473" s="100" t="s">
        <v>553</v>
      </c>
      <c r="M473" s="100" t="s">
        <v>554</v>
      </c>
      <c r="N473" s="100" t="s">
        <v>555</v>
      </c>
      <c r="O473" s="100" t="s">
        <v>554</v>
      </c>
    </row>
    <row r="474" spans="8:15" x14ac:dyDescent="0.25">
      <c r="H474" s="102" t="s">
        <v>2928</v>
      </c>
      <c r="I474" s="101" t="s">
        <v>2929</v>
      </c>
      <c r="J474" s="101"/>
      <c r="K474" s="101" t="s">
        <v>2929</v>
      </c>
      <c r="L474" s="101" t="s">
        <v>2003</v>
      </c>
      <c r="M474" s="101">
        <v>230</v>
      </c>
      <c r="N474" s="101" t="s">
        <v>2004</v>
      </c>
      <c r="O474" s="101">
        <v>207</v>
      </c>
    </row>
    <row r="475" spans="8:15" x14ac:dyDescent="0.25">
      <c r="H475" s="103" t="s">
        <v>2930</v>
      </c>
      <c r="I475" s="100" t="s">
        <v>2931</v>
      </c>
      <c r="J475" s="100"/>
      <c r="K475" s="100" t="s">
        <v>2931</v>
      </c>
      <c r="L475" s="100" t="s">
        <v>2003</v>
      </c>
      <c r="M475" s="100">
        <v>283</v>
      </c>
      <c r="N475" s="100" t="s">
        <v>2004</v>
      </c>
      <c r="O475" s="100">
        <v>272</v>
      </c>
    </row>
    <row r="476" spans="8:15" x14ac:dyDescent="0.25">
      <c r="H476" s="102" t="s">
        <v>2932</v>
      </c>
      <c r="I476" s="101" t="s">
        <v>2933</v>
      </c>
      <c r="J476" s="101"/>
      <c r="K476" s="101" t="s">
        <v>2933</v>
      </c>
      <c r="L476" s="101" t="s">
        <v>2003</v>
      </c>
      <c r="M476" s="101">
        <v>349</v>
      </c>
      <c r="N476" s="101" t="s">
        <v>2004</v>
      </c>
      <c r="O476" s="101">
        <v>349</v>
      </c>
    </row>
    <row r="477" spans="8:15" x14ac:dyDescent="0.25">
      <c r="H477" s="103" t="s">
        <v>2934</v>
      </c>
      <c r="I477" s="100" t="s">
        <v>2935</v>
      </c>
      <c r="J477" s="100"/>
      <c r="K477" s="100" t="s">
        <v>2935</v>
      </c>
      <c r="L477" s="100" t="s">
        <v>2003</v>
      </c>
      <c r="M477" s="100">
        <v>217</v>
      </c>
      <c r="N477" s="100" t="s">
        <v>2004</v>
      </c>
      <c r="O477" s="100">
        <v>204</v>
      </c>
    </row>
    <row r="478" spans="8:15" x14ac:dyDescent="0.25">
      <c r="H478" s="102" t="s">
        <v>2936</v>
      </c>
      <c r="I478" s="101" t="s">
        <v>2937</v>
      </c>
      <c r="J478" s="101"/>
      <c r="K478" s="101" t="s">
        <v>2937</v>
      </c>
      <c r="L478" s="101" t="s">
        <v>2007</v>
      </c>
      <c r="M478" s="101">
        <v>140</v>
      </c>
      <c r="N478" s="101" t="s">
        <v>2008</v>
      </c>
      <c r="O478" s="101">
        <v>149</v>
      </c>
    </row>
    <row r="479" spans="8:15" x14ac:dyDescent="0.25">
      <c r="H479" s="103" t="s">
        <v>2938</v>
      </c>
      <c r="I479" s="100" t="s">
        <v>2939</v>
      </c>
      <c r="J479" s="100"/>
      <c r="K479" s="100" t="s">
        <v>2939</v>
      </c>
      <c r="L479" s="100" t="s">
        <v>2003</v>
      </c>
      <c r="M479" s="100">
        <v>284</v>
      </c>
      <c r="N479" s="100" t="s">
        <v>2004</v>
      </c>
      <c r="O479" s="100">
        <v>179</v>
      </c>
    </row>
    <row r="480" spans="8:15" x14ac:dyDescent="0.25">
      <c r="H480" s="102" t="s">
        <v>2940</v>
      </c>
      <c r="I480" s="101" t="s">
        <v>2941</v>
      </c>
      <c r="J480" s="101"/>
      <c r="K480" s="101" t="s">
        <v>2941</v>
      </c>
      <c r="L480" s="101" t="s">
        <v>2003</v>
      </c>
      <c r="M480" s="101">
        <v>156</v>
      </c>
      <c r="N480" s="101" t="s">
        <v>2004</v>
      </c>
      <c r="O480" s="101">
        <v>36</v>
      </c>
    </row>
    <row r="481" spans="8:15" x14ac:dyDescent="0.25">
      <c r="H481" s="103" t="s">
        <v>2942</v>
      </c>
      <c r="I481" s="100" t="s">
        <v>2943</v>
      </c>
      <c r="J481" s="100"/>
      <c r="K481" s="100" t="s">
        <v>2943</v>
      </c>
      <c r="L481" s="100" t="s">
        <v>2007</v>
      </c>
      <c r="M481" s="100">
        <v>150</v>
      </c>
      <c r="N481" s="100" t="s">
        <v>2008</v>
      </c>
      <c r="O481" s="100">
        <v>134</v>
      </c>
    </row>
    <row r="482" spans="8:15" x14ac:dyDescent="0.25">
      <c r="H482" s="102" t="s">
        <v>2944</v>
      </c>
      <c r="I482" s="101" t="s">
        <v>2945</v>
      </c>
      <c r="J482" s="101"/>
      <c r="K482" s="101" t="s">
        <v>2945</v>
      </c>
      <c r="L482" s="101" t="s">
        <v>2003</v>
      </c>
      <c r="M482" s="101">
        <v>170</v>
      </c>
      <c r="N482" s="101" t="s">
        <v>2004</v>
      </c>
      <c r="O482" s="101">
        <v>65</v>
      </c>
    </row>
    <row r="483" spans="8:15" x14ac:dyDescent="0.25">
      <c r="H483" s="103" t="s">
        <v>2946</v>
      </c>
      <c r="I483" s="100" t="s">
        <v>2947</v>
      </c>
      <c r="J483" s="100"/>
      <c r="K483" s="100" t="s">
        <v>2947</v>
      </c>
      <c r="L483" s="100" t="s">
        <v>2003</v>
      </c>
      <c r="M483" s="100">
        <v>156</v>
      </c>
      <c r="N483" s="100" t="s">
        <v>2004</v>
      </c>
      <c r="O483" s="100">
        <v>38</v>
      </c>
    </row>
    <row r="484" spans="8:15" x14ac:dyDescent="0.25">
      <c r="H484" s="102" t="s">
        <v>2948</v>
      </c>
      <c r="I484" s="101" t="s">
        <v>2949</v>
      </c>
      <c r="J484" s="101"/>
      <c r="K484" s="101" t="s">
        <v>2949</v>
      </c>
      <c r="L484" s="101" t="s">
        <v>2007</v>
      </c>
      <c r="M484" s="101">
        <v>151</v>
      </c>
      <c r="N484" s="101" t="s">
        <v>2008</v>
      </c>
      <c r="O484" s="101">
        <v>137</v>
      </c>
    </row>
    <row r="485" spans="8:15" x14ac:dyDescent="0.25">
      <c r="H485" s="103" t="s">
        <v>2950</v>
      </c>
      <c r="I485" s="100" t="s">
        <v>2951</v>
      </c>
      <c r="J485" s="100"/>
      <c r="K485" s="100" t="s">
        <v>2951</v>
      </c>
      <c r="L485" s="100" t="s">
        <v>2003</v>
      </c>
      <c r="M485" s="100">
        <v>285</v>
      </c>
      <c r="N485" s="100" t="s">
        <v>2004</v>
      </c>
      <c r="O485" s="100">
        <v>273</v>
      </c>
    </row>
    <row r="486" spans="8:15" x14ac:dyDescent="0.25">
      <c r="H486" s="102" t="s">
        <v>2952</v>
      </c>
      <c r="I486" s="101" t="s">
        <v>2953</v>
      </c>
      <c r="J486" s="101"/>
      <c r="K486" s="101" t="s">
        <v>2953</v>
      </c>
      <c r="L486" s="101" t="s">
        <v>2003</v>
      </c>
      <c r="M486" s="101">
        <v>337</v>
      </c>
      <c r="N486" s="101" t="s">
        <v>2004</v>
      </c>
      <c r="O486" s="101">
        <v>337</v>
      </c>
    </row>
    <row r="487" spans="8:15" x14ac:dyDescent="0.25">
      <c r="H487" s="103" t="s">
        <v>2954</v>
      </c>
      <c r="I487" s="100" t="s">
        <v>2955</v>
      </c>
      <c r="J487" s="100"/>
      <c r="K487" s="100" t="s">
        <v>2955</v>
      </c>
      <c r="L487" s="100" t="s">
        <v>2003</v>
      </c>
      <c r="M487" s="100">
        <v>338</v>
      </c>
      <c r="N487" s="100" t="s">
        <v>2004</v>
      </c>
      <c r="O487" s="100">
        <v>338</v>
      </c>
    </row>
    <row r="488" spans="8:15" x14ac:dyDescent="0.25">
      <c r="H488" s="102" t="s">
        <v>2956</v>
      </c>
      <c r="I488" s="101" t="s">
        <v>2957</v>
      </c>
      <c r="J488" s="101"/>
      <c r="K488" s="101" t="s">
        <v>2957</v>
      </c>
      <c r="L488" s="101" t="s">
        <v>2003</v>
      </c>
      <c r="M488" s="101">
        <v>338</v>
      </c>
      <c r="N488" s="101" t="s">
        <v>2004</v>
      </c>
      <c r="O488" s="101">
        <v>338</v>
      </c>
    </row>
    <row r="489" spans="8:15" x14ac:dyDescent="0.25">
      <c r="H489" s="103" t="s">
        <v>2958</v>
      </c>
      <c r="I489" s="100" t="s">
        <v>2959</v>
      </c>
      <c r="J489" s="100"/>
      <c r="K489" s="100" t="s">
        <v>2959</v>
      </c>
      <c r="L489" s="100" t="s">
        <v>2007</v>
      </c>
      <c r="M489" s="100">
        <v>133</v>
      </c>
      <c r="N489" s="100" t="s">
        <v>2008</v>
      </c>
      <c r="O489" s="100">
        <v>201</v>
      </c>
    </row>
    <row r="490" spans="8:15" x14ac:dyDescent="0.25">
      <c r="H490" s="102" t="s">
        <v>2960</v>
      </c>
      <c r="I490" s="101" t="s">
        <v>2961</v>
      </c>
      <c r="J490" s="101"/>
      <c r="K490" s="101" t="s">
        <v>2961</v>
      </c>
      <c r="L490" s="101" t="s">
        <v>2003</v>
      </c>
      <c r="M490" s="101">
        <v>338</v>
      </c>
      <c r="N490" s="101" t="s">
        <v>2004</v>
      </c>
      <c r="O490" s="101">
        <v>337</v>
      </c>
    </row>
    <row r="491" spans="8:15" x14ac:dyDescent="0.25">
      <c r="H491" s="103" t="s">
        <v>2962</v>
      </c>
      <c r="I491" s="100" t="s">
        <v>2963</v>
      </c>
      <c r="J491" s="100"/>
      <c r="K491" s="100" t="s">
        <v>2963</v>
      </c>
      <c r="L491" s="100" t="s">
        <v>2003</v>
      </c>
      <c r="M491" s="100">
        <v>338</v>
      </c>
      <c r="N491" s="100" t="s">
        <v>2004</v>
      </c>
      <c r="O491" s="100">
        <v>337</v>
      </c>
    </row>
    <row r="492" spans="8:15" x14ac:dyDescent="0.25">
      <c r="H492" s="102" t="s">
        <v>2964</v>
      </c>
      <c r="I492" s="101" t="s">
        <v>2965</v>
      </c>
      <c r="J492" s="101"/>
      <c r="K492" s="101" t="s">
        <v>2965</v>
      </c>
      <c r="L492" s="101" t="s">
        <v>2003</v>
      </c>
      <c r="M492" s="101">
        <v>338</v>
      </c>
      <c r="N492" s="101" t="s">
        <v>2004</v>
      </c>
      <c r="O492" s="101">
        <v>336</v>
      </c>
    </row>
    <row r="493" spans="8:15" x14ac:dyDescent="0.25">
      <c r="H493" s="103" t="s">
        <v>2966</v>
      </c>
      <c r="I493" s="100" t="s">
        <v>2967</v>
      </c>
      <c r="J493" s="100"/>
      <c r="K493" s="100" t="s">
        <v>2967</v>
      </c>
      <c r="L493" s="100" t="s">
        <v>2003</v>
      </c>
      <c r="M493" s="100">
        <v>339</v>
      </c>
      <c r="N493" s="100" t="s">
        <v>2004</v>
      </c>
      <c r="O493" s="100">
        <v>337</v>
      </c>
    </row>
    <row r="494" spans="8:15" x14ac:dyDescent="0.25">
      <c r="H494" s="102" t="s">
        <v>2968</v>
      </c>
      <c r="I494" s="101" t="s">
        <v>2969</v>
      </c>
      <c r="J494" s="101"/>
      <c r="K494" s="101" t="s">
        <v>2969</v>
      </c>
      <c r="L494" s="101" t="s">
        <v>2003</v>
      </c>
      <c r="M494" s="101">
        <v>339</v>
      </c>
      <c r="N494" s="101" t="s">
        <v>2004</v>
      </c>
      <c r="O494" s="101">
        <v>336</v>
      </c>
    </row>
    <row r="495" spans="8:15" x14ac:dyDescent="0.25">
      <c r="H495" s="103" t="s">
        <v>2970</v>
      </c>
      <c r="I495" s="100" t="s">
        <v>2971</v>
      </c>
      <c r="J495" s="100"/>
      <c r="K495" s="100" t="s">
        <v>2971</v>
      </c>
      <c r="L495" s="100" t="s">
        <v>2007</v>
      </c>
      <c r="M495" s="100">
        <v>208</v>
      </c>
      <c r="N495" s="100" t="s">
        <v>2008</v>
      </c>
      <c r="O495" s="100">
        <v>208</v>
      </c>
    </row>
    <row r="496" spans="8:15" x14ac:dyDescent="0.25">
      <c r="H496" s="102" t="s">
        <v>2972</v>
      </c>
      <c r="I496" s="101" t="s">
        <v>2973</v>
      </c>
      <c r="J496" s="101"/>
      <c r="K496" s="101" t="s">
        <v>2973</v>
      </c>
      <c r="L496" s="101" t="s">
        <v>2003</v>
      </c>
      <c r="M496" s="101">
        <v>338</v>
      </c>
      <c r="N496" s="101" t="s">
        <v>2004</v>
      </c>
      <c r="O496" s="101">
        <v>338</v>
      </c>
    </row>
    <row r="497" spans="8:35" x14ac:dyDescent="0.25">
      <c r="H497" s="103" t="s">
        <v>2974</v>
      </c>
      <c r="I497" s="100" t="s">
        <v>2975</v>
      </c>
      <c r="J497" s="100"/>
      <c r="K497" s="100" t="s">
        <v>2975</v>
      </c>
      <c r="L497" s="100" t="s">
        <v>2003</v>
      </c>
      <c r="M497" s="100">
        <v>338</v>
      </c>
      <c r="N497" s="100" t="s">
        <v>2004</v>
      </c>
      <c r="O497" s="100">
        <v>338</v>
      </c>
    </row>
    <row r="498" spans="8:35" x14ac:dyDescent="0.25">
      <c r="H498" s="102" t="s">
        <v>2976</v>
      </c>
      <c r="I498" s="101" t="s">
        <v>2977</v>
      </c>
      <c r="J498" s="101"/>
      <c r="K498" s="101" t="s">
        <v>2977</v>
      </c>
      <c r="L498" s="101" t="s">
        <v>2007</v>
      </c>
      <c r="M498" s="101">
        <v>217</v>
      </c>
      <c r="N498" s="101" t="s">
        <v>2008</v>
      </c>
      <c r="O498" s="101">
        <v>219</v>
      </c>
    </row>
    <row r="499" spans="8:35" x14ac:dyDescent="0.25">
      <c r="H499" s="103" t="s">
        <v>2978</v>
      </c>
      <c r="I499" s="100" t="s">
        <v>2979</v>
      </c>
      <c r="J499" s="100"/>
      <c r="K499" s="100" t="s">
        <v>2979</v>
      </c>
      <c r="L499" s="100" t="s">
        <v>2007</v>
      </c>
      <c r="M499" s="100">
        <v>186</v>
      </c>
      <c r="N499" s="100" t="s">
        <v>2008</v>
      </c>
      <c r="O499" s="100">
        <v>180</v>
      </c>
    </row>
    <row r="500" spans="8:35" x14ac:dyDescent="0.25">
      <c r="H500" s="102" t="s">
        <v>2980</v>
      </c>
      <c r="I500" s="101" t="s">
        <v>2981</v>
      </c>
      <c r="J500" s="101"/>
      <c r="K500" s="101" t="s">
        <v>2981</v>
      </c>
      <c r="L500" s="101" t="s">
        <v>2003</v>
      </c>
      <c r="M500" s="101">
        <v>286</v>
      </c>
      <c r="N500" s="101" t="s">
        <v>2004</v>
      </c>
      <c r="O500" s="101">
        <v>277</v>
      </c>
    </row>
    <row r="501" spans="8:35" x14ac:dyDescent="0.25">
      <c r="H501" s="103" t="s">
        <v>2982</v>
      </c>
      <c r="I501" s="100" t="s">
        <v>2983</v>
      </c>
      <c r="J501" s="100"/>
      <c r="K501" s="100" t="s">
        <v>2983</v>
      </c>
      <c r="L501" s="100" t="s">
        <v>2007</v>
      </c>
      <c r="M501" s="100">
        <v>197</v>
      </c>
      <c r="N501" s="100" t="s">
        <v>2008</v>
      </c>
      <c r="O501" s="100">
        <v>131</v>
      </c>
    </row>
    <row r="502" spans="8:35" x14ac:dyDescent="0.25">
      <c r="H502" s="102" t="s">
        <v>2984</v>
      </c>
      <c r="I502" s="101" t="s">
        <v>2985</v>
      </c>
      <c r="J502" s="101"/>
      <c r="K502" s="101" t="s">
        <v>2985</v>
      </c>
      <c r="L502" s="101" t="s">
        <v>2003</v>
      </c>
      <c r="M502" s="101">
        <v>288</v>
      </c>
      <c r="N502" s="101" t="s">
        <v>2004</v>
      </c>
      <c r="O502" s="101">
        <v>282</v>
      </c>
    </row>
    <row r="503" spans="8:35" x14ac:dyDescent="0.25">
      <c r="H503" s="103" t="s">
        <v>2986</v>
      </c>
      <c r="I503" s="100" t="s">
        <v>2987</v>
      </c>
      <c r="J503" s="100"/>
      <c r="K503" s="100" t="s">
        <v>2987</v>
      </c>
      <c r="L503" s="100" t="s">
        <v>2003</v>
      </c>
      <c r="M503" s="100">
        <v>350</v>
      </c>
      <c r="N503" s="100" t="s">
        <v>2004</v>
      </c>
      <c r="O503" s="100">
        <v>343</v>
      </c>
    </row>
    <row r="504" spans="8:35" x14ac:dyDescent="0.25">
      <c r="H504" s="102" t="s">
        <v>2988</v>
      </c>
      <c r="I504" s="101" t="s">
        <v>2989</v>
      </c>
      <c r="J504" s="101"/>
      <c r="K504" s="101" t="s">
        <v>2989</v>
      </c>
      <c r="L504" s="101" t="s">
        <v>2003</v>
      </c>
      <c r="M504" s="101">
        <v>339</v>
      </c>
      <c r="N504" s="101" t="s">
        <v>2004</v>
      </c>
      <c r="O504" s="101">
        <v>339</v>
      </c>
      <c r="AD504" t="s">
        <v>13910</v>
      </c>
    </row>
    <row r="505" spans="8:35" x14ac:dyDescent="0.25">
      <c r="H505" s="103" t="s">
        <v>2990</v>
      </c>
      <c r="I505" s="100" t="s">
        <v>2991</v>
      </c>
      <c r="J505" s="100"/>
      <c r="K505" s="100" t="s">
        <v>2991</v>
      </c>
      <c r="L505" s="100" t="s">
        <v>2007</v>
      </c>
      <c r="M505" s="100">
        <v>193</v>
      </c>
      <c r="N505" s="100" t="s">
        <v>2008</v>
      </c>
      <c r="O505" s="100">
        <v>194</v>
      </c>
      <c r="AD505" t="s">
        <v>72</v>
      </c>
      <c r="AE505" t="s">
        <v>625</v>
      </c>
      <c r="AF505" t="s">
        <v>556</v>
      </c>
      <c r="AG505" t="s">
        <v>554</v>
      </c>
      <c r="AH505" t="s">
        <v>13769</v>
      </c>
      <c r="AI505" t="s">
        <v>554</v>
      </c>
    </row>
    <row r="506" spans="8:35" x14ac:dyDescent="0.25">
      <c r="H506" s="102" t="s">
        <v>2992</v>
      </c>
      <c r="I506" s="101" t="s">
        <v>2993</v>
      </c>
      <c r="J506" s="101"/>
      <c r="K506" s="101" t="s">
        <v>2993</v>
      </c>
      <c r="L506" s="101" t="s">
        <v>2007</v>
      </c>
      <c r="M506" s="101">
        <v>218</v>
      </c>
      <c r="N506" s="101" t="s">
        <v>2008</v>
      </c>
      <c r="O506" s="101">
        <v>217</v>
      </c>
      <c r="AD506" t="s">
        <v>2002</v>
      </c>
      <c r="AE506" t="s">
        <v>2001</v>
      </c>
      <c r="AF506" t="s">
        <v>2003</v>
      </c>
      <c r="AG506">
        <v>12</v>
      </c>
      <c r="AH506" t="s">
        <v>2004</v>
      </c>
      <c r="AI506">
        <v>12</v>
      </c>
    </row>
    <row r="507" spans="8:35" x14ac:dyDescent="0.25">
      <c r="H507" s="103" t="s">
        <v>2994</v>
      </c>
      <c r="I507" s="100" t="s">
        <v>2995</v>
      </c>
      <c r="J507" s="100"/>
      <c r="K507" s="100" t="s">
        <v>2995</v>
      </c>
      <c r="L507" s="100" t="s">
        <v>2007</v>
      </c>
      <c r="M507" s="100">
        <v>194</v>
      </c>
      <c r="N507" s="100" t="s">
        <v>2008</v>
      </c>
      <c r="O507" s="100">
        <v>195</v>
      </c>
      <c r="AD507" t="s">
        <v>2010</v>
      </c>
      <c r="AE507" t="s">
        <v>2009</v>
      </c>
      <c r="AF507" t="s">
        <v>2003</v>
      </c>
      <c r="AG507">
        <v>13</v>
      </c>
      <c r="AH507" t="s">
        <v>2004</v>
      </c>
      <c r="AI507">
        <v>13</v>
      </c>
    </row>
    <row r="508" spans="8:35" x14ac:dyDescent="0.25">
      <c r="H508" s="102" t="s">
        <v>2996</v>
      </c>
      <c r="I508" s="101" t="s">
        <v>2997</v>
      </c>
      <c r="J508" s="101"/>
      <c r="K508" s="101" t="s">
        <v>2997</v>
      </c>
      <c r="L508" s="101" t="s">
        <v>2003</v>
      </c>
      <c r="M508" s="101">
        <v>289</v>
      </c>
      <c r="N508" s="101" t="s">
        <v>2004</v>
      </c>
      <c r="O508" s="101">
        <v>281</v>
      </c>
      <c r="AD508" t="s">
        <v>2663</v>
      </c>
      <c r="AE508" t="s">
        <v>2662</v>
      </c>
      <c r="AF508" t="s">
        <v>2007</v>
      </c>
      <c r="AG508">
        <v>216</v>
      </c>
      <c r="AH508" t="s">
        <v>2008</v>
      </c>
      <c r="AI508">
        <v>209</v>
      </c>
    </row>
    <row r="509" spans="8:35" x14ac:dyDescent="0.25">
      <c r="H509" s="103" t="s">
        <v>2998</v>
      </c>
      <c r="I509" s="100" t="s">
        <v>2999</v>
      </c>
      <c r="J509" s="100"/>
      <c r="K509" s="100" t="s">
        <v>2999</v>
      </c>
      <c r="L509" s="100" t="s">
        <v>2003</v>
      </c>
      <c r="M509" s="100">
        <v>346</v>
      </c>
      <c r="N509" s="100" t="s">
        <v>2004</v>
      </c>
      <c r="O509" s="100">
        <v>343</v>
      </c>
      <c r="AD509" t="s">
        <v>2549</v>
      </c>
      <c r="AE509" t="s">
        <v>2548</v>
      </c>
      <c r="AF509" t="s">
        <v>2003</v>
      </c>
      <c r="AG509">
        <v>182</v>
      </c>
      <c r="AH509" t="s">
        <v>2004</v>
      </c>
      <c r="AI509">
        <v>15</v>
      </c>
    </row>
    <row r="510" spans="8:35" x14ac:dyDescent="0.25">
      <c r="H510" s="102" t="s">
        <v>3000</v>
      </c>
      <c r="I510" s="101" t="s">
        <v>3001</v>
      </c>
      <c r="J510" s="101"/>
      <c r="K510" s="101" t="s">
        <v>3001</v>
      </c>
      <c r="L510" s="101" t="s">
        <v>2003</v>
      </c>
      <c r="M510" s="101">
        <v>350</v>
      </c>
      <c r="N510" s="101" t="s">
        <v>2004</v>
      </c>
      <c r="O510" s="101">
        <v>342</v>
      </c>
      <c r="AD510" t="s">
        <v>2044</v>
      </c>
      <c r="AE510" t="s">
        <v>2043</v>
      </c>
      <c r="AF510" t="s">
        <v>2003</v>
      </c>
      <c r="AG510">
        <v>79</v>
      </c>
      <c r="AH510" t="s">
        <v>2004</v>
      </c>
      <c r="AI510">
        <v>94</v>
      </c>
    </row>
    <row r="511" spans="8:35" x14ac:dyDescent="0.25">
      <c r="H511" s="103" t="s">
        <v>3002</v>
      </c>
      <c r="I511" s="100" t="s">
        <v>3003</v>
      </c>
      <c r="J511" s="100"/>
      <c r="K511" s="100" t="s">
        <v>3003</v>
      </c>
      <c r="L511" s="100" t="s">
        <v>2003</v>
      </c>
      <c r="M511" s="100">
        <v>80</v>
      </c>
      <c r="N511" s="100" t="s">
        <v>2004</v>
      </c>
      <c r="O511" s="100">
        <v>95</v>
      </c>
      <c r="AD511" t="s">
        <v>4137</v>
      </c>
      <c r="AE511" t="s">
        <v>2041</v>
      </c>
      <c r="AF511" t="s">
        <v>2007</v>
      </c>
      <c r="AG511">
        <v>172</v>
      </c>
      <c r="AH511" t="s">
        <v>2008</v>
      </c>
      <c r="AI511">
        <v>186</v>
      </c>
    </row>
    <row r="512" spans="8:35" x14ac:dyDescent="0.25">
      <c r="H512" s="102" t="s">
        <v>3004</v>
      </c>
      <c r="I512" s="101" t="s">
        <v>3005</v>
      </c>
      <c r="J512" s="101"/>
      <c r="K512" s="101" t="s">
        <v>3005</v>
      </c>
      <c r="L512" s="101" t="s">
        <v>2003</v>
      </c>
      <c r="M512" s="101">
        <v>225</v>
      </c>
      <c r="N512" s="101" t="s">
        <v>2004</v>
      </c>
      <c r="O512" s="101">
        <v>212</v>
      </c>
      <c r="AD512" t="s">
        <v>2517</v>
      </c>
      <c r="AE512" t="s">
        <v>2516</v>
      </c>
      <c r="AF512" t="s">
        <v>2003</v>
      </c>
      <c r="AG512">
        <v>173</v>
      </c>
      <c r="AH512" t="s">
        <v>2004</v>
      </c>
      <c r="AI512">
        <v>73</v>
      </c>
    </row>
    <row r="513" spans="8:35" x14ac:dyDescent="0.25">
      <c r="H513" s="103" t="s">
        <v>3006</v>
      </c>
      <c r="I513" s="100" t="s">
        <v>3007</v>
      </c>
      <c r="J513" s="100"/>
      <c r="K513" s="100" t="s">
        <v>3007</v>
      </c>
      <c r="L513" s="100" t="s">
        <v>2003</v>
      </c>
      <c r="M513" s="100">
        <v>290</v>
      </c>
      <c r="N513" s="100" t="s">
        <v>2004</v>
      </c>
      <c r="O513" s="100">
        <v>283</v>
      </c>
      <c r="AD513" t="s">
        <v>2066</v>
      </c>
      <c r="AE513" t="s">
        <v>2065</v>
      </c>
      <c r="AF513" t="s">
        <v>2003</v>
      </c>
      <c r="AG513">
        <v>281</v>
      </c>
      <c r="AH513" t="s">
        <v>2004</v>
      </c>
      <c r="AI513">
        <v>275</v>
      </c>
    </row>
    <row r="514" spans="8:35" x14ac:dyDescent="0.25">
      <c r="H514" s="102" t="s">
        <v>3008</v>
      </c>
      <c r="I514" s="101" t="s">
        <v>3009</v>
      </c>
      <c r="J514" s="101"/>
      <c r="K514" s="101" t="s">
        <v>3009</v>
      </c>
      <c r="L514" s="101" t="s">
        <v>2003</v>
      </c>
      <c r="M514" s="101">
        <v>291</v>
      </c>
      <c r="N514" s="101" t="s">
        <v>2004</v>
      </c>
      <c r="O514" s="101">
        <v>284</v>
      </c>
      <c r="AD514" t="s">
        <v>2072</v>
      </c>
      <c r="AE514" t="s">
        <v>2071</v>
      </c>
      <c r="AF514" t="s">
        <v>2003</v>
      </c>
      <c r="AG514">
        <v>79</v>
      </c>
      <c r="AH514" t="s">
        <v>2004</v>
      </c>
      <c r="AI514">
        <v>94</v>
      </c>
    </row>
    <row r="515" spans="8:35" x14ac:dyDescent="0.25">
      <c r="H515" s="103" t="s">
        <v>3010</v>
      </c>
      <c r="I515" s="100" t="s">
        <v>3011</v>
      </c>
      <c r="J515" s="100"/>
      <c r="K515" s="100" t="s">
        <v>3011</v>
      </c>
      <c r="L515" s="100" t="s">
        <v>2003</v>
      </c>
      <c r="M515" s="100">
        <v>32</v>
      </c>
      <c r="N515" s="100" t="s">
        <v>2004</v>
      </c>
      <c r="O515" s="100">
        <v>155</v>
      </c>
      <c r="AD515" t="s">
        <v>2070</v>
      </c>
      <c r="AE515" t="s">
        <v>2069</v>
      </c>
      <c r="AF515" t="s">
        <v>2003</v>
      </c>
      <c r="AG515">
        <v>21</v>
      </c>
      <c r="AH515" t="s">
        <v>2004</v>
      </c>
      <c r="AI515">
        <v>20</v>
      </c>
    </row>
    <row r="516" spans="8:35" x14ac:dyDescent="0.25">
      <c r="H516" s="102" t="s">
        <v>3012</v>
      </c>
      <c r="I516" s="101" t="s">
        <v>3013</v>
      </c>
      <c r="J516" s="101"/>
      <c r="K516" s="101" t="s">
        <v>3013</v>
      </c>
      <c r="L516" s="101" t="s">
        <v>2003</v>
      </c>
      <c r="M516" s="101">
        <v>80</v>
      </c>
      <c r="N516" s="101" t="s">
        <v>2004</v>
      </c>
      <c r="O516" s="101">
        <v>95</v>
      </c>
      <c r="AD516" t="s">
        <v>2080</v>
      </c>
      <c r="AE516" t="s">
        <v>2079</v>
      </c>
      <c r="AF516" t="s">
        <v>2003</v>
      </c>
      <c r="AG516">
        <v>313</v>
      </c>
      <c r="AH516" t="s">
        <v>2004</v>
      </c>
      <c r="AI516">
        <v>316</v>
      </c>
    </row>
    <row r="517" spans="8:35" x14ac:dyDescent="0.25">
      <c r="H517" s="103" t="s">
        <v>3014</v>
      </c>
      <c r="I517" s="100" t="s">
        <v>3015</v>
      </c>
      <c r="J517" s="100"/>
      <c r="K517" s="100" t="s">
        <v>3015</v>
      </c>
      <c r="L517" s="100" t="s">
        <v>2007</v>
      </c>
      <c r="M517" s="100">
        <v>175</v>
      </c>
      <c r="N517" s="100" t="s">
        <v>2008</v>
      </c>
      <c r="O517" s="100">
        <v>189</v>
      </c>
      <c r="AD517" t="s">
        <v>2082</v>
      </c>
      <c r="AE517" t="s">
        <v>2081</v>
      </c>
      <c r="AF517" t="s">
        <v>2007</v>
      </c>
      <c r="AG517">
        <v>210</v>
      </c>
      <c r="AH517" t="s">
        <v>2008</v>
      </c>
      <c r="AI517">
        <v>209</v>
      </c>
    </row>
    <row r="518" spans="8:35" x14ac:dyDescent="0.25">
      <c r="H518" s="102" t="s">
        <v>3016</v>
      </c>
      <c r="I518" s="101" t="s">
        <v>3017</v>
      </c>
      <c r="J518" s="101"/>
      <c r="K518" s="101" t="s">
        <v>3017</v>
      </c>
      <c r="L518" s="101" t="s">
        <v>2003</v>
      </c>
      <c r="M518" s="101">
        <v>314</v>
      </c>
      <c r="N518" s="101" t="s">
        <v>2004</v>
      </c>
      <c r="O518" s="101">
        <v>317</v>
      </c>
      <c r="AD518" t="s">
        <v>2086</v>
      </c>
      <c r="AE518" t="s">
        <v>2085</v>
      </c>
      <c r="AF518" t="s">
        <v>2003</v>
      </c>
      <c r="AG518">
        <v>342</v>
      </c>
      <c r="AH518" t="s">
        <v>2004</v>
      </c>
      <c r="AI518">
        <v>341</v>
      </c>
    </row>
    <row r="519" spans="8:35" x14ac:dyDescent="0.25">
      <c r="H519" s="103" t="s">
        <v>3018</v>
      </c>
      <c r="I519" s="100" t="s">
        <v>3019</v>
      </c>
      <c r="J519" s="100"/>
      <c r="K519" s="100" t="s">
        <v>3019</v>
      </c>
      <c r="L519" s="100" t="s">
        <v>2003</v>
      </c>
      <c r="M519" s="100">
        <v>292</v>
      </c>
      <c r="N519" s="100" t="s">
        <v>2004</v>
      </c>
      <c r="O519" s="100">
        <v>25</v>
      </c>
      <c r="AD519" t="s">
        <v>2014</v>
      </c>
      <c r="AE519" t="s">
        <v>2013</v>
      </c>
      <c r="AF519" t="s">
        <v>2003</v>
      </c>
      <c r="AG519">
        <v>49</v>
      </c>
      <c r="AH519" t="s">
        <v>2004</v>
      </c>
      <c r="AI519">
        <v>77</v>
      </c>
    </row>
    <row r="520" spans="8:35" x14ac:dyDescent="0.25">
      <c r="H520" s="102" t="s">
        <v>3020</v>
      </c>
      <c r="I520" s="101" t="s">
        <v>3021</v>
      </c>
      <c r="J520" s="101"/>
      <c r="K520" s="101" t="s">
        <v>3021</v>
      </c>
      <c r="L520" s="101" t="s">
        <v>2003</v>
      </c>
      <c r="M520" s="101">
        <v>294</v>
      </c>
      <c r="N520" s="101" t="s">
        <v>2004</v>
      </c>
      <c r="O520" s="101">
        <v>152</v>
      </c>
      <c r="AD520" t="s">
        <v>2100</v>
      </c>
      <c r="AE520" t="s">
        <v>2099</v>
      </c>
      <c r="AF520" t="s">
        <v>2007</v>
      </c>
      <c r="AG520">
        <v>136</v>
      </c>
      <c r="AH520" t="s">
        <v>2008</v>
      </c>
      <c r="AI520">
        <v>146</v>
      </c>
    </row>
    <row r="521" spans="8:35" x14ac:dyDescent="0.25">
      <c r="H521" s="103" t="s">
        <v>3022</v>
      </c>
      <c r="I521" s="100" t="s">
        <v>3023</v>
      </c>
      <c r="J521" s="100"/>
      <c r="K521" s="100" t="s">
        <v>3023</v>
      </c>
      <c r="L521" s="100" t="s">
        <v>2003</v>
      </c>
      <c r="M521" s="100">
        <v>195</v>
      </c>
      <c r="N521" s="100" t="s">
        <v>2004</v>
      </c>
      <c r="O521" s="100">
        <v>175</v>
      </c>
      <c r="AD521" t="s">
        <v>2102</v>
      </c>
      <c r="AE521" t="s">
        <v>2101</v>
      </c>
      <c r="AF521" t="s">
        <v>2003</v>
      </c>
      <c r="AG521">
        <v>318</v>
      </c>
      <c r="AH521" t="s">
        <v>2004</v>
      </c>
      <c r="AI521">
        <v>318</v>
      </c>
    </row>
    <row r="522" spans="8:35" x14ac:dyDescent="0.25">
      <c r="H522" s="102" t="s">
        <v>3024</v>
      </c>
      <c r="I522" s="101" t="s">
        <v>3025</v>
      </c>
      <c r="J522" s="101"/>
      <c r="K522" s="101" t="s">
        <v>3025</v>
      </c>
      <c r="L522" s="101" t="s">
        <v>2003</v>
      </c>
      <c r="M522" s="101">
        <v>297</v>
      </c>
      <c r="N522" s="101" t="s">
        <v>2004</v>
      </c>
      <c r="O522" s="101">
        <v>28</v>
      </c>
      <c r="AD522" t="s">
        <v>2106</v>
      </c>
      <c r="AE522" t="s">
        <v>2105</v>
      </c>
      <c r="AF522" t="s">
        <v>2003</v>
      </c>
      <c r="AG522">
        <v>55</v>
      </c>
      <c r="AH522" t="s">
        <v>2004</v>
      </c>
      <c r="AI522">
        <v>83</v>
      </c>
    </row>
    <row r="523" spans="8:35" x14ac:dyDescent="0.25">
      <c r="H523" s="103" t="s">
        <v>3026</v>
      </c>
      <c r="I523" s="100" t="s">
        <v>3027</v>
      </c>
      <c r="J523" s="100"/>
      <c r="K523" s="100" t="s">
        <v>3027</v>
      </c>
      <c r="L523" s="100" t="s">
        <v>2003</v>
      </c>
      <c r="M523" s="100">
        <v>298</v>
      </c>
      <c r="N523" s="100" t="s">
        <v>2004</v>
      </c>
      <c r="O523" s="100">
        <v>29</v>
      </c>
      <c r="AD523" t="s">
        <v>2108</v>
      </c>
      <c r="AE523" t="s">
        <v>2107</v>
      </c>
      <c r="AF523" t="s">
        <v>2007</v>
      </c>
      <c r="AG523">
        <v>122</v>
      </c>
      <c r="AH523" t="s">
        <v>2008</v>
      </c>
      <c r="AI523">
        <v>122</v>
      </c>
    </row>
    <row r="524" spans="8:35" x14ac:dyDescent="0.25">
      <c r="H524" s="102" t="s">
        <v>3028</v>
      </c>
      <c r="I524" s="101" t="s">
        <v>3029</v>
      </c>
      <c r="J524" s="101"/>
      <c r="K524" s="101" t="s">
        <v>3029</v>
      </c>
      <c r="L524" s="101" t="s">
        <v>2007</v>
      </c>
      <c r="M524" s="101">
        <v>195</v>
      </c>
      <c r="N524" s="101" t="s">
        <v>2008</v>
      </c>
      <c r="O524" s="101">
        <v>129</v>
      </c>
      <c r="AD524" t="s">
        <v>2114</v>
      </c>
      <c r="AE524" t="s">
        <v>2113</v>
      </c>
      <c r="AF524" t="s">
        <v>2003</v>
      </c>
      <c r="AG524">
        <v>23</v>
      </c>
      <c r="AH524" t="s">
        <v>2004</v>
      </c>
      <c r="AI524">
        <v>21</v>
      </c>
    </row>
    <row r="525" spans="8:35" x14ac:dyDescent="0.25">
      <c r="H525" s="103" t="s">
        <v>3030</v>
      </c>
      <c r="I525" s="100" t="s">
        <v>3031</v>
      </c>
      <c r="J525" s="100"/>
      <c r="K525" s="100" t="s">
        <v>3031</v>
      </c>
      <c r="L525" s="100" t="s">
        <v>2007</v>
      </c>
      <c r="M525" s="100">
        <v>196</v>
      </c>
      <c r="N525" s="100" t="s">
        <v>2008</v>
      </c>
      <c r="O525" s="100">
        <v>130</v>
      </c>
      <c r="AD525" t="s">
        <v>2120</v>
      </c>
      <c r="AE525" t="s">
        <v>2119</v>
      </c>
      <c r="AF525" t="s">
        <v>2007</v>
      </c>
      <c r="AG525">
        <v>123</v>
      </c>
      <c r="AH525" t="s">
        <v>2008</v>
      </c>
      <c r="AI525">
        <v>210</v>
      </c>
    </row>
    <row r="526" spans="8:35" x14ac:dyDescent="0.25">
      <c r="H526" s="102" t="s">
        <v>625</v>
      </c>
      <c r="I526" s="101" t="s">
        <v>72</v>
      </c>
      <c r="J526" s="101"/>
      <c r="K526" s="101" t="s">
        <v>72</v>
      </c>
      <c r="L526" s="101" t="s">
        <v>553</v>
      </c>
      <c r="M526" s="101" t="s">
        <v>554</v>
      </c>
      <c r="N526" s="101" t="s">
        <v>555</v>
      </c>
      <c r="O526" s="101" t="s">
        <v>554</v>
      </c>
      <c r="AD526" t="s">
        <v>4143</v>
      </c>
      <c r="AE526" t="s">
        <v>2117</v>
      </c>
      <c r="AF526" t="s">
        <v>2007</v>
      </c>
      <c r="AG526">
        <v>211</v>
      </c>
      <c r="AH526" t="s">
        <v>2008</v>
      </c>
      <c r="AI526">
        <v>127</v>
      </c>
    </row>
    <row r="527" spans="8:35" x14ac:dyDescent="0.25">
      <c r="H527" s="103" t="s">
        <v>3032</v>
      </c>
      <c r="I527" s="100" t="s">
        <v>3033</v>
      </c>
      <c r="J527" s="100"/>
      <c r="K527" s="100" t="s">
        <v>3033</v>
      </c>
      <c r="L527" s="100" t="s">
        <v>2007</v>
      </c>
      <c r="M527" s="100">
        <v>197</v>
      </c>
      <c r="N527" s="100" t="s">
        <v>2008</v>
      </c>
      <c r="O527" s="100">
        <v>131</v>
      </c>
      <c r="AD527" t="s">
        <v>2122</v>
      </c>
      <c r="AE527" t="s">
        <v>2121</v>
      </c>
      <c r="AF527" t="s">
        <v>2003</v>
      </c>
      <c r="AG527">
        <v>56</v>
      </c>
      <c r="AH527" t="s">
        <v>2004</v>
      </c>
      <c r="AI527">
        <v>84</v>
      </c>
    </row>
    <row r="528" spans="8:35" x14ac:dyDescent="0.25">
      <c r="H528" s="102" t="s">
        <v>3034</v>
      </c>
      <c r="I528" s="101" t="s">
        <v>3035</v>
      </c>
      <c r="J528" s="101"/>
      <c r="K528" s="101" t="s">
        <v>3035</v>
      </c>
      <c r="L528" s="101" t="s">
        <v>2007</v>
      </c>
      <c r="M528" s="101">
        <v>140</v>
      </c>
      <c r="N528" s="101" t="s">
        <v>2008</v>
      </c>
      <c r="O528" s="101">
        <v>148</v>
      </c>
      <c r="AD528" t="s">
        <v>2870</v>
      </c>
      <c r="AE528" t="s">
        <v>2869</v>
      </c>
      <c r="AF528" t="s">
        <v>2003</v>
      </c>
      <c r="AG528">
        <v>264</v>
      </c>
      <c r="AH528" t="s">
        <v>2004</v>
      </c>
      <c r="AI528">
        <v>256</v>
      </c>
    </row>
    <row r="529" spans="8:35" x14ac:dyDescent="0.25">
      <c r="H529" s="103" t="s">
        <v>3036</v>
      </c>
      <c r="I529" s="100" t="s">
        <v>3037</v>
      </c>
      <c r="J529" s="100"/>
      <c r="K529" s="100" t="s">
        <v>3037</v>
      </c>
      <c r="L529" s="100" t="s">
        <v>2003</v>
      </c>
      <c r="M529" s="100">
        <v>350</v>
      </c>
      <c r="N529" s="100" t="s">
        <v>2004</v>
      </c>
      <c r="O529" s="100">
        <v>342</v>
      </c>
      <c r="AD529" t="s">
        <v>2104</v>
      </c>
      <c r="AE529" t="s">
        <v>2103</v>
      </c>
      <c r="AF529" t="s">
        <v>2003</v>
      </c>
      <c r="AG529">
        <v>318</v>
      </c>
      <c r="AH529" t="s">
        <v>2004</v>
      </c>
      <c r="AI529">
        <v>318</v>
      </c>
    </row>
    <row r="530" spans="8:35" x14ac:dyDescent="0.25">
      <c r="H530" s="102" t="s">
        <v>3038</v>
      </c>
      <c r="I530" s="101" t="s">
        <v>3039</v>
      </c>
      <c r="J530" s="101"/>
      <c r="K530" s="101" t="s">
        <v>3039</v>
      </c>
      <c r="L530" s="101" t="s">
        <v>2003</v>
      </c>
      <c r="M530" s="101">
        <v>32</v>
      </c>
      <c r="N530" s="101" t="s">
        <v>2004</v>
      </c>
      <c r="O530" s="101">
        <v>155</v>
      </c>
      <c r="AD530" t="s">
        <v>2803</v>
      </c>
      <c r="AE530" t="s">
        <v>2802</v>
      </c>
      <c r="AF530" t="s">
        <v>2003</v>
      </c>
      <c r="AG530">
        <v>334</v>
      </c>
      <c r="AH530" t="s">
        <v>2004</v>
      </c>
      <c r="AI530">
        <v>318</v>
      </c>
    </row>
    <row r="531" spans="8:35" x14ac:dyDescent="0.25">
      <c r="H531" s="103" t="s">
        <v>3040</v>
      </c>
      <c r="I531" s="100" t="s">
        <v>3041</v>
      </c>
      <c r="J531" s="100"/>
      <c r="K531" s="100" t="s">
        <v>3041</v>
      </c>
      <c r="L531" s="100" t="s">
        <v>2003</v>
      </c>
      <c r="M531" s="100">
        <v>138</v>
      </c>
      <c r="N531" s="100" t="s">
        <v>2004</v>
      </c>
      <c r="O531" s="100">
        <v>72</v>
      </c>
      <c r="AD531" t="s">
        <v>2136</v>
      </c>
      <c r="AE531" t="s">
        <v>2135</v>
      </c>
      <c r="AF531" t="s">
        <v>2003</v>
      </c>
      <c r="AG531">
        <v>344</v>
      </c>
      <c r="AH531" t="s">
        <v>2004</v>
      </c>
      <c r="AI531">
        <v>342</v>
      </c>
    </row>
    <row r="532" spans="8:35" x14ac:dyDescent="0.25">
      <c r="H532" s="102" t="s">
        <v>3042</v>
      </c>
      <c r="I532" s="101" t="s">
        <v>3043</v>
      </c>
      <c r="J532" s="101"/>
      <c r="K532" s="101" t="s">
        <v>3043</v>
      </c>
      <c r="L532" s="101" t="s">
        <v>2003</v>
      </c>
      <c r="M532" s="101">
        <v>64</v>
      </c>
      <c r="N532" s="101" t="s">
        <v>2004</v>
      </c>
      <c r="O532" s="101">
        <v>85</v>
      </c>
      <c r="AD532" t="s">
        <v>2587</v>
      </c>
      <c r="AE532" t="s">
        <v>2586</v>
      </c>
      <c r="AF532" t="s">
        <v>2003</v>
      </c>
      <c r="AG532">
        <v>76</v>
      </c>
      <c r="AH532" t="s">
        <v>2004</v>
      </c>
      <c r="AI532">
        <v>142</v>
      </c>
    </row>
    <row r="533" spans="8:35" x14ac:dyDescent="0.25">
      <c r="H533" s="103" t="s">
        <v>3044</v>
      </c>
      <c r="I533" s="100" t="s">
        <v>3045</v>
      </c>
      <c r="J533" s="100"/>
      <c r="K533" s="100" t="s">
        <v>3045</v>
      </c>
      <c r="L533" s="100" t="s">
        <v>2003</v>
      </c>
      <c r="M533" s="100">
        <v>339</v>
      </c>
      <c r="N533" s="100" t="s">
        <v>2004</v>
      </c>
      <c r="O533" s="100">
        <v>327</v>
      </c>
      <c r="AD533" t="s">
        <v>2130</v>
      </c>
      <c r="AE533" t="s">
        <v>2129</v>
      </c>
      <c r="AF533" t="s">
        <v>2003</v>
      </c>
      <c r="AG533">
        <v>25</v>
      </c>
      <c r="AH533" t="s">
        <v>2004</v>
      </c>
      <c r="AI533">
        <v>22</v>
      </c>
    </row>
    <row r="534" spans="8:35" x14ac:dyDescent="0.25">
      <c r="H534" s="102" t="s">
        <v>3046</v>
      </c>
      <c r="I534" s="101" t="s">
        <v>3047</v>
      </c>
      <c r="J534" s="101"/>
      <c r="K534" s="101" t="s">
        <v>3047</v>
      </c>
      <c r="L534" s="101" t="s">
        <v>2007</v>
      </c>
      <c r="M534" s="101">
        <v>218</v>
      </c>
      <c r="N534" s="101" t="s">
        <v>2008</v>
      </c>
      <c r="O534" s="101">
        <v>123</v>
      </c>
      <c r="AD534" t="s">
        <v>13911</v>
      </c>
      <c r="AE534" t="s">
        <v>2131</v>
      </c>
      <c r="AF534" t="s">
        <v>2003</v>
      </c>
      <c r="AG534">
        <v>316</v>
      </c>
      <c r="AH534" t="s">
        <v>2004</v>
      </c>
      <c r="AI534">
        <v>162</v>
      </c>
    </row>
    <row r="535" spans="8:35" x14ac:dyDescent="0.25">
      <c r="H535" s="103" t="s">
        <v>159</v>
      </c>
      <c r="I535" s="100" t="s">
        <v>160</v>
      </c>
      <c r="J535" s="100"/>
      <c r="K535" s="100" t="s">
        <v>160</v>
      </c>
      <c r="L535" s="100" t="s">
        <v>2003</v>
      </c>
      <c r="M535" s="100">
        <v>340</v>
      </c>
      <c r="N535" s="100" t="s">
        <v>2004</v>
      </c>
      <c r="O535" s="100">
        <v>318</v>
      </c>
      <c r="AD535" t="s">
        <v>13912</v>
      </c>
      <c r="AE535" t="s">
        <v>2133</v>
      </c>
      <c r="AF535" t="s">
        <v>2003</v>
      </c>
      <c r="AG535">
        <v>28</v>
      </c>
      <c r="AH535" t="s">
        <v>2004</v>
      </c>
      <c r="AI535">
        <v>158</v>
      </c>
    </row>
    <row r="536" spans="8:35" x14ac:dyDescent="0.25">
      <c r="H536" s="102" t="s">
        <v>3048</v>
      </c>
      <c r="I536" s="101" t="s">
        <v>3049</v>
      </c>
      <c r="J536" s="101"/>
      <c r="K536" s="101" t="s">
        <v>3049</v>
      </c>
      <c r="L536" s="101" t="s">
        <v>2003</v>
      </c>
      <c r="M536" s="101">
        <v>273</v>
      </c>
      <c r="N536" s="101" t="s">
        <v>2004</v>
      </c>
      <c r="O536" s="101">
        <v>260</v>
      </c>
      <c r="AD536" t="s">
        <v>3079</v>
      </c>
      <c r="AE536" t="s">
        <v>3078</v>
      </c>
      <c r="AF536" t="s">
        <v>2003</v>
      </c>
      <c r="AG536">
        <v>301</v>
      </c>
      <c r="AH536" t="s">
        <v>2004</v>
      </c>
      <c r="AI536">
        <v>23</v>
      </c>
    </row>
    <row r="537" spans="8:35" x14ac:dyDescent="0.25">
      <c r="H537" s="103" t="s">
        <v>3050</v>
      </c>
      <c r="I537" s="100" t="s">
        <v>3051</v>
      </c>
      <c r="J537" s="100"/>
      <c r="K537" s="100" t="s">
        <v>3051</v>
      </c>
      <c r="L537" s="100" t="s">
        <v>2007</v>
      </c>
      <c r="M537" s="100">
        <v>219</v>
      </c>
      <c r="N537" s="100" t="s">
        <v>2008</v>
      </c>
      <c r="O537" s="100">
        <v>213</v>
      </c>
      <c r="AD537" t="s">
        <v>4148</v>
      </c>
      <c r="AE537" t="s">
        <v>2159</v>
      </c>
      <c r="AF537" t="s">
        <v>2007</v>
      </c>
      <c r="AG537">
        <v>128</v>
      </c>
      <c r="AH537" t="s">
        <v>2008</v>
      </c>
      <c r="AI537">
        <v>128</v>
      </c>
    </row>
    <row r="538" spans="8:35" x14ac:dyDescent="0.25">
      <c r="H538" s="102" t="s">
        <v>3052</v>
      </c>
      <c r="I538" s="101" t="s">
        <v>3053</v>
      </c>
      <c r="J538" s="101"/>
      <c r="K538" s="101" t="s">
        <v>3053</v>
      </c>
      <c r="L538" s="101" t="s">
        <v>2007</v>
      </c>
      <c r="M538" s="101">
        <v>219</v>
      </c>
      <c r="N538" s="101" t="s">
        <v>2008</v>
      </c>
      <c r="O538" s="101">
        <v>214</v>
      </c>
      <c r="AD538" t="s">
        <v>4147</v>
      </c>
      <c r="AE538" t="s">
        <v>2157</v>
      </c>
      <c r="AF538" t="s">
        <v>2007</v>
      </c>
      <c r="AG538">
        <v>127</v>
      </c>
      <c r="AH538" t="s">
        <v>2008</v>
      </c>
      <c r="AI538">
        <v>210</v>
      </c>
    </row>
    <row r="539" spans="8:35" x14ac:dyDescent="0.25">
      <c r="H539" s="103" t="s">
        <v>3054</v>
      </c>
      <c r="I539" s="100" t="s">
        <v>3055</v>
      </c>
      <c r="J539" s="100"/>
      <c r="K539" s="100" t="s">
        <v>3055</v>
      </c>
      <c r="L539" s="100" t="s">
        <v>2007</v>
      </c>
      <c r="M539" s="100">
        <v>220</v>
      </c>
      <c r="N539" s="100" t="s">
        <v>2008</v>
      </c>
      <c r="O539" s="100">
        <v>214</v>
      </c>
      <c r="AD539" t="s">
        <v>2767</v>
      </c>
      <c r="AE539" t="s">
        <v>2766</v>
      </c>
      <c r="AF539" t="s">
        <v>2003</v>
      </c>
      <c r="AG539">
        <v>246</v>
      </c>
      <c r="AH539" t="s">
        <v>2004</v>
      </c>
      <c r="AI539">
        <v>227</v>
      </c>
    </row>
    <row r="540" spans="8:35" x14ac:dyDescent="0.25">
      <c r="H540" s="102" t="s">
        <v>3056</v>
      </c>
      <c r="I540" s="101" t="s">
        <v>3057</v>
      </c>
      <c r="J540" s="101"/>
      <c r="K540" s="101" t="s">
        <v>3057</v>
      </c>
      <c r="L540" s="101" t="s">
        <v>2007</v>
      </c>
      <c r="M540" s="101">
        <v>220</v>
      </c>
      <c r="N540" s="101" t="s">
        <v>2008</v>
      </c>
      <c r="O540" s="101">
        <v>211</v>
      </c>
      <c r="AD540" t="s">
        <v>160</v>
      </c>
      <c r="AE540" t="s">
        <v>159</v>
      </c>
      <c r="AF540" t="s">
        <v>2003</v>
      </c>
      <c r="AG540">
        <v>340</v>
      </c>
      <c r="AH540" t="s">
        <v>2004</v>
      </c>
      <c r="AI540">
        <v>318</v>
      </c>
    </row>
    <row r="541" spans="8:35" x14ac:dyDescent="0.25">
      <c r="H541" s="103" t="s">
        <v>3058</v>
      </c>
      <c r="I541" s="100" t="s">
        <v>3059</v>
      </c>
      <c r="J541" s="100"/>
      <c r="K541" s="100" t="s">
        <v>3059</v>
      </c>
      <c r="L541" s="100" t="s">
        <v>2003</v>
      </c>
      <c r="M541" s="100">
        <v>125</v>
      </c>
      <c r="N541" s="100" t="s">
        <v>2004</v>
      </c>
      <c r="O541" s="100">
        <v>301</v>
      </c>
      <c r="AD541" t="s">
        <v>3047</v>
      </c>
      <c r="AE541" t="s">
        <v>3046</v>
      </c>
      <c r="AF541" t="s">
        <v>2007</v>
      </c>
      <c r="AG541">
        <v>218</v>
      </c>
      <c r="AH541" t="s">
        <v>2008</v>
      </c>
      <c r="AI541">
        <v>123</v>
      </c>
    </row>
    <row r="542" spans="8:35" x14ac:dyDescent="0.25">
      <c r="H542" s="102" t="s">
        <v>3060</v>
      </c>
      <c r="I542" s="101" t="s">
        <v>3061</v>
      </c>
      <c r="J542" s="101"/>
      <c r="K542" s="101" t="s">
        <v>3061</v>
      </c>
      <c r="L542" s="101" t="s">
        <v>2003</v>
      </c>
      <c r="M542" s="101">
        <v>299</v>
      </c>
      <c r="N542" s="101" t="s">
        <v>2004</v>
      </c>
      <c r="O542" s="101">
        <v>41</v>
      </c>
      <c r="AD542" t="s">
        <v>2284</v>
      </c>
      <c r="AE542" t="s">
        <v>2283</v>
      </c>
      <c r="AF542" t="s">
        <v>2003</v>
      </c>
      <c r="AG542">
        <v>327</v>
      </c>
      <c r="AH542" t="s">
        <v>2004</v>
      </c>
      <c r="AI542">
        <v>321</v>
      </c>
    </row>
    <row r="543" spans="8:35" x14ac:dyDescent="0.25">
      <c r="H543" s="103" t="s">
        <v>3062</v>
      </c>
      <c r="I543" s="100" t="s">
        <v>3063</v>
      </c>
      <c r="J543" s="100"/>
      <c r="K543" s="100" t="s">
        <v>3063</v>
      </c>
      <c r="L543" s="100" t="s">
        <v>2003</v>
      </c>
      <c r="M543" s="100">
        <v>340</v>
      </c>
      <c r="N543" s="100" t="s">
        <v>2004</v>
      </c>
      <c r="O543" s="100">
        <v>330</v>
      </c>
      <c r="AD543" t="s">
        <v>2461</v>
      </c>
      <c r="AE543" t="s">
        <v>2460</v>
      </c>
      <c r="AF543" t="s">
        <v>2003</v>
      </c>
      <c r="AG543">
        <v>157</v>
      </c>
      <c r="AH543" t="s">
        <v>2004</v>
      </c>
      <c r="AI543">
        <v>24</v>
      </c>
    </row>
    <row r="544" spans="8:35" x14ac:dyDescent="0.25">
      <c r="H544" s="102" t="s">
        <v>3064</v>
      </c>
      <c r="I544" s="101" t="s">
        <v>3065</v>
      </c>
      <c r="J544" s="101"/>
      <c r="K544" s="101" t="s">
        <v>3065</v>
      </c>
      <c r="L544" s="101" t="s">
        <v>2003</v>
      </c>
      <c r="M544" s="101">
        <v>208</v>
      </c>
      <c r="N544" s="101" t="s">
        <v>2004</v>
      </c>
      <c r="O544" s="101">
        <v>190</v>
      </c>
      <c r="AD544" t="s">
        <v>2128</v>
      </c>
      <c r="AE544" t="s">
        <v>2127</v>
      </c>
      <c r="AF544" t="s">
        <v>2003</v>
      </c>
      <c r="AG544">
        <v>70</v>
      </c>
      <c r="AH544" t="s">
        <v>2004</v>
      </c>
      <c r="AI544">
        <v>142</v>
      </c>
    </row>
    <row r="545" spans="8:35" x14ac:dyDescent="0.25">
      <c r="H545" s="103" t="s">
        <v>3066</v>
      </c>
      <c r="I545" s="100" t="s">
        <v>3067</v>
      </c>
      <c r="J545" s="100"/>
      <c r="K545" s="100" t="s">
        <v>3067</v>
      </c>
      <c r="L545" s="100" t="s">
        <v>2003</v>
      </c>
      <c r="M545" s="100">
        <v>209</v>
      </c>
      <c r="N545" s="100" t="s">
        <v>2004</v>
      </c>
      <c r="O545" s="100">
        <v>188</v>
      </c>
      <c r="AD545" t="s">
        <v>2495</v>
      </c>
      <c r="AE545" t="s">
        <v>2494</v>
      </c>
      <c r="AF545" t="s">
        <v>2003</v>
      </c>
      <c r="AG545">
        <v>166</v>
      </c>
      <c r="AH545" t="s">
        <v>2004</v>
      </c>
      <c r="AI545">
        <v>62</v>
      </c>
    </row>
    <row r="546" spans="8:35" x14ac:dyDescent="0.25">
      <c r="H546" s="102" t="s">
        <v>3068</v>
      </c>
      <c r="I546" s="101" t="s">
        <v>3069</v>
      </c>
      <c r="J546" s="101"/>
      <c r="K546" s="101" t="s">
        <v>3069</v>
      </c>
      <c r="L546" s="101" t="s">
        <v>2003</v>
      </c>
      <c r="M546" s="101">
        <v>209</v>
      </c>
      <c r="N546" s="101" t="s">
        <v>2004</v>
      </c>
      <c r="O546" s="101">
        <v>188</v>
      </c>
      <c r="AD546" t="s">
        <v>2170</v>
      </c>
      <c r="AE546" t="s">
        <v>2169</v>
      </c>
      <c r="AF546" t="s">
        <v>2007</v>
      </c>
      <c r="AG546">
        <v>139</v>
      </c>
      <c r="AH546" t="s">
        <v>2008</v>
      </c>
      <c r="AI546">
        <v>148</v>
      </c>
    </row>
    <row r="547" spans="8:35" x14ac:dyDescent="0.25">
      <c r="H547" s="103" t="s">
        <v>3070</v>
      </c>
      <c r="I547" s="100" t="s">
        <v>3071</v>
      </c>
      <c r="J547" s="100"/>
      <c r="K547" s="100" t="s">
        <v>3071</v>
      </c>
      <c r="L547" s="100" t="s">
        <v>2003</v>
      </c>
      <c r="M547" s="100">
        <v>210</v>
      </c>
      <c r="N547" s="100" t="s">
        <v>2004</v>
      </c>
      <c r="O547" s="100">
        <v>191</v>
      </c>
      <c r="AD547" t="s">
        <v>2172</v>
      </c>
      <c r="AE547" t="s">
        <v>2171</v>
      </c>
      <c r="AF547" t="s">
        <v>2003</v>
      </c>
      <c r="AG547">
        <v>319</v>
      </c>
      <c r="AH547" t="s">
        <v>2004</v>
      </c>
      <c r="AI547">
        <v>319</v>
      </c>
    </row>
    <row r="548" spans="8:35" x14ac:dyDescent="0.25">
      <c r="H548" s="102" t="s">
        <v>3072</v>
      </c>
      <c r="I548" s="101" t="s">
        <v>3073</v>
      </c>
      <c r="J548" s="101"/>
      <c r="K548" s="101" t="s">
        <v>3073</v>
      </c>
      <c r="L548" s="101" t="s">
        <v>2003</v>
      </c>
      <c r="M548" s="101">
        <v>211</v>
      </c>
      <c r="N548" s="101" t="s">
        <v>2004</v>
      </c>
      <c r="O548" s="101">
        <v>189</v>
      </c>
      <c r="AD548" t="s">
        <v>3019</v>
      </c>
      <c r="AE548" t="s">
        <v>3018</v>
      </c>
      <c r="AF548" t="s">
        <v>2003</v>
      </c>
      <c r="AG548">
        <v>292</v>
      </c>
      <c r="AH548" t="s">
        <v>2004</v>
      </c>
      <c r="AI548">
        <v>25</v>
      </c>
    </row>
    <row r="549" spans="8:35" x14ac:dyDescent="0.25">
      <c r="H549" s="103" t="s">
        <v>3074</v>
      </c>
      <c r="I549" s="100" t="s">
        <v>3075</v>
      </c>
      <c r="J549" s="100"/>
      <c r="K549" s="100" t="s">
        <v>3075</v>
      </c>
      <c r="L549" s="100" t="s">
        <v>2003</v>
      </c>
      <c r="M549" s="100">
        <v>102</v>
      </c>
      <c r="N549" s="100" t="s">
        <v>2004</v>
      </c>
      <c r="O549" s="100">
        <v>103</v>
      </c>
      <c r="AD549" t="s">
        <v>3025</v>
      </c>
      <c r="AE549" t="s">
        <v>3024</v>
      </c>
      <c r="AF549" t="s">
        <v>2003</v>
      </c>
      <c r="AG549">
        <v>297</v>
      </c>
      <c r="AH549" t="s">
        <v>2004</v>
      </c>
      <c r="AI549">
        <v>28</v>
      </c>
    </row>
    <row r="550" spans="8:35" x14ac:dyDescent="0.25">
      <c r="H550" s="102" t="s">
        <v>3076</v>
      </c>
      <c r="I550" s="101" t="s">
        <v>3077</v>
      </c>
      <c r="J550" s="101"/>
      <c r="K550" s="101" t="s">
        <v>3077</v>
      </c>
      <c r="L550" s="101" t="s">
        <v>2003</v>
      </c>
      <c r="M550" s="101">
        <v>300</v>
      </c>
      <c r="N550" s="101" t="s">
        <v>2004</v>
      </c>
      <c r="O550" s="101">
        <v>285</v>
      </c>
      <c r="AD550" t="s">
        <v>3029</v>
      </c>
      <c r="AE550" t="s">
        <v>3028</v>
      </c>
      <c r="AF550" t="s">
        <v>2007</v>
      </c>
      <c r="AG550">
        <v>195</v>
      </c>
      <c r="AH550" t="s">
        <v>2008</v>
      </c>
      <c r="AI550">
        <v>129</v>
      </c>
    </row>
    <row r="551" spans="8:35" x14ac:dyDescent="0.25">
      <c r="H551" s="103" t="s">
        <v>3078</v>
      </c>
      <c r="I551" s="100" t="s">
        <v>3079</v>
      </c>
      <c r="J551" s="100"/>
      <c r="K551" s="100" t="s">
        <v>3079</v>
      </c>
      <c r="L551" s="100" t="s">
        <v>2003</v>
      </c>
      <c r="M551" s="100">
        <v>301</v>
      </c>
      <c r="N551" s="100" t="s">
        <v>2004</v>
      </c>
      <c r="O551" s="100">
        <v>23</v>
      </c>
      <c r="AD551" t="s">
        <v>2124</v>
      </c>
      <c r="AE551" t="s">
        <v>2123</v>
      </c>
      <c r="AF551" t="s">
        <v>2003</v>
      </c>
      <c r="AG551">
        <v>24</v>
      </c>
      <c r="AH551" t="s">
        <v>2004</v>
      </c>
      <c r="AI551">
        <v>30</v>
      </c>
    </row>
    <row r="552" spans="8:35" x14ac:dyDescent="0.25">
      <c r="H552" s="102" t="s">
        <v>3080</v>
      </c>
      <c r="I552" s="101" t="s">
        <v>3081</v>
      </c>
      <c r="J552" s="101"/>
      <c r="K552" s="101" t="s">
        <v>3081</v>
      </c>
      <c r="L552" s="101" t="s">
        <v>2003</v>
      </c>
      <c r="M552" s="101">
        <v>195</v>
      </c>
      <c r="N552" s="101" t="s">
        <v>2004</v>
      </c>
      <c r="O552" s="101">
        <v>175</v>
      </c>
      <c r="AD552" t="s">
        <v>3031</v>
      </c>
      <c r="AE552" t="s">
        <v>3030</v>
      </c>
      <c r="AF552" t="s">
        <v>2007</v>
      </c>
      <c r="AG552">
        <v>196</v>
      </c>
      <c r="AH552" t="s">
        <v>2008</v>
      </c>
      <c r="AI552">
        <v>130</v>
      </c>
    </row>
    <row r="553" spans="8:35" x14ac:dyDescent="0.25">
      <c r="H553" s="103" t="s">
        <v>3082</v>
      </c>
      <c r="I553" s="100" t="s">
        <v>3083</v>
      </c>
      <c r="J553" s="100"/>
      <c r="K553" s="100" t="s">
        <v>3083</v>
      </c>
      <c r="L553" s="100" t="s">
        <v>2003</v>
      </c>
      <c r="M553" s="100">
        <v>340</v>
      </c>
      <c r="N553" s="100" t="s">
        <v>2004</v>
      </c>
      <c r="O553" s="100">
        <v>335</v>
      </c>
      <c r="AD553" t="s">
        <v>3033</v>
      </c>
      <c r="AE553" t="s">
        <v>3032</v>
      </c>
      <c r="AF553" t="s">
        <v>2007</v>
      </c>
      <c r="AG553">
        <v>197</v>
      </c>
      <c r="AH553" t="s">
        <v>2008</v>
      </c>
      <c r="AI553">
        <v>131</v>
      </c>
    </row>
    <row r="554" spans="8:35" x14ac:dyDescent="0.25">
      <c r="H554" s="102" t="s">
        <v>3084</v>
      </c>
      <c r="I554" s="101" t="s">
        <v>3085</v>
      </c>
      <c r="J554" s="101"/>
      <c r="K554" s="101" t="s">
        <v>3085</v>
      </c>
      <c r="L554" s="101" t="s">
        <v>2003</v>
      </c>
      <c r="M554" s="101">
        <v>341</v>
      </c>
      <c r="N554" s="101" t="s">
        <v>2004</v>
      </c>
      <c r="O554" s="101">
        <v>319</v>
      </c>
      <c r="AD554" t="s">
        <v>3035</v>
      </c>
      <c r="AE554" t="s">
        <v>3034</v>
      </c>
      <c r="AF554" t="s">
        <v>2007</v>
      </c>
      <c r="AG554">
        <v>140</v>
      </c>
      <c r="AH554" t="s">
        <v>2008</v>
      </c>
      <c r="AI554">
        <v>148</v>
      </c>
    </row>
    <row r="555" spans="8:35" x14ac:dyDescent="0.25">
      <c r="H555" s="103" t="s">
        <v>3086</v>
      </c>
      <c r="I555" s="100" t="s">
        <v>3087</v>
      </c>
      <c r="J555" s="100"/>
      <c r="K555" s="100" t="s">
        <v>3087</v>
      </c>
      <c r="L555" s="100" t="s">
        <v>2007</v>
      </c>
      <c r="M555" s="100">
        <v>198</v>
      </c>
      <c r="N555" s="100" t="s">
        <v>2008</v>
      </c>
      <c r="O555" s="100">
        <v>165</v>
      </c>
      <c r="AD555" t="s">
        <v>101</v>
      </c>
      <c r="AE555" t="s">
        <v>100</v>
      </c>
      <c r="AF555" t="s">
        <v>2003</v>
      </c>
      <c r="AG555">
        <v>320</v>
      </c>
      <c r="AH555" t="s">
        <v>2004</v>
      </c>
      <c r="AI555">
        <v>319</v>
      </c>
    </row>
    <row r="556" spans="8:35" x14ac:dyDescent="0.25">
      <c r="H556" s="102" t="s">
        <v>3088</v>
      </c>
      <c r="I556" s="101" t="s">
        <v>3089</v>
      </c>
      <c r="J556" s="101"/>
      <c r="K556" s="101" t="s">
        <v>3089</v>
      </c>
      <c r="L556" s="101" t="s">
        <v>2003</v>
      </c>
      <c r="M556" s="101">
        <v>341</v>
      </c>
      <c r="N556" s="101" t="s">
        <v>2004</v>
      </c>
      <c r="O556" s="101">
        <v>319</v>
      </c>
      <c r="AD556" t="s">
        <v>3067</v>
      </c>
      <c r="AE556" t="s">
        <v>3066</v>
      </c>
      <c r="AF556" t="s">
        <v>2003</v>
      </c>
      <c r="AG556">
        <v>209</v>
      </c>
      <c r="AH556" t="s">
        <v>2004</v>
      </c>
      <c r="AI556">
        <v>188</v>
      </c>
    </row>
    <row r="557" spans="8:35" x14ac:dyDescent="0.25">
      <c r="H557" s="103" t="s">
        <v>3090</v>
      </c>
      <c r="I557" s="100" t="s">
        <v>3091</v>
      </c>
      <c r="J557" s="100"/>
      <c r="K557" s="100" t="s">
        <v>3091</v>
      </c>
      <c r="L557" s="100" t="s">
        <v>2003</v>
      </c>
      <c r="M557" s="100">
        <v>302</v>
      </c>
      <c r="N557" s="100" t="s">
        <v>2004</v>
      </c>
      <c r="O557" s="100">
        <v>241</v>
      </c>
      <c r="AD557" t="s">
        <v>3073</v>
      </c>
      <c r="AE557" t="s">
        <v>3072</v>
      </c>
      <c r="AF557" t="s">
        <v>2003</v>
      </c>
      <c r="AG557">
        <v>211</v>
      </c>
      <c r="AH557" t="s">
        <v>2004</v>
      </c>
      <c r="AI557">
        <v>189</v>
      </c>
    </row>
    <row r="558" spans="8:35" x14ac:dyDescent="0.25">
      <c r="H558" s="102" t="s">
        <v>3092</v>
      </c>
      <c r="I558" s="101" t="s">
        <v>3093</v>
      </c>
      <c r="J558" s="101"/>
      <c r="K558" s="101" t="s">
        <v>3093</v>
      </c>
      <c r="L558" s="101" t="s">
        <v>2003</v>
      </c>
      <c r="M558" s="101">
        <v>303</v>
      </c>
      <c r="N558" s="101" t="s">
        <v>2004</v>
      </c>
      <c r="O558" s="101">
        <v>40</v>
      </c>
      <c r="AD558" t="s">
        <v>2860</v>
      </c>
      <c r="AE558" t="s">
        <v>2859</v>
      </c>
      <c r="AF558" t="s">
        <v>2003</v>
      </c>
      <c r="AG558">
        <v>261</v>
      </c>
      <c r="AH558" t="s">
        <v>2004</v>
      </c>
      <c r="AI558">
        <v>39</v>
      </c>
    </row>
    <row r="559" spans="8:35" x14ac:dyDescent="0.25">
      <c r="H559" s="103" t="s">
        <v>3094</v>
      </c>
      <c r="I559" s="100" t="s">
        <v>3095</v>
      </c>
      <c r="J559" s="100"/>
      <c r="K559" s="100" t="s">
        <v>3095</v>
      </c>
      <c r="L559" s="100" t="s">
        <v>2003</v>
      </c>
      <c r="M559" s="100">
        <v>304</v>
      </c>
      <c r="N559" s="100" t="s">
        <v>2004</v>
      </c>
      <c r="O559" s="100">
        <v>163</v>
      </c>
      <c r="AD559" t="s">
        <v>3069</v>
      </c>
      <c r="AE559" t="s">
        <v>3068</v>
      </c>
      <c r="AF559" t="s">
        <v>2003</v>
      </c>
      <c r="AG559">
        <v>209</v>
      </c>
      <c r="AH559" t="s">
        <v>2004</v>
      </c>
      <c r="AI559">
        <v>188</v>
      </c>
    </row>
    <row r="560" spans="8:35" x14ac:dyDescent="0.25">
      <c r="H560" s="102" t="s">
        <v>3096</v>
      </c>
      <c r="I560" s="101" t="s">
        <v>3097</v>
      </c>
      <c r="J560" s="101"/>
      <c r="K560" s="101" t="s">
        <v>3097</v>
      </c>
      <c r="L560" s="101" t="s">
        <v>2007</v>
      </c>
      <c r="M560" s="101">
        <v>200</v>
      </c>
      <c r="N560" s="101" t="s">
        <v>2008</v>
      </c>
      <c r="O560" s="101">
        <v>163</v>
      </c>
      <c r="AD560" t="s">
        <v>3065</v>
      </c>
      <c r="AE560" t="s">
        <v>3064</v>
      </c>
      <c r="AF560" t="s">
        <v>2003</v>
      </c>
      <c r="AG560">
        <v>208</v>
      </c>
      <c r="AH560" t="s">
        <v>2004</v>
      </c>
      <c r="AI560">
        <v>190</v>
      </c>
    </row>
    <row r="561" spans="8:35" x14ac:dyDescent="0.25">
      <c r="H561" s="103" t="s">
        <v>3098</v>
      </c>
      <c r="I561" s="100" t="s">
        <v>3099</v>
      </c>
      <c r="J561" s="100"/>
      <c r="K561" s="100" t="s">
        <v>3099</v>
      </c>
      <c r="L561" s="100" t="s">
        <v>2007</v>
      </c>
      <c r="M561" s="100">
        <v>200</v>
      </c>
      <c r="N561" s="100" t="s">
        <v>2008</v>
      </c>
      <c r="O561" s="100">
        <v>163</v>
      </c>
      <c r="AD561" t="s">
        <v>3071</v>
      </c>
      <c r="AE561" t="s">
        <v>3070</v>
      </c>
      <c r="AF561" t="s">
        <v>2003</v>
      </c>
      <c r="AG561">
        <v>210</v>
      </c>
      <c r="AH561" t="s">
        <v>2004</v>
      </c>
      <c r="AI561">
        <v>191</v>
      </c>
    </row>
    <row r="562" spans="8:35" x14ac:dyDescent="0.25">
      <c r="H562" s="102" t="s">
        <v>3100</v>
      </c>
      <c r="I562" s="101" t="s">
        <v>3101</v>
      </c>
      <c r="J562" s="101"/>
      <c r="K562" s="101" t="s">
        <v>3101</v>
      </c>
      <c r="L562" s="101" t="s">
        <v>2007</v>
      </c>
      <c r="M562" s="101">
        <v>201</v>
      </c>
      <c r="N562" s="101" t="s">
        <v>2008</v>
      </c>
      <c r="O562" s="101">
        <v>142</v>
      </c>
      <c r="AD562" t="s">
        <v>2625</v>
      </c>
      <c r="AE562" t="s">
        <v>2624</v>
      </c>
      <c r="AF562" t="s">
        <v>2003</v>
      </c>
      <c r="AG562">
        <v>200</v>
      </c>
      <c r="AH562" t="s">
        <v>2004</v>
      </c>
      <c r="AI562">
        <v>183</v>
      </c>
    </row>
    <row r="563" spans="8:35" x14ac:dyDescent="0.25">
      <c r="H563" s="103" t="s">
        <v>3102</v>
      </c>
      <c r="I563" s="100" t="s">
        <v>3103</v>
      </c>
      <c r="J563" s="100"/>
      <c r="K563" s="100" t="s">
        <v>3103</v>
      </c>
      <c r="L563" s="100" t="s">
        <v>2003</v>
      </c>
      <c r="M563" s="100">
        <v>305</v>
      </c>
      <c r="N563" s="100" t="s">
        <v>2004</v>
      </c>
      <c r="O563" s="100">
        <v>164</v>
      </c>
      <c r="AD563" t="s">
        <v>2713</v>
      </c>
      <c r="AE563" t="s">
        <v>2712</v>
      </c>
      <c r="AF563" t="s">
        <v>2003</v>
      </c>
      <c r="AG563">
        <v>232</v>
      </c>
      <c r="AH563" t="s">
        <v>2004</v>
      </c>
      <c r="AI563">
        <v>205</v>
      </c>
    </row>
    <row r="564" spans="8:35" x14ac:dyDescent="0.25">
      <c r="H564" s="102" t="s">
        <v>3104</v>
      </c>
      <c r="I564" s="101" t="s">
        <v>3105</v>
      </c>
      <c r="J564" s="101"/>
      <c r="K564" s="101" t="s">
        <v>3105</v>
      </c>
      <c r="L564" s="101" t="s">
        <v>2003</v>
      </c>
      <c r="M564" s="101">
        <v>308</v>
      </c>
      <c r="N564" s="101" t="s">
        <v>2004</v>
      </c>
      <c r="O564" s="101">
        <v>311</v>
      </c>
    </row>
    <row r="565" spans="8:35" x14ac:dyDescent="0.25">
      <c r="H565" s="103" t="s">
        <v>3106</v>
      </c>
      <c r="I565" s="100" t="s">
        <v>3107</v>
      </c>
      <c r="J565" s="100"/>
      <c r="K565" s="100" t="s">
        <v>3107</v>
      </c>
      <c r="L565" s="100" t="s">
        <v>2003</v>
      </c>
      <c r="M565" s="100">
        <v>309</v>
      </c>
      <c r="N565" s="100" t="s">
        <v>2004</v>
      </c>
      <c r="O565" s="100">
        <v>312</v>
      </c>
    </row>
    <row r="566" spans="8:35" x14ac:dyDescent="0.25">
      <c r="H566" s="102" t="s">
        <v>3108</v>
      </c>
      <c r="I566" s="101" t="s">
        <v>3109</v>
      </c>
      <c r="J566" s="101"/>
      <c r="K566" s="101" t="s">
        <v>3109</v>
      </c>
      <c r="L566" s="101" t="s">
        <v>2003</v>
      </c>
      <c r="M566" s="101">
        <v>310</v>
      </c>
      <c r="N566" s="101" t="s">
        <v>2004</v>
      </c>
      <c r="O566" s="101">
        <v>313</v>
      </c>
      <c r="AD566" t="s">
        <v>72</v>
      </c>
      <c r="AE566" t="s">
        <v>625</v>
      </c>
      <c r="AF566" t="s">
        <v>556</v>
      </c>
      <c r="AG566" t="s">
        <v>554</v>
      </c>
      <c r="AH566" t="s">
        <v>13769</v>
      </c>
      <c r="AI566" t="s">
        <v>554</v>
      </c>
    </row>
    <row r="567" spans="8:35" x14ac:dyDescent="0.25">
      <c r="H567" s="103" t="s">
        <v>3110</v>
      </c>
      <c r="I567" s="100" t="s">
        <v>3111</v>
      </c>
      <c r="J567" s="100"/>
      <c r="K567" s="100" t="s">
        <v>3111</v>
      </c>
      <c r="L567" s="100" t="s">
        <v>2003</v>
      </c>
      <c r="M567" s="100">
        <v>65</v>
      </c>
      <c r="N567" s="100" t="s">
        <v>2004</v>
      </c>
      <c r="O567" s="100">
        <v>88</v>
      </c>
      <c r="AD567" t="s">
        <v>3011</v>
      </c>
      <c r="AE567" t="s">
        <v>3010</v>
      </c>
      <c r="AF567" t="s">
        <v>2003</v>
      </c>
      <c r="AG567">
        <v>32</v>
      </c>
      <c r="AH567" t="s">
        <v>2004</v>
      </c>
      <c r="AI567">
        <v>155</v>
      </c>
    </row>
    <row r="568" spans="8:35" x14ac:dyDescent="0.25">
      <c r="H568" s="102" t="s">
        <v>3112</v>
      </c>
      <c r="I568" s="101" t="s">
        <v>3113</v>
      </c>
      <c r="J568" s="101"/>
      <c r="K568" s="101" t="s">
        <v>3113</v>
      </c>
      <c r="L568" s="101" t="s">
        <v>2003</v>
      </c>
      <c r="M568" s="101">
        <v>88</v>
      </c>
      <c r="N568" s="101" t="s">
        <v>2004</v>
      </c>
      <c r="O568" s="101">
        <v>116</v>
      </c>
      <c r="AD568" t="s">
        <v>3037</v>
      </c>
      <c r="AE568" t="s">
        <v>3036</v>
      </c>
      <c r="AF568" t="s">
        <v>2003</v>
      </c>
      <c r="AG568">
        <v>350</v>
      </c>
      <c r="AH568" t="s">
        <v>2004</v>
      </c>
      <c r="AI568">
        <v>342</v>
      </c>
    </row>
    <row r="569" spans="8:35" x14ac:dyDescent="0.25">
      <c r="H569" s="103" t="s">
        <v>3114</v>
      </c>
      <c r="I569" s="100" t="s">
        <v>3115</v>
      </c>
      <c r="J569" s="100"/>
      <c r="K569" s="100" t="s">
        <v>3115</v>
      </c>
      <c r="L569" s="100" t="s">
        <v>2003</v>
      </c>
      <c r="M569" s="100">
        <v>91</v>
      </c>
      <c r="N569" s="100" t="s">
        <v>2004</v>
      </c>
      <c r="O569" s="100">
        <v>113</v>
      </c>
      <c r="AD569" t="s">
        <v>2383</v>
      </c>
      <c r="AE569" t="s">
        <v>2382</v>
      </c>
      <c r="AF569" t="s">
        <v>2007</v>
      </c>
      <c r="AG569">
        <v>148</v>
      </c>
      <c r="AH569" t="s">
        <v>2008</v>
      </c>
      <c r="AI569">
        <v>132</v>
      </c>
    </row>
    <row r="570" spans="8:35" x14ac:dyDescent="0.25">
      <c r="H570" s="102" t="s">
        <v>3116</v>
      </c>
      <c r="I570" s="101" t="s">
        <v>3117</v>
      </c>
      <c r="J570" s="101"/>
      <c r="K570" s="101" t="s">
        <v>3117</v>
      </c>
      <c r="L570" s="101" t="s">
        <v>2003</v>
      </c>
      <c r="M570" s="101">
        <v>105</v>
      </c>
      <c r="N570" s="101" t="s">
        <v>2004</v>
      </c>
      <c r="O570" s="101">
        <v>126</v>
      </c>
      <c r="AD570" t="s">
        <v>2038</v>
      </c>
      <c r="AE570" t="s">
        <v>2037</v>
      </c>
      <c r="AF570" t="s">
        <v>2003</v>
      </c>
      <c r="AG570">
        <v>101</v>
      </c>
      <c r="AH570" t="s">
        <v>2004</v>
      </c>
      <c r="AI570">
        <v>102</v>
      </c>
    </row>
    <row r="571" spans="8:35" x14ac:dyDescent="0.25">
      <c r="H571" s="103" t="s">
        <v>3118</v>
      </c>
      <c r="I571" s="100" t="s">
        <v>3119</v>
      </c>
      <c r="J571" s="100"/>
      <c r="K571" s="100" t="s">
        <v>3119</v>
      </c>
      <c r="L571" s="100" t="s">
        <v>2003</v>
      </c>
      <c r="M571" s="100">
        <v>108</v>
      </c>
      <c r="N571" s="100" t="s">
        <v>2004</v>
      </c>
      <c r="O571" s="100">
        <v>120</v>
      </c>
      <c r="AD571" t="s">
        <v>2026</v>
      </c>
      <c r="AE571" t="s">
        <v>2025</v>
      </c>
      <c r="AF571" t="s">
        <v>2003</v>
      </c>
      <c r="AG571">
        <v>108</v>
      </c>
      <c r="AH571" t="s">
        <v>2004</v>
      </c>
      <c r="AI571">
        <v>120</v>
      </c>
    </row>
    <row r="572" spans="8:35" x14ac:dyDescent="0.25">
      <c r="H572" s="102" t="s">
        <v>3120</v>
      </c>
      <c r="I572" s="101" t="s">
        <v>3121</v>
      </c>
      <c r="J572" s="101"/>
      <c r="K572" s="101" t="s">
        <v>3121</v>
      </c>
      <c r="L572" s="101" t="s">
        <v>2003</v>
      </c>
      <c r="M572" s="101">
        <v>111</v>
      </c>
      <c r="N572" s="101" t="s">
        <v>2004</v>
      </c>
      <c r="O572" s="101">
        <v>129</v>
      </c>
      <c r="AD572" t="s">
        <v>2032</v>
      </c>
      <c r="AE572" t="s">
        <v>2031</v>
      </c>
      <c r="AF572" t="s">
        <v>2003</v>
      </c>
      <c r="AG572">
        <v>94</v>
      </c>
      <c r="AH572" t="s">
        <v>2004</v>
      </c>
      <c r="AI572">
        <v>106</v>
      </c>
    </row>
    <row r="573" spans="8:35" x14ac:dyDescent="0.25">
      <c r="H573" s="103" t="s">
        <v>3122</v>
      </c>
      <c r="I573" s="100" t="s">
        <v>3123</v>
      </c>
      <c r="J573" s="100"/>
      <c r="K573" s="100" t="s">
        <v>3123</v>
      </c>
      <c r="L573" s="100" t="s">
        <v>2003</v>
      </c>
      <c r="M573" s="100">
        <v>115</v>
      </c>
      <c r="N573" s="100" t="s">
        <v>2004</v>
      </c>
      <c r="O573" s="100">
        <v>124</v>
      </c>
      <c r="AD573" t="s">
        <v>2030</v>
      </c>
      <c r="AE573" t="s">
        <v>2029</v>
      </c>
      <c r="AF573" t="s">
        <v>2003</v>
      </c>
      <c r="AG573">
        <v>114</v>
      </c>
      <c r="AH573" t="s">
        <v>2004</v>
      </c>
      <c r="AI573">
        <v>123</v>
      </c>
    </row>
    <row r="574" spans="8:35" x14ac:dyDescent="0.25">
      <c r="H574" s="102" t="s">
        <v>3124</v>
      </c>
      <c r="I574" s="101" t="s">
        <v>3125</v>
      </c>
      <c r="J574" s="101"/>
      <c r="K574" s="101" t="s">
        <v>3125</v>
      </c>
      <c r="L574" s="101" t="s">
        <v>2003</v>
      </c>
      <c r="M574" s="101">
        <v>94</v>
      </c>
      <c r="N574" s="101" t="s">
        <v>2004</v>
      </c>
      <c r="O574" s="101">
        <v>106</v>
      </c>
      <c r="AD574" t="s">
        <v>2034</v>
      </c>
      <c r="AE574" t="s">
        <v>2033</v>
      </c>
      <c r="AF574" t="s">
        <v>2003</v>
      </c>
      <c r="AG574">
        <v>98</v>
      </c>
      <c r="AH574" t="s">
        <v>2004</v>
      </c>
      <c r="AI574">
        <v>110</v>
      </c>
    </row>
    <row r="575" spans="8:35" x14ac:dyDescent="0.25">
      <c r="H575" s="103" t="s">
        <v>3126</v>
      </c>
      <c r="I575" s="100" t="s">
        <v>3127</v>
      </c>
      <c r="J575" s="100"/>
      <c r="K575" s="100" t="s">
        <v>3127</v>
      </c>
      <c r="L575" s="100" t="s">
        <v>2003</v>
      </c>
      <c r="M575" s="100">
        <v>98</v>
      </c>
      <c r="N575" s="100" t="s">
        <v>2004</v>
      </c>
      <c r="O575" s="100">
        <v>110</v>
      </c>
      <c r="AD575" t="s">
        <v>2024</v>
      </c>
      <c r="AE575" t="s">
        <v>2023</v>
      </c>
      <c r="AF575" t="s">
        <v>2003</v>
      </c>
      <c r="AG575">
        <v>105</v>
      </c>
      <c r="AH575" t="s">
        <v>2004</v>
      </c>
      <c r="AI575">
        <v>126</v>
      </c>
    </row>
    <row r="576" spans="8:35" x14ac:dyDescent="0.25">
      <c r="H576" s="102" t="s">
        <v>3128</v>
      </c>
      <c r="I576" s="101" t="s">
        <v>3129</v>
      </c>
      <c r="J576" s="101"/>
      <c r="K576" s="101" t="s">
        <v>3129</v>
      </c>
      <c r="L576" s="101" t="s">
        <v>2003</v>
      </c>
      <c r="M576" s="101">
        <v>85</v>
      </c>
      <c r="N576" s="101" t="s">
        <v>2004</v>
      </c>
      <c r="O576" s="101">
        <v>99</v>
      </c>
      <c r="AD576" t="s">
        <v>2028</v>
      </c>
      <c r="AE576" t="s">
        <v>2027</v>
      </c>
      <c r="AF576" t="s">
        <v>2003</v>
      </c>
      <c r="AG576">
        <v>111</v>
      </c>
      <c r="AH576" t="s">
        <v>2004</v>
      </c>
      <c r="AI576">
        <v>129</v>
      </c>
    </row>
    <row r="577" spans="8:35" x14ac:dyDescent="0.25">
      <c r="H577" s="103" t="s">
        <v>3130</v>
      </c>
      <c r="I577" s="100" t="s">
        <v>3131</v>
      </c>
      <c r="J577" s="100"/>
      <c r="K577" s="100" t="s">
        <v>3131</v>
      </c>
      <c r="L577" s="100" t="s">
        <v>2003</v>
      </c>
      <c r="M577" s="100">
        <v>258</v>
      </c>
      <c r="N577" s="100" t="s">
        <v>2004</v>
      </c>
      <c r="O577" s="100">
        <v>248</v>
      </c>
      <c r="AD577" t="s">
        <v>2711</v>
      </c>
      <c r="AE577" t="s">
        <v>2710</v>
      </c>
      <c r="AF577" t="s">
        <v>2003</v>
      </c>
      <c r="AG577">
        <v>232</v>
      </c>
      <c r="AH577" t="s">
        <v>2004</v>
      </c>
      <c r="AI577">
        <v>205</v>
      </c>
    </row>
    <row r="578" spans="8:35" x14ac:dyDescent="0.25">
      <c r="H578" s="102" t="s">
        <v>3132</v>
      </c>
      <c r="I578" s="101" t="s">
        <v>3133</v>
      </c>
      <c r="J578" s="101"/>
      <c r="K578" s="101" t="s">
        <v>3133</v>
      </c>
      <c r="L578" s="101" t="s">
        <v>2003</v>
      </c>
      <c r="M578" s="101">
        <v>118</v>
      </c>
      <c r="N578" s="101" t="s">
        <v>2004</v>
      </c>
      <c r="O578" s="101">
        <v>133</v>
      </c>
      <c r="AD578" t="s">
        <v>2036</v>
      </c>
      <c r="AE578" t="s">
        <v>2035</v>
      </c>
      <c r="AF578" t="s">
        <v>2003</v>
      </c>
      <c r="AG578">
        <v>117</v>
      </c>
      <c r="AH578" t="s">
        <v>2004</v>
      </c>
      <c r="AI578">
        <v>132</v>
      </c>
    </row>
    <row r="579" spans="8:35" x14ac:dyDescent="0.25">
      <c r="H579" s="103"/>
      <c r="I579" s="100"/>
      <c r="J579" s="100"/>
      <c r="K579" s="100"/>
      <c r="L579" s="100"/>
      <c r="M579" s="100"/>
      <c r="N579" s="100"/>
      <c r="O579" s="100"/>
      <c r="AD579" t="s">
        <v>2020</v>
      </c>
      <c r="AE579" t="s">
        <v>2019</v>
      </c>
      <c r="AF579" t="s">
        <v>2003</v>
      </c>
      <c r="AG579">
        <v>84</v>
      </c>
      <c r="AH579" t="s">
        <v>2004</v>
      </c>
      <c r="AI579">
        <v>98</v>
      </c>
    </row>
    <row r="580" spans="8:35" x14ac:dyDescent="0.25">
      <c r="H580" s="102" t="s">
        <v>625</v>
      </c>
      <c r="I580" s="101" t="s">
        <v>72</v>
      </c>
      <c r="J580" s="101"/>
      <c r="K580" s="101" t="s">
        <v>72</v>
      </c>
      <c r="L580" s="101" t="s">
        <v>553</v>
      </c>
      <c r="M580" s="101" t="s">
        <v>554</v>
      </c>
      <c r="N580" s="101" t="s">
        <v>555</v>
      </c>
      <c r="O580" s="101" t="s">
        <v>554</v>
      </c>
      <c r="AD580" t="s">
        <v>2022</v>
      </c>
      <c r="AE580" t="s">
        <v>2021</v>
      </c>
      <c r="AF580" t="s">
        <v>2003</v>
      </c>
      <c r="AG580">
        <v>91</v>
      </c>
      <c r="AH580" t="s">
        <v>2004</v>
      </c>
      <c r="AI580">
        <v>113</v>
      </c>
    </row>
    <row r="581" spans="8:35" x14ac:dyDescent="0.25">
      <c r="H581" s="103" t="s">
        <v>3134</v>
      </c>
      <c r="I581" s="100" t="s">
        <v>3135</v>
      </c>
      <c r="J581" s="100"/>
      <c r="K581" s="100" t="s">
        <v>3135</v>
      </c>
      <c r="L581" s="100" t="s">
        <v>2003</v>
      </c>
      <c r="M581" s="100">
        <v>101</v>
      </c>
      <c r="N581" s="100" t="s">
        <v>2004</v>
      </c>
      <c r="O581" s="100">
        <v>102</v>
      </c>
      <c r="AD581" t="s">
        <v>2018</v>
      </c>
      <c r="AE581" t="s">
        <v>2017</v>
      </c>
      <c r="AF581" t="s">
        <v>2003</v>
      </c>
      <c r="AG581">
        <v>88</v>
      </c>
      <c r="AH581" t="s">
        <v>2004</v>
      </c>
      <c r="AI581">
        <v>116</v>
      </c>
    </row>
    <row r="582" spans="8:35" x14ac:dyDescent="0.25">
      <c r="H582" s="102" t="s">
        <v>3136</v>
      </c>
      <c r="I582" s="101" t="s">
        <v>3137</v>
      </c>
      <c r="J582" s="101"/>
      <c r="K582" s="101" t="s">
        <v>3137</v>
      </c>
      <c r="L582" s="101" t="s">
        <v>2007</v>
      </c>
      <c r="M582" s="101">
        <v>202</v>
      </c>
      <c r="N582" s="101" t="s">
        <v>2008</v>
      </c>
      <c r="O582" s="101">
        <v>202</v>
      </c>
      <c r="AD582" t="s">
        <v>3093</v>
      </c>
      <c r="AE582" t="s">
        <v>3092</v>
      </c>
      <c r="AF582" t="s">
        <v>2003</v>
      </c>
      <c r="AG582">
        <v>303</v>
      </c>
      <c r="AH582" t="s">
        <v>2004</v>
      </c>
      <c r="AI582">
        <v>40</v>
      </c>
    </row>
    <row r="583" spans="8:35" x14ac:dyDescent="0.25">
      <c r="H583" s="103" t="s">
        <v>3138</v>
      </c>
      <c r="I583" s="100" t="s">
        <v>3139</v>
      </c>
      <c r="J583" s="100"/>
      <c r="K583" s="100" t="s">
        <v>3139</v>
      </c>
      <c r="L583" s="100" t="s">
        <v>2007</v>
      </c>
      <c r="M583" s="100">
        <v>203</v>
      </c>
      <c r="N583" s="100" t="s">
        <v>2008</v>
      </c>
      <c r="O583" s="100">
        <v>204</v>
      </c>
      <c r="AD583" t="s">
        <v>2904</v>
      </c>
      <c r="AE583" t="s">
        <v>2903</v>
      </c>
      <c r="AF583" t="s">
        <v>2003</v>
      </c>
      <c r="AG583">
        <v>138</v>
      </c>
      <c r="AH583" t="s">
        <v>2004</v>
      </c>
      <c r="AI583">
        <v>72</v>
      </c>
    </row>
    <row r="584" spans="8:35" x14ac:dyDescent="0.25">
      <c r="H584" s="102" t="s">
        <v>3140</v>
      </c>
      <c r="I584" s="101" t="s">
        <v>3141</v>
      </c>
      <c r="J584" s="101"/>
      <c r="K584" s="101" t="s">
        <v>3141</v>
      </c>
      <c r="L584" s="101" t="s">
        <v>2007</v>
      </c>
      <c r="M584" s="101">
        <v>204</v>
      </c>
      <c r="N584" s="101" t="s">
        <v>2008</v>
      </c>
      <c r="O584" s="101">
        <v>206</v>
      </c>
      <c r="AD584" t="s">
        <v>3075</v>
      </c>
      <c r="AE584" t="s">
        <v>3074</v>
      </c>
      <c r="AF584" t="s">
        <v>2003</v>
      </c>
      <c r="AG584">
        <v>102</v>
      </c>
      <c r="AH584" t="s">
        <v>2004</v>
      </c>
      <c r="AI584">
        <v>103</v>
      </c>
    </row>
    <row r="585" spans="8:35" x14ac:dyDescent="0.25">
      <c r="H585" s="103" t="s">
        <v>3142</v>
      </c>
      <c r="I585" s="100" t="s">
        <v>3143</v>
      </c>
      <c r="J585" s="100"/>
      <c r="K585" s="100" t="s">
        <v>3143</v>
      </c>
      <c r="L585" s="100" t="s">
        <v>2007</v>
      </c>
      <c r="M585" s="100">
        <v>205</v>
      </c>
      <c r="N585" s="100" t="s">
        <v>2008</v>
      </c>
      <c r="O585" s="100">
        <v>203</v>
      </c>
      <c r="AD585" t="s">
        <v>2168</v>
      </c>
      <c r="AE585" t="s">
        <v>2167</v>
      </c>
      <c r="AF585" t="s">
        <v>2003</v>
      </c>
      <c r="AG585">
        <v>109</v>
      </c>
      <c r="AH585" t="s">
        <v>2004</v>
      </c>
      <c r="AI585">
        <v>121</v>
      </c>
    </row>
    <row r="586" spans="8:35" x14ac:dyDescent="0.25">
      <c r="H586" s="102" t="s">
        <v>3144</v>
      </c>
      <c r="I586" s="101" t="s">
        <v>3145</v>
      </c>
      <c r="J586" s="101"/>
      <c r="K586" s="101" t="s">
        <v>3145</v>
      </c>
      <c r="L586" s="101" t="s">
        <v>2007</v>
      </c>
      <c r="M586" s="101">
        <v>206</v>
      </c>
      <c r="N586" s="101" t="s">
        <v>2008</v>
      </c>
      <c r="O586" s="101">
        <v>205</v>
      </c>
      <c r="AD586" t="s">
        <v>2507</v>
      </c>
      <c r="AE586" t="s">
        <v>2506</v>
      </c>
      <c r="AF586" t="s">
        <v>2003</v>
      </c>
      <c r="AG586">
        <v>95</v>
      </c>
      <c r="AH586" t="s">
        <v>2004</v>
      </c>
      <c r="AI586">
        <v>107</v>
      </c>
    </row>
    <row r="587" spans="8:35" x14ac:dyDescent="0.25">
      <c r="H587" s="111" t="s">
        <v>3146</v>
      </c>
      <c r="I587" s="112" t="s">
        <v>3147</v>
      </c>
      <c r="J587" s="112"/>
      <c r="K587" s="112" t="s">
        <v>3147</v>
      </c>
      <c r="L587" s="112" t="s">
        <v>2003</v>
      </c>
      <c r="M587" s="112">
        <v>316</v>
      </c>
      <c r="N587" s="112" t="s">
        <v>2004</v>
      </c>
      <c r="O587" s="112">
        <v>162</v>
      </c>
      <c r="AD587" t="s">
        <v>2497</v>
      </c>
      <c r="AE587" t="s">
        <v>2496</v>
      </c>
      <c r="AF587" t="s">
        <v>2003</v>
      </c>
      <c r="AG587">
        <v>115</v>
      </c>
      <c r="AH587" t="s">
        <v>2004</v>
      </c>
      <c r="AI587">
        <v>124</v>
      </c>
    </row>
    <row r="588" spans="8:35" x14ac:dyDescent="0.25">
      <c r="AD588" t="s">
        <v>2840</v>
      </c>
      <c r="AE588" t="s">
        <v>2839</v>
      </c>
      <c r="AF588" t="s">
        <v>2003</v>
      </c>
      <c r="AG588">
        <v>98</v>
      </c>
      <c r="AH588" t="s">
        <v>2004</v>
      </c>
      <c r="AI588">
        <v>110</v>
      </c>
    </row>
    <row r="589" spans="8:35" x14ac:dyDescent="0.25">
      <c r="AD589" t="s">
        <v>2166</v>
      </c>
      <c r="AE589" t="s">
        <v>2165</v>
      </c>
      <c r="AF589" t="s">
        <v>2003</v>
      </c>
      <c r="AG589">
        <v>106</v>
      </c>
      <c r="AH589" t="s">
        <v>2004</v>
      </c>
      <c r="AI589">
        <v>127</v>
      </c>
    </row>
    <row r="590" spans="8:35" x14ac:dyDescent="0.25">
      <c r="AD590" t="s">
        <v>2226</v>
      </c>
      <c r="AE590" t="s">
        <v>2225</v>
      </c>
      <c r="AF590" t="s">
        <v>2003</v>
      </c>
      <c r="AG590">
        <v>112</v>
      </c>
      <c r="AH590" t="s">
        <v>2004</v>
      </c>
      <c r="AI590">
        <v>130</v>
      </c>
    </row>
    <row r="591" spans="8:35" x14ac:dyDescent="0.25">
      <c r="AD591" t="s">
        <v>2906</v>
      </c>
      <c r="AE591" t="s">
        <v>2905</v>
      </c>
      <c r="AF591" t="s">
        <v>2003</v>
      </c>
      <c r="AG591">
        <v>118</v>
      </c>
      <c r="AH591" t="s">
        <v>2004</v>
      </c>
      <c r="AI591">
        <v>133</v>
      </c>
    </row>
    <row r="592" spans="8:35" x14ac:dyDescent="0.25">
      <c r="AD592" t="s">
        <v>2152</v>
      </c>
      <c r="AE592" t="s">
        <v>2151</v>
      </c>
      <c r="AF592" t="s">
        <v>2003</v>
      </c>
      <c r="AG592">
        <v>91</v>
      </c>
      <c r="AH592" t="s">
        <v>2004</v>
      </c>
      <c r="AI592">
        <v>113</v>
      </c>
    </row>
    <row r="593" spans="30:35" x14ac:dyDescent="0.25">
      <c r="AD593" t="s">
        <v>2142</v>
      </c>
      <c r="AE593" t="s">
        <v>2141</v>
      </c>
      <c r="AF593" t="s">
        <v>2003</v>
      </c>
      <c r="AG593">
        <v>88</v>
      </c>
      <c r="AH593" t="s">
        <v>2004</v>
      </c>
      <c r="AI593">
        <v>116</v>
      </c>
    </row>
    <row r="594" spans="30:35" x14ac:dyDescent="0.25">
      <c r="AD594" t="s">
        <v>3061</v>
      </c>
      <c r="AE594" t="s">
        <v>3060</v>
      </c>
      <c r="AF594" t="s">
        <v>2003</v>
      </c>
      <c r="AG594">
        <v>299</v>
      </c>
      <c r="AH594" t="s">
        <v>2004</v>
      </c>
      <c r="AI594">
        <v>41</v>
      </c>
    </row>
    <row r="595" spans="30:35" x14ac:dyDescent="0.25">
      <c r="AD595" t="s">
        <v>2676</v>
      </c>
      <c r="AE595" t="s">
        <v>2675</v>
      </c>
      <c r="AF595" t="s">
        <v>2003</v>
      </c>
      <c r="AG595">
        <v>219</v>
      </c>
      <c r="AH595" t="s">
        <v>2004</v>
      </c>
      <c r="AI595">
        <v>42</v>
      </c>
    </row>
    <row r="596" spans="30:35" x14ac:dyDescent="0.25">
      <c r="AD596" t="s">
        <v>3059</v>
      </c>
      <c r="AE596" t="s">
        <v>3058</v>
      </c>
      <c r="AF596" t="s">
        <v>2003</v>
      </c>
      <c r="AG596">
        <v>125</v>
      </c>
      <c r="AH596" t="s">
        <v>2004</v>
      </c>
      <c r="AI596">
        <v>301</v>
      </c>
    </row>
    <row r="597" spans="30:35" x14ac:dyDescent="0.25">
      <c r="AD597" t="s">
        <v>4261</v>
      </c>
      <c r="AE597" t="s">
        <v>3056</v>
      </c>
      <c r="AF597" t="s">
        <v>2007</v>
      </c>
      <c r="AG597">
        <v>220</v>
      </c>
      <c r="AH597" t="s">
        <v>2008</v>
      </c>
      <c r="AI597">
        <v>211</v>
      </c>
    </row>
    <row r="598" spans="30:35" x14ac:dyDescent="0.25">
      <c r="AD598" t="s">
        <v>2485</v>
      </c>
      <c r="AE598" t="s">
        <v>2484</v>
      </c>
      <c r="AF598" t="s">
        <v>2003</v>
      </c>
      <c r="AG598">
        <v>163</v>
      </c>
      <c r="AH598" t="s">
        <v>2004</v>
      </c>
      <c r="AI598">
        <v>59</v>
      </c>
    </row>
    <row r="599" spans="30:35" x14ac:dyDescent="0.25">
      <c r="AD599" t="s">
        <v>2176</v>
      </c>
      <c r="AE599" t="s">
        <v>2175</v>
      </c>
      <c r="AF599" t="s">
        <v>2003</v>
      </c>
      <c r="AG599">
        <v>33</v>
      </c>
      <c r="AH599" t="s">
        <v>2004</v>
      </c>
      <c r="AI599">
        <v>199</v>
      </c>
    </row>
    <row r="600" spans="30:35" x14ac:dyDescent="0.25">
      <c r="AD600" t="s">
        <v>2040</v>
      </c>
      <c r="AE600" t="s">
        <v>2039</v>
      </c>
      <c r="AF600" t="s">
        <v>2003</v>
      </c>
      <c r="AG600">
        <v>124</v>
      </c>
      <c r="AH600" t="s">
        <v>2004</v>
      </c>
      <c r="AI600">
        <v>301</v>
      </c>
    </row>
    <row r="601" spans="30:35" x14ac:dyDescent="0.25">
      <c r="AD601" t="s">
        <v>3001</v>
      </c>
      <c r="AE601" t="s">
        <v>3000</v>
      </c>
      <c r="AF601" t="s">
        <v>2003</v>
      </c>
      <c r="AG601">
        <v>350</v>
      </c>
      <c r="AH601" t="s">
        <v>2004</v>
      </c>
      <c r="AI601">
        <v>342</v>
      </c>
    </row>
    <row r="602" spans="30:35" x14ac:dyDescent="0.25">
      <c r="AD602" t="s">
        <v>3085</v>
      </c>
      <c r="AE602" t="s">
        <v>3084</v>
      </c>
      <c r="AF602" t="s">
        <v>2003</v>
      </c>
      <c r="AG602">
        <v>341</v>
      </c>
      <c r="AH602" t="s">
        <v>2004</v>
      </c>
      <c r="AI602">
        <v>319</v>
      </c>
    </row>
    <row r="603" spans="30:35" x14ac:dyDescent="0.25">
      <c r="AD603" t="s">
        <v>2347</v>
      </c>
      <c r="AE603" t="s">
        <v>2346</v>
      </c>
      <c r="AF603" t="s">
        <v>2003</v>
      </c>
      <c r="AG603">
        <v>133</v>
      </c>
      <c r="AH603" t="s">
        <v>2004</v>
      </c>
      <c r="AI603">
        <v>43</v>
      </c>
    </row>
    <row r="604" spans="30:35" x14ac:dyDescent="0.25">
      <c r="AD604" t="s">
        <v>4171</v>
      </c>
      <c r="AE604" t="s">
        <v>2344</v>
      </c>
      <c r="AF604" t="s">
        <v>2007</v>
      </c>
      <c r="AG604">
        <v>214</v>
      </c>
      <c r="AH604" t="s">
        <v>2008</v>
      </c>
      <c r="AI604">
        <v>211</v>
      </c>
    </row>
    <row r="605" spans="30:35" x14ac:dyDescent="0.25">
      <c r="AD605" t="s">
        <v>3089</v>
      </c>
      <c r="AE605" t="s">
        <v>3088</v>
      </c>
      <c r="AF605" t="s">
        <v>2003</v>
      </c>
      <c r="AG605">
        <v>341</v>
      </c>
      <c r="AH605" t="s">
        <v>2004</v>
      </c>
      <c r="AI605">
        <v>319</v>
      </c>
    </row>
    <row r="606" spans="30:35" x14ac:dyDescent="0.25">
      <c r="AD606" t="s">
        <v>2838</v>
      </c>
      <c r="AE606" t="s">
        <v>2837</v>
      </c>
      <c r="AF606" t="s">
        <v>2003</v>
      </c>
      <c r="AG606">
        <v>335</v>
      </c>
      <c r="AH606" t="s">
        <v>2004</v>
      </c>
      <c r="AI606">
        <v>320</v>
      </c>
    </row>
    <row r="607" spans="30:35" x14ac:dyDescent="0.25">
      <c r="AD607" t="s">
        <v>3043</v>
      </c>
      <c r="AE607" t="s">
        <v>3042</v>
      </c>
      <c r="AF607" t="s">
        <v>2003</v>
      </c>
      <c r="AG607">
        <v>64</v>
      </c>
      <c r="AH607" t="s">
        <v>2004</v>
      </c>
      <c r="AI607">
        <v>85</v>
      </c>
    </row>
    <row r="608" spans="30:35" x14ac:dyDescent="0.25">
      <c r="AD608" t="s">
        <v>2397</v>
      </c>
      <c r="AE608" t="s">
        <v>2396</v>
      </c>
      <c r="AF608" t="s">
        <v>2003</v>
      </c>
      <c r="AG608">
        <v>148</v>
      </c>
      <c r="AH608" t="s">
        <v>2004</v>
      </c>
      <c r="AI608">
        <v>286</v>
      </c>
    </row>
    <row r="609" spans="30:35" x14ac:dyDescent="0.25">
      <c r="AD609" t="s">
        <v>3039</v>
      </c>
      <c r="AE609" t="s">
        <v>3038</v>
      </c>
      <c r="AF609" t="s">
        <v>2003</v>
      </c>
      <c r="AG609">
        <v>32</v>
      </c>
      <c r="AH609" t="s">
        <v>2004</v>
      </c>
      <c r="AI609">
        <v>155</v>
      </c>
    </row>
    <row r="610" spans="30:35" x14ac:dyDescent="0.25">
      <c r="AD610" t="s">
        <v>2537</v>
      </c>
      <c r="AE610" t="s">
        <v>2536</v>
      </c>
      <c r="AF610" t="s">
        <v>2007</v>
      </c>
      <c r="AG610">
        <v>140</v>
      </c>
      <c r="AH610" t="s">
        <v>2008</v>
      </c>
      <c r="AI610">
        <v>148</v>
      </c>
    </row>
    <row r="611" spans="30:35" x14ac:dyDescent="0.25">
      <c r="AD611" t="s">
        <v>2389</v>
      </c>
      <c r="AE611" t="s">
        <v>2388</v>
      </c>
      <c r="AF611" t="s">
        <v>2003</v>
      </c>
      <c r="AG611">
        <v>138</v>
      </c>
      <c r="AH611" t="s">
        <v>2004</v>
      </c>
      <c r="AI611">
        <v>72</v>
      </c>
    </row>
    <row r="612" spans="30:35" x14ac:dyDescent="0.25">
      <c r="AD612" t="s">
        <v>2385</v>
      </c>
      <c r="AE612" t="s">
        <v>2384</v>
      </c>
      <c r="AF612" t="s">
        <v>2003</v>
      </c>
      <c r="AG612">
        <v>139</v>
      </c>
      <c r="AH612" t="s">
        <v>2004</v>
      </c>
      <c r="AI612">
        <v>44</v>
      </c>
    </row>
    <row r="613" spans="30:35" x14ac:dyDescent="0.25">
      <c r="AD613" t="s">
        <v>2545</v>
      </c>
      <c r="AE613" t="s">
        <v>2544</v>
      </c>
      <c r="AF613" t="s">
        <v>2003</v>
      </c>
      <c r="AG613">
        <v>181</v>
      </c>
      <c r="AH613" t="s">
        <v>2004</v>
      </c>
      <c r="AI613">
        <v>45</v>
      </c>
    </row>
    <row r="614" spans="30:35" x14ac:dyDescent="0.25">
      <c r="AD614" t="s">
        <v>2391</v>
      </c>
      <c r="AE614" t="s">
        <v>2390</v>
      </c>
      <c r="AF614" t="s">
        <v>2007</v>
      </c>
      <c r="AG614">
        <v>125</v>
      </c>
      <c r="AH614" t="s">
        <v>2008</v>
      </c>
      <c r="AI614">
        <v>124</v>
      </c>
    </row>
    <row r="615" spans="30:35" x14ac:dyDescent="0.25">
      <c r="AD615" t="s">
        <v>2445</v>
      </c>
      <c r="AE615" t="s">
        <v>2444</v>
      </c>
      <c r="AF615" t="s">
        <v>2003</v>
      </c>
      <c r="AG615">
        <v>328</v>
      </c>
      <c r="AH615" t="s">
        <v>2004</v>
      </c>
      <c r="AI615">
        <v>320</v>
      </c>
    </row>
    <row r="616" spans="30:35" x14ac:dyDescent="0.25">
      <c r="AD616" t="s">
        <v>2429</v>
      </c>
      <c r="AE616" t="s">
        <v>2428</v>
      </c>
      <c r="AF616" t="s">
        <v>2003</v>
      </c>
      <c r="AG616">
        <v>326</v>
      </c>
      <c r="AH616" t="s">
        <v>2004</v>
      </c>
      <c r="AI616">
        <v>320</v>
      </c>
    </row>
    <row r="617" spans="30:35" x14ac:dyDescent="0.25">
      <c r="AD617" t="s">
        <v>2451</v>
      </c>
      <c r="AE617" t="s">
        <v>2450</v>
      </c>
      <c r="AF617" t="s">
        <v>2003</v>
      </c>
      <c r="AG617">
        <v>329</v>
      </c>
      <c r="AH617" t="s">
        <v>2004</v>
      </c>
      <c r="AI617">
        <v>320</v>
      </c>
    </row>
    <row r="618" spans="30:35" x14ac:dyDescent="0.25">
      <c r="AD618" t="s">
        <v>2439</v>
      </c>
      <c r="AE618" t="s">
        <v>2438</v>
      </c>
      <c r="AF618" t="s">
        <v>2003</v>
      </c>
      <c r="AG618">
        <v>327</v>
      </c>
      <c r="AH618" t="s">
        <v>2004</v>
      </c>
      <c r="AI618">
        <v>321</v>
      </c>
    </row>
    <row r="619" spans="30:35" x14ac:dyDescent="0.25">
      <c r="AD619" t="s">
        <v>2457</v>
      </c>
      <c r="AE619" t="s">
        <v>2456</v>
      </c>
      <c r="AF619" t="s">
        <v>2003</v>
      </c>
      <c r="AG619">
        <v>329</v>
      </c>
      <c r="AH619" t="s">
        <v>2004</v>
      </c>
      <c r="AI619">
        <v>321</v>
      </c>
    </row>
    <row r="620" spans="30:35" x14ac:dyDescent="0.25">
      <c r="AD620" t="s">
        <v>2407</v>
      </c>
      <c r="AE620" t="s">
        <v>2406</v>
      </c>
      <c r="AF620" t="s">
        <v>2003</v>
      </c>
      <c r="AG620">
        <v>323</v>
      </c>
      <c r="AH620" t="s">
        <v>2004</v>
      </c>
      <c r="AI620">
        <v>321</v>
      </c>
    </row>
    <row r="621" spans="30:35" x14ac:dyDescent="0.25">
      <c r="AD621" t="s">
        <v>2425</v>
      </c>
      <c r="AE621" t="s">
        <v>2424</v>
      </c>
      <c r="AF621" t="s">
        <v>2003</v>
      </c>
      <c r="AG621">
        <v>325</v>
      </c>
      <c r="AH621" t="s">
        <v>2004</v>
      </c>
      <c r="AI621">
        <v>321</v>
      </c>
    </row>
    <row r="622" spans="30:35" x14ac:dyDescent="0.25">
      <c r="AD622" t="s">
        <v>2413</v>
      </c>
      <c r="AE622" t="s">
        <v>2412</v>
      </c>
      <c r="AF622" t="s">
        <v>2003</v>
      </c>
      <c r="AG622">
        <v>323</v>
      </c>
      <c r="AH622" t="s">
        <v>2004</v>
      </c>
      <c r="AI622">
        <v>322</v>
      </c>
    </row>
    <row r="623" spans="30:35" x14ac:dyDescent="0.25">
      <c r="AD623" t="s">
        <v>2455</v>
      </c>
      <c r="AE623" t="s">
        <v>2454</v>
      </c>
      <c r="AF623" t="s">
        <v>2003</v>
      </c>
      <c r="AG623">
        <v>329</v>
      </c>
      <c r="AH623" t="s">
        <v>2004</v>
      </c>
      <c r="AI623">
        <v>322</v>
      </c>
    </row>
    <row r="624" spans="30:35" x14ac:dyDescent="0.25">
      <c r="AD624" t="s">
        <v>2435</v>
      </c>
      <c r="AE624" t="s">
        <v>2434</v>
      </c>
      <c r="AF624" t="s">
        <v>2003</v>
      </c>
      <c r="AG624">
        <v>327</v>
      </c>
      <c r="AH624" t="s">
        <v>2004</v>
      </c>
      <c r="AI624">
        <v>322</v>
      </c>
    </row>
    <row r="625" spans="30:35" x14ac:dyDescent="0.25">
      <c r="AD625" t="s">
        <v>2403</v>
      </c>
      <c r="AE625" t="s">
        <v>2402</v>
      </c>
      <c r="AF625" t="s">
        <v>2003</v>
      </c>
      <c r="AG625">
        <v>323</v>
      </c>
      <c r="AH625" t="s">
        <v>2004</v>
      </c>
      <c r="AI625">
        <v>322</v>
      </c>
    </row>
    <row r="628" spans="30:35" x14ac:dyDescent="0.25">
      <c r="AD628" t="s">
        <v>72</v>
      </c>
      <c r="AE628" t="s">
        <v>625</v>
      </c>
      <c r="AF628" t="s">
        <v>556</v>
      </c>
      <c r="AG628" t="s">
        <v>13913</v>
      </c>
      <c r="AH628" t="s">
        <v>13914</v>
      </c>
      <c r="AI628" t="s">
        <v>13915</v>
      </c>
    </row>
    <row r="629" spans="30:35" x14ac:dyDescent="0.25">
      <c r="AD629" t="s">
        <v>2437</v>
      </c>
      <c r="AE629" t="s">
        <v>2436</v>
      </c>
      <c r="AF629" t="s">
        <v>2003</v>
      </c>
    </row>
    <row r="630" spans="30:35" x14ac:dyDescent="0.25">
      <c r="AD630" t="s">
        <v>2431</v>
      </c>
      <c r="AE630" t="s">
        <v>2430</v>
      </c>
      <c r="AF630" t="s">
        <v>2003</v>
      </c>
      <c r="AG630">
        <v>326</v>
      </c>
      <c r="AH630" t="s">
        <v>2004</v>
      </c>
      <c r="AI630">
        <v>322</v>
      </c>
    </row>
    <row r="631" spans="30:35" x14ac:dyDescent="0.25">
      <c r="AD631" t="s">
        <v>2405</v>
      </c>
      <c r="AE631" t="s">
        <v>2404</v>
      </c>
      <c r="AF631" t="s">
        <v>2003</v>
      </c>
      <c r="AG631">
        <v>323</v>
      </c>
      <c r="AH631" t="s">
        <v>2004</v>
      </c>
      <c r="AI631">
        <v>323</v>
      </c>
    </row>
    <row r="632" spans="30:35" x14ac:dyDescent="0.25">
      <c r="AD632" t="s">
        <v>2453</v>
      </c>
      <c r="AE632" t="s">
        <v>2452</v>
      </c>
      <c r="AF632" t="s">
        <v>2003</v>
      </c>
      <c r="AG632">
        <v>329</v>
      </c>
      <c r="AH632" t="s">
        <v>2004</v>
      </c>
      <c r="AI632">
        <v>323</v>
      </c>
    </row>
    <row r="633" spans="30:35" x14ac:dyDescent="0.25">
      <c r="AD633" t="s">
        <v>2409</v>
      </c>
      <c r="AE633" t="s">
        <v>2408</v>
      </c>
      <c r="AF633" t="s">
        <v>2003</v>
      </c>
      <c r="AG633">
        <v>323</v>
      </c>
      <c r="AH633" t="s">
        <v>2004</v>
      </c>
      <c r="AI633">
        <v>323</v>
      </c>
    </row>
    <row r="634" spans="30:35" x14ac:dyDescent="0.25">
      <c r="AD634" t="s">
        <v>2427</v>
      </c>
      <c r="AE634" t="s">
        <v>2426</v>
      </c>
      <c r="AF634" t="s">
        <v>2003</v>
      </c>
      <c r="AG634">
        <v>326</v>
      </c>
      <c r="AH634" t="s">
        <v>2004</v>
      </c>
      <c r="AI634">
        <v>323</v>
      </c>
    </row>
    <row r="635" spans="30:35" x14ac:dyDescent="0.25">
      <c r="AD635" t="s">
        <v>2411</v>
      </c>
      <c r="AE635" t="s">
        <v>2410</v>
      </c>
      <c r="AF635" t="s">
        <v>2003</v>
      </c>
      <c r="AG635">
        <v>324</v>
      </c>
      <c r="AH635" t="s">
        <v>2004</v>
      </c>
      <c r="AI635">
        <v>324</v>
      </c>
    </row>
    <row r="636" spans="30:35" x14ac:dyDescent="0.25">
      <c r="AD636" t="s">
        <v>2417</v>
      </c>
      <c r="AE636" t="s">
        <v>2416</v>
      </c>
      <c r="AF636" t="s">
        <v>2003</v>
      </c>
      <c r="AG636">
        <v>324</v>
      </c>
      <c r="AH636" t="s">
        <v>2004</v>
      </c>
      <c r="AI636">
        <v>324</v>
      </c>
    </row>
    <row r="637" spans="30:35" x14ac:dyDescent="0.25">
      <c r="AD637" t="s">
        <v>2421</v>
      </c>
      <c r="AE637" t="s">
        <v>2420</v>
      </c>
      <c r="AF637" t="s">
        <v>2003</v>
      </c>
      <c r="AG637">
        <v>325</v>
      </c>
      <c r="AH637" t="s">
        <v>2004</v>
      </c>
      <c r="AI637">
        <v>324</v>
      </c>
    </row>
    <row r="638" spans="30:35" x14ac:dyDescent="0.25">
      <c r="AD638" t="s">
        <v>2443</v>
      </c>
      <c r="AE638" t="s">
        <v>2442</v>
      </c>
      <c r="AF638" t="s">
        <v>2003</v>
      </c>
      <c r="AG638">
        <v>328</v>
      </c>
      <c r="AH638" t="s">
        <v>2004</v>
      </c>
      <c r="AI638">
        <v>324</v>
      </c>
    </row>
    <row r="639" spans="30:35" x14ac:dyDescent="0.25">
      <c r="AD639" t="s">
        <v>2423</v>
      </c>
      <c r="AE639" t="s">
        <v>2422</v>
      </c>
      <c r="AF639" t="s">
        <v>2003</v>
      </c>
      <c r="AG639">
        <v>325</v>
      </c>
      <c r="AH639" t="s">
        <v>2004</v>
      </c>
      <c r="AI639">
        <v>325</v>
      </c>
    </row>
    <row r="640" spans="30:35" x14ac:dyDescent="0.25">
      <c r="AD640" t="s">
        <v>2419</v>
      </c>
      <c r="AE640" t="s">
        <v>2418</v>
      </c>
      <c r="AF640" t="s">
        <v>2003</v>
      </c>
      <c r="AG640">
        <v>324</v>
      </c>
      <c r="AH640" t="s">
        <v>2004</v>
      </c>
      <c r="AI640">
        <v>325</v>
      </c>
    </row>
    <row r="641" spans="30:35" x14ac:dyDescent="0.25">
      <c r="AD641" t="s">
        <v>2433</v>
      </c>
      <c r="AE641" t="s">
        <v>2432</v>
      </c>
      <c r="AF641" t="s">
        <v>2003</v>
      </c>
      <c r="AG641">
        <v>326</v>
      </c>
      <c r="AH641" t="s">
        <v>2004</v>
      </c>
      <c r="AI641">
        <v>325</v>
      </c>
    </row>
    <row r="642" spans="30:35" x14ac:dyDescent="0.25">
      <c r="AD642" t="s">
        <v>2447</v>
      </c>
      <c r="AE642" t="s">
        <v>2446</v>
      </c>
      <c r="AF642" t="s">
        <v>2003</v>
      </c>
      <c r="AG642">
        <v>328</v>
      </c>
      <c r="AH642" t="s">
        <v>2004</v>
      </c>
      <c r="AI642">
        <v>326</v>
      </c>
    </row>
    <row r="643" spans="30:35" x14ac:dyDescent="0.25">
      <c r="AD643" t="s">
        <v>2459</v>
      </c>
      <c r="AE643" t="s">
        <v>2458</v>
      </c>
      <c r="AF643" t="s">
        <v>2003</v>
      </c>
      <c r="AG643">
        <v>330</v>
      </c>
      <c r="AH643" t="s">
        <v>2004</v>
      </c>
      <c r="AI643">
        <v>326</v>
      </c>
    </row>
    <row r="644" spans="30:35" x14ac:dyDescent="0.25">
      <c r="AD644" t="s">
        <v>2441</v>
      </c>
      <c r="AE644" t="s">
        <v>2440</v>
      </c>
      <c r="AF644" t="s">
        <v>2003</v>
      </c>
      <c r="AG644">
        <v>327</v>
      </c>
      <c r="AH644" t="s">
        <v>2004</v>
      </c>
      <c r="AI644">
        <v>326</v>
      </c>
    </row>
    <row r="645" spans="30:35" x14ac:dyDescent="0.25">
      <c r="AD645" t="s">
        <v>2415</v>
      </c>
      <c r="AE645" t="s">
        <v>2414</v>
      </c>
      <c r="AF645" t="s">
        <v>2003</v>
      </c>
      <c r="AG645">
        <v>324</v>
      </c>
      <c r="AH645" t="s">
        <v>2004</v>
      </c>
      <c r="AI645">
        <v>327</v>
      </c>
    </row>
    <row r="646" spans="30:35" x14ac:dyDescent="0.25">
      <c r="AD646" t="s">
        <v>2449</v>
      </c>
      <c r="AE646" t="s">
        <v>2448</v>
      </c>
      <c r="AF646" t="s">
        <v>2007</v>
      </c>
      <c r="AG646">
        <v>143</v>
      </c>
      <c r="AH646" t="s">
        <v>2008</v>
      </c>
      <c r="AI646">
        <v>175</v>
      </c>
    </row>
    <row r="647" spans="30:35" x14ac:dyDescent="0.25">
      <c r="AD647" t="s">
        <v>2577</v>
      </c>
      <c r="AE647" t="s">
        <v>2576</v>
      </c>
      <c r="AF647" t="s">
        <v>2003</v>
      </c>
      <c r="AG647">
        <v>190</v>
      </c>
      <c r="AH647" t="s">
        <v>2004</v>
      </c>
      <c r="AI647">
        <v>52</v>
      </c>
    </row>
    <row r="648" spans="30:35" x14ac:dyDescent="0.25">
      <c r="AD648" t="s">
        <v>2579</v>
      </c>
      <c r="AE648" t="s">
        <v>2578</v>
      </c>
      <c r="AF648" t="s">
        <v>2003</v>
      </c>
      <c r="AG648">
        <v>331</v>
      </c>
      <c r="AH648" t="s">
        <v>2004</v>
      </c>
      <c r="AI648">
        <v>327</v>
      </c>
    </row>
    <row r="649" spans="30:35" x14ac:dyDescent="0.25">
      <c r="AD649" t="s">
        <v>2535</v>
      </c>
      <c r="AE649" t="s">
        <v>2534</v>
      </c>
      <c r="AF649" t="s">
        <v>2003</v>
      </c>
      <c r="AG649">
        <v>282</v>
      </c>
      <c r="AH649" t="s">
        <v>2004</v>
      </c>
      <c r="AI649">
        <v>276</v>
      </c>
    </row>
    <row r="650" spans="30:35" x14ac:dyDescent="0.25">
      <c r="AD650" t="s">
        <v>2557</v>
      </c>
      <c r="AE650" t="s">
        <v>2556</v>
      </c>
      <c r="AF650" t="s">
        <v>2003</v>
      </c>
      <c r="AG650">
        <v>184</v>
      </c>
      <c r="AH650" t="s">
        <v>2004</v>
      </c>
      <c r="AI650">
        <v>53</v>
      </c>
    </row>
    <row r="651" spans="30:35" x14ac:dyDescent="0.25">
      <c r="AD651" t="s">
        <v>2463</v>
      </c>
      <c r="AE651" t="s">
        <v>2462</v>
      </c>
      <c r="AF651" t="s">
        <v>2007</v>
      </c>
      <c r="AG651">
        <v>152</v>
      </c>
      <c r="AH651" t="s">
        <v>2008</v>
      </c>
      <c r="AI651">
        <v>138</v>
      </c>
    </row>
    <row r="652" spans="30:35" x14ac:dyDescent="0.25">
      <c r="AD652" t="s">
        <v>2471</v>
      </c>
      <c r="AE652" t="s">
        <v>2470</v>
      </c>
      <c r="AF652" t="s">
        <v>2003</v>
      </c>
      <c r="AG652">
        <v>161</v>
      </c>
      <c r="AH652" t="s">
        <v>2004</v>
      </c>
      <c r="AI652">
        <v>56</v>
      </c>
    </row>
    <row r="653" spans="30:35" x14ac:dyDescent="0.25">
      <c r="AD653" t="s">
        <v>2469</v>
      </c>
      <c r="AE653" t="s">
        <v>2468</v>
      </c>
      <c r="AF653" t="s">
        <v>2003</v>
      </c>
      <c r="AG653">
        <v>161</v>
      </c>
      <c r="AH653" t="s">
        <v>2004</v>
      </c>
      <c r="AI653">
        <v>56</v>
      </c>
    </row>
    <row r="654" spans="30:35" x14ac:dyDescent="0.25">
      <c r="AD654" t="s">
        <v>2467</v>
      </c>
      <c r="AE654" t="s">
        <v>2466</v>
      </c>
      <c r="AF654" t="s">
        <v>2003</v>
      </c>
      <c r="AG654">
        <v>160</v>
      </c>
      <c r="AH654" t="s">
        <v>2004</v>
      </c>
      <c r="AI654">
        <v>57</v>
      </c>
    </row>
    <row r="655" spans="30:35" x14ac:dyDescent="0.25">
      <c r="AD655" t="s">
        <v>2465</v>
      </c>
      <c r="AE655" t="s">
        <v>2464</v>
      </c>
      <c r="AF655" t="s">
        <v>2003</v>
      </c>
      <c r="AG655">
        <v>160</v>
      </c>
      <c r="AH655" t="s">
        <v>2004</v>
      </c>
      <c r="AI655">
        <v>57</v>
      </c>
    </row>
    <row r="656" spans="30:35" x14ac:dyDescent="0.25">
      <c r="AD656" t="s">
        <v>2473</v>
      </c>
      <c r="AE656" t="s">
        <v>2472</v>
      </c>
      <c r="AF656" t="s">
        <v>2003</v>
      </c>
      <c r="AG656">
        <v>58</v>
      </c>
      <c r="AH656" t="s">
        <v>2004</v>
      </c>
      <c r="AI656">
        <v>86</v>
      </c>
    </row>
    <row r="657" spans="30:35" x14ac:dyDescent="0.25">
      <c r="AD657" t="s">
        <v>2475</v>
      </c>
      <c r="AE657" t="s">
        <v>2474</v>
      </c>
      <c r="AF657" t="s">
        <v>2003</v>
      </c>
      <c r="AG657">
        <v>346</v>
      </c>
      <c r="AH657" t="s">
        <v>2004</v>
      </c>
      <c r="AI657">
        <v>342</v>
      </c>
    </row>
    <row r="658" spans="30:35" x14ac:dyDescent="0.25">
      <c r="AD658" t="s">
        <v>2210</v>
      </c>
      <c r="AE658" t="s">
        <v>2209</v>
      </c>
      <c r="AF658" t="s">
        <v>2003</v>
      </c>
      <c r="AG658">
        <v>168</v>
      </c>
      <c r="AH658" t="s">
        <v>2004</v>
      </c>
      <c r="AI658">
        <v>64</v>
      </c>
    </row>
    <row r="659" spans="30:35" x14ac:dyDescent="0.25">
      <c r="AD659" t="s">
        <v>2489</v>
      </c>
      <c r="AE659" t="s">
        <v>2488</v>
      </c>
      <c r="AF659" t="s">
        <v>2003</v>
      </c>
      <c r="AG659">
        <v>164</v>
      </c>
      <c r="AH659" t="s">
        <v>2004</v>
      </c>
      <c r="AI659">
        <v>60</v>
      </c>
    </row>
    <row r="660" spans="30:35" x14ac:dyDescent="0.25">
      <c r="AD660" t="s">
        <v>2477</v>
      </c>
      <c r="AE660" t="s">
        <v>2476</v>
      </c>
      <c r="AF660" t="s">
        <v>2003</v>
      </c>
      <c r="AG660">
        <v>163</v>
      </c>
      <c r="AH660" t="s">
        <v>2004</v>
      </c>
      <c r="AI660">
        <v>59</v>
      </c>
    </row>
    <row r="661" spans="30:35" x14ac:dyDescent="0.25">
      <c r="AD661" t="s">
        <v>2481</v>
      </c>
      <c r="AE661" t="s">
        <v>2480</v>
      </c>
      <c r="AF661" t="s">
        <v>2007</v>
      </c>
      <c r="AG661">
        <v>154</v>
      </c>
      <c r="AH661" t="s">
        <v>2008</v>
      </c>
      <c r="AI661">
        <v>139</v>
      </c>
    </row>
    <row r="662" spans="30:35" x14ac:dyDescent="0.25">
      <c r="AD662" t="s">
        <v>2479</v>
      </c>
      <c r="AE662" t="s">
        <v>2478</v>
      </c>
      <c r="AF662" t="s">
        <v>2003</v>
      </c>
      <c r="AG662">
        <v>163</v>
      </c>
      <c r="AH662" t="s">
        <v>2004</v>
      </c>
      <c r="AI662">
        <v>59</v>
      </c>
    </row>
    <row r="663" spans="30:35" x14ac:dyDescent="0.25">
      <c r="AD663" t="s">
        <v>2483</v>
      </c>
      <c r="AE663" t="s">
        <v>2482</v>
      </c>
      <c r="AF663" t="s">
        <v>2007</v>
      </c>
      <c r="AG663">
        <v>154</v>
      </c>
      <c r="AH663" t="s">
        <v>2008</v>
      </c>
      <c r="AI663">
        <v>139</v>
      </c>
    </row>
    <row r="664" spans="30:35" x14ac:dyDescent="0.25">
      <c r="AD664" t="s">
        <v>2493</v>
      </c>
      <c r="AE664" t="s">
        <v>2492</v>
      </c>
      <c r="AF664" t="s">
        <v>2003</v>
      </c>
      <c r="AG664">
        <v>166</v>
      </c>
      <c r="AH664" t="s">
        <v>2004</v>
      </c>
      <c r="AI664">
        <v>62</v>
      </c>
    </row>
    <row r="665" spans="30:35" x14ac:dyDescent="0.25">
      <c r="AD665" t="s">
        <v>2987</v>
      </c>
      <c r="AE665" t="s">
        <v>2986</v>
      </c>
      <c r="AF665" t="s">
        <v>2003</v>
      </c>
      <c r="AG665">
        <v>350</v>
      </c>
      <c r="AH665" t="s">
        <v>2004</v>
      </c>
      <c r="AI665">
        <v>343</v>
      </c>
    </row>
    <row r="666" spans="30:35" x14ac:dyDescent="0.25">
      <c r="AD666" t="s">
        <v>2569</v>
      </c>
      <c r="AE666" t="s">
        <v>2568</v>
      </c>
      <c r="AF666" t="s">
        <v>2003</v>
      </c>
      <c r="AG666">
        <v>188</v>
      </c>
      <c r="AH666" t="s">
        <v>2004</v>
      </c>
      <c r="AI666">
        <v>67</v>
      </c>
    </row>
    <row r="667" spans="30:35" x14ac:dyDescent="0.25">
      <c r="AD667" t="s">
        <v>3101</v>
      </c>
      <c r="AE667" t="s">
        <v>3100</v>
      </c>
      <c r="AF667" t="s">
        <v>2007</v>
      </c>
      <c r="AG667">
        <v>201</v>
      </c>
      <c r="AH667" t="s">
        <v>2008</v>
      </c>
      <c r="AI667">
        <v>142</v>
      </c>
    </row>
    <row r="668" spans="30:35" x14ac:dyDescent="0.25">
      <c r="AD668" t="s">
        <v>2499</v>
      </c>
      <c r="AE668" t="s">
        <v>2498</v>
      </c>
      <c r="AF668" t="s">
        <v>2003</v>
      </c>
      <c r="AG668">
        <v>171</v>
      </c>
      <c r="AH668" t="s">
        <v>2004</v>
      </c>
      <c r="AI668">
        <v>68</v>
      </c>
    </row>
    <row r="669" spans="30:35" x14ac:dyDescent="0.25">
      <c r="AD669" t="s">
        <v>2387</v>
      </c>
      <c r="AE669" t="s">
        <v>2386</v>
      </c>
      <c r="AF669" t="s">
        <v>2003</v>
      </c>
      <c r="AG669">
        <v>140</v>
      </c>
      <c r="AH669" t="s">
        <v>2004</v>
      </c>
      <c r="AI669">
        <v>69</v>
      </c>
    </row>
    <row r="670" spans="30:35" x14ac:dyDescent="0.25">
      <c r="AD670" t="s">
        <v>2501</v>
      </c>
      <c r="AE670" t="s">
        <v>2500</v>
      </c>
      <c r="AF670" t="s">
        <v>2003</v>
      </c>
      <c r="AG670">
        <v>59</v>
      </c>
      <c r="AH670" t="s">
        <v>2004</v>
      </c>
      <c r="AI670">
        <v>87</v>
      </c>
    </row>
    <row r="671" spans="30:35" x14ac:dyDescent="0.25">
      <c r="AD671" t="s">
        <v>2513</v>
      </c>
      <c r="AE671" t="s">
        <v>2512</v>
      </c>
      <c r="AF671" t="s">
        <v>2003</v>
      </c>
      <c r="AG671">
        <v>172</v>
      </c>
      <c r="AH671" t="s">
        <v>2004</v>
      </c>
      <c r="AI671">
        <v>70</v>
      </c>
    </row>
    <row r="672" spans="30:35" x14ac:dyDescent="0.25">
      <c r="AD672" t="s">
        <v>2515</v>
      </c>
      <c r="AE672" t="s">
        <v>2514</v>
      </c>
      <c r="AF672" t="s">
        <v>2003</v>
      </c>
      <c r="AG672">
        <v>173</v>
      </c>
      <c r="AH672" t="s">
        <v>2004</v>
      </c>
      <c r="AI672">
        <v>73</v>
      </c>
    </row>
    <row r="673" spans="30:35" x14ac:dyDescent="0.25">
      <c r="AD673" t="s">
        <v>2521</v>
      </c>
      <c r="AE673" t="s">
        <v>2520</v>
      </c>
      <c r="AF673" t="s">
        <v>2003</v>
      </c>
      <c r="AG673">
        <v>175</v>
      </c>
      <c r="AH673" t="s">
        <v>2004</v>
      </c>
      <c r="AI673">
        <v>74</v>
      </c>
    </row>
    <row r="674" spans="30:35" x14ac:dyDescent="0.25">
      <c r="AD674" t="s">
        <v>3045</v>
      </c>
      <c r="AE674" t="s">
        <v>3044</v>
      </c>
      <c r="AF674" t="s">
        <v>2003</v>
      </c>
      <c r="AG674">
        <v>339</v>
      </c>
      <c r="AH674" t="s">
        <v>2004</v>
      </c>
      <c r="AI674">
        <v>327</v>
      </c>
    </row>
    <row r="675" spans="30:35" x14ac:dyDescent="0.25">
      <c r="AD675" t="s">
        <v>2519</v>
      </c>
      <c r="AE675" t="s">
        <v>2518</v>
      </c>
      <c r="AF675" t="s">
        <v>2003</v>
      </c>
      <c r="AG675">
        <v>174</v>
      </c>
      <c r="AH675" t="s">
        <v>2004</v>
      </c>
      <c r="AI675">
        <v>75</v>
      </c>
    </row>
    <row r="676" spans="30:35" x14ac:dyDescent="0.25">
      <c r="AD676" t="s">
        <v>2523</v>
      </c>
      <c r="AE676" t="s">
        <v>2522</v>
      </c>
      <c r="AF676" t="s">
        <v>2007</v>
      </c>
      <c r="AG676">
        <v>156</v>
      </c>
      <c r="AH676" t="s">
        <v>2008</v>
      </c>
      <c r="AI676">
        <v>143</v>
      </c>
    </row>
    <row r="677" spans="30:35" x14ac:dyDescent="0.25">
      <c r="AD677" t="s">
        <v>2703</v>
      </c>
      <c r="AE677" t="s">
        <v>2702</v>
      </c>
      <c r="AF677" t="s">
        <v>2003</v>
      </c>
      <c r="AG677">
        <v>216</v>
      </c>
      <c r="AH677" t="s">
        <v>2004</v>
      </c>
      <c r="AI677">
        <v>202</v>
      </c>
    </row>
    <row r="678" spans="30:35" x14ac:dyDescent="0.25">
      <c r="AD678" t="s">
        <v>2248</v>
      </c>
      <c r="AE678" t="s">
        <v>2247</v>
      </c>
      <c r="AF678" t="s">
        <v>2003</v>
      </c>
      <c r="AG678">
        <v>143</v>
      </c>
      <c r="AH678" t="s">
        <v>2004</v>
      </c>
      <c r="AI678">
        <v>48</v>
      </c>
    </row>
    <row r="679" spans="30:35" x14ac:dyDescent="0.25">
      <c r="AD679" t="s">
        <v>2250</v>
      </c>
      <c r="AE679" t="s">
        <v>2249</v>
      </c>
      <c r="AF679" t="s">
        <v>2007</v>
      </c>
      <c r="AG679">
        <v>134</v>
      </c>
      <c r="AH679" t="s">
        <v>2008</v>
      </c>
      <c r="AI679">
        <v>145</v>
      </c>
    </row>
    <row r="680" spans="30:35" x14ac:dyDescent="0.25">
      <c r="AD680" t="s">
        <v>2737</v>
      </c>
      <c r="AE680" t="s">
        <v>2736</v>
      </c>
      <c r="AF680" t="s">
        <v>2003</v>
      </c>
      <c r="AG680">
        <v>348</v>
      </c>
      <c r="AH680" t="s">
        <v>2004</v>
      </c>
      <c r="AI680">
        <v>343</v>
      </c>
    </row>
    <row r="681" spans="30:35" x14ac:dyDescent="0.25">
      <c r="AD681" t="s">
        <v>2270</v>
      </c>
      <c r="AE681" t="s">
        <v>2269</v>
      </c>
      <c r="AF681" t="s">
        <v>2007</v>
      </c>
      <c r="AG681">
        <v>139</v>
      </c>
      <c r="AH681" t="s">
        <v>2008</v>
      </c>
      <c r="AI681">
        <v>149</v>
      </c>
    </row>
    <row r="682" spans="30:35" x14ac:dyDescent="0.25">
      <c r="AD682" t="s">
        <v>4168</v>
      </c>
      <c r="AE682" t="s">
        <v>2289</v>
      </c>
      <c r="AF682" t="s">
        <v>2007</v>
      </c>
      <c r="AG682">
        <v>208</v>
      </c>
      <c r="AH682" t="s">
        <v>2008</v>
      </c>
      <c r="AI682">
        <v>208</v>
      </c>
    </row>
    <row r="683" spans="30:35" x14ac:dyDescent="0.25">
      <c r="AD683" t="s">
        <v>2272</v>
      </c>
      <c r="AE683" t="s">
        <v>2271</v>
      </c>
      <c r="AF683" t="s">
        <v>2003</v>
      </c>
      <c r="AG683">
        <v>48</v>
      </c>
      <c r="AH683" t="s">
        <v>2004</v>
      </c>
      <c r="AI683">
        <v>76</v>
      </c>
    </row>
    <row r="684" spans="30:35" x14ac:dyDescent="0.25">
      <c r="AD684" t="s">
        <v>2288</v>
      </c>
      <c r="AE684" t="s">
        <v>2287</v>
      </c>
      <c r="AF684" t="s">
        <v>2003</v>
      </c>
      <c r="AG684">
        <v>144</v>
      </c>
      <c r="AH684" t="s">
        <v>2004</v>
      </c>
      <c r="AI684">
        <v>49</v>
      </c>
    </row>
    <row r="685" spans="30:35" x14ac:dyDescent="0.25">
      <c r="AD685" t="s">
        <v>2527</v>
      </c>
      <c r="AE685" t="s">
        <v>2526</v>
      </c>
      <c r="AF685" t="s">
        <v>2007</v>
      </c>
      <c r="AG685">
        <v>157</v>
      </c>
      <c r="AH685" t="s">
        <v>2008</v>
      </c>
      <c r="AI685">
        <v>144</v>
      </c>
    </row>
    <row r="686" spans="30:35" x14ac:dyDescent="0.25">
      <c r="AD686" t="s">
        <v>2280</v>
      </c>
      <c r="AE686" t="s">
        <v>2279</v>
      </c>
      <c r="AF686" t="s">
        <v>2007</v>
      </c>
      <c r="AG686">
        <v>139</v>
      </c>
      <c r="AH686" t="s">
        <v>2008</v>
      </c>
      <c r="AI686">
        <v>149</v>
      </c>
    </row>
    <row r="687" spans="30:35" x14ac:dyDescent="0.25">
      <c r="AD687" t="s">
        <v>2292</v>
      </c>
      <c r="AE687" t="s">
        <v>2291</v>
      </c>
      <c r="AF687" t="s">
        <v>2003</v>
      </c>
      <c r="AG687">
        <v>82</v>
      </c>
      <c r="AH687" t="s">
        <v>2004</v>
      </c>
      <c r="AI687">
        <v>96</v>
      </c>
    </row>
    <row r="690" spans="30:35" x14ac:dyDescent="0.25">
      <c r="AD690" t="s">
        <v>72</v>
      </c>
      <c r="AE690" t="s">
        <v>625</v>
      </c>
      <c r="AF690" t="s">
        <v>556</v>
      </c>
      <c r="AG690" t="s">
        <v>554</v>
      </c>
      <c r="AH690" t="s">
        <v>13769</v>
      </c>
      <c r="AI690" t="s">
        <v>554</v>
      </c>
    </row>
    <row r="691" spans="30:35" x14ac:dyDescent="0.25">
      <c r="AD691" t="s">
        <v>2294</v>
      </c>
      <c r="AE691" t="s">
        <v>2293</v>
      </c>
      <c r="AF691" t="s">
        <v>2003</v>
      </c>
      <c r="AG691">
        <v>83</v>
      </c>
      <c r="AH691" t="s">
        <v>2004</v>
      </c>
      <c r="AI691">
        <v>97</v>
      </c>
    </row>
    <row r="692" spans="30:35" x14ac:dyDescent="0.25">
      <c r="AD692" t="s">
        <v>2300</v>
      </c>
      <c r="AE692" t="s">
        <v>2299</v>
      </c>
      <c r="AF692" t="s">
        <v>2003</v>
      </c>
      <c r="AG692">
        <v>119</v>
      </c>
      <c r="AH692" t="s">
        <v>2004</v>
      </c>
      <c r="AI692">
        <v>134</v>
      </c>
    </row>
    <row r="693" spans="30:35" x14ac:dyDescent="0.25">
      <c r="AD693" t="s">
        <v>2304</v>
      </c>
      <c r="AE693" t="s">
        <v>2303</v>
      </c>
      <c r="AF693" t="s">
        <v>2003</v>
      </c>
      <c r="AG693">
        <v>120</v>
      </c>
      <c r="AH693" t="s">
        <v>2004</v>
      </c>
      <c r="AI693">
        <v>135</v>
      </c>
    </row>
    <row r="694" spans="30:35" x14ac:dyDescent="0.25">
      <c r="AD694" t="s">
        <v>2064</v>
      </c>
      <c r="AE694" t="s">
        <v>2063</v>
      </c>
      <c r="AF694" t="s">
        <v>2003</v>
      </c>
      <c r="AG694">
        <v>100</v>
      </c>
      <c r="AH694" t="s">
        <v>2004</v>
      </c>
      <c r="AI694">
        <v>101</v>
      </c>
    </row>
    <row r="695" spans="30:35" x14ac:dyDescent="0.25">
      <c r="AD695" t="s">
        <v>2052</v>
      </c>
      <c r="AE695" t="s">
        <v>2051</v>
      </c>
      <c r="AF695" t="s">
        <v>2003</v>
      </c>
      <c r="AG695">
        <v>107</v>
      </c>
      <c r="AH695" t="s">
        <v>2004</v>
      </c>
      <c r="AI695">
        <v>119</v>
      </c>
    </row>
    <row r="696" spans="30:35" x14ac:dyDescent="0.25">
      <c r="AD696" t="s">
        <v>2058</v>
      </c>
      <c r="AE696" t="s">
        <v>2057</v>
      </c>
      <c r="AF696" t="s">
        <v>2003</v>
      </c>
      <c r="AG696">
        <v>93</v>
      </c>
      <c r="AH696" t="s">
        <v>2004</v>
      </c>
      <c r="AI696">
        <v>105</v>
      </c>
    </row>
    <row r="697" spans="30:35" x14ac:dyDescent="0.25">
      <c r="AD697" t="s">
        <v>2056</v>
      </c>
      <c r="AE697" t="s">
        <v>2055</v>
      </c>
      <c r="AF697" t="s">
        <v>2003</v>
      </c>
      <c r="AG697">
        <v>113</v>
      </c>
      <c r="AH697" t="s">
        <v>2004</v>
      </c>
      <c r="AI697">
        <v>122</v>
      </c>
    </row>
    <row r="698" spans="30:35" x14ac:dyDescent="0.25">
      <c r="AD698" t="s">
        <v>2060</v>
      </c>
      <c r="AE698" t="s">
        <v>2059</v>
      </c>
      <c r="AF698" t="s">
        <v>2003</v>
      </c>
      <c r="AG698">
        <v>97</v>
      </c>
      <c r="AH698" t="s">
        <v>2004</v>
      </c>
      <c r="AI698">
        <v>109</v>
      </c>
    </row>
    <row r="699" spans="30:35" x14ac:dyDescent="0.25">
      <c r="AD699" t="s">
        <v>2050</v>
      </c>
      <c r="AE699" t="s">
        <v>2049</v>
      </c>
      <c r="AF699" t="s">
        <v>2003</v>
      </c>
      <c r="AG699">
        <v>104</v>
      </c>
      <c r="AH699" t="s">
        <v>2004</v>
      </c>
      <c r="AI699">
        <v>125</v>
      </c>
    </row>
    <row r="700" spans="30:35" x14ac:dyDescent="0.25">
      <c r="AD700" t="s">
        <v>2054</v>
      </c>
      <c r="AE700" t="s">
        <v>2053</v>
      </c>
      <c r="AF700" t="s">
        <v>2003</v>
      </c>
      <c r="AG700">
        <v>110</v>
      </c>
      <c r="AH700" t="s">
        <v>2004</v>
      </c>
      <c r="AI700">
        <v>128</v>
      </c>
    </row>
    <row r="701" spans="30:35" x14ac:dyDescent="0.25">
      <c r="AD701" t="s">
        <v>2062</v>
      </c>
      <c r="AE701" t="s">
        <v>2061</v>
      </c>
      <c r="AF701" t="s">
        <v>2003</v>
      </c>
      <c r="AG701">
        <v>116</v>
      </c>
      <c r="AH701" t="s">
        <v>2004</v>
      </c>
      <c r="AI701">
        <v>131</v>
      </c>
    </row>
    <row r="702" spans="30:35" x14ac:dyDescent="0.25">
      <c r="AD702" t="s">
        <v>2048</v>
      </c>
      <c r="AE702" t="s">
        <v>2047</v>
      </c>
      <c r="AF702" t="s">
        <v>2003</v>
      </c>
      <c r="AG702">
        <v>90</v>
      </c>
      <c r="AH702" t="s">
        <v>2004</v>
      </c>
      <c r="AI702">
        <v>112</v>
      </c>
    </row>
    <row r="703" spans="30:35" x14ac:dyDescent="0.25">
      <c r="AD703" t="s">
        <v>2046</v>
      </c>
      <c r="AE703" t="s">
        <v>2045</v>
      </c>
      <c r="AF703" t="s">
        <v>2003</v>
      </c>
      <c r="AG703">
        <v>87</v>
      </c>
      <c r="AH703" t="s">
        <v>2004</v>
      </c>
      <c r="AI703">
        <v>115</v>
      </c>
    </row>
    <row r="704" spans="30:35" x14ac:dyDescent="0.25">
      <c r="AD704" t="s">
        <v>2353</v>
      </c>
      <c r="AE704" t="s">
        <v>2352</v>
      </c>
      <c r="AF704" t="s">
        <v>2007</v>
      </c>
      <c r="AG704">
        <v>147</v>
      </c>
      <c r="AH704" t="s">
        <v>2008</v>
      </c>
      <c r="AI704">
        <v>133</v>
      </c>
    </row>
    <row r="705" spans="30:35" x14ac:dyDescent="0.25">
      <c r="AD705" t="s">
        <v>2302</v>
      </c>
      <c r="AE705" t="s">
        <v>2301</v>
      </c>
      <c r="AF705" t="s">
        <v>2003</v>
      </c>
      <c r="AG705">
        <v>57</v>
      </c>
      <c r="AH705" t="s">
        <v>2004</v>
      </c>
      <c r="AI705">
        <v>85</v>
      </c>
    </row>
    <row r="706" spans="30:35" x14ac:dyDescent="0.25">
      <c r="AD706" t="s">
        <v>2316</v>
      </c>
      <c r="AE706" t="s">
        <v>2315</v>
      </c>
      <c r="AF706" t="s">
        <v>2003</v>
      </c>
      <c r="AG706">
        <v>121</v>
      </c>
      <c r="AH706" t="s">
        <v>2004</v>
      </c>
      <c r="AI706">
        <v>136</v>
      </c>
    </row>
    <row r="707" spans="30:35" x14ac:dyDescent="0.25">
      <c r="AD707" t="s">
        <v>2306</v>
      </c>
      <c r="AE707" t="s">
        <v>2305</v>
      </c>
      <c r="AF707" t="s">
        <v>2003</v>
      </c>
      <c r="AG707">
        <v>129</v>
      </c>
      <c r="AH707" t="s">
        <v>2004</v>
      </c>
      <c r="AI707">
        <v>305</v>
      </c>
    </row>
    <row r="708" spans="30:35" x14ac:dyDescent="0.25">
      <c r="AD708" t="s">
        <v>2312</v>
      </c>
      <c r="AE708" t="s">
        <v>2311</v>
      </c>
      <c r="AF708" t="s">
        <v>2003</v>
      </c>
      <c r="AG708">
        <v>128</v>
      </c>
      <c r="AH708" t="s">
        <v>2004</v>
      </c>
      <c r="AI708">
        <v>305</v>
      </c>
    </row>
    <row r="709" spans="30:35" x14ac:dyDescent="0.25">
      <c r="AD709" t="s">
        <v>2314</v>
      </c>
      <c r="AE709" t="s">
        <v>2313</v>
      </c>
      <c r="AF709" t="s">
        <v>2003</v>
      </c>
      <c r="AG709">
        <v>346</v>
      </c>
      <c r="AH709" t="s">
        <v>2004</v>
      </c>
      <c r="AI709">
        <v>343</v>
      </c>
    </row>
    <row r="710" spans="30:35" x14ac:dyDescent="0.25">
      <c r="AD710" t="s">
        <v>4169</v>
      </c>
      <c r="AE710" t="s">
        <v>2295</v>
      </c>
      <c r="AF710" t="s">
        <v>2007</v>
      </c>
      <c r="AG710">
        <v>141</v>
      </c>
      <c r="AH710" t="s">
        <v>2008</v>
      </c>
      <c r="AI710">
        <v>150</v>
      </c>
    </row>
    <row r="711" spans="30:35" x14ac:dyDescent="0.25">
      <c r="AD711" t="s">
        <v>2320</v>
      </c>
      <c r="AE711" t="s">
        <v>2319</v>
      </c>
      <c r="AF711" t="s">
        <v>2003</v>
      </c>
      <c r="AG711">
        <v>225</v>
      </c>
      <c r="AH711" t="s">
        <v>2004</v>
      </c>
      <c r="AI711">
        <v>210</v>
      </c>
    </row>
    <row r="712" spans="30:35" x14ac:dyDescent="0.25">
      <c r="AD712" t="s">
        <v>2927</v>
      </c>
      <c r="AE712" t="s">
        <v>2926</v>
      </c>
      <c r="AF712" t="s">
        <v>2003</v>
      </c>
      <c r="AG712">
        <v>234</v>
      </c>
      <c r="AH712" t="s">
        <v>2004</v>
      </c>
      <c r="AI712">
        <v>216</v>
      </c>
    </row>
    <row r="713" spans="30:35" x14ac:dyDescent="0.25">
      <c r="AD713" t="s">
        <v>2318</v>
      </c>
      <c r="AE713" t="s">
        <v>2317</v>
      </c>
      <c r="AF713" t="s">
        <v>2003</v>
      </c>
      <c r="AG713">
        <v>122</v>
      </c>
      <c r="AH713" t="s">
        <v>2004</v>
      </c>
      <c r="AI713">
        <v>137</v>
      </c>
    </row>
    <row r="714" spans="30:35" x14ac:dyDescent="0.25">
      <c r="AD714" t="s">
        <v>2914</v>
      </c>
      <c r="AE714" t="s">
        <v>2913</v>
      </c>
      <c r="AF714" t="s">
        <v>2003</v>
      </c>
      <c r="AG714">
        <v>217</v>
      </c>
      <c r="AH714" t="s">
        <v>2004</v>
      </c>
      <c r="AI714">
        <v>202</v>
      </c>
    </row>
    <row r="715" spans="30:35" x14ac:dyDescent="0.25">
      <c r="AD715" t="s">
        <v>2196</v>
      </c>
      <c r="AE715" t="s">
        <v>2195</v>
      </c>
      <c r="AF715" t="s">
        <v>2003</v>
      </c>
      <c r="AG715">
        <v>72</v>
      </c>
      <c r="AH715" t="s">
        <v>2004</v>
      </c>
      <c r="AI715">
        <v>143</v>
      </c>
    </row>
    <row r="716" spans="30:35" x14ac:dyDescent="0.25">
      <c r="AD716" t="s">
        <v>2274</v>
      </c>
      <c r="AE716" t="s">
        <v>2273</v>
      </c>
      <c r="AF716" t="s">
        <v>2003</v>
      </c>
      <c r="AG716">
        <v>16</v>
      </c>
      <c r="AH716" t="s">
        <v>2004</v>
      </c>
      <c r="AI716">
        <v>17</v>
      </c>
    </row>
    <row r="717" spans="30:35" x14ac:dyDescent="0.25">
      <c r="AD717" t="s">
        <v>3021</v>
      </c>
      <c r="AE717" t="s">
        <v>3020</v>
      </c>
      <c r="AF717" t="s">
        <v>2003</v>
      </c>
      <c r="AG717">
        <v>294</v>
      </c>
      <c r="AH717" t="s">
        <v>2004</v>
      </c>
      <c r="AI717">
        <v>152</v>
      </c>
    </row>
    <row r="718" spans="30:35" x14ac:dyDescent="0.25">
      <c r="AD718" t="s">
        <v>2854</v>
      </c>
      <c r="AE718" t="s">
        <v>2853</v>
      </c>
      <c r="AF718" t="s">
        <v>2003</v>
      </c>
      <c r="AG718">
        <v>336</v>
      </c>
      <c r="AH718" t="s">
        <v>2004</v>
      </c>
      <c r="AI718">
        <v>327</v>
      </c>
    </row>
    <row r="719" spans="30:35" x14ac:dyDescent="0.25">
      <c r="AD719" t="s">
        <v>2180</v>
      </c>
      <c r="AE719" t="s">
        <v>2179</v>
      </c>
      <c r="AF719" t="s">
        <v>2003</v>
      </c>
      <c r="AG719">
        <v>35</v>
      </c>
      <c r="AH719" t="s">
        <v>2004</v>
      </c>
      <c r="AI719">
        <v>153</v>
      </c>
    </row>
    <row r="720" spans="30:35" x14ac:dyDescent="0.25">
      <c r="AD720" t="s">
        <v>2595</v>
      </c>
      <c r="AE720" t="s">
        <v>2594</v>
      </c>
      <c r="AF720" t="s">
        <v>2003</v>
      </c>
      <c r="AG720">
        <v>170</v>
      </c>
      <c r="AH720" t="s">
        <v>2004</v>
      </c>
      <c r="AI720">
        <v>65</v>
      </c>
    </row>
    <row r="721" spans="30:35" x14ac:dyDescent="0.25">
      <c r="AD721" t="s">
        <v>2621</v>
      </c>
      <c r="AE721" t="s">
        <v>2620</v>
      </c>
      <c r="AF721" t="s">
        <v>2007</v>
      </c>
      <c r="AG721">
        <v>215</v>
      </c>
      <c r="AH721" t="s">
        <v>2008</v>
      </c>
      <c r="AI721">
        <v>212</v>
      </c>
    </row>
    <row r="722" spans="30:35" x14ac:dyDescent="0.25">
      <c r="AD722" t="s">
        <v>2872</v>
      </c>
      <c r="AE722" t="s">
        <v>2871</v>
      </c>
      <c r="AF722" t="s">
        <v>2003</v>
      </c>
      <c r="AG722">
        <v>264</v>
      </c>
      <c r="AH722" t="s">
        <v>2004</v>
      </c>
      <c r="AI722">
        <v>256</v>
      </c>
    </row>
    <row r="723" spans="30:35" x14ac:dyDescent="0.25">
      <c r="AD723" t="s">
        <v>2509</v>
      </c>
      <c r="AE723" t="s">
        <v>2508</v>
      </c>
      <c r="AF723" t="s">
        <v>2003</v>
      </c>
      <c r="AG723">
        <v>177</v>
      </c>
      <c r="AH723" t="s">
        <v>2004</v>
      </c>
      <c r="AI723">
        <v>168</v>
      </c>
    </row>
    <row r="724" spans="30:35" x14ac:dyDescent="0.25">
      <c r="AD724" t="s">
        <v>2511</v>
      </c>
      <c r="AE724" t="s">
        <v>2510</v>
      </c>
      <c r="AF724" t="s">
        <v>2003</v>
      </c>
      <c r="AG724">
        <v>277</v>
      </c>
      <c r="AH724" t="s">
        <v>2004</v>
      </c>
      <c r="AI724">
        <v>263</v>
      </c>
    </row>
    <row r="725" spans="30:35" x14ac:dyDescent="0.25">
      <c r="AD725" t="s">
        <v>2326</v>
      </c>
      <c r="AE725" t="s">
        <v>2325</v>
      </c>
      <c r="AF725" t="s">
        <v>2003</v>
      </c>
      <c r="AG725">
        <v>124</v>
      </c>
      <c r="AH725" t="s">
        <v>2004</v>
      </c>
      <c r="AI725">
        <v>302</v>
      </c>
    </row>
    <row r="726" spans="30:35" x14ac:dyDescent="0.25">
      <c r="AD726" t="s">
        <v>2132</v>
      </c>
      <c r="AE726" t="s">
        <v>2131</v>
      </c>
      <c r="AF726" t="s">
        <v>2003</v>
      </c>
      <c r="AG726">
        <v>316</v>
      </c>
      <c r="AH726" t="s">
        <v>2004</v>
      </c>
      <c r="AI726">
        <v>162</v>
      </c>
    </row>
    <row r="727" spans="30:35" x14ac:dyDescent="0.25">
      <c r="AD727" t="s">
        <v>2134</v>
      </c>
      <c r="AE727" t="s">
        <v>2133</v>
      </c>
      <c r="AF727" t="s">
        <v>2003</v>
      </c>
      <c r="AG727">
        <v>28</v>
      </c>
      <c r="AH727" t="s">
        <v>2004</v>
      </c>
      <c r="AI727">
        <v>158</v>
      </c>
    </row>
    <row r="728" spans="30:35" x14ac:dyDescent="0.25">
      <c r="AD728" t="s">
        <v>2743</v>
      </c>
      <c r="AE728" t="s">
        <v>2742</v>
      </c>
      <c r="AF728" t="s">
        <v>2003</v>
      </c>
      <c r="AG728">
        <v>243</v>
      </c>
      <c r="AH728" t="s">
        <v>2004</v>
      </c>
      <c r="AI728">
        <v>267</v>
      </c>
    </row>
    <row r="729" spans="30:35" x14ac:dyDescent="0.25">
      <c r="AD729" t="s">
        <v>3147</v>
      </c>
      <c r="AE729" t="s">
        <v>3146</v>
      </c>
      <c r="AF729" t="s">
        <v>2003</v>
      </c>
      <c r="AG729">
        <v>316</v>
      </c>
      <c r="AH729" t="s">
        <v>2004</v>
      </c>
      <c r="AI729">
        <v>162</v>
      </c>
    </row>
    <row r="730" spans="30:35" x14ac:dyDescent="0.25">
      <c r="AD730" t="s">
        <v>3095</v>
      </c>
      <c r="AE730" t="s">
        <v>3094</v>
      </c>
      <c r="AF730" t="s">
        <v>2003</v>
      </c>
      <c r="AG730">
        <v>304</v>
      </c>
      <c r="AH730" t="s">
        <v>2004</v>
      </c>
      <c r="AI730">
        <v>163</v>
      </c>
    </row>
    <row r="731" spans="30:35" x14ac:dyDescent="0.25">
      <c r="AD731" t="s">
        <v>2721</v>
      </c>
      <c r="AE731" t="s">
        <v>2720</v>
      </c>
      <c r="AF731" t="s">
        <v>2003</v>
      </c>
      <c r="AG731">
        <v>32</v>
      </c>
      <c r="AH731" t="s">
        <v>2004</v>
      </c>
      <c r="AI731">
        <v>155</v>
      </c>
    </row>
    <row r="732" spans="30:35" x14ac:dyDescent="0.25">
      <c r="AD732" t="s">
        <v>2925</v>
      </c>
      <c r="AE732" t="s">
        <v>2924</v>
      </c>
      <c r="AF732" t="s">
        <v>2003</v>
      </c>
      <c r="AG732">
        <v>78</v>
      </c>
      <c r="AH732" t="s">
        <v>2004</v>
      </c>
      <c r="AI732">
        <v>144</v>
      </c>
    </row>
    <row r="733" spans="30:35" x14ac:dyDescent="0.25">
      <c r="AD733" t="s">
        <v>4196</v>
      </c>
      <c r="AE733" t="s">
        <v>2584</v>
      </c>
      <c r="AF733" t="s">
        <v>2007</v>
      </c>
      <c r="AG733">
        <v>214</v>
      </c>
      <c r="AH733" t="s">
        <v>2008</v>
      </c>
      <c r="AI733">
        <v>213</v>
      </c>
    </row>
    <row r="734" spans="30:35" x14ac:dyDescent="0.25">
      <c r="AD734" t="s">
        <v>2589</v>
      </c>
      <c r="AE734" t="s">
        <v>2588</v>
      </c>
      <c r="AF734" t="s">
        <v>2003</v>
      </c>
      <c r="AG734">
        <v>284</v>
      </c>
      <c r="AH734" t="s">
        <v>2004</v>
      </c>
      <c r="AI734">
        <v>273</v>
      </c>
    </row>
    <row r="735" spans="30:35" x14ac:dyDescent="0.25">
      <c r="AD735" t="s">
        <v>2487</v>
      </c>
      <c r="AE735" t="s">
        <v>2486</v>
      </c>
      <c r="AF735" t="s">
        <v>2007</v>
      </c>
      <c r="AG735">
        <v>155</v>
      </c>
      <c r="AH735" t="s">
        <v>2008</v>
      </c>
      <c r="AI735">
        <v>140</v>
      </c>
    </row>
    <row r="736" spans="30:35" x14ac:dyDescent="0.25">
      <c r="AD736" t="s">
        <v>2793</v>
      </c>
      <c r="AE736" t="s">
        <v>2792</v>
      </c>
      <c r="AF736" t="s">
        <v>2003</v>
      </c>
      <c r="AG736">
        <v>77</v>
      </c>
      <c r="AH736" t="s">
        <v>2004</v>
      </c>
      <c r="AI736">
        <v>145</v>
      </c>
    </row>
    <row r="737" spans="30:35" x14ac:dyDescent="0.25">
      <c r="AD737" t="s">
        <v>2785</v>
      </c>
      <c r="AE737" t="s">
        <v>2784</v>
      </c>
      <c r="AF737" t="s">
        <v>2003</v>
      </c>
      <c r="AG737">
        <v>334</v>
      </c>
      <c r="AH737" t="s">
        <v>2004</v>
      </c>
      <c r="AI737">
        <v>328</v>
      </c>
    </row>
    <row r="738" spans="30:35" x14ac:dyDescent="0.25">
      <c r="AD738" t="s">
        <v>2328</v>
      </c>
      <c r="AE738" t="s">
        <v>2327</v>
      </c>
      <c r="AF738" t="s">
        <v>2003</v>
      </c>
      <c r="AG738">
        <v>145</v>
      </c>
      <c r="AH738" t="s">
        <v>2004</v>
      </c>
      <c r="AI738">
        <v>50</v>
      </c>
    </row>
    <row r="739" spans="30:35" x14ac:dyDescent="0.25">
      <c r="AD739" t="s">
        <v>3103</v>
      </c>
      <c r="AE739" t="s">
        <v>3102</v>
      </c>
      <c r="AF739" t="s">
        <v>2003</v>
      </c>
      <c r="AG739">
        <v>305</v>
      </c>
      <c r="AH739" t="s">
        <v>2004</v>
      </c>
      <c r="AI739">
        <v>164</v>
      </c>
    </row>
    <row r="740" spans="30:35" x14ac:dyDescent="0.25">
      <c r="AD740" t="s">
        <v>3111</v>
      </c>
      <c r="AE740" t="s">
        <v>3110</v>
      </c>
      <c r="AF740" t="s">
        <v>2003</v>
      </c>
      <c r="AG740">
        <v>65</v>
      </c>
      <c r="AH740" t="s">
        <v>2004</v>
      </c>
      <c r="AI740">
        <v>88</v>
      </c>
    </row>
    <row r="741" spans="30:35" x14ac:dyDescent="0.25">
      <c r="AD741" t="s">
        <v>2156</v>
      </c>
      <c r="AE741" t="s">
        <v>2155</v>
      </c>
      <c r="AF741" t="s">
        <v>2003</v>
      </c>
      <c r="AG741">
        <v>319</v>
      </c>
      <c r="AH741" t="s">
        <v>2004</v>
      </c>
      <c r="AI741">
        <v>328</v>
      </c>
    </row>
    <row r="742" spans="30:35" x14ac:dyDescent="0.25">
      <c r="AD742" t="s">
        <v>2182</v>
      </c>
      <c r="AE742" t="s">
        <v>2181</v>
      </c>
      <c r="AF742" t="s">
        <v>2003</v>
      </c>
      <c r="AG742">
        <v>36</v>
      </c>
      <c r="AH742" t="s">
        <v>2004</v>
      </c>
      <c r="AI742">
        <v>166</v>
      </c>
    </row>
    <row r="743" spans="30:35" x14ac:dyDescent="0.25">
      <c r="AD743" t="s">
        <v>2941</v>
      </c>
      <c r="AE743" t="s">
        <v>2940</v>
      </c>
      <c r="AF743" t="s">
        <v>2003</v>
      </c>
      <c r="AG743">
        <v>156</v>
      </c>
      <c r="AH743" t="s">
        <v>2004</v>
      </c>
      <c r="AI743">
        <v>36</v>
      </c>
    </row>
    <row r="744" spans="30:35" x14ac:dyDescent="0.25">
      <c r="AD744" t="s">
        <v>2943</v>
      </c>
      <c r="AE744" t="s">
        <v>2942</v>
      </c>
      <c r="AF744" t="s">
        <v>2007</v>
      </c>
      <c r="AG744">
        <v>150</v>
      </c>
      <c r="AH744" t="s">
        <v>2008</v>
      </c>
      <c r="AI744">
        <v>134</v>
      </c>
    </row>
    <row r="745" spans="30:35" x14ac:dyDescent="0.25">
      <c r="AD745" t="s">
        <v>2945</v>
      </c>
      <c r="AE745" t="s">
        <v>2944</v>
      </c>
      <c r="AF745" t="s">
        <v>2003</v>
      </c>
      <c r="AG745">
        <v>170</v>
      </c>
      <c r="AH745" t="s">
        <v>2004</v>
      </c>
      <c r="AI745">
        <v>65</v>
      </c>
    </row>
    <row r="746" spans="30:35" x14ac:dyDescent="0.25">
      <c r="AD746" t="s">
        <v>2791</v>
      </c>
      <c r="AE746" t="s">
        <v>2790</v>
      </c>
      <c r="AF746" t="s">
        <v>2003</v>
      </c>
      <c r="AG746">
        <v>344</v>
      </c>
      <c r="AH746" t="s">
        <v>2004</v>
      </c>
      <c r="AI746">
        <v>344</v>
      </c>
    </row>
    <row r="747" spans="30:35" x14ac:dyDescent="0.25">
      <c r="AD747" t="s">
        <v>2112</v>
      </c>
      <c r="AE747" t="s">
        <v>2111</v>
      </c>
      <c r="AF747" t="s">
        <v>2003</v>
      </c>
      <c r="AG747">
        <v>344</v>
      </c>
      <c r="AH747" t="s">
        <v>2004</v>
      </c>
      <c r="AI747">
        <v>344</v>
      </c>
    </row>
    <row r="748" spans="30:35" x14ac:dyDescent="0.25">
      <c r="AD748" t="s">
        <v>2561</v>
      </c>
      <c r="AE748" t="s">
        <v>2560</v>
      </c>
      <c r="AF748" t="s">
        <v>2003</v>
      </c>
      <c r="AG748">
        <v>186</v>
      </c>
      <c r="AH748" t="s">
        <v>2004</v>
      </c>
      <c r="AI748">
        <v>292</v>
      </c>
    </row>
    <row r="749" spans="30:35" x14ac:dyDescent="0.25">
      <c r="AD749" t="s">
        <v>2074</v>
      </c>
      <c r="AE749" t="s">
        <v>2073</v>
      </c>
      <c r="AF749" t="s">
        <v>2007</v>
      </c>
      <c r="AG749">
        <v>159</v>
      </c>
      <c r="AH749" t="s">
        <v>2008</v>
      </c>
      <c r="AI749">
        <v>151</v>
      </c>
    </row>
    <row r="752" spans="30:35" x14ac:dyDescent="0.25">
      <c r="AD752" t="s">
        <v>72</v>
      </c>
      <c r="AE752" t="s">
        <v>625</v>
      </c>
      <c r="AF752" t="s">
        <v>556</v>
      </c>
      <c r="AG752" t="s">
        <v>13916</v>
      </c>
      <c r="AH752" t="s">
        <v>13769</v>
      </c>
      <c r="AI752" t="s">
        <v>13917</v>
      </c>
    </row>
    <row r="753" spans="30:35" x14ac:dyDescent="0.25">
      <c r="AD753" t="s">
        <v>2138</v>
      </c>
      <c r="AE753" t="s">
        <v>2137</v>
      </c>
      <c r="AF753" t="s">
        <v>2007</v>
      </c>
      <c r="AH753" t="s">
        <v>2008</v>
      </c>
    </row>
    <row r="754" spans="30:35" x14ac:dyDescent="0.25">
      <c r="AD754" t="s">
        <v>2188</v>
      </c>
      <c r="AE754" t="s">
        <v>2187</v>
      </c>
      <c r="AF754" t="s">
        <v>2007</v>
      </c>
      <c r="AG754">
        <v>129</v>
      </c>
      <c r="AH754" t="s">
        <v>2008</v>
      </c>
      <c r="AI754">
        <v>153</v>
      </c>
    </row>
    <row r="755" spans="30:35" x14ac:dyDescent="0.25">
      <c r="AD755" t="s">
        <v>2820</v>
      </c>
      <c r="AE755" t="s">
        <v>2819</v>
      </c>
      <c r="AF755" t="s">
        <v>2003</v>
      </c>
      <c r="AG755">
        <v>230</v>
      </c>
      <c r="AH755" t="s">
        <v>2004</v>
      </c>
      <c r="AI755">
        <v>207</v>
      </c>
    </row>
    <row r="756" spans="30:35" x14ac:dyDescent="0.25">
      <c r="AD756" t="s">
        <v>2822</v>
      </c>
      <c r="AE756" t="s">
        <v>2821</v>
      </c>
      <c r="AF756" t="s">
        <v>2003</v>
      </c>
      <c r="AG756">
        <v>256</v>
      </c>
      <c r="AH756" t="s">
        <v>2004</v>
      </c>
      <c r="AI756">
        <v>171</v>
      </c>
    </row>
    <row r="757" spans="30:35" x14ac:dyDescent="0.25">
      <c r="AD757" t="s">
        <v>2824</v>
      </c>
      <c r="AE757" t="s">
        <v>2823</v>
      </c>
      <c r="AF757" t="s">
        <v>2003</v>
      </c>
      <c r="AG757">
        <v>256</v>
      </c>
      <c r="AH757" t="s">
        <v>2004</v>
      </c>
      <c r="AI757">
        <v>171</v>
      </c>
    </row>
    <row r="758" spans="30:35" x14ac:dyDescent="0.25">
      <c r="AD758" t="s">
        <v>2818</v>
      </c>
      <c r="AE758" t="s">
        <v>2817</v>
      </c>
      <c r="AF758" t="s">
        <v>2003</v>
      </c>
      <c r="AG758">
        <v>226</v>
      </c>
      <c r="AH758" t="s">
        <v>2004</v>
      </c>
      <c r="AI758">
        <v>211</v>
      </c>
    </row>
    <row r="759" spans="30:35" x14ac:dyDescent="0.25">
      <c r="AD759" t="s">
        <v>2826</v>
      </c>
      <c r="AE759" t="s">
        <v>2825</v>
      </c>
      <c r="AF759" t="s">
        <v>2003</v>
      </c>
      <c r="AG759">
        <v>63</v>
      </c>
      <c r="AH759" t="s">
        <v>2004</v>
      </c>
      <c r="AI759">
        <v>89</v>
      </c>
    </row>
    <row r="760" spans="30:35" x14ac:dyDescent="0.25">
      <c r="AD760" t="s">
        <v>4225</v>
      </c>
      <c r="AE760" t="s">
        <v>2829</v>
      </c>
      <c r="AF760" t="s">
        <v>2007</v>
      </c>
      <c r="AG760">
        <v>187</v>
      </c>
      <c r="AH760" t="s">
        <v>2008</v>
      </c>
      <c r="AI760">
        <v>154</v>
      </c>
    </row>
    <row r="761" spans="30:35" x14ac:dyDescent="0.25">
      <c r="AD761" t="s">
        <v>2832</v>
      </c>
      <c r="AE761" t="s">
        <v>2831</v>
      </c>
      <c r="AF761" t="s">
        <v>2003</v>
      </c>
      <c r="AG761">
        <v>335</v>
      </c>
      <c r="AH761" t="s">
        <v>2004</v>
      </c>
      <c r="AI761">
        <v>328</v>
      </c>
    </row>
    <row r="762" spans="30:35" x14ac:dyDescent="0.25">
      <c r="AD762" t="s">
        <v>2601</v>
      </c>
      <c r="AE762" t="s">
        <v>2600</v>
      </c>
      <c r="AF762" t="s">
        <v>2003</v>
      </c>
      <c r="AG762">
        <v>194</v>
      </c>
      <c r="AH762" t="s">
        <v>2004</v>
      </c>
      <c r="AI762">
        <v>172</v>
      </c>
    </row>
    <row r="763" spans="30:35" x14ac:dyDescent="0.25">
      <c r="AD763" t="s">
        <v>2194</v>
      </c>
      <c r="AE763" t="s">
        <v>2193</v>
      </c>
      <c r="AF763" t="s">
        <v>2003</v>
      </c>
      <c r="AG763">
        <v>38</v>
      </c>
      <c r="AH763" t="s">
        <v>2004</v>
      </c>
      <c r="AI763">
        <v>173</v>
      </c>
    </row>
    <row r="764" spans="30:35" x14ac:dyDescent="0.25">
      <c r="AD764" t="s">
        <v>2828</v>
      </c>
      <c r="AE764" t="s">
        <v>2827</v>
      </c>
      <c r="AF764" t="s">
        <v>2007</v>
      </c>
      <c r="AG764">
        <v>140</v>
      </c>
      <c r="AH764" t="s">
        <v>2008</v>
      </c>
      <c r="AI764">
        <v>149</v>
      </c>
    </row>
    <row r="765" spans="30:35" x14ac:dyDescent="0.25">
      <c r="AD765" t="s">
        <v>13918</v>
      </c>
      <c r="AE765" t="s">
        <v>13919</v>
      </c>
      <c r="AF765" t="s">
        <v>2007</v>
      </c>
      <c r="AG765">
        <v>163</v>
      </c>
      <c r="AH765" t="s">
        <v>2008</v>
      </c>
      <c r="AI765">
        <v>155</v>
      </c>
    </row>
    <row r="766" spans="30:35" x14ac:dyDescent="0.25">
      <c r="AD766" t="s">
        <v>2228</v>
      </c>
      <c r="AE766" t="s">
        <v>2227</v>
      </c>
      <c r="AF766" t="s">
        <v>2003</v>
      </c>
      <c r="AG766">
        <v>43</v>
      </c>
      <c r="AH766" t="s">
        <v>2004</v>
      </c>
      <c r="AI766">
        <v>174</v>
      </c>
    </row>
    <row r="767" spans="30:35" x14ac:dyDescent="0.25">
      <c r="AD767" t="s">
        <v>2609</v>
      </c>
      <c r="AE767" t="s">
        <v>2608</v>
      </c>
      <c r="AF767" t="s">
        <v>2003</v>
      </c>
      <c r="AG767">
        <v>195</v>
      </c>
      <c r="AH767" t="s">
        <v>2004</v>
      </c>
      <c r="AI767">
        <v>175</v>
      </c>
    </row>
    <row r="768" spans="30:35" x14ac:dyDescent="0.25">
      <c r="AD768" t="s">
        <v>2611</v>
      </c>
      <c r="AE768" t="s">
        <v>2610</v>
      </c>
      <c r="AF768" t="s">
        <v>2007</v>
      </c>
      <c r="AG768">
        <v>165</v>
      </c>
      <c r="AH768" t="s">
        <v>2008</v>
      </c>
      <c r="AI768">
        <v>157</v>
      </c>
    </row>
    <row r="769" spans="30:35" x14ac:dyDescent="0.25">
      <c r="AD769" t="s">
        <v>2613</v>
      </c>
      <c r="AE769" t="s">
        <v>2612</v>
      </c>
      <c r="AF769" t="s">
        <v>2007</v>
      </c>
      <c r="AG769">
        <v>166</v>
      </c>
      <c r="AH769" t="s">
        <v>2008</v>
      </c>
      <c r="AI769">
        <v>158</v>
      </c>
    </row>
    <row r="770" spans="30:35" x14ac:dyDescent="0.25">
      <c r="AD770" t="s">
        <v>2615</v>
      </c>
      <c r="AE770" t="s">
        <v>2614</v>
      </c>
      <c r="AF770" t="s">
        <v>2007</v>
      </c>
      <c r="AG770">
        <v>167</v>
      </c>
      <c r="AH770" t="s">
        <v>2008</v>
      </c>
      <c r="AI770">
        <v>159</v>
      </c>
    </row>
    <row r="771" spans="30:35" x14ac:dyDescent="0.25">
      <c r="AD771" t="s">
        <v>2862</v>
      </c>
      <c r="AE771" t="s">
        <v>2861</v>
      </c>
      <c r="AF771" t="s">
        <v>2003</v>
      </c>
      <c r="AG771">
        <v>20</v>
      </c>
      <c r="AH771" t="s">
        <v>2004</v>
      </c>
      <c r="AI771">
        <v>222</v>
      </c>
    </row>
    <row r="772" spans="30:35" x14ac:dyDescent="0.25">
      <c r="AD772" t="s">
        <v>2491</v>
      </c>
      <c r="AE772" t="s">
        <v>2490</v>
      </c>
      <c r="AF772" t="s">
        <v>2003</v>
      </c>
      <c r="AG772">
        <v>330</v>
      </c>
      <c r="AH772" t="s">
        <v>2004</v>
      </c>
      <c r="AI772">
        <v>328</v>
      </c>
    </row>
    <row r="773" spans="30:35" x14ac:dyDescent="0.25">
      <c r="AD773" t="s">
        <v>13920</v>
      </c>
      <c r="AE773" t="s">
        <v>3050</v>
      </c>
      <c r="AF773" t="s">
        <v>2007</v>
      </c>
      <c r="AG773">
        <v>219</v>
      </c>
      <c r="AH773" t="s">
        <v>2008</v>
      </c>
      <c r="AI773">
        <v>213</v>
      </c>
    </row>
    <row r="774" spans="30:35" x14ac:dyDescent="0.25">
      <c r="AD774" t="s">
        <v>3055</v>
      </c>
      <c r="AE774" t="s">
        <v>3054</v>
      </c>
      <c r="AF774" t="s">
        <v>2007</v>
      </c>
      <c r="AG774">
        <v>220</v>
      </c>
      <c r="AH774" t="s">
        <v>2008</v>
      </c>
      <c r="AI774">
        <v>214</v>
      </c>
    </row>
    <row r="775" spans="30:35" x14ac:dyDescent="0.25">
      <c r="AD775" t="s">
        <v>3053</v>
      </c>
      <c r="AE775" t="s">
        <v>3052</v>
      </c>
      <c r="AF775" t="s">
        <v>2007</v>
      </c>
      <c r="AG775">
        <v>219</v>
      </c>
      <c r="AH775" t="s">
        <v>2008</v>
      </c>
      <c r="AI775">
        <v>214</v>
      </c>
    </row>
    <row r="776" spans="30:35" x14ac:dyDescent="0.25">
      <c r="AD776" t="s">
        <v>4247</v>
      </c>
      <c r="AE776" t="s">
        <v>2982</v>
      </c>
      <c r="AF776" t="s">
        <v>2007</v>
      </c>
      <c r="AG776">
        <v>197</v>
      </c>
      <c r="AH776" t="s">
        <v>2008</v>
      </c>
      <c r="AI776">
        <v>131</v>
      </c>
    </row>
    <row r="777" spans="30:35" x14ac:dyDescent="0.25">
      <c r="AD777" t="s">
        <v>4156</v>
      </c>
      <c r="AE777" t="s">
        <v>2231</v>
      </c>
      <c r="AF777" t="s">
        <v>2007</v>
      </c>
      <c r="AG777">
        <v>207</v>
      </c>
      <c r="AH777" t="s">
        <v>2008</v>
      </c>
      <c r="AI777">
        <v>207</v>
      </c>
    </row>
    <row r="778" spans="30:35" x14ac:dyDescent="0.25">
      <c r="AD778" t="s">
        <v>2641</v>
      </c>
      <c r="AE778" t="s">
        <v>2640</v>
      </c>
      <c r="AF778" t="s">
        <v>2003</v>
      </c>
      <c r="AG778">
        <v>205</v>
      </c>
      <c r="AH778" t="s">
        <v>2004</v>
      </c>
      <c r="AI778">
        <v>196</v>
      </c>
    </row>
    <row r="779" spans="30:35" x14ac:dyDescent="0.25">
      <c r="AD779" t="s">
        <v>2617</v>
      </c>
      <c r="AE779" t="s">
        <v>2616</v>
      </c>
      <c r="AF779" t="s">
        <v>2007</v>
      </c>
      <c r="AG779">
        <v>168</v>
      </c>
      <c r="AH779" t="s">
        <v>2008</v>
      </c>
      <c r="AI779">
        <v>160</v>
      </c>
    </row>
    <row r="780" spans="30:35" x14ac:dyDescent="0.25">
      <c r="AD780" t="s">
        <v>2603</v>
      </c>
      <c r="AE780" t="s">
        <v>2602</v>
      </c>
      <c r="AF780" t="s">
        <v>2003</v>
      </c>
      <c r="AG780">
        <v>331</v>
      </c>
      <c r="AH780" t="s">
        <v>2004</v>
      </c>
      <c r="AI780">
        <v>329</v>
      </c>
    </row>
    <row r="781" spans="30:35" x14ac:dyDescent="0.25">
      <c r="AD781" t="s">
        <v>2164</v>
      </c>
      <c r="AE781" t="s">
        <v>2163</v>
      </c>
      <c r="AF781" t="s">
        <v>2003</v>
      </c>
      <c r="AG781">
        <v>233</v>
      </c>
      <c r="AH781" t="s">
        <v>2004</v>
      </c>
      <c r="AI781">
        <v>217</v>
      </c>
    </row>
    <row r="782" spans="30:35" x14ac:dyDescent="0.25">
      <c r="AD782" t="s">
        <v>2162</v>
      </c>
      <c r="AE782" t="s">
        <v>2161</v>
      </c>
      <c r="AF782" t="s">
        <v>2003</v>
      </c>
      <c r="AG782">
        <v>71</v>
      </c>
      <c r="AH782" t="s">
        <v>2004</v>
      </c>
      <c r="AI782">
        <v>146</v>
      </c>
    </row>
    <row r="783" spans="30:35" x14ac:dyDescent="0.25">
      <c r="AD783" t="s">
        <v>2186</v>
      </c>
      <c r="AE783" t="s">
        <v>2185</v>
      </c>
      <c r="AF783" t="s">
        <v>2003</v>
      </c>
      <c r="AG783">
        <v>320</v>
      </c>
      <c r="AH783" t="s">
        <v>2004</v>
      </c>
      <c r="AI783">
        <v>329</v>
      </c>
    </row>
    <row r="784" spans="30:35" x14ac:dyDescent="0.25">
      <c r="AD784" t="s">
        <v>2733</v>
      </c>
      <c r="AE784" t="s">
        <v>2732</v>
      </c>
      <c r="AF784" t="s">
        <v>2003</v>
      </c>
      <c r="AG784">
        <v>235</v>
      </c>
      <c r="AH784" t="s">
        <v>2004</v>
      </c>
      <c r="AI784">
        <v>176</v>
      </c>
    </row>
    <row r="785" spans="30:35" x14ac:dyDescent="0.25">
      <c r="AD785" t="s">
        <v>2234</v>
      </c>
      <c r="AE785" t="s">
        <v>2233</v>
      </c>
      <c r="AF785" t="s">
        <v>2003</v>
      </c>
      <c r="AG785">
        <v>320</v>
      </c>
      <c r="AH785" t="s">
        <v>2004</v>
      </c>
      <c r="AI785">
        <v>329</v>
      </c>
    </row>
    <row r="786" spans="30:35" x14ac:dyDescent="0.25">
      <c r="AD786" t="s">
        <v>2619</v>
      </c>
      <c r="AE786" t="s">
        <v>2618</v>
      </c>
      <c r="AF786" t="s">
        <v>2003</v>
      </c>
      <c r="AG786">
        <v>197</v>
      </c>
      <c r="AH786" t="s">
        <v>2004</v>
      </c>
      <c r="AI786">
        <v>178</v>
      </c>
    </row>
    <row r="787" spans="30:35" x14ac:dyDescent="0.25">
      <c r="AD787" t="s">
        <v>13921</v>
      </c>
      <c r="AE787" t="s">
        <v>2843</v>
      </c>
      <c r="AF787" t="s">
        <v>2007</v>
      </c>
      <c r="AG787">
        <v>188</v>
      </c>
      <c r="AH787" t="s">
        <v>2008</v>
      </c>
      <c r="AI787">
        <v>161</v>
      </c>
    </row>
    <row r="788" spans="30:35" x14ac:dyDescent="0.25">
      <c r="AD788" t="s">
        <v>2543</v>
      </c>
      <c r="AE788" t="s">
        <v>2542</v>
      </c>
      <c r="AF788" t="s">
        <v>2003</v>
      </c>
      <c r="AG788">
        <v>180</v>
      </c>
      <c r="AH788" t="s">
        <v>2004</v>
      </c>
      <c r="AI788">
        <v>239</v>
      </c>
    </row>
    <row r="789" spans="30:35" x14ac:dyDescent="0.25">
      <c r="AD789" t="s">
        <v>2842</v>
      </c>
      <c r="AE789" t="s">
        <v>2841</v>
      </c>
      <c r="AF789" t="s">
        <v>2003</v>
      </c>
      <c r="AG789">
        <v>276</v>
      </c>
      <c r="AH789" t="s">
        <v>2004</v>
      </c>
      <c r="AI789">
        <v>263</v>
      </c>
    </row>
    <row r="790" spans="30:35" x14ac:dyDescent="0.25">
      <c r="AD790" t="s">
        <v>2150</v>
      </c>
      <c r="AE790" t="s">
        <v>2149</v>
      </c>
      <c r="AF790" t="s">
        <v>2003</v>
      </c>
      <c r="AG790">
        <v>319</v>
      </c>
      <c r="AH790" t="s">
        <v>2004</v>
      </c>
      <c r="AI790">
        <v>329</v>
      </c>
    </row>
    <row r="791" spans="30:35" x14ac:dyDescent="0.25">
      <c r="AD791" t="s">
        <v>2939</v>
      </c>
      <c r="AE791" t="s">
        <v>2938</v>
      </c>
      <c r="AF791" t="s">
        <v>2003</v>
      </c>
      <c r="AG791">
        <v>284</v>
      </c>
      <c r="AH791" t="s">
        <v>2004</v>
      </c>
      <c r="AI791">
        <v>179</v>
      </c>
    </row>
    <row r="792" spans="30:35" x14ac:dyDescent="0.25">
      <c r="AD792" t="s">
        <v>2240</v>
      </c>
      <c r="AE792" t="s">
        <v>2239</v>
      </c>
      <c r="AF792" t="s">
        <v>2003</v>
      </c>
      <c r="AG792">
        <v>320</v>
      </c>
      <c r="AH792" t="s">
        <v>2004</v>
      </c>
      <c r="AI792">
        <v>329</v>
      </c>
    </row>
    <row r="793" spans="30:35" x14ac:dyDescent="0.25">
      <c r="AD793" t="s">
        <v>3081</v>
      </c>
      <c r="AE793" t="s">
        <v>3080</v>
      </c>
      <c r="AF793" t="s">
        <v>2003</v>
      </c>
      <c r="AG793">
        <v>195</v>
      </c>
      <c r="AH793" t="s">
        <v>2004</v>
      </c>
      <c r="AI793">
        <v>175</v>
      </c>
    </row>
    <row r="794" spans="30:35" x14ac:dyDescent="0.25">
      <c r="AD794" t="s">
        <v>2836</v>
      </c>
      <c r="AE794" t="s">
        <v>2835</v>
      </c>
      <c r="AF794" t="s">
        <v>2003</v>
      </c>
      <c r="AG794">
        <v>335</v>
      </c>
      <c r="AH794" t="s">
        <v>2004</v>
      </c>
      <c r="AI794">
        <v>330</v>
      </c>
    </row>
    <row r="795" spans="30:35" x14ac:dyDescent="0.25">
      <c r="AD795" t="s">
        <v>2571</v>
      </c>
      <c r="AE795" t="s">
        <v>2570</v>
      </c>
      <c r="AF795" t="s">
        <v>2003</v>
      </c>
      <c r="AG795">
        <v>189</v>
      </c>
      <c r="AH795" t="s">
        <v>2004</v>
      </c>
      <c r="AI795">
        <v>180</v>
      </c>
    </row>
    <row r="796" spans="30:35" x14ac:dyDescent="0.25">
      <c r="AD796" t="s">
        <v>3097</v>
      </c>
      <c r="AE796" t="s">
        <v>3096</v>
      </c>
      <c r="AF796" t="s">
        <v>2007</v>
      </c>
      <c r="AG796">
        <v>200</v>
      </c>
      <c r="AH796" t="s">
        <v>2008</v>
      </c>
      <c r="AI796">
        <v>163</v>
      </c>
    </row>
    <row r="797" spans="30:35" x14ac:dyDescent="0.25">
      <c r="AD797" t="s">
        <v>3099</v>
      </c>
      <c r="AE797" t="s">
        <v>3098</v>
      </c>
      <c r="AF797" t="s">
        <v>2007</v>
      </c>
      <c r="AG797">
        <v>200</v>
      </c>
      <c r="AH797" t="s">
        <v>2008</v>
      </c>
      <c r="AI797">
        <v>163</v>
      </c>
    </row>
    <row r="798" spans="30:35" x14ac:dyDescent="0.25">
      <c r="AD798" t="s">
        <v>2244</v>
      </c>
      <c r="AE798" t="s">
        <v>2243</v>
      </c>
      <c r="AF798" t="s">
        <v>2003</v>
      </c>
      <c r="AG798">
        <v>345</v>
      </c>
      <c r="AH798" t="s">
        <v>2004</v>
      </c>
      <c r="AI798">
        <v>344</v>
      </c>
    </row>
    <row r="799" spans="30:35" x14ac:dyDescent="0.25">
      <c r="AD799" t="s">
        <v>3063</v>
      </c>
      <c r="AE799" t="s">
        <v>3062</v>
      </c>
      <c r="AF799" t="s">
        <v>2003</v>
      </c>
      <c r="AG799">
        <v>340</v>
      </c>
      <c r="AH799" t="s">
        <v>2004</v>
      </c>
      <c r="AI799">
        <v>330</v>
      </c>
    </row>
    <row r="800" spans="30:35" x14ac:dyDescent="0.25">
      <c r="AD800" t="s">
        <v>2623</v>
      </c>
      <c r="AE800" t="s">
        <v>2622</v>
      </c>
      <c r="AF800" t="s">
        <v>2003</v>
      </c>
      <c r="AG800">
        <v>200</v>
      </c>
      <c r="AH800" t="s">
        <v>2004</v>
      </c>
      <c r="AI800">
        <v>183</v>
      </c>
    </row>
    <row r="801" spans="30:35" x14ac:dyDescent="0.25">
      <c r="AD801" t="s">
        <v>2627</v>
      </c>
      <c r="AE801" t="s">
        <v>2626</v>
      </c>
      <c r="AF801" t="s">
        <v>2003</v>
      </c>
      <c r="AG801">
        <v>199</v>
      </c>
      <c r="AH801" t="s">
        <v>2004</v>
      </c>
      <c r="AI801">
        <v>182</v>
      </c>
    </row>
    <row r="802" spans="30:35" x14ac:dyDescent="0.25">
      <c r="AD802" t="s">
        <v>2218</v>
      </c>
      <c r="AE802" t="s">
        <v>2217</v>
      </c>
      <c r="AF802" t="s">
        <v>2003</v>
      </c>
      <c r="AG802">
        <v>42</v>
      </c>
      <c r="AH802" t="s">
        <v>2004</v>
      </c>
      <c r="AI802">
        <v>184</v>
      </c>
    </row>
    <row r="803" spans="30:35" x14ac:dyDescent="0.25">
      <c r="AD803" t="s">
        <v>2629</v>
      </c>
      <c r="AE803" t="s">
        <v>2628</v>
      </c>
      <c r="AF803" t="s">
        <v>2003</v>
      </c>
      <c r="AG803">
        <v>201</v>
      </c>
      <c r="AH803" t="s">
        <v>2004</v>
      </c>
      <c r="AI803">
        <v>185</v>
      </c>
    </row>
    <row r="804" spans="30:35" x14ac:dyDescent="0.25">
      <c r="AD804" t="s">
        <v>2637</v>
      </c>
      <c r="AE804" t="s">
        <v>2636</v>
      </c>
      <c r="AF804" t="s">
        <v>2003</v>
      </c>
      <c r="AG804">
        <v>331</v>
      </c>
      <c r="AH804" t="s">
        <v>2004</v>
      </c>
      <c r="AI804">
        <v>330</v>
      </c>
    </row>
    <row r="805" spans="30:35" x14ac:dyDescent="0.25">
      <c r="AD805" t="s">
        <v>2381</v>
      </c>
      <c r="AE805" t="s">
        <v>2380</v>
      </c>
      <c r="AF805" t="s">
        <v>2003</v>
      </c>
      <c r="AG805">
        <v>155</v>
      </c>
      <c r="AH805" t="s">
        <v>2004</v>
      </c>
      <c r="AI805">
        <v>36</v>
      </c>
    </row>
    <row r="806" spans="30:35" x14ac:dyDescent="0.25">
      <c r="AD806" t="s">
        <v>2581</v>
      </c>
      <c r="AE806" t="s">
        <v>2580</v>
      </c>
      <c r="AF806" t="s">
        <v>2003</v>
      </c>
      <c r="AG806">
        <v>75</v>
      </c>
      <c r="AH806" t="s">
        <v>2004</v>
      </c>
      <c r="AI806">
        <v>147</v>
      </c>
    </row>
    <row r="807" spans="30:35" x14ac:dyDescent="0.25">
      <c r="AD807" t="s">
        <v>2583</v>
      </c>
      <c r="AE807" t="s">
        <v>2582</v>
      </c>
      <c r="AF807" t="s">
        <v>2003</v>
      </c>
      <c r="AG807">
        <v>215</v>
      </c>
      <c r="AH807" t="s">
        <v>2004</v>
      </c>
      <c r="AI807">
        <v>203</v>
      </c>
    </row>
    <row r="808" spans="30:35" x14ac:dyDescent="0.25">
      <c r="AD808" t="s">
        <v>2633</v>
      </c>
      <c r="AE808" t="s">
        <v>2632</v>
      </c>
      <c r="AF808" t="s">
        <v>2007</v>
      </c>
      <c r="AG808">
        <v>169</v>
      </c>
      <c r="AH808" t="s">
        <v>2008</v>
      </c>
      <c r="AI808">
        <v>164</v>
      </c>
    </row>
    <row r="809" spans="30:35" x14ac:dyDescent="0.25">
      <c r="AD809" t="s">
        <v>2631</v>
      </c>
      <c r="AE809" t="s">
        <v>2630</v>
      </c>
      <c r="AF809" t="s">
        <v>2003</v>
      </c>
      <c r="AG809">
        <v>76</v>
      </c>
      <c r="AH809" t="s">
        <v>2004</v>
      </c>
      <c r="AI809">
        <v>148</v>
      </c>
    </row>
    <row r="810" spans="30:35" x14ac:dyDescent="0.25">
      <c r="AD810" t="s">
        <v>3087</v>
      </c>
      <c r="AE810" t="s">
        <v>3086</v>
      </c>
      <c r="AF810" t="s">
        <v>2007</v>
      </c>
      <c r="AG810">
        <v>198</v>
      </c>
      <c r="AH810" t="s">
        <v>2008</v>
      </c>
      <c r="AI810">
        <v>165</v>
      </c>
    </row>
    <row r="811" spans="30:35" x14ac:dyDescent="0.25">
      <c r="AD811" t="s">
        <v>2371</v>
      </c>
      <c r="AE811" t="s">
        <v>2370</v>
      </c>
      <c r="AF811" t="s">
        <v>2003</v>
      </c>
      <c r="AG811">
        <v>322</v>
      </c>
      <c r="AH811" t="s">
        <v>2004</v>
      </c>
      <c r="AI811">
        <v>330</v>
      </c>
    </row>
    <row r="814" spans="30:35" x14ac:dyDescent="0.25">
      <c r="AD814" t="s">
        <v>72</v>
      </c>
      <c r="AE814" t="s">
        <v>625</v>
      </c>
      <c r="AF814" t="s">
        <v>556</v>
      </c>
      <c r="AG814" t="s">
        <v>554</v>
      </c>
      <c r="AH814" t="s">
        <v>13769</v>
      </c>
      <c r="AI814" t="s">
        <v>554</v>
      </c>
    </row>
    <row r="815" spans="30:35" x14ac:dyDescent="0.25">
      <c r="AD815" t="s">
        <v>2373</v>
      </c>
      <c r="AE815" t="s">
        <v>2372</v>
      </c>
      <c r="AF815" t="s">
        <v>2003</v>
      </c>
      <c r="AG815">
        <v>20</v>
      </c>
      <c r="AH815" t="s">
        <v>2004</v>
      </c>
      <c r="AI815">
        <v>223</v>
      </c>
    </row>
    <row r="816" spans="30:35" x14ac:dyDescent="0.25">
      <c r="AD816" t="s">
        <v>2126</v>
      </c>
      <c r="AE816" t="s">
        <v>2125</v>
      </c>
      <c r="AF816" t="s">
        <v>2003</v>
      </c>
      <c r="AG816">
        <v>318</v>
      </c>
      <c r="AH816" t="s">
        <v>2004</v>
      </c>
      <c r="AI816">
        <v>331</v>
      </c>
    </row>
    <row r="817" spans="30:35" x14ac:dyDescent="0.25">
      <c r="AD817" t="s">
        <v>3041</v>
      </c>
      <c r="AE817" t="s">
        <v>3040</v>
      </c>
      <c r="AF817" t="s">
        <v>2003</v>
      </c>
      <c r="AG817">
        <v>138</v>
      </c>
      <c r="AH817" t="s">
        <v>2004</v>
      </c>
      <c r="AI817">
        <v>72</v>
      </c>
    </row>
    <row r="818" spans="30:35" x14ac:dyDescent="0.25">
      <c r="AD818" t="s">
        <v>2816</v>
      </c>
      <c r="AE818" t="s">
        <v>2815</v>
      </c>
      <c r="AF818" t="s">
        <v>2003</v>
      </c>
      <c r="AG818">
        <v>255</v>
      </c>
      <c r="AH818" t="s">
        <v>2004</v>
      </c>
      <c r="AI818">
        <v>192</v>
      </c>
    </row>
    <row r="819" spans="30:35" x14ac:dyDescent="0.25">
      <c r="AD819" t="s">
        <v>2635</v>
      </c>
      <c r="AE819" t="s">
        <v>2634</v>
      </c>
      <c r="AF819" t="s">
        <v>2003</v>
      </c>
      <c r="AG819">
        <v>202</v>
      </c>
      <c r="AH819" t="s">
        <v>2004</v>
      </c>
      <c r="AI819">
        <v>193</v>
      </c>
    </row>
    <row r="820" spans="30:35" x14ac:dyDescent="0.25">
      <c r="AD820" t="s">
        <v>2709</v>
      </c>
      <c r="AE820" t="s">
        <v>2708</v>
      </c>
      <c r="AF820" t="s">
        <v>2003</v>
      </c>
      <c r="AG820">
        <v>229</v>
      </c>
      <c r="AH820" t="s">
        <v>2004</v>
      </c>
      <c r="AI820">
        <v>215</v>
      </c>
    </row>
    <row r="821" spans="30:35" x14ac:dyDescent="0.25">
      <c r="AD821" t="s">
        <v>2333</v>
      </c>
      <c r="AE821" t="s">
        <v>2332</v>
      </c>
      <c r="AF821" t="s">
        <v>2003</v>
      </c>
      <c r="AG821">
        <v>322</v>
      </c>
      <c r="AH821" t="s">
        <v>2004</v>
      </c>
      <c r="AI821">
        <v>331</v>
      </c>
    </row>
    <row r="822" spans="30:35" x14ac:dyDescent="0.25">
      <c r="AD822" t="s">
        <v>2084</v>
      </c>
      <c r="AE822" t="s">
        <v>2083</v>
      </c>
      <c r="AF822" t="s">
        <v>2007</v>
      </c>
      <c r="AG822">
        <v>210</v>
      </c>
      <c r="AH822" t="s">
        <v>2008</v>
      </c>
      <c r="AI822">
        <v>215</v>
      </c>
    </row>
    <row r="823" spans="30:35" x14ac:dyDescent="0.25">
      <c r="AD823" t="s">
        <v>2643</v>
      </c>
      <c r="AE823" t="s">
        <v>2642</v>
      </c>
      <c r="AF823" t="s">
        <v>2003</v>
      </c>
      <c r="AG823">
        <v>205</v>
      </c>
      <c r="AH823" t="s">
        <v>2004</v>
      </c>
      <c r="AI823">
        <v>196</v>
      </c>
    </row>
    <row r="824" spans="30:35" x14ac:dyDescent="0.25">
      <c r="AD824" t="s">
        <v>2645</v>
      </c>
      <c r="AE824" t="s">
        <v>2644</v>
      </c>
      <c r="AF824" t="s">
        <v>2003</v>
      </c>
      <c r="AG824">
        <v>204</v>
      </c>
      <c r="AH824" t="s">
        <v>2004</v>
      </c>
      <c r="AI824">
        <v>195</v>
      </c>
    </row>
    <row r="825" spans="30:35" x14ac:dyDescent="0.25">
      <c r="AD825" t="s">
        <v>2282</v>
      </c>
      <c r="AE825" t="s">
        <v>2281</v>
      </c>
      <c r="AF825" t="s">
        <v>2003</v>
      </c>
      <c r="AG825">
        <v>321</v>
      </c>
      <c r="AH825" t="s">
        <v>2004</v>
      </c>
      <c r="AI825">
        <v>331</v>
      </c>
    </row>
    <row r="826" spans="30:35" x14ac:dyDescent="0.25">
      <c r="AD826" t="s">
        <v>2379</v>
      </c>
      <c r="AE826" t="s">
        <v>2378</v>
      </c>
      <c r="AF826" t="s">
        <v>2007</v>
      </c>
      <c r="AG826">
        <v>145</v>
      </c>
      <c r="AH826" t="s">
        <v>2008</v>
      </c>
      <c r="AI826">
        <v>166</v>
      </c>
    </row>
    <row r="827" spans="30:35" x14ac:dyDescent="0.25">
      <c r="AD827" t="s">
        <v>2377</v>
      </c>
      <c r="AE827" t="s">
        <v>2376</v>
      </c>
      <c r="AF827" t="s">
        <v>2003</v>
      </c>
      <c r="AG827">
        <v>322</v>
      </c>
      <c r="AH827" t="s">
        <v>2004</v>
      </c>
      <c r="AI827">
        <v>331</v>
      </c>
    </row>
    <row r="828" spans="30:35" x14ac:dyDescent="0.25">
      <c r="AD828" t="s">
        <v>2647</v>
      </c>
      <c r="AE828" t="s">
        <v>2646</v>
      </c>
      <c r="AF828" t="s">
        <v>2003</v>
      </c>
      <c r="AG828">
        <v>129</v>
      </c>
      <c r="AH828" t="s">
        <v>2004</v>
      </c>
      <c r="AI828">
        <v>345</v>
      </c>
    </row>
    <row r="829" spans="30:35" x14ac:dyDescent="0.25">
      <c r="AD829" t="s">
        <v>2310</v>
      </c>
      <c r="AE829" t="s">
        <v>2309</v>
      </c>
      <c r="AF829" t="s">
        <v>2003</v>
      </c>
      <c r="AG829">
        <v>347</v>
      </c>
      <c r="AH829" t="s">
        <v>2004</v>
      </c>
      <c r="AI829">
        <v>306</v>
      </c>
    </row>
    <row r="830" spans="30:35" x14ac:dyDescent="0.25">
      <c r="AD830" t="s">
        <v>2651</v>
      </c>
      <c r="AE830" t="s">
        <v>2650</v>
      </c>
      <c r="AF830" t="s">
        <v>2003</v>
      </c>
      <c r="AG830">
        <v>212</v>
      </c>
      <c r="AH830" t="s">
        <v>2004</v>
      </c>
      <c r="AI830">
        <v>197</v>
      </c>
    </row>
    <row r="831" spans="30:35" x14ac:dyDescent="0.25">
      <c r="AD831" t="s">
        <v>2649</v>
      </c>
      <c r="AE831" t="s">
        <v>2648</v>
      </c>
      <c r="AF831" t="s">
        <v>2003</v>
      </c>
      <c r="AG831">
        <v>216</v>
      </c>
      <c r="AH831" t="s">
        <v>2004</v>
      </c>
      <c r="AI831">
        <v>203</v>
      </c>
    </row>
    <row r="832" spans="30:35" x14ac:dyDescent="0.25">
      <c r="AD832" t="s">
        <v>2653</v>
      </c>
      <c r="AE832" t="s">
        <v>2652</v>
      </c>
      <c r="AF832" t="s">
        <v>2003</v>
      </c>
      <c r="AG832">
        <v>332</v>
      </c>
      <c r="AH832" t="s">
        <v>2004</v>
      </c>
      <c r="AI832">
        <v>332</v>
      </c>
    </row>
    <row r="833" spans="30:35" x14ac:dyDescent="0.25">
      <c r="AD833" t="s">
        <v>2657</v>
      </c>
      <c r="AE833" t="s">
        <v>2656</v>
      </c>
      <c r="AF833" t="s">
        <v>2003</v>
      </c>
      <c r="AG833">
        <v>213</v>
      </c>
      <c r="AH833" t="s">
        <v>2004</v>
      </c>
      <c r="AI833">
        <v>198</v>
      </c>
    </row>
    <row r="834" spans="30:35" x14ac:dyDescent="0.25">
      <c r="AD834" t="s">
        <v>2659</v>
      </c>
      <c r="AE834" t="s">
        <v>2658</v>
      </c>
      <c r="AF834" t="s">
        <v>2003</v>
      </c>
      <c r="AG834">
        <v>146</v>
      </c>
      <c r="AH834" t="s">
        <v>2004</v>
      </c>
      <c r="AI834">
        <v>51</v>
      </c>
    </row>
    <row r="835" spans="30:35" x14ac:dyDescent="0.25">
      <c r="AD835" t="s">
        <v>2661</v>
      </c>
      <c r="AE835" t="s">
        <v>2660</v>
      </c>
      <c r="AF835" t="s">
        <v>2003</v>
      </c>
      <c r="AG835">
        <v>61</v>
      </c>
      <c r="AH835" t="s">
        <v>2004</v>
      </c>
      <c r="AI835">
        <v>90</v>
      </c>
    </row>
    <row r="836" spans="30:35" x14ac:dyDescent="0.25">
      <c r="AD836" t="s">
        <v>4206</v>
      </c>
      <c r="AE836" t="s">
        <v>2664</v>
      </c>
      <c r="AF836" t="s">
        <v>2007</v>
      </c>
      <c r="AG836">
        <v>216</v>
      </c>
      <c r="AH836" t="s">
        <v>2008</v>
      </c>
      <c r="AI836">
        <v>215</v>
      </c>
    </row>
    <row r="837" spans="30:35" x14ac:dyDescent="0.25">
      <c r="AD837" t="s">
        <v>144</v>
      </c>
      <c r="AE837" t="s">
        <v>2666</v>
      </c>
      <c r="AF837" t="s">
        <v>2003</v>
      </c>
      <c r="AG837">
        <v>332</v>
      </c>
      <c r="AH837" t="s">
        <v>2004</v>
      </c>
      <c r="AI837">
        <v>332</v>
      </c>
    </row>
    <row r="838" spans="30:35" x14ac:dyDescent="0.25">
      <c r="AD838" t="s">
        <v>2174</v>
      </c>
      <c r="AE838" t="s">
        <v>2173</v>
      </c>
      <c r="AF838" t="s">
        <v>2003</v>
      </c>
      <c r="AG838">
        <v>33</v>
      </c>
      <c r="AH838" t="s">
        <v>2004</v>
      </c>
      <c r="AI838">
        <v>199</v>
      </c>
    </row>
    <row r="839" spans="30:35" x14ac:dyDescent="0.25">
      <c r="AD839" t="s">
        <v>2670</v>
      </c>
      <c r="AE839" t="s">
        <v>2669</v>
      </c>
      <c r="AF839" t="s">
        <v>2003</v>
      </c>
      <c r="AG839">
        <v>214</v>
      </c>
      <c r="AH839" t="s">
        <v>2004</v>
      </c>
      <c r="AI839">
        <v>200</v>
      </c>
    </row>
    <row r="840" spans="30:35" x14ac:dyDescent="0.25">
      <c r="AD840" t="s">
        <v>2678</v>
      </c>
      <c r="AE840" t="s">
        <v>2677</v>
      </c>
      <c r="AF840" t="s">
        <v>2003</v>
      </c>
      <c r="AG840">
        <v>313</v>
      </c>
      <c r="AH840" t="s">
        <v>2004</v>
      </c>
      <c r="AI840">
        <v>316</v>
      </c>
    </row>
    <row r="841" spans="30:35" x14ac:dyDescent="0.25">
      <c r="AD841" t="s">
        <v>2674</v>
      </c>
      <c r="AE841" t="s">
        <v>2673</v>
      </c>
      <c r="AF841" t="s">
        <v>2003</v>
      </c>
      <c r="AG841">
        <v>218</v>
      </c>
      <c r="AH841" t="s">
        <v>2004</v>
      </c>
      <c r="AI841">
        <v>201</v>
      </c>
    </row>
    <row r="842" spans="30:35" x14ac:dyDescent="0.25">
      <c r="AD842" t="s">
        <v>2148</v>
      </c>
      <c r="AE842" t="s">
        <v>2147</v>
      </c>
      <c r="AF842" t="s">
        <v>2003</v>
      </c>
      <c r="AG842">
        <v>318</v>
      </c>
      <c r="AH842" t="s">
        <v>2004</v>
      </c>
      <c r="AI842">
        <v>332</v>
      </c>
    </row>
    <row r="843" spans="30:35" x14ac:dyDescent="0.25">
      <c r="AD843" t="s">
        <v>2680</v>
      </c>
      <c r="AE843" t="s">
        <v>2679</v>
      </c>
      <c r="AF843" t="s">
        <v>2003</v>
      </c>
      <c r="AG843">
        <v>220</v>
      </c>
      <c r="AH843" t="s">
        <v>2004</v>
      </c>
      <c r="AI843">
        <v>208</v>
      </c>
    </row>
    <row r="844" spans="30:35" x14ac:dyDescent="0.25">
      <c r="AD844" t="s">
        <v>2672</v>
      </c>
      <c r="AE844" t="s">
        <v>2671</v>
      </c>
      <c r="AF844" t="s">
        <v>2007</v>
      </c>
      <c r="AG844">
        <v>170</v>
      </c>
      <c r="AH844" t="s">
        <v>2008</v>
      </c>
      <c r="AI844">
        <v>167</v>
      </c>
    </row>
    <row r="845" spans="30:35" x14ac:dyDescent="0.25">
      <c r="AD845" t="s">
        <v>2691</v>
      </c>
      <c r="AE845" t="s">
        <v>2690</v>
      </c>
      <c r="AF845" t="s">
        <v>2003</v>
      </c>
      <c r="AG845">
        <v>223</v>
      </c>
      <c r="AH845" t="s">
        <v>2004</v>
      </c>
      <c r="AI845">
        <v>209</v>
      </c>
    </row>
    <row r="846" spans="30:35" x14ac:dyDescent="0.25">
      <c r="AD846" t="s">
        <v>2858</v>
      </c>
      <c r="AE846" t="s">
        <v>2857</v>
      </c>
      <c r="AF846" t="s">
        <v>2003</v>
      </c>
      <c r="AG846">
        <v>224</v>
      </c>
      <c r="AH846" t="s">
        <v>2004</v>
      </c>
      <c r="AI846">
        <v>211</v>
      </c>
    </row>
    <row r="847" spans="30:35" x14ac:dyDescent="0.25">
      <c r="AD847" t="s">
        <v>3135</v>
      </c>
      <c r="AE847" t="s">
        <v>3134</v>
      </c>
      <c r="AF847" t="s">
        <v>2003</v>
      </c>
      <c r="AG847">
        <v>101</v>
      </c>
      <c r="AH847" t="s">
        <v>2004</v>
      </c>
      <c r="AI847">
        <v>102</v>
      </c>
    </row>
    <row r="848" spans="30:35" x14ac:dyDescent="0.25">
      <c r="AD848" t="s">
        <v>3119</v>
      </c>
      <c r="AE848" t="s">
        <v>3118</v>
      </c>
      <c r="AF848" t="s">
        <v>2003</v>
      </c>
      <c r="AG848">
        <v>108</v>
      </c>
      <c r="AH848" t="s">
        <v>2004</v>
      </c>
      <c r="AI848">
        <v>120</v>
      </c>
    </row>
    <row r="849" spans="30:35" x14ac:dyDescent="0.25">
      <c r="AD849" t="s">
        <v>3125</v>
      </c>
      <c r="AE849" t="s">
        <v>3124</v>
      </c>
      <c r="AF849" t="s">
        <v>2003</v>
      </c>
      <c r="AG849">
        <v>94</v>
      </c>
      <c r="AH849" t="s">
        <v>2004</v>
      </c>
      <c r="AI849">
        <v>106</v>
      </c>
    </row>
    <row r="850" spans="30:35" x14ac:dyDescent="0.25">
      <c r="AD850" t="s">
        <v>3123</v>
      </c>
      <c r="AE850" t="s">
        <v>3122</v>
      </c>
      <c r="AF850" t="s">
        <v>2003</v>
      </c>
      <c r="AG850">
        <v>115</v>
      </c>
      <c r="AH850" t="s">
        <v>2004</v>
      </c>
      <c r="AI850">
        <v>124</v>
      </c>
    </row>
    <row r="851" spans="30:35" x14ac:dyDescent="0.25">
      <c r="AD851" t="s">
        <v>3127</v>
      </c>
      <c r="AE851" t="s">
        <v>3126</v>
      </c>
      <c r="AF851" t="s">
        <v>2003</v>
      </c>
      <c r="AG851">
        <v>98</v>
      </c>
      <c r="AH851" t="s">
        <v>2004</v>
      </c>
      <c r="AI851">
        <v>110</v>
      </c>
    </row>
    <row r="852" spans="30:35" x14ac:dyDescent="0.25">
      <c r="AD852" t="s">
        <v>3129</v>
      </c>
      <c r="AE852" t="s">
        <v>3128</v>
      </c>
      <c r="AF852" t="s">
        <v>2003</v>
      </c>
      <c r="AG852">
        <v>85</v>
      </c>
      <c r="AH852" t="s">
        <v>2004</v>
      </c>
      <c r="AI852">
        <v>99</v>
      </c>
    </row>
    <row r="853" spans="30:35" x14ac:dyDescent="0.25">
      <c r="AD853" t="s">
        <v>3117</v>
      </c>
      <c r="AE853" t="s">
        <v>3116</v>
      </c>
      <c r="AF853" t="s">
        <v>2003</v>
      </c>
      <c r="AG853">
        <v>105</v>
      </c>
      <c r="AH853" t="s">
        <v>2004</v>
      </c>
      <c r="AI853">
        <v>126</v>
      </c>
    </row>
    <row r="854" spans="30:35" x14ac:dyDescent="0.25">
      <c r="AD854" t="s">
        <v>3121</v>
      </c>
      <c r="AE854" t="s">
        <v>3120</v>
      </c>
      <c r="AF854" t="s">
        <v>2003</v>
      </c>
      <c r="AG854">
        <v>111</v>
      </c>
      <c r="AH854" t="s">
        <v>2004</v>
      </c>
      <c r="AI854">
        <v>129</v>
      </c>
    </row>
    <row r="855" spans="30:35" x14ac:dyDescent="0.25">
      <c r="AD855" t="s">
        <v>3131</v>
      </c>
      <c r="AE855" t="s">
        <v>3130</v>
      </c>
      <c r="AF855" t="s">
        <v>2003</v>
      </c>
      <c r="AG855">
        <v>258</v>
      </c>
      <c r="AH855" t="s">
        <v>2004</v>
      </c>
      <c r="AI855">
        <v>248</v>
      </c>
    </row>
    <row r="856" spans="30:35" x14ac:dyDescent="0.25">
      <c r="AD856" t="s">
        <v>3133</v>
      </c>
      <c r="AE856" t="s">
        <v>3132</v>
      </c>
      <c r="AF856" t="s">
        <v>2003</v>
      </c>
      <c r="AG856">
        <v>118</v>
      </c>
      <c r="AH856" t="s">
        <v>2004</v>
      </c>
      <c r="AI856">
        <v>133</v>
      </c>
    </row>
    <row r="857" spans="30:35" x14ac:dyDescent="0.25">
      <c r="AD857" t="s">
        <v>3115</v>
      </c>
      <c r="AE857" t="s">
        <v>3114</v>
      </c>
      <c r="AF857" t="s">
        <v>2003</v>
      </c>
      <c r="AG857">
        <v>91</v>
      </c>
      <c r="AH857" t="s">
        <v>2004</v>
      </c>
      <c r="AI857">
        <v>113</v>
      </c>
    </row>
    <row r="858" spans="30:35" x14ac:dyDescent="0.25">
      <c r="AD858" t="s">
        <v>3113</v>
      </c>
      <c r="AE858" t="s">
        <v>3112</v>
      </c>
      <c r="AF858" t="s">
        <v>2003</v>
      </c>
      <c r="AG858">
        <v>88</v>
      </c>
      <c r="AH858" t="s">
        <v>2004</v>
      </c>
      <c r="AI858">
        <v>116</v>
      </c>
    </row>
    <row r="859" spans="30:35" x14ac:dyDescent="0.25">
      <c r="AD859" t="s">
        <v>2695</v>
      </c>
      <c r="AE859" t="s">
        <v>2694</v>
      </c>
      <c r="AF859" t="s">
        <v>2003</v>
      </c>
      <c r="AG859">
        <v>224</v>
      </c>
      <c r="AH859" t="s">
        <v>2004</v>
      </c>
      <c r="AI859">
        <v>211</v>
      </c>
    </row>
    <row r="860" spans="30:35" x14ac:dyDescent="0.25">
      <c r="AD860" t="s">
        <v>2697</v>
      </c>
      <c r="AE860" t="s">
        <v>2696</v>
      </c>
      <c r="AF860" t="s">
        <v>2007</v>
      </c>
      <c r="AG860">
        <v>178</v>
      </c>
      <c r="AH860" t="s">
        <v>2008</v>
      </c>
      <c r="AI860">
        <v>169</v>
      </c>
    </row>
    <row r="861" spans="30:35" x14ac:dyDescent="0.25">
      <c r="AD861" t="s">
        <v>2699</v>
      </c>
      <c r="AE861" t="s">
        <v>2698</v>
      </c>
      <c r="AF861" t="s">
        <v>2007</v>
      </c>
      <c r="AG861">
        <v>177</v>
      </c>
      <c r="AH861" t="s">
        <v>2008</v>
      </c>
      <c r="AI861">
        <v>168</v>
      </c>
    </row>
    <row r="862" spans="30:35" x14ac:dyDescent="0.25">
      <c r="AD862" t="s">
        <v>2884</v>
      </c>
      <c r="AE862" t="s">
        <v>2883</v>
      </c>
      <c r="AF862" t="s">
        <v>2003</v>
      </c>
      <c r="AG862">
        <v>179</v>
      </c>
      <c r="AH862" t="s">
        <v>2004</v>
      </c>
      <c r="AI862">
        <v>169</v>
      </c>
    </row>
    <row r="863" spans="30:35" x14ac:dyDescent="0.25">
      <c r="AD863" t="s">
        <v>2888</v>
      </c>
      <c r="AE863" t="s">
        <v>2887</v>
      </c>
      <c r="AF863" t="s">
        <v>2007</v>
      </c>
      <c r="AG863">
        <v>189</v>
      </c>
      <c r="AH863" t="s">
        <v>2008</v>
      </c>
      <c r="AI863">
        <v>170</v>
      </c>
    </row>
    <row r="864" spans="30:35" x14ac:dyDescent="0.25">
      <c r="AD864" t="s">
        <v>2886</v>
      </c>
      <c r="AE864" t="s">
        <v>2885</v>
      </c>
      <c r="AF864" t="s">
        <v>2003</v>
      </c>
      <c r="AG864">
        <v>337</v>
      </c>
      <c r="AH864" t="s">
        <v>2004</v>
      </c>
      <c r="AI864">
        <v>332</v>
      </c>
    </row>
    <row r="865" spans="30:35" x14ac:dyDescent="0.25">
      <c r="AD865" t="s">
        <v>2705</v>
      </c>
      <c r="AE865" t="s">
        <v>2704</v>
      </c>
      <c r="AF865" t="s">
        <v>2003</v>
      </c>
      <c r="AG865">
        <v>333</v>
      </c>
      <c r="AH865" t="s">
        <v>2004</v>
      </c>
      <c r="AI865">
        <v>333</v>
      </c>
    </row>
    <row r="866" spans="30:35" x14ac:dyDescent="0.25">
      <c r="AD866" t="s">
        <v>2707</v>
      </c>
      <c r="AE866" t="s">
        <v>2706</v>
      </c>
      <c r="AF866" t="s">
        <v>2003</v>
      </c>
      <c r="AG866">
        <v>228</v>
      </c>
      <c r="AH866" t="s">
        <v>2004</v>
      </c>
      <c r="AI866">
        <v>214</v>
      </c>
    </row>
    <row r="867" spans="30:35" x14ac:dyDescent="0.25">
      <c r="AD867" t="s">
        <v>2655</v>
      </c>
      <c r="AE867" t="s">
        <v>2654</v>
      </c>
      <c r="AF867" t="s">
        <v>2003</v>
      </c>
      <c r="AG867">
        <v>60</v>
      </c>
      <c r="AH867" t="s">
        <v>2004</v>
      </c>
      <c r="AI867">
        <v>92</v>
      </c>
    </row>
    <row r="868" spans="30:35" x14ac:dyDescent="0.25">
      <c r="AD868" t="s">
        <v>2365</v>
      </c>
      <c r="AE868" t="s">
        <v>2364</v>
      </c>
      <c r="AF868" t="s">
        <v>2003</v>
      </c>
      <c r="AG868">
        <v>169</v>
      </c>
      <c r="AH868" t="s">
        <v>2004</v>
      </c>
      <c r="AI868">
        <v>66</v>
      </c>
    </row>
    <row r="869" spans="30:35" x14ac:dyDescent="0.25">
      <c r="AD869" t="s">
        <v>2920</v>
      </c>
      <c r="AE869" t="s">
        <v>2919</v>
      </c>
      <c r="AF869" t="s">
        <v>2003</v>
      </c>
      <c r="AG869">
        <v>30</v>
      </c>
      <c r="AH869" t="s">
        <v>2004</v>
      </c>
      <c r="AI869">
        <v>160</v>
      </c>
    </row>
    <row r="870" spans="30:35" x14ac:dyDescent="0.25">
      <c r="AD870" t="s">
        <v>2088</v>
      </c>
      <c r="AE870" t="s">
        <v>2087</v>
      </c>
      <c r="AF870" t="s">
        <v>2003</v>
      </c>
      <c r="AG870">
        <v>343</v>
      </c>
      <c r="AH870" t="s">
        <v>2004</v>
      </c>
      <c r="AI870">
        <v>345</v>
      </c>
    </row>
    <row r="871" spans="30:35" x14ac:dyDescent="0.25">
      <c r="AD871" t="s">
        <v>2717</v>
      </c>
      <c r="AE871" t="s">
        <v>2716</v>
      </c>
      <c r="AF871" t="s">
        <v>2003</v>
      </c>
      <c r="AG871">
        <v>62</v>
      </c>
      <c r="AH871" t="s">
        <v>2004</v>
      </c>
      <c r="AI871">
        <v>91</v>
      </c>
    </row>
    <row r="872" spans="30:35" x14ac:dyDescent="0.25">
      <c r="AD872" t="s">
        <v>2593</v>
      </c>
      <c r="AE872" t="s">
        <v>2592</v>
      </c>
      <c r="AF872" t="s">
        <v>2003</v>
      </c>
      <c r="AG872">
        <v>192</v>
      </c>
      <c r="AH872" t="s">
        <v>2004</v>
      </c>
      <c r="AI872">
        <v>218</v>
      </c>
    </row>
    <row r="873" spans="30:35" x14ac:dyDescent="0.25">
      <c r="AD873" t="s">
        <v>2719</v>
      </c>
      <c r="AE873" t="s">
        <v>2718</v>
      </c>
      <c r="AF873" t="s">
        <v>2007</v>
      </c>
      <c r="AG873">
        <v>217</v>
      </c>
      <c r="AH873" t="s">
        <v>2008</v>
      </c>
      <c r="AI873">
        <v>216</v>
      </c>
    </row>
    <row r="876" spans="30:35" x14ac:dyDescent="0.25">
      <c r="AD876" t="s">
        <v>72</v>
      </c>
      <c r="AE876" t="s">
        <v>625</v>
      </c>
      <c r="AF876" t="s">
        <v>556</v>
      </c>
      <c r="AG876" t="s">
        <v>13922</v>
      </c>
      <c r="AH876" t="s">
        <v>13769</v>
      </c>
      <c r="AI876" t="s">
        <v>13923</v>
      </c>
    </row>
    <row r="877" spans="30:35" x14ac:dyDescent="0.25">
      <c r="AD877" t="s">
        <v>2723</v>
      </c>
      <c r="AE877" t="s">
        <v>2722</v>
      </c>
      <c r="AF877" t="s">
        <v>2007</v>
      </c>
      <c r="AH877" t="s">
        <v>2008</v>
      </c>
    </row>
    <row r="878" spans="30:35" x14ac:dyDescent="0.25">
      <c r="AD878" t="s">
        <v>2725</v>
      </c>
      <c r="AE878" t="s">
        <v>2724</v>
      </c>
      <c r="AF878" t="s">
        <v>2007</v>
      </c>
      <c r="AG878">
        <v>179</v>
      </c>
      <c r="AH878" t="s">
        <v>2008</v>
      </c>
      <c r="AI878">
        <v>171</v>
      </c>
    </row>
    <row r="879" spans="30:35" x14ac:dyDescent="0.25">
      <c r="AD879" t="s">
        <v>2727</v>
      </c>
      <c r="AE879" t="s">
        <v>2726</v>
      </c>
      <c r="AF879" t="s">
        <v>2007</v>
      </c>
      <c r="AG879">
        <v>180</v>
      </c>
      <c r="AH879" t="s">
        <v>2008</v>
      </c>
      <c r="AI879">
        <v>172</v>
      </c>
    </row>
    <row r="880" spans="30:35" x14ac:dyDescent="0.25">
      <c r="AD880" t="s">
        <v>2729</v>
      </c>
      <c r="AE880" t="s">
        <v>2728</v>
      </c>
      <c r="AF880" t="s">
        <v>2007</v>
      </c>
      <c r="AG880">
        <v>181</v>
      </c>
      <c r="AH880" t="s">
        <v>2008</v>
      </c>
      <c r="AI880">
        <v>173</v>
      </c>
    </row>
    <row r="881" spans="30:35" x14ac:dyDescent="0.25">
      <c r="AD881" t="s">
        <v>2741</v>
      </c>
      <c r="AE881" t="s">
        <v>2740</v>
      </c>
      <c r="AF881" t="s">
        <v>2003</v>
      </c>
      <c r="AG881">
        <v>314</v>
      </c>
      <c r="AH881" t="s">
        <v>2004</v>
      </c>
      <c r="AI881">
        <v>317</v>
      </c>
    </row>
    <row r="882" spans="30:35" x14ac:dyDescent="0.25">
      <c r="AD882" t="s">
        <v>4216</v>
      </c>
      <c r="AE882" t="s">
        <v>2734</v>
      </c>
      <c r="AF882" t="s">
        <v>2007</v>
      </c>
      <c r="AG882">
        <v>182</v>
      </c>
      <c r="AH882" t="s">
        <v>2008</v>
      </c>
      <c r="AI882">
        <v>174</v>
      </c>
    </row>
    <row r="883" spans="30:35" x14ac:dyDescent="0.25">
      <c r="AD883" t="s">
        <v>2852</v>
      </c>
      <c r="AE883" t="s">
        <v>2851</v>
      </c>
      <c r="AF883" t="s">
        <v>2003</v>
      </c>
      <c r="AG883">
        <v>336</v>
      </c>
      <c r="AH883" t="s">
        <v>2004</v>
      </c>
      <c r="AI883">
        <v>333</v>
      </c>
    </row>
    <row r="884" spans="30:35" x14ac:dyDescent="0.25">
      <c r="AD884" t="s">
        <v>2739</v>
      </c>
      <c r="AE884" t="s">
        <v>2738</v>
      </c>
      <c r="AF884" t="s">
        <v>2003</v>
      </c>
      <c r="AG884">
        <v>236</v>
      </c>
      <c r="AH884" t="s">
        <v>2004</v>
      </c>
      <c r="AI884">
        <v>219</v>
      </c>
    </row>
    <row r="885" spans="30:35" x14ac:dyDescent="0.25">
      <c r="AD885" t="s">
        <v>2731</v>
      </c>
      <c r="AE885" t="s">
        <v>2730</v>
      </c>
      <c r="AF885" t="s">
        <v>2003</v>
      </c>
      <c r="AG885">
        <v>178</v>
      </c>
      <c r="AH885" t="s">
        <v>2004</v>
      </c>
      <c r="AI885">
        <v>170</v>
      </c>
    </row>
    <row r="886" spans="30:35" x14ac:dyDescent="0.25">
      <c r="AD886" t="s">
        <v>2214</v>
      </c>
      <c r="AE886" t="s">
        <v>2213</v>
      </c>
      <c r="AF886" t="s">
        <v>2003</v>
      </c>
      <c r="AG886">
        <v>154</v>
      </c>
      <c r="AH886" t="s">
        <v>2004</v>
      </c>
      <c r="AI886">
        <v>37</v>
      </c>
    </row>
    <row r="887" spans="30:35" x14ac:dyDescent="0.25">
      <c r="AD887" t="s">
        <v>2220</v>
      </c>
      <c r="AE887" t="s">
        <v>2219</v>
      </c>
      <c r="AF887" t="s">
        <v>2003</v>
      </c>
      <c r="AG887">
        <v>345</v>
      </c>
      <c r="AH887" t="s">
        <v>2004</v>
      </c>
      <c r="AI887">
        <v>346</v>
      </c>
    </row>
    <row r="888" spans="30:35" x14ac:dyDescent="0.25">
      <c r="AD888" t="s">
        <v>2355</v>
      </c>
      <c r="AE888" t="s">
        <v>2354</v>
      </c>
      <c r="AF888" t="s">
        <v>2003</v>
      </c>
      <c r="AG888">
        <v>265</v>
      </c>
      <c r="AH888" t="s">
        <v>2004</v>
      </c>
      <c r="AI888">
        <v>252</v>
      </c>
    </row>
    <row r="889" spans="30:35" x14ac:dyDescent="0.25">
      <c r="AD889" t="s">
        <v>2351</v>
      </c>
      <c r="AE889" t="s">
        <v>2350</v>
      </c>
      <c r="AF889" t="s">
        <v>2003</v>
      </c>
      <c r="AG889">
        <v>154</v>
      </c>
      <c r="AH889" t="s">
        <v>2004</v>
      </c>
      <c r="AI889">
        <v>37</v>
      </c>
    </row>
    <row r="890" spans="30:35" x14ac:dyDescent="0.25">
      <c r="AD890" t="s">
        <v>2359</v>
      </c>
      <c r="AE890" t="s">
        <v>2358</v>
      </c>
      <c r="AF890" t="s">
        <v>2007</v>
      </c>
      <c r="AG890">
        <v>143</v>
      </c>
      <c r="AH890" t="s">
        <v>2008</v>
      </c>
      <c r="AI890">
        <v>176</v>
      </c>
    </row>
    <row r="891" spans="30:35" x14ac:dyDescent="0.25">
      <c r="AD891" t="s">
        <v>2357</v>
      </c>
      <c r="AE891" t="s">
        <v>2356</v>
      </c>
      <c r="AF891" t="s">
        <v>2007</v>
      </c>
      <c r="AG891">
        <v>142</v>
      </c>
      <c r="AH891" t="s">
        <v>2008</v>
      </c>
      <c r="AI891">
        <v>176</v>
      </c>
    </row>
    <row r="892" spans="30:35" x14ac:dyDescent="0.25">
      <c r="AD892" t="s">
        <v>2349</v>
      </c>
      <c r="AE892" t="s">
        <v>2348</v>
      </c>
      <c r="AF892" t="s">
        <v>2003</v>
      </c>
      <c r="AG892">
        <v>125</v>
      </c>
      <c r="AH892" t="s">
        <v>2004</v>
      </c>
      <c r="AI892">
        <v>302</v>
      </c>
    </row>
    <row r="893" spans="30:35" x14ac:dyDescent="0.25">
      <c r="AD893" t="s">
        <v>2747</v>
      </c>
      <c r="AE893" t="s">
        <v>2746</v>
      </c>
      <c r="AF893" t="s">
        <v>2003</v>
      </c>
      <c r="AG893">
        <v>316</v>
      </c>
      <c r="AH893" t="s">
        <v>2004</v>
      </c>
      <c r="AI893">
        <v>162</v>
      </c>
    </row>
    <row r="894" spans="30:35" x14ac:dyDescent="0.25">
      <c r="AD894" t="s">
        <v>2749</v>
      </c>
      <c r="AE894" t="s">
        <v>2748</v>
      </c>
      <c r="AF894" t="s">
        <v>2003</v>
      </c>
      <c r="AG894">
        <v>237</v>
      </c>
      <c r="AH894" t="s">
        <v>2004</v>
      </c>
      <c r="AI894">
        <v>220</v>
      </c>
    </row>
    <row r="895" spans="30:35" x14ac:dyDescent="0.25">
      <c r="AD895" t="s">
        <v>2006</v>
      </c>
      <c r="AE895" t="s">
        <v>2005</v>
      </c>
      <c r="AF895" t="s">
        <v>2007</v>
      </c>
      <c r="AG895">
        <v>209</v>
      </c>
      <c r="AH895" t="s">
        <v>2008</v>
      </c>
      <c r="AI895">
        <v>216</v>
      </c>
    </row>
    <row r="896" spans="30:35" x14ac:dyDescent="0.25">
      <c r="AD896" t="s">
        <v>2068</v>
      </c>
      <c r="AE896" t="s">
        <v>2067</v>
      </c>
      <c r="AF896" t="s">
        <v>2003</v>
      </c>
      <c r="AG896">
        <v>19</v>
      </c>
      <c r="AH896" t="s">
        <v>2004</v>
      </c>
      <c r="AI896">
        <v>223</v>
      </c>
    </row>
    <row r="897" spans="30:35" x14ac:dyDescent="0.25">
      <c r="AD897" t="s">
        <v>2268</v>
      </c>
      <c r="AE897" t="s">
        <v>2267</v>
      </c>
      <c r="AF897" t="s">
        <v>2003</v>
      </c>
      <c r="AG897">
        <v>321</v>
      </c>
      <c r="AH897" t="s">
        <v>2004</v>
      </c>
      <c r="AI897">
        <v>333</v>
      </c>
    </row>
    <row r="898" spans="30:35" x14ac:dyDescent="0.25">
      <c r="AD898" t="s">
        <v>2751</v>
      </c>
      <c r="AE898" t="s">
        <v>2750</v>
      </c>
      <c r="AF898" t="s">
        <v>2003</v>
      </c>
      <c r="AG898">
        <v>239</v>
      </c>
      <c r="AH898" t="s">
        <v>2004</v>
      </c>
      <c r="AI898">
        <v>224</v>
      </c>
    </row>
    <row r="899" spans="30:35" x14ac:dyDescent="0.25">
      <c r="AD899" t="s">
        <v>2324</v>
      </c>
      <c r="AE899" t="s">
        <v>2323</v>
      </c>
      <c r="AF899" t="s">
        <v>2003</v>
      </c>
      <c r="AG899">
        <v>322</v>
      </c>
      <c r="AH899" t="s">
        <v>2004</v>
      </c>
      <c r="AI899">
        <v>333</v>
      </c>
    </row>
    <row r="900" spans="30:35" x14ac:dyDescent="0.25">
      <c r="AD900" t="s">
        <v>2753</v>
      </c>
      <c r="AE900" t="s">
        <v>2752</v>
      </c>
      <c r="AF900" t="s">
        <v>2003</v>
      </c>
      <c r="AG900">
        <v>247</v>
      </c>
      <c r="AH900" t="s">
        <v>2004</v>
      </c>
      <c r="AI900">
        <v>228</v>
      </c>
    </row>
    <row r="901" spans="30:35" x14ac:dyDescent="0.25">
      <c r="AD901" t="s">
        <v>2763</v>
      </c>
      <c r="AE901" t="s">
        <v>2762</v>
      </c>
      <c r="AF901" t="s">
        <v>2007</v>
      </c>
      <c r="AG901">
        <v>184</v>
      </c>
      <c r="AH901" t="s">
        <v>2008</v>
      </c>
      <c r="AI901">
        <v>177</v>
      </c>
    </row>
    <row r="902" spans="30:35" x14ac:dyDescent="0.25">
      <c r="AD902" t="s">
        <v>2755</v>
      </c>
      <c r="AE902" t="s">
        <v>2754</v>
      </c>
      <c r="AF902" t="s">
        <v>2007</v>
      </c>
      <c r="AG902">
        <v>183</v>
      </c>
      <c r="AH902" t="s">
        <v>2008</v>
      </c>
      <c r="AI902">
        <v>177</v>
      </c>
    </row>
    <row r="903" spans="30:35" x14ac:dyDescent="0.25">
      <c r="AD903" t="s">
        <v>2757</v>
      </c>
      <c r="AE903" t="s">
        <v>2756</v>
      </c>
      <c r="AF903" t="s">
        <v>2007</v>
      </c>
      <c r="AG903">
        <v>183</v>
      </c>
      <c r="AH903" t="s">
        <v>2008</v>
      </c>
      <c r="AI903">
        <v>178</v>
      </c>
    </row>
    <row r="904" spans="30:35" x14ac:dyDescent="0.25">
      <c r="AD904" t="s">
        <v>2765</v>
      </c>
      <c r="AE904" t="s">
        <v>2764</v>
      </c>
      <c r="AF904" t="s">
        <v>2007</v>
      </c>
      <c r="AG904">
        <v>185</v>
      </c>
      <c r="AH904" t="s">
        <v>2008</v>
      </c>
      <c r="AI904">
        <v>178</v>
      </c>
    </row>
    <row r="905" spans="30:35" x14ac:dyDescent="0.25">
      <c r="AD905" t="s">
        <v>2759</v>
      </c>
      <c r="AE905" t="s">
        <v>2758</v>
      </c>
      <c r="AF905" t="s">
        <v>2003</v>
      </c>
      <c r="AG905">
        <v>246</v>
      </c>
      <c r="AH905" t="s">
        <v>2004</v>
      </c>
      <c r="AI905">
        <v>227</v>
      </c>
    </row>
    <row r="906" spans="30:35" x14ac:dyDescent="0.25">
      <c r="AD906" t="s">
        <v>2761</v>
      </c>
      <c r="AE906" t="s">
        <v>2760</v>
      </c>
      <c r="AF906" t="s">
        <v>2007</v>
      </c>
      <c r="AG906">
        <v>184</v>
      </c>
      <c r="AH906" t="s">
        <v>2008</v>
      </c>
      <c r="AI906">
        <v>179</v>
      </c>
    </row>
    <row r="907" spans="30:35" x14ac:dyDescent="0.25">
      <c r="AD907" t="s">
        <v>2769</v>
      </c>
      <c r="AE907" t="s">
        <v>2768</v>
      </c>
      <c r="AF907" t="s">
        <v>2003</v>
      </c>
      <c r="AG907">
        <v>247</v>
      </c>
      <c r="AH907" t="s">
        <v>2004</v>
      </c>
      <c r="AI907">
        <v>228</v>
      </c>
    </row>
    <row r="908" spans="30:35" x14ac:dyDescent="0.25">
      <c r="AD908" t="s">
        <v>2745</v>
      </c>
      <c r="AE908" t="s">
        <v>2744</v>
      </c>
      <c r="AF908" t="s">
        <v>2003</v>
      </c>
      <c r="AG908">
        <v>333</v>
      </c>
      <c r="AH908" t="s">
        <v>2004</v>
      </c>
      <c r="AI908">
        <v>333</v>
      </c>
    </row>
    <row r="909" spans="30:35" x14ac:dyDescent="0.25">
      <c r="AD909" t="s">
        <v>2012</v>
      </c>
      <c r="AE909" t="s">
        <v>2011</v>
      </c>
      <c r="AF909" t="s">
        <v>2003</v>
      </c>
      <c r="AG909">
        <v>306</v>
      </c>
      <c r="AH909" t="s">
        <v>2004</v>
      </c>
      <c r="AI909">
        <v>165</v>
      </c>
    </row>
    <row r="910" spans="30:35" x14ac:dyDescent="0.25">
      <c r="AD910" t="s">
        <v>2771</v>
      </c>
      <c r="AE910" t="s">
        <v>2770</v>
      </c>
      <c r="AF910" t="s">
        <v>2003</v>
      </c>
      <c r="AG910">
        <v>248</v>
      </c>
      <c r="AH910" t="s">
        <v>2004</v>
      </c>
      <c r="AI910">
        <v>229</v>
      </c>
    </row>
    <row r="911" spans="30:35" x14ac:dyDescent="0.25">
      <c r="AD911" t="s">
        <v>2266</v>
      </c>
      <c r="AE911" t="s">
        <v>2265</v>
      </c>
      <c r="AF911" t="s">
        <v>2007</v>
      </c>
      <c r="AG911">
        <v>135</v>
      </c>
      <c r="AH911" t="s">
        <v>2008</v>
      </c>
      <c r="AI911">
        <v>181</v>
      </c>
    </row>
    <row r="912" spans="30:35" x14ac:dyDescent="0.25">
      <c r="AD912" t="s">
        <v>3105</v>
      </c>
      <c r="AE912" t="s">
        <v>3104</v>
      </c>
      <c r="AF912" t="s">
        <v>2003</v>
      </c>
      <c r="AG912">
        <v>308</v>
      </c>
      <c r="AH912" t="s">
        <v>2004</v>
      </c>
      <c r="AI912">
        <v>311</v>
      </c>
    </row>
    <row r="913" spans="30:35" x14ac:dyDescent="0.25">
      <c r="AD913" t="s">
        <v>2575</v>
      </c>
      <c r="AE913" t="s">
        <v>2574</v>
      </c>
      <c r="AF913" t="s">
        <v>2003</v>
      </c>
      <c r="AG913">
        <v>330</v>
      </c>
      <c r="AH913" t="s">
        <v>2004</v>
      </c>
      <c r="AI913">
        <v>334</v>
      </c>
    </row>
    <row r="914" spans="30:35" x14ac:dyDescent="0.25">
      <c r="AD914" t="s">
        <v>2533</v>
      </c>
      <c r="AE914" t="s">
        <v>2532</v>
      </c>
      <c r="AF914" t="s">
        <v>2003</v>
      </c>
      <c r="AG914">
        <v>234</v>
      </c>
      <c r="AH914" t="s">
        <v>2004</v>
      </c>
      <c r="AI914">
        <v>217</v>
      </c>
    </row>
    <row r="915" spans="30:35" x14ac:dyDescent="0.25">
      <c r="AD915" t="s">
        <v>2337</v>
      </c>
      <c r="AE915" t="s">
        <v>2336</v>
      </c>
      <c r="AF915" t="s">
        <v>2007</v>
      </c>
      <c r="AG915">
        <v>213</v>
      </c>
      <c r="AH915" t="s">
        <v>2008</v>
      </c>
      <c r="AI915">
        <v>217</v>
      </c>
    </row>
    <row r="916" spans="30:35" x14ac:dyDescent="0.25">
      <c r="AD916" t="s">
        <v>2777</v>
      </c>
      <c r="AE916" t="s">
        <v>2776</v>
      </c>
      <c r="AF916" t="s">
        <v>2003</v>
      </c>
      <c r="AG916">
        <v>333</v>
      </c>
      <c r="AH916" t="s">
        <v>2004</v>
      </c>
      <c r="AI916">
        <v>334</v>
      </c>
    </row>
    <row r="917" spans="30:35" x14ac:dyDescent="0.25">
      <c r="AD917" t="s">
        <v>2178</v>
      </c>
      <c r="AE917" t="s">
        <v>2177</v>
      </c>
      <c r="AF917" t="s">
        <v>2003</v>
      </c>
      <c r="AG917">
        <v>34</v>
      </c>
      <c r="AH917" t="s">
        <v>2004</v>
      </c>
      <c r="AI917">
        <v>230</v>
      </c>
    </row>
    <row r="918" spans="30:35" x14ac:dyDescent="0.25">
      <c r="AD918" t="s">
        <v>2935</v>
      </c>
      <c r="AE918" t="s">
        <v>2934</v>
      </c>
      <c r="AF918" t="s">
        <v>2003</v>
      </c>
      <c r="AG918">
        <v>217</v>
      </c>
      <c r="AH918" t="s">
        <v>2004</v>
      </c>
      <c r="AI918">
        <v>204</v>
      </c>
    </row>
    <row r="919" spans="30:35" x14ac:dyDescent="0.25">
      <c r="AD919" t="s">
        <v>2701</v>
      </c>
      <c r="AE919" t="s">
        <v>2700</v>
      </c>
      <c r="AF919" t="s">
        <v>2007</v>
      </c>
      <c r="AG919">
        <v>149</v>
      </c>
      <c r="AH919" t="s">
        <v>2008</v>
      </c>
      <c r="AI919">
        <v>135</v>
      </c>
    </row>
    <row r="920" spans="30:35" x14ac:dyDescent="0.25">
      <c r="AD920" t="s">
        <v>1874</v>
      </c>
      <c r="AE920" t="s">
        <v>2923</v>
      </c>
      <c r="AF920" t="s">
        <v>2003</v>
      </c>
      <c r="AG920">
        <v>337</v>
      </c>
      <c r="AH920" t="s">
        <v>2004</v>
      </c>
      <c r="AI920">
        <v>334</v>
      </c>
    </row>
    <row r="921" spans="30:35" x14ac:dyDescent="0.25">
      <c r="AD921" t="s">
        <v>2779</v>
      </c>
      <c r="AE921" t="s">
        <v>2778</v>
      </c>
      <c r="AF921" t="s">
        <v>2003</v>
      </c>
      <c r="AG921">
        <v>250</v>
      </c>
      <c r="AH921" t="s">
        <v>2004</v>
      </c>
      <c r="AI921">
        <v>231</v>
      </c>
    </row>
    <row r="922" spans="30:35" x14ac:dyDescent="0.25">
      <c r="AD922" t="s">
        <v>2781</v>
      </c>
      <c r="AE922" t="s">
        <v>2780</v>
      </c>
      <c r="AF922" t="s">
        <v>2003</v>
      </c>
      <c r="AG922">
        <v>226</v>
      </c>
      <c r="AH922" t="s">
        <v>2004</v>
      </c>
      <c r="AI922">
        <v>212</v>
      </c>
    </row>
    <row r="923" spans="30:35" x14ac:dyDescent="0.25">
      <c r="AD923" t="s">
        <v>2783</v>
      </c>
      <c r="AE923" t="s">
        <v>2782</v>
      </c>
      <c r="AF923" t="s">
        <v>2003</v>
      </c>
      <c r="AG923">
        <v>251</v>
      </c>
      <c r="AH923" t="s">
        <v>2004</v>
      </c>
      <c r="AI923">
        <v>232</v>
      </c>
    </row>
    <row r="924" spans="30:35" x14ac:dyDescent="0.25">
      <c r="AD924" t="s">
        <v>2256</v>
      </c>
      <c r="AE924" t="s">
        <v>2255</v>
      </c>
      <c r="AF924" t="s">
        <v>2003</v>
      </c>
      <c r="AG924">
        <v>321</v>
      </c>
      <c r="AH924" t="s">
        <v>2004</v>
      </c>
      <c r="AI924">
        <v>334</v>
      </c>
    </row>
    <row r="925" spans="30:35" x14ac:dyDescent="0.25">
      <c r="AD925" t="s">
        <v>2190</v>
      </c>
      <c r="AE925" t="s">
        <v>2189</v>
      </c>
      <c r="AF925" t="s">
        <v>2003</v>
      </c>
      <c r="AG925">
        <v>334</v>
      </c>
      <c r="AH925" t="s">
        <v>2004</v>
      </c>
      <c r="AI925">
        <v>318</v>
      </c>
    </row>
    <row r="926" spans="30:35" x14ac:dyDescent="0.25">
      <c r="AD926" t="s">
        <v>2192</v>
      </c>
      <c r="AE926" t="s">
        <v>2191</v>
      </c>
      <c r="AF926" t="s">
        <v>2007</v>
      </c>
      <c r="AG926">
        <v>130</v>
      </c>
      <c r="AH926" t="s">
        <v>2008</v>
      </c>
      <c r="AI926">
        <v>182</v>
      </c>
    </row>
    <row r="927" spans="30:35" x14ac:dyDescent="0.25">
      <c r="AD927" t="s">
        <v>2795</v>
      </c>
      <c r="AE927" t="s">
        <v>2794</v>
      </c>
      <c r="AF927" t="s">
        <v>2003</v>
      </c>
      <c r="AG927">
        <v>253</v>
      </c>
      <c r="AH927" t="s">
        <v>2004</v>
      </c>
      <c r="AI927">
        <v>233</v>
      </c>
    </row>
    <row r="928" spans="30:35" x14ac:dyDescent="0.25">
      <c r="AD928" t="s">
        <v>2789</v>
      </c>
      <c r="AE928" t="s">
        <v>2788</v>
      </c>
      <c r="AF928" t="s">
        <v>2003</v>
      </c>
      <c r="AG928">
        <v>343</v>
      </c>
      <c r="AH928" t="s">
        <v>2004</v>
      </c>
      <c r="AI928">
        <v>346</v>
      </c>
    </row>
    <row r="929" spans="30:35" x14ac:dyDescent="0.25">
      <c r="AD929" t="s">
        <v>2797</v>
      </c>
      <c r="AE929" t="s">
        <v>2796</v>
      </c>
      <c r="AF929" t="s">
        <v>2003</v>
      </c>
      <c r="AG929">
        <v>17</v>
      </c>
      <c r="AH929" t="s">
        <v>2004</v>
      </c>
      <c r="AI929">
        <v>18</v>
      </c>
    </row>
    <row r="930" spans="30:35" x14ac:dyDescent="0.25">
      <c r="AD930" t="s">
        <v>2212</v>
      </c>
      <c r="AE930" t="s">
        <v>2211</v>
      </c>
      <c r="AF930" t="s">
        <v>2003</v>
      </c>
      <c r="AG930">
        <v>41</v>
      </c>
      <c r="AH930" t="s">
        <v>2004</v>
      </c>
      <c r="AI930">
        <v>234</v>
      </c>
    </row>
    <row r="931" spans="30:35" x14ac:dyDescent="0.25">
      <c r="AD931" t="s">
        <v>2799</v>
      </c>
      <c r="AE931" t="s">
        <v>2798</v>
      </c>
      <c r="AF931" t="s">
        <v>2003</v>
      </c>
      <c r="AG931">
        <v>80</v>
      </c>
      <c r="AH931" t="s">
        <v>2004</v>
      </c>
      <c r="AI931">
        <v>95</v>
      </c>
    </row>
    <row r="932" spans="30:35" x14ac:dyDescent="0.25">
      <c r="AD932" t="s">
        <v>4165</v>
      </c>
      <c r="AE932" t="s">
        <v>2277</v>
      </c>
      <c r="AF932" t="s">
        <v>2007</v>
      </c>
      <c r="AG932">
        <v>138</v>
      </c>
      <c r="AH932" t="s">
        <v>2008</v>
      </c>
      <c r="AI932">
        <v>183</v>
      </c>
    </row>
    <row r="933" spans="30:35" x14ac:dyDescent="0.25">
      <c r="AD933" t="s">
        <v>2591</v>
      </c>
      <c r="AE933" t="s">
        <v>2590</v>
      </c>
      <c r="AF933" t="s">
        <v>2003</v>
      </c>
      <c r="AG933">
        <v>191</v>
      </c>
      <c r="AH933" t="s">
        <v>2004</v>
      </c>
      <c r="AI933">
        <v>235</v>
      </c>
    </row>
    <row r="934" spans="30:35" x14ac:dyDescent="0.25">
      <c r="AD934" t="s">
        <v>2898</v>
      </c>
      <c r="AE934" t="s">
        <v>2897</v>
      </c>
      <c r="AF934" t="s">
        <v>2003</v>
      </c>
      <c r="AG934">
        <v>270</v>
      </c>
      <c r="AH934" t="s">
        <v>2004</v>
      </c>
      <c r="AI934">
        <v>236</v>
      </c>
    </row>
    <row r="935" spans="30:35" x14ac:dyDescent="0.25">
      <c r="AD935" t="s">
        <v>2238</v>
      </c>
      <c r="AE935" t="s">
        <v>2237</v>
      </c>
      <c r="AF935" t="s">
        <v>2003</v>
      </c>
      <c r="AG935">
        <v>44</v>
      </c>
      <c r="AH935" t="s">
        <v>2004</v>
      </c>
      <c r="AI935">
        <v>237</v>
      </c>
    </row>
    <row r="938" spans="30:35" x14ac:dyDescent="0.25">
      <c r="AD938" t="s">
        <v>72</v>
      </c>
      <c r="AE938" t="s">
        <v>625</v>
      </c>
      <c r="AF938" t="s">
        <v>556</v>
      </c>
      <c r="AG938" t="s">
        <v>554</v>
      </c>
      <c r="AH938" t="s">
        <v>13769</v>
      </c>
      <c r="AI938" t="s">
        <v>554</v>
      </c>
    </row>
    <row r="939" spans="30:35" x14ac:dyDescent="0.25">
      <c r="AD939" t="s">
        <v>2184</v>
      </c>
      <c r="AE939" t="s">
        <v>2183</v>
      </c>
      <c r="AF939" t="s">
        <v>2003</v>
      </c>
      <c r="AG939">
        <v>37</v>
      </c>
      <c r="AH939" t="s">
        <v>2004</v>
      </c>
      <c r="AI939">
        <v>238</v>
      </c>
    </row>
    <row r="940" spans="30:35" x14ac:dyDescent="0.25">
      <c r="AD940" t="s">
        <v>2805</v>
      </c>
      <c r="AE940" t="s">
        <v>2804</v>
      </c>
      <c r="AF940" t="s">
        <v>2003</v>
      </c>
      <c r="AG940">
        <v>279</v>
      </c>
      <c r="AH940" t="s">
        <v>2004</v>
      </c>
      <c r="AI940">
        <v>271</v>
      </c>
    </row>
    <row r="941" spans="30:35" x14ac:dyDescent="0.25">
      <c r="AD941" t="s">
        <v>2539</v>
      </c>
      <c r="AE941" t="s">
        <v>2538</v>
      </c>
      <c r="AF941" t="s">
        <v>2003</v>
      </c>
      <c r="AG941">
        <v>180</v>
      </c>
      <c r="AH941" t="s">
        <v>2004</v>
      </c>
      <c r="AI941">
        <v>239</v>
      </c>
    </row>
    <row r="942" spans="30:35" x14ac:dyDescent="0.25">
      <c r="AD942" t="s">
        <v>2541</v>
      </c>
      <c r="AE942" t="s">
        <v>2540</v>
      </c>
      <c r="AF942" t="s">
        <v>2003</v>
      </c>
      <c r="AG942">
        <v>238</v>
      </c>
      <c r="AH942" t="s">
        <v>2004</v>
      </c>
      <c r="AI942">
        <v>221</v>
      </c>
    </row>
    <row r="943" spans="30:35" x14ac:dyDescent="0.25">
      <c r="AD943" t="s">
        <v>3083</v>
      </c>
      <c r="AE943" t="s">
        <v>3082</v>
      </c>
      <c r="AF943" t="s">
        <v>2003</v>
      </c>
      <c r="AG943">
        <v>340</v>
      </c>
      <c r="AH943" t="s">
        <v>2004</v>
      </c>
      <c r="AI943">
        <v>335</v>
      </c>
    </row>
    <row r="944" spans="30:35" x14ac:dyDescent="0.25">
      <c r="AD944" t="s">
        <v>152</v>
      </c>
      <c r="AE944" t="s">
        <v>2806</v>
      </c>
      <c r="AF944" t="s">
        <v>2003</v>
      </c>
      <c r="AG944">
        <v>335</v>
      </c>
      <c r="AH944" t="s">
        <v>2004</v>
      </c>
      <c r="AI944">
        <v>335</v>
      </c>
    </row>
    <row r="945" spans="30:35" x14ac:dyDescent="0.25">
      <c r="AD945" t="s">
        <v>3027</v>
      </c>
      <c r="AE945" t="s">
        <v>3026</v>
      </c>
      <c r="AF945" t="s">
        <v>2003</v>
      </c>
      <c r="AG945">
        <v>298</v>
      </c>
      <c r="AH945" t="s">
        <v>2004</v>
      </c>
      <c r="AI945">
        <v>29</v>
      </c>
    </row>
    <row r="946" spans="30:35" x14ac:dyDescent="0.25">
      <c r="AD946" t="s">
        <v>13924</v>
      </c>
      <c r="AE946" t="s">
        <v>2917</v>
      </c>
      <c r="AF946" t="s">
        <v>2007</v>
      </c>
      <c r="AG946">
        <v>192</v>
      </c>
      <c r="AH946" t="s">
        <v>2008</v>
      </c>
      <c r="AI946">
        <v>184</v>
      </c>
    </row>
    <row r="947" spans="30:35" x14ac:dyDescent="0.25">
      <c r="AD947" t="s">
        <v>13925</v>
      </c>
      <c r="AE947" t="s">
        <v>2257</v>
      </c>
      <c r="AF947" t="s">
        <v>2007</v>
      </c>
      <c r="AG947">
        <v>124</v>
      </c>
      <c r="AH947" t="s">
        <v>2008</v>
      </c>
      <c r="AI947">
        <v>125</v>
      </c>
    </row>
    <row r="948" spans="30:35" x14ac:dyDescent="0.25">
      <c r="AD948" t="s">
        <v>4250</v>
      </c>
      <c r="AE948" t="s">
        <v>2992</v>
      </c>
      <c r="AF948" t="s">
        <v>2007</v>
      </c>
      <c r="AG948">
        <v>218</v>
      </c>
      <c r="AH948" t="s">
        <v>2008</v>
      </c>
      <c r="AI948">
        <v>217</v>
      </c>
    </row>
    <row r="949" spans="30:35" x14ac:dyDescent="0.25">
      <c r="AD949" t="s">
        <v>2399</v>
      </c>
      <c r="AE949" t="s">
        <v>2398</v>
      </c>
      <c r="AF949" t="s">
        <v>2003</v>
      </c>
      <c r="AG949">
        <v>147</v>
      </c>
      <c r="AH949" t="s">
        <v>2004</v>
      </c>
      <c r="AI949">
        <v>240</v>
      </c>
    </row>
    <row r="950" spans="30:35" x14ac:dyDescent="0.25">
      <c r="AD950" t="s">
        <v>2230</v>
      </c>
      <c r="AE950" t="s">
        <v>2229</v>
      </c>
      <c r="AF950" t="s">
        <v>2003</v>
      </c>
      <c r="AG950">
        <v>348</v>
      </c>
      <c r="AH950" t="s">
        <v>2004</v>
      </c>
      <c r="AI950">
        <v>343</v>
      </c>
    </row>
    <row r="951" spans="30:35" x14ac:dyDescent="0.25">
      <c r="AD951" t="s">
        <v>3091</v>
      </c>
      <c r="AE951" t="s">
        <v>3090</v>
      </c>
      <c r="AF951" t="s">
        <v>2003</v>
      </c>
      <c r="AG951">
        <v>302</v>
      </c>
      <c r="AH951" t="s">
        <v>2004</v>
      </c>
      <c r="AI951">
        <v>241</v>
      </c>
    </row>
    <row r="952" spans="30:35" x14ac:dyDescent="0.25">
      <c r="AD952" t="s">
        <v>4155</v>
      </c>
      <c r="AE952" t="s">
        <v>2221</v>
      </c>
      <c r="AF952" t="s">
        <v>2007</v>
      </c>
      <c r="AG952">
        <v>212</v>
      </c>
      <c r="AH952" t="s">
        <v>2008</v>
      </c>
      <c r="AI952">
        <v>218</v>
      </c>
    </row>
    <row r="953" spans="30:35" x14ac:dyDescent="0.25">
      <c r="AD953" t="s">
        <v>2016</v>
      </c>
      <c r="AE953" t="s">
        <v>2015</v>
      </c>
      <c r="AF953" t="s">
        <v>2003</v>
      </c>
      <c r="AG953">
        <v>342</v>
      </c>
      <c r="AH953" t="s">
        <v>2004</v>
      </c>
      <c r="AI953">
        <v>346</v>
      </c>
    </row>
    <row r="954" spans="30:35" x14ac:dyDescent="0.25">
      <c r="AD954" t="s">
        <v>2094</v>
      </c>
      <c r="AE954" t="s">
        <v>2093</v>
      </c>
      <c r="AF954" t="s">
        <v>2003</v>
      </c>
      <c r="AG954">
        <v>317</v>
      </c>
      <c r="AH954" t="s">
        <v>2004</v>
      </c>
      <c r="AI954">
        <v>335</v>
      </c>
    </row>
    <row r="955" spans="30:35" x14ac:dyDescent="0.25">
      <c r="AD955" t="s">
        <v>2092</v>
      </c>
      <c r="AE955" t="s">
        <v>2091</v>
      </c>
      <c r="AF955" t="s">
        <v>2003</v>
      </c>
      <c r="AG955">
        <v>317</v>
      </c>
      <c r="AH955" t="s">
        <v>2004</v>
      </c>
      <c r="AI955">
        <v>335</v>
      </c>
    </row>
    <row r="956" spans="30:35" x14ac:dyDescent="0.25">
      <c r="AD956" t="s">
        <v>2787</v>
      </c>
      <c r="AE956" t="s">
        <v>2786</v>
      </c>
      <c r="AF956" t="s">
        <v>2003</v>
      </c>
      <c r="AG956">
        <v>252</v>
      </c>
      <c r="AH956" t="s">
        <v>2004</v>
      </c>
      <c r="AI956">
        <v>242</v>
      </c>
    </row>
    <row r="957" spans="30:35" x14ac:dyDescent="0.25">
      <c r="AD957" t="s">
        <v>4167</v>
      </c>
      <c r="AE957" t="s">
        <v>2275</v>
      </c>
      <c r="AF957" t="s">
        <v>2007</v>
      </c>
      <c r="AG957">
        <v>213</v>
      </c>
      <c r="AH957" t="s">
        <v>2008</v>
      </c>
      <c r="AI957">
        <v>218</v>
      </c>
    </row>
    <row r="958" spans="30:35" x14ac:dyDescent="0.25">
      <c r="AD958" t="s">
        <v>2810</v>
      </c>
      <c r="AE958" t="s">
        <v>2809</v>
      </c>
      <c r="AF958" t="s">
        <v>2003</v>
      </c>
      <c r="AG958">
        <v>254</v>
      </c>
      <c r="AH958" t="s">
        <v>2004</v>
      </c>
      <c r="AI958">
        <v>243</v>
      </c>
    </row>
    <row r="959" spans="30:35" x14ac:dyDescent="0.25">
      <c r="AD959" t="s">
        <v>2812</v>
      </c>
      <c r="AE959" t="s">
        <v>2811</v>
      </c>
      <c r="AF959" t="s">
        <v>2003</v>
      </c>
      <c r="AG959">
        <v>240</v>
      </c>
      <c r="AH959" t="s">
        <v>2004</v>
      </c>
      <c r="AI959">
        <v>266</v>
      </c>
    </row>
    <row r="960" spans="30:35" x14ac:dyDescent="0.25">
      <c r="AD960" t="s">
        <v>2814</v>
      </c>
      <c r="AE960" t="s">
        <v>2813</v>
      </c>
      <c r="AF960" t="s">
        <v>2003</v>
      </c>
      <c r="AG960">
        <v>80</v>
      </c>
      <c r="AH960" t="s">
        <v>2004</v>
      </c>
      <c r="AI960">
        <v>95</v>
      </c>
    </row>
    <row r="961" spans="30:35" x14ac:dyDescent="0.25">
      <c r="AD961" t="s">
        <v>2878</v>
      </c>
      <c r="AE961" t="s">
        <v>2877</v>
      </c>
      <c r="AF961" t="s">
        <v>2003</v>
      </c>
      <c r="AG961">
        <v>268</v>
      </c>
      <c r="AH961" t="s">
        <v>2004</v>
      </c>
      <c r="AI961">
        <v>244</v>
      </c>
    </row>
    <row r="962" spans="30:35" x14ac:dyDescent="0.25">
      <c r="AD962" t="s">
        <v>2363</v>
      </c>
      <c r="AE962" t="s">
        <v>2362</v>
      </c>
      <c r="AF962" t="s">
        <v>2003</v>
      </c>
      <c r="AG962">
        <v>134</v>
      </c>
      <c r="AH962" t="s">
        <v>2004</v>
      </c>
      <c r="AI962">
        <v>245</v>
      </c>
    </row>
    <row r="963" spans="30:35" x14ac:dyDescent="0.25">
      <c r="AD963" t="s">
        <v>2322</v>
      </c>
      <c r="AE963" t="s">
        <v>2321</v>
      </c>
      <c r="AF963" t="s">
        <v>2003</v>
      </c>
      <c r="AG963">
        <v>215</v>
      </c>
      <c r="AH963" t="s">
        <v>2004</v>
      </c>
      <c r="AI963">
        <v>204</v>
      </c>
    </row>
    <row r="964" spans="30:35" x14ac:dyDescent="0.25">
      <c r="AD964" t="s">
        <v>2110</v>
      </c>
      <c r="AE964" t="s">
        <v>2109</v>
      </c>
      <c r="AF964" t="s">
        <v>2003</v>
      </c>
      <c r="AG964">
        <v>343</v>
      </c>
      <c r="AH964" t="s">
        <v>2004</v>
      </c>
      <c r="AI964">
        <v>346</v>
      </c>
    </row>
    <row r="965" spans="30:35" x14ac:dyDescent="0.25">
      <c r="AD965" t="s">
        <v>2882</v>
      </c>
      <c r="AE965" t="s">
        <v>2881</v>
      </c>
      <c r="AF965" t="s">
        <v>2003</v>
      </c>
      <c r="AG965">
        <v>349</v>
      </c>
      <c r="AH965" t="s">
        <v>2004</v>
      </c>
      <c r="AI965">
        <v>347</v>
      </c>
    </row>
    <row r="966" spans="30:35" x14ac:dyDescent="0.25">
      <c r="AD966" t="s">
        <v>2834</v>
      </c>
      <c r="AE966" t="s">
        <v>2833</v>
      </c>
      <c r="AF966" t="s">
        <v>2003</v>
      </c>
      <c r="AG966">
        <v>257</v>
      </c>
      <c r="AH966" t="s">
        <v>2004</v>
      </c>
      <c r="AI966">
        <v>246</v>
      </c>
    </row>
    <row r="967" spans="30:35" x14ac:dyDescent="0.25">
      <c r="AD967" t="s">
        <v>2850</v>
      </c>
      <c r="AE967" t="s">
        <v>2849</v>
      </c>
      <c r="AF967" t="s">
        <v>2003</v>
      </c>
      <c r="AG967">
        <v>259</v>
      </c>
      <c r="AH967" t="s">
        <v>2004</v>
      </c>
      <c r="AI967">
        <v>247</v>
      </c>
    </row>
    <row r="968" spans="30:35" x14ac:dyDescent="0.25">
      <c r="AD968" t="s">
        <v>2848</v>
      </c>
      <c r="AE968" t="s">
        <v>2847</v>
      </c>
      <c r="AF968" t="s">
        <v>2003</v>
      </c>
      <c r="AG968">
        <v>258</v>
      </c>
      <c r="AH968" t="s">
        <v>2004</v>
      </c>
      <c r="AI968">
        <v>248</v>
      </c>
    </row>
    <row r="969" spans="30:35" x14ac:dyDescent="0.25">
      <c r="AD969" t="s">
        <v>2864</v>
      </c>
      <c r="AE969" t="s">
        <v>2863</v>
      </c>
      <c r="AF969" t="s">
        <v>2003</v>
      </c>
      <c r="AG969">
        <v>262</v>
      </c>
      <c r="AH969" t="s">
        <v>2004</v>
      </c>
      <c r="AI969">
        <v>249</v>
      </c>
    </row>
    <row r="970" spans="30:35" x14ac:dyDescent="0.25">
      <c r="AD970" t="s">
        <v>2846</v>
      </c>
      <c r="AE970" t="s">
        <v>2845</v>
      </c>
      <c r="AF970" t="s">
        <v>2003</v>
      </c>
      <c r="AG970">
        <v>336</v>
      </c>
      <c r="AH970" t="s">
        <v>2004</v>
      </c>
      <c r="AI970">
        <v>336</v>
      </c>
    </row>
    <row r="971" spans="30:35" x14ac:dyDescent="0.25">
      <c r="AD971" t="s">
        <v>2573</v>
      </c>
      <c r="AE971" t="s">
        <v>2572</v>
      </c>
      <c r="AF971" t="s">
        <v>2003</v>
      </c>
      <c r="AG971">
        <v>74</v>
      </c>
      <c r="AH971" t="s">
        <v>2004</v>
      </c>
      <c r="AI971">
        <v>149</v>
      </c>
    </row>
    <row r="972" spans="30:35" x14ac:dyDescent="0.25">
      <c r="AD972" t="s">
        <v>2969</v>
      </c>
      <c r="AE972" t="s">
        <v>2968</v>
      </c>
      <c r="AF972" t="s">
        <v>2003</v>
      </c>
      <c r="AG972">
        <v>339</v>
      </c>
      <c r="AH972" t="s">
        <v>2004</v>
      </c>
      <c r="AI972">
        <v>336</v>
      </c>
    </row>
    <row r="973" spans="30:35" x14ac:dyDescent="0.25">
      <c r="AD973" t="s">
        <v>2955</v>
      </c>
      <c r="AE973" t="s">
        <v>2954</v>
      </c>
      <c r="AF973" t="s">
        <v>2003</v>
      </c>
      <c r="AG973">
        <v>338</v>
      </c>
      <c r="AH973" t="s">
        <v>2004</v>
      </c>
      <c r="AI973">
        <v>338</v>
      </c>
    </row>
    <row r="974" spans="30:35" x14ac:dyDescent="0.25">
      <c r="AD974" t="s">
        <v>2965</v>
      </c>
      <c r="AE974" t="s">
        <v>2964</v>
      </c>
      <c r="AF974" t="s">
        <v>2003</v>
      </c>
      <c r="AG974">
        <v>338</v>
      </c>
      <c r="AH974" t="s">
        <v>2004</v>
      </c>
      <c r="AI974">
        <v>336</v>
      </c>
    </row>
    <row r="975" spans="30:35" x14ac:dyDescent="0.25">
      <c r="AD975" t="s">
        <v>2967</v>
      </c>
      <c r="AE975" t="s">
        <v>2966</v>
      </c>
      <c r="AF975" t="s">
        <v>2003</v>
      </c>
      <c r="AG975">
        <v>339</v>
      </c>
      <c r="AH975" t="s">
        <v>2004</v>
      </c>
      <c r="AI975">
        <v>337</v>
      </c>
    </row>
    <row r="976" spans="30:35" x14ac:dyDescent="0.25">
      <c r="AD976" t="s">
        <v>2953</v>
      </c>
      <c r="AE976" t="s">
        <v>2952</v>
      </c>
      <c r="AF976" t="s">
        <v>2003</v>
      </c>
      <c r="AG976">
        <v>337</v>
      </c>
      <c r="AH976" t="s">
        <v>2004</v>
      </c>
      <c r="AI976">
        <v>337</v>
      </c>
    </row>
    <row r="977" spans="30:35" x14ac:dyDescent="0.25">
      <c r="AD977" t="s">
        <v>2957</v>
      </c>
      <c r="AE977" t="s">
        <v>2956</v>
      </c>
      <c r="AF977" t="s">
        <v>2003</v>
      </c>
      <c r="AG977">
        <v>338</v>
      </c>
      <c r="AH977" t="s">
        <v>2004</v>
      </c>
      <c r="AI977">
        <v>338</v>
      </c>
    </row>
    <row r="978" spans="30:35" x14ac:dyDescent="0.25">
      <c r="AD978" t="s">
        <v>2961</v>
      </c>
      <c r="AE978" t="s">
        <v>2960</v>
      </c>
      <c r="AF978" t="s">
        <v>2003</v>
      </c>
      <c r="AG978">
        <v>338</v>
      </c>
      <c r="AH978" t="s">
        <v>2004</v>
      </c>
      <c r="AI978">
        <v>337</v>
      </c>
    </row>
    <row r="979" spans="30:35" x14ac:dyDescent="0.25">
      <c r="AD979" t="s">
        <v>2975</v>
      </c>
      <c r="AE979" t="s">
        <v>2974</v>
      </c>
      <c r="AF979" t="s">
        <v>2003</v>
      </c>
      <c r="AG979">
        <v>338</v>
      </c>
      <c r="AH979" t="s">
        <v>2004</v>
      </c>
      <c r="AI979">
        <v>338</v>
      </c>
    </row>
    <row r="980" spans="30:35" x14ac:dyDescent="0.25">
      <c r="AD980" t="s">
        <v>2973</v>
      </c>
      <c r="AE980" t="s">
        <v>2972</v>
      </c>
      <c r="AF980" t="s">
        <v>2003</v>
      </c>
      <c r="AG980">
        <v>338</v>
      </c>
      <c r="AH980" t="s">
        <v>2004</v>
      </c>
      <c r="AI980">
        <v>338</v>
      </c>
    </row>
    <row r="981" spans="30:35" x14ac:dyDescent="0.25">
      <c r="AD981" t="s">
        <v>2971</v>
      </c>
      <c r="AE981" t="s">
        <v>2970</v>
      </c>
      <c r="AF981" t="s">
        <v>2007</v>
      </c>
      <c r="AG981">
        <v>208</v>
      </c>
      <c r="AH981" t="s">
        <v>2008</v>
      </c>
      <c r="AI981">
        <v>208</v>
      </c>
    </row>
    <row r="982" spans="30:35" x14ac:dyDescent="0.25">
      <c r="AD982" t="s">
        <v>2963</v>
      </c>
      <c r="AE982" t="s">
        <v>2962</v>
      </c>
      <c r="AF982" t="s">
        <v>2003</v>
      </c>
      <c r="AG982">
        <v>338</v>
      </c>
      <c r="AH982" t="s">
        <v>2004</v>
      </c>
      <c r="AI982">
        <v>337</v>
      </c>
    </row>
    <row r="983" spans="30:35" x14ac:dyDescent="0.25">
      <c r="AD983" t="s">
        <v>2715</v>
      </c>
      <c r="AE983" t="s">
        <v>2714</v>
      </c>
      <c r="AF983" t="s">
        <v>2003</v>
      </c>
      <c r="AG983">
        <v>230</v>
      </c>
      <c r="AH983" t="s">
        <v>2004</v>
      </c>
      <c r="AI983">
        <v>207</v>
      </c>
    </row>
    <row r="984" spans="30:35" x14ac:dyDescent="0.25">
      <c r="AD984" t="s">
        <v>2856</v>
      </c>
      <c r="AE984" t="s">
        <v>2855</v>
      </c>
      <c r="AF984" t="s">
        <v>2003</v>
      </c>
      <c r="AG984">
        <v>260</v>
      </c>
      <c r="AH984" t="s">
        <v>2004</v>
      </c>
      <c r="AI984">
        <v>250</v>
      </c>
    </row>
    <row r="985" spans="30:35" x14ac:dyDescent="0.25">
      <c r="AD985" t="s">
        <v>2607</v>
      </c>
      <c r="AE985" t="s">
        <v>2606</v>
      </c>
      <c r="AF985" t="s">
        <v>2003</v>
      </c>
      <c r="AG985">
        <v>47</v>
      </c>
      <c r="AH985" t="s">
        <v>2004</v>
      </c>
      <c r="AI985">
        <v>251</v>
      </c>
    </row>
    <row r="986" spans="30:35" x14ac:dyDescent="0.25">
      <c r="AD986" t="s">
        <v>2260</v>
      </c>
      <c r="AE986" t="s">
        <v>2259</v>
      </c>
      <c r="AF986" t="s">
        <v>2003</v>
      </c>
      <c r="AG986">
        <v>347</v>
      </c>
      <c r="AH986" t="s">
        <v>2004</v>
      </c>
      <c r="AI986">
        <v>347</v>
      </c>
    </row>
    <row r="987" spans="30:35" x14ac:dyDescent="0.25">
      <c r="AD987" t="s">
        <v>2866</v>
      </c>
      <c r="AE987" t="s">
        <v>2865</v>
      </c>
      <c r="AF987" t="s">
        <v>2003</v>
      </c>
      <c r="AG987">
        <v>336</v>
      </c>
      <c r="AH987" t="s">
        <v>2004</v>
      </c>
      <c r="AI987">
        <v>338</v>
      </c>
    </row>
    <row r="988" spans="30:35" x14ac:dyDescent="0.25">
      <c r="AD988" t="s">
        <v>2874</v>
      </c>
      <c r="AE988" t="s">
        <v>2873</v>
      </c>
      <c r="AF988" t="s">
        <v>2003</v>
      </c>
      <c r="AG988">
        <v>266</v>
      </c>
      <c r="AH988" t="s">
        <v>2004</v>
      </c>
      <c r="AI988">
        <v>253</v>
      </c>
    </row>
    <row r="989" spans="30:35" x14ac:dyDescent="0.25">
      <c r="AD989" t="s">
        <v>2876</v>
      </c>
      <c r="AE989" t="s">
        <v>2875</v>
      </c>
      <c r="AF989" t="s">
        <v>2003</v>
      </c>
      <c r="AG989">
        <v>267</v>
      </c>
      <c r="AH989" t="s">
        <v>2004</v>
      </c>
      <c r="AI989">
        <v>254</v>
      </c>
    </row>
    <row r="990" spans="30:35" x14ac:dyDescent="0.25">
      <c r="AD990" t="s">
        <v>2868</v>
      </c>
      <c r="AE990" t="s">
        <v>2867</v>
      </c>
      <c r="AF990" t="s">
        <v>2003</v>
      </c>
      <c r="AG990">
        <v>263</v>
      </c>
      <c r="AH990" t="s">
        <v>2004</v>
      </c>
      <c r="AI990">
        <v>255</v>
      </c>
    </row>
    <row r="991" spans="30:35" x14ac:dyDescent="0.25">
      <c r="AD991" t="s">
        <v>2682</v>
      </c>
      <c r="AE991" t="s">
        <v>2681</v>
      </c>
      <c r="AF991" t="s">
        <v>2003</v>
      </c>
      <c r="AG991">
        <v>222</v>
      </c>
      <c r="AH991" t="s">
        <v>2004</v>
      </c>
      <c r="AI991">
        <v>258</v>
      </c>
    </row>
    <row r="992" spans="30:35" x14ac:dyDescent="0.25">
      <c r="AD992" t="s">
        <v>2684</v>
      </c>
      <c r="AE992" t="s">
        <v>2683</v>
      </c>
      <c r="AF992" t="s">
        <v>2003</v>
      </c>
      <c r="AG992">
        <v>222</v>
      </c>
      <c r="AH992" t="s">
        <v>2004</v>
      </c>
      <c r="AI992">
        <v>258</v>
      </c>
    </row>
    <row r="993" spans="30:35" x14ac:dyDescent="0.25">
      <c r="AD993" t="s">
        <v>13926</v>
      </c>
      <c r="AE993" t="s">
        <v>2685</v>
      </c>
      <c r="AF993" t="s">
        <v>2007</v>
      </c>
      <c r="AG993">
        <v>172</v>
      </c>
      <c r="AH993" t="s">
        <v>2008</v>
      </c>
      <c r="AI993">
        <v>186</v>
      </c>
    </row>
    <row r="994" spans="30:35" x14ac:dyDescent="0.25">
      <c r="AD994" t="s">
        <v>13927</v>
      </c>
    </row>
    <row r="995" spans="30:35" x14ac:dyDescent="0.25">
      <c r="AD995" t="s">
        <v>2689</v>
      </c>
      <c r="AE995" t="s">
        <v>2688</v>
      </c>
      <c r="AF995" t="s">
        <v>2007</v>
      </c>
      <c r="AG995">
        <v>176</v>
      </c>
      <c r="AH995" t="s">
        <v>2008</v>
      </c>
      <c r="AI995">
        <v>190</v>
      </c>
    </row>
    <row r="996" spans="30:35" x14ac:dyDescent="0.25">
      <c r="AD996" t="s">
        <v>2808</v>
      </c>
      <c r="AE996" t="s">
        <v>2807</v>
      </c>
      <c r="AF996" t="s">
        <v>2003</v>
      </c>
      <c r="AG996">
        <v>348</v>
      </c>
      <c r="AH996" t="s">
        <v>2004</v>
      </c>
      <c r="AI996">
        <v>348</v>
      </c>
    </row>
    <row r="997" spans="30:35" x14ac:dyDescent="0.25">
      <c r="AD997" t="s">
        <v>2503</v>
      </c>
      <c r="AE997" t="s">
        <v>2502</v>
      </c>
      <c r="AF997" t="s">
        <v>2003</v>
      </c>
      <c r="AG997">
        <v>243</v>
      </c>
      <c r="AH997" t="s">
        <v>2004</v>
      </c>
      <c r="AI997">
        <v>267</v>
      </c>
    </row>
    <row r="1000" spans="30:35" x14ac:dyDescent="0.25">
      <c r="AD1000" t="s">
        <v>72</v>
      </c>
      <c r="AE1000" t="s">
        <v>625</v>
      </c>
      <c r="AF1000" t="s">
        <v>556</v>
      </c>
      <c r="AG1000" t="s">
        <v>554</v>
      </c>
      <c r="AH1000" t="s">
        <v>13769</v>
      </c>
      <c r="AI1000" t="s">
        <v>554</v>
      </c>
    </row>
    <row r="1001" spans="30:35" x14ac:dyDescent="0.25">
      <c r="AD1001" t="s">
        <v>2505</v>
      </c>
      <c r="AE1001" t="s">
        <v>2504</v>
      </c>
      <c r="AF1001" t="s">
        <v>2003</v>
      </c>
      <c r="AG1001">
        <v>277</v>
      </c>
      <c r="AH1001" t="s">
        <v>2004</v>
      </c>
      <c r="AI1001">
        <v>264</v>
      </c>
    </row>
    <row r="1002" spans="30:35" x14ac:dyDescent="0.25">
      <c r="AD1002" t="s">
        <v>2154</v>
      </c>
      <c r="AE1002" t="s">
        <v>2153</v>
      </c>
      <c r="AF1002" t="s">
        <v>2003</v>
      </c>
      <c r="AG1002">
        <v>276</v>
      </c>
      <c r="AH1002" t="s">
        <v>2004</v>
      </c>
      <c r="AI1002">
        <v>264</v>
      </c>
    </row>
    <row r="1003" spans="30:35" x14ac:dyDescent="0.25">
      <c r="AD1003" t="s">
        <v>2908</v>
      </c>
      <c r="AE1003" t="s">
        <v>2907</v>
      </c>
      <c r="AF1003" t="s">
        <v>2003</v>
      </c>
      <c r="AG1003">
        <v>273</v>
      </c>
      <c r="AH1003" t="s">
        <v>2004</v>
      </c>
      <c r="AI1003">
        <v>260</v>
      </c>
    </row>
    <row r="1004" spans="30:35" x14ac:dyDescent="0.25">
      <c r="AD1004" t="s">
        <v>3049</v>
      </c>
      <c r="AE1004" t="s">
        <v>3048</v>
      </c>
      <c r="AF1004" t="s">
        <v>2003</v>
      </c>
      <c r="AG1004">
        <v>273</v>
      </c>
      <c r="AH1004" t="s">
        <v>2004</v>
      </c>
      <c r="AI1004">
        <v>260</v>
      </c>
    </row>
    <row r="1005" spans="30:35" x14ac:dyDescent="0.25">
      <c r="AD1005" t="s">
        <v>2693</v>
      </c>
      <c r="AE1005" t="s">
        <v>2692</v>
      </c>
      <c r="AF1005" t="s">
        <v>2003</v>
      </c>
      <c r="AG1005">
        <v>272</v>
      </c>
      <c r="AH1005" t="s">
        <v>2004</v>
      </c>
      <c r="AI1005">
        <v>259</v>
      </c>
    </row>
    <row r="1006" spans="30:35" x14ac:dyDescent="0.25">
      <c r="AD1006" t="s">
        <v>2912</v>
      </c>
      <c r="AE1006" t="s">
        <v>2911</v>
      </c>
      <c r="AF1006" t="s">
        <v>2007</v>
      </c>
      <c r="AG1006">
        <v>191</v>
      </c>
      <c r="AH1006" t="s">
        <v>2008</v>
      </c>
      <c r="AI1006">
        <v>191</v>
      </c>
    </row>
    <row r="1007" spans="30:35" x14ac:dyDescent="0.25">
      <c r="AD1007" t="s">
        <v>2880</v>
      </c>
      <c r="AE1007" t="s">
        <v>2879</v>
      </c>
      <c r="AF1007" t="s">
        <v>2003</v>
      </c>
      <c r="AG1007">
        <v>337</v>
      </c>
      <c r="AH1007" t="s">
        <v>2004</v>
      </c>
      <c r="AI1007">
        <v>338</v>
      </c>
    </row>
    <row r="1008" spans="30:35" x14ac:dyDescent="0.25">
      <c r="AD1008" t="s">
        <v>2910</v>
      </c>
      <c r="AE1008" t="s">
        <v>2909</v>
      </c>
      <c r="AF1008" t="s">
        <v>2003</v>
      </c>
      <c r="AG1008">
        <v>276</v>
      </c>
      <c r="AH1008" t="s">
        <v>2004</v>
      </c>
      <c r="AI1008">
        <v>264</v>
      </c>
    </row>
    <row r="1009" spans="30:35" x14ac:dyDescent="0.25">
      <c r="AD1009" t="s">
        <v>119</v>
      </c>
      <c r="AE1009" t="s">
        <v>2331</v>
      </c>
      <c r="AF1009" t="s">
        <v>2003</v>
      </c>
      <c r="AG1009">
        <v>322</v>
      </c>
      <c r="AH1009" t="s">
        <v>2004</v>
      </c>
      <c r="AI1009">
        <v>338</v>
      </c>
    </row>
    <row r="1010" spans="30:35" x14ac:dyDescent="0.25">
      <c r="AD1010" t="s">
        <v>2262</v>
      </c>
      <c r="AE1010" t="s">
        <v>2261</v>
      </c>
      <c r="AF1010" t="s">
        <v>2003</v>
      </c>
      <c r="AG1010">
        <v>278</v>
      </c>
      <c r="AH1010" t="s">
        <v>2004</v>
      </c>
      <c r="AI1010">
        <v>265</v>
      </c>
    </row>
    <row r="1011" spans="30:35" x14ac:dyDescent="0.25">
      <c r="AD1011" t="s">
        <v>2393</v>
      </c>
      <c r="AE1011" t="s">
        <v>2392</v>
      </c>
      <c r="AF1011" t="s">
        <v>2007</v>
      </c>
      <c r="AG1011">
        <v>126</v>
      </c>
      <c r="AH1011" t="s">
        <v>2008</v>
      </c>
      <c r="AI1011">
        <v>126</v>
      </c>
    </row>
    <row r="1012" spans="30:35" x14ac:dyDescent="0.25">
      <c r="AD1012" t="s">
        <v>2773</v>
      </c>
      <c r="AE1012" t="s">
        <v>2772</v>
      </c>
      <c r="AF1012" t="s">
        <v>2003</v>
      </c>
      <c r="AG1012">
        <v>333</v>
      </c>
      <c r="AH1012" t="s">
        <v>2004</v>
      </c>
      <c r="AI1012">
        <v>338</v>
      </c>
    </row>
    <row r="1013" spans="30:35" x14ac:dyDescent="0.25">
      <c r="AD1013" t="s">
        <v>2775</v>
      </c>
      <c r="AE1013" t="s">
        <v>2774</v>
      </c>
      <c r="AF1013" t="s">
        <v>2003</v>
      </c>
      <c r="AG1013">
        <v>249</v>
      </c>
      <c r="AH1013" t="s">
        <v>2004</v>
      </c>
      <c r="AI1013">
        <v>270</v>
      </c>
    </row>
    <row r="1014" spans="30:35" x14ac:dyDescent="0.25">
      <c r="AD1014" t="s">
        <v>2916</v>
      </c>
      <c r="AE1014" t="s">
        <v>2915</v>
      </c>
      <c r="AF1014" t="s">
        <v>2003</v>
      </c>
      <c r="AG1014">
        <v>18</v>
      </c>
      <c r="AH1014" t="s">
        <v>2004</v>
      </c>
      <c r="AI1014">
        <v>19</v>
      </c>
    </row>
    <row r="1015" spans="30:35" x14ac:dyDescent="0.25">
      <c r="AD1015" t="s">
        <v>4246</v>
      </c>
      <c r="AE1015" t="s">
        <v>2976</v>
      </c>
      <c r="AF1015" t="s">
        <v>2007</v>
      </c>
      <c r="AG1015">
        <v>217</v>
      </c>
      <c r="AH1015" t="s">
        <v>2008</v>
      </c>
      <c r="AI1015">
        <v>219</v>
      </c>
    </row>
    <row r="1016" spans="30:35" x14ac:dyDescent="0.25">
      <c r="AD1016" t="s">
        <v>2922</v>
      </c>
      <c r="AE1016" t="s">
        <v>2921</v>
      </c>
      <c r="AF1016" t="s">
        <v>2003</v>
      </c>
      <c r="AG1016">
        <v>279</v>
      </c>
      <c r="AH1016" t="s">
        <v>2004</v>
      </c>
      <c r="AI1016">
        <v>271</v>
      </c>
    </row>
    <row r="1017" spans="30:35" x14ac:dyDescent="0.25">
      <c r="AD1017" t="s">
        <v>2929</v>
      </c>
      <c r="AE1017" t="s">
        <v>2928</v>
      </c>
      <c r="AF1017" t="s">
        <v>2003</v>
      </c>
      <c r="AG1017">
        <v>230</v>
      </c>
      <c r="AH1017" t="s">
        <v>2004</v>
      </c>
      <c r="AI1017">
        <v>207</v>
      </c>
    </row>
    <row r="1018" spans="30:35" x14ac:dyDescent="0.25">
      <c r="AD1018" t="s">
        <v>2931</v>
      </c>
      <c r="AE1018" t="s">
        <v>2930</v>
      </c>
      <c r="AF1018" t="s">
        <v>2003</v>
      </c>
      <c r="AG1018">
        <v>283</v>
      </c>
      <c r="AH1018" t="s">
        <v>2004</v>
      </c>
      <c r="AI1018">
        <v>272</v>
      </c>
    </row>
    <row r="1019" spans="30:35" x14ac:dyDescent="0.25">
      <c r="AD1019" t="s">
        <v>4160</v>
      </c>
      <c r="AE1019" t="s">
        <v>2251</v>
      </c>
      <c r="AF1019" t="s">
        <v>2007</v>
      </c>
      <c r="AG1019">
        <v>134</v>
      </c>
      <c r="AH1019" t="s">
        <v>2008</v>
      </c>
      <c r="AI1019">
        <v>145</v>
      </c>
    </row>
    <row r="1020" spans="30:35" x14ac:dyDescent="0.25">
      <c r="AD1020" t="s">
        <v>2330</v>
      </c>
      <c r="AE1020" t="s">
        <v>2329</v>
      </c>
      <c r="AF1020" t="s">
        <v>2007</v>
      </c>
      <c r="AG1020">
        <v>174</v>
      </c>
      <c r="AH1020" t="s">
        <v>2008</v>
      </c>
      <c r="AI1020">
        <v>188</v>
      </c>
    </row>
    <row r="1021" spans="30:35" x14ac:dyDescent="0.25">
      <c r="AD1021" t="s">
        <v>2959</v>
      </c>
      <c r="AE1021" t="s">
        <v>2958</v>
      </c>
      <c r="AF1021" t="s">
        <v>2007</v>
      </c>
      <c r="AG1021">
        <v>133</v>
      </c>
      <c r="AH1021" t="s">
        <v>2008</v>
      </c>
      <c r="AI1021">
        <v>201</v>
      </c>
    </row>
    <row r="1022" spans="30:35" x14ac:dyDescent="0.25">
      <c r="AD1022" t="s">
        <v>2937</v>
      </c>
      <c r="AE1022" t="s">
        <v>2936</v>
      </c>
      <c r="AF1022" t="s">
        <v>2007</v>
      </c>
      <c r="AG1022">
        <v>140</v>
      </c>
      <c r="AH1022" t="s">
        <v>2008</v>
      </c>
      <c r="AI1022">
        <v>149</v>
      </c>
    </row>
    <row r="1023" spans="30:35" x14ac:dyDescent="0.25">
      <c r="AD1023" t="s">
        <v>4191</v>
      </c>
      <c r="AE1023" t="s">
        <v>2530</v>
      </c>
      <c r="AF1023" t="s">
        <v>2007</v>
      </c>
      <c r="AG1023">
        <v>158</v>
      </c>
      <c r="AH1023" t="s">
        <v>2008</v>
      </c>
      <c r="AI1023">
        <v>192</v>
      </c>
    </row>
    <row r="1024" spans="30:35" x14ac:dyDescent="0.25">
      <c r="AD1024" t="s">
        <v>2529</v>
      </c>
      <c r="AE1024" t="s">
        <v>2528</v>
      </c>
      <c r="AF1024" t="s">
        <v>2003</v>
      </c>
      <c r="AG1024">
        <v>347</v>
      </c>
      <c r="AH1024" t="s">
        <v>2004</v>
      </c>
      <c r="AI1024">
        <v>348</v>
      </c>
    </row>
    <row r="1025" spans="30:35" x14ac:dyDescent="0.25">
      <c r="AD1025" t="s">
        <v>2395</v>
      </c>
      <c r="AE1025" t="s">
        <v>2394</v>
      </c>
      <c r="AF1025" t="s">
        <v>2003</v>
      </c>
      <c r="AG1025">
        <v>242</v>
      </c>
      <c r="AH1025" t="s">
        <v>2004</v>
      </c>
      <c r="AI1025">
        <v>268</v>
      </c>
    </row>
    <row r="1026" spans="30:35" x14ac:dyDescent="0.25">
      <c r="AD1026" t="s">
        <v>2951</v>
      </c>
      <c r="AE1026" t="s">
        <v>2950</v>
      </c>
      <c r="AF1026" t="s">
        <v>2003</v>
      </c>
      <c r="AG1026">
        <v>285</v>
      </c>
      <c r="AH1026" t="s">
        <v>2004</v>
      </c>
      <c r="AI1026">
        <v>273</v>
      </c>
    </row>
    <row r="1027" spans="30:35" x14ac:dyDescent="0.25">
      <c r="AD1027" t="s">
        <v>2979</v>
      </c>
      <c r="AE1027" t="s">
        <v>2978</v>
      </c>
      <c r="AF1027" t="s">
        <v>2007</v>
      </c>
      <c r="AG1027">
        <v>186</v>
      </c>
      <c r="AH1027" t="s">
        <v>2008</v>
      </c>
      <c r="AI1027">
        <v>180</v>
      </c>
    </row>
    <row r="1028" spans="30:35" x14ac:dyDescent="0.25">
      <c r="AD1028" t="s">
        <v>2981</v>
      </c>
      <c r="AE1028" t="s">
        <v>2980</v>
      </c>
      <c r="AF1028" t="s">
        <v>2003</v>
      </c>
      <c r="AG1028">
        <v>286</v>
      </c>
      <c r="AH1028" t="s">
        <v>2004</v>
      </c>
      <c r="AI1028">
        <v>277</v>
      </c>
    </row>
    <row r="1029" spans="30:35" x14ac:dyDescent="0.25">
      <c r="AD1029" t="s">
        <v>2254</v>
      </c>
      <c r="AE1029" t="s">
        <v>2253</v>
      </c>
      <c r="AF1029" t="s">
        <v>2003</v>
      </c>
      <c r="AG1029">
        <v>46</v>
      </c>
      <c r="AH1029" t="s">
        <v>2004</v>
      </c>
      <c r="AI1029">
        <v>279</v>
      </c>
    </row>
    <row r="1030" spans="30:35" x14ac:dyDescent="0.25">
      <c r="AD1030" t="s">
        <v>4146</v>
      </c>
      <c r="AE1030" t="s">
        <v>2145</v>
      </c>
      <c r="AF1030" t="s">
        <v>2007</v>
      </c>
      <c r="AG1030">
        <v>211</v>
      </c>
      <c r="AH1030" t="s">
        <v>2008</v>
      </c>
      <c r="AI1030">
        <v>219</v>
      </c>
    </row>
    <row r="1031" spans="30:35" x14ac:dyDescent="0.25">
      <c r="AD1031" t="s">
        <v>2892</v>
      </c>
      <c r="AE1031" t="s">
        <v>2891</v>
      </c>
      <c r="AF1031" t="s">
        <v>2003</v>
      </c>
      <c r="AG1031">
        <v>64</v>
      </c>
      <c r="AH1031" t="s">
        <v>2004</v>
      </c>
      <c r="AI1031">
        <v>92</v>
      </c>
    </row>
    <row r="1032" spans="30:35" x14ac:dyDescent="0.25">
      <c r="AD1032" t="s">
        <v>2894</v>
      </c>
      <c r="AE1032" t="s">
        <v>2893</v>
      </c>
      <c r="AF1032" t="s">
        <v>2003</v>
      </c>
      <c r="AG1032">
        <v>84</v>
      </c>
      <c r="AH1032" t="s">
        <v>2004</v>
      </c>
      <c r="AI1032">
        <v>98</v>
      </c>
    </row>
    <row r="1033" spans="30:35" x14ac:dyDescent="0.25">
      <c r="AD1033" t="s">
        <v>4232</v>
      </c>
      <c r="AE1033" t="s">
        <v>2895</v>
      </c>
      <c r="AF1033" t="s">
        <v>2007</v>
      </c>
      <c r="AG1033">
        <v>190</v>
      </c>
      <c r="AH1033" t="s">
        <v>2008</v>
      </c>
      <c r="AI1033">
        <v>193</v>
      </c>
    </row>
    <row r="1034" spans="30:35" x14ac:dyDescent="0.25">
      <c r="AD1034" t="s">
        <v>2890</v>
      </c>
      <c r="AE1034" t="s">
        <v>2889</v>
      </c>
      <c r="AF1034" t="s">
        <v>2003</v>
      </c>
      <c r="AG1034">
        <v>269</v>
      </c>
      <c r="AH1034" t="s">
        <v>2004</v>
      </c>
      <c r="AI1034">
        <v>280</v>
      </c>
    </row>
    <row r="1035" spans="30:35" x14ac:dyDescent="0.25">
      <c r="AD1035" t="s">
        <v>2989</v>
      </c>
      <c r="AE1035" t="s">
        <v>2988</v>
      </c>
      <c r="AF1035" t="s">
        <v>2003</v>
      </c>
      <c r="AG1035">
        <v>339</v>
      </c>
      <c r="AH1035" t="s">
        <v>2004</v>
      </c>
      <c r="AI1035">
        <v>339</v>
      </c>
    </row>
    <row r="1036" spans="30:35" x14ac:dyDescent="0.25">
      <c r="AD1036" t="s">
        <v>2264</v>
      </c>
      <c r="AE1036" t="s">
        <v>2263</v>
      </c>
      <c r="AF1036" t="s">
        <v>2003</v>
      </c>
      <c r="AG1036">
        <v>29</v>
      </c>
      <c r="AH1036" t="s">
        <v>2004</v>
      </c>
      <c r="AI1036">
        <v>159</v>
      </c>
    </row>
    <row r="1037" spans="30:35" x14ac:dyDescent="0.25">
      <c r="AD1037" t="s">
        <v>3013</v>
      </c>
      <c r="AE1037" t="s">
        <v>3012</v>
      </c>
      <c r="AF1037" t="s">
        <v>2003</v>
      </c>
      <c r="AG1037">
        <v>80</v>
      </c>
      <c r="AH1037" t="s">
        <v>2004</v>
      </c>
      <c r="AI1037">
        <v>95</v>
      </c>
    </row>
    <row r="1038" spans="30:35" x14ac:dyDescent="0.25">
      <c r="AD1038" t="s">
        <v>4249</v>
      </c>
      <c r="AE1038" t="s">
        <v>2990</v>
      </c>
      <c r="AF1038" t="s">
        <v>2007</v>
      </c>
      <c r="AG1038">
        <v>193</v>
      </c>
      <c r="AH1038" t="s">
        <v>2008</v>
      </c>
      <c r="AI1038">
        <v>194</v>
      </c>
    </row>
    <row r="1039" spans="30:35" x14ac:dyDescent="0.25">
      <c r="AD1039" t="s">
        <v>2096</v>
      </c>
      <c r="AE1039" t="s">
        <v>2095</v>
      </c>
      <c r="AF1039" t="s">
        <v>2003</v>
      </c>
      <c r="AG1039">
        <v>317</v>
      </c>
      <c r="AH1039" t="s">
        <v>2004</v>
      </c>
      <c r="AI1039">
        <v>339</v>
      </c>
    </row>
    <row r="1040" spans="30:35" x14ac:dyDescent="0.25">
      <c r="AD1040" t="s">
        <v>4251</v>
      </c>
      <c r="AE1040" t="s">
        <v>2994</v>
      </c>
      <c r="AF1040" t="s">
        <v>2007</v>
      </c>
      <c r="AG1040">
        <v>194</v>
      </c>
      <c r="AH1040" t="s">
        <v>2008</v>
      </c>
      <c r="AI1040">
        <v>195</v>
      </c>
    </row>
    <row r="1041" spans="30:35" x14ac:dyDescent="0.25">
      <c r="AD1041" t="s">
        <v>2997</v>
      </c>
      <c r="AE1041" t="s">
        <v>2996</v>
      </c>
      <c r="AF1041" t="s">
        <v>2003</v>
      </c>
      <c r="AG1041">
        <v>289</v>
      </c>
      <c r="AH1041" t="s">
        <v>2004</v>
      </c>
      <c r="AI1041">
        <v>281</v>
      </c>
    </row>
    <row r="1042" spans="30:35" x14ac:dyDescent="0.25">
      <c r="AD1042" t="s">
        <v>3005</v>
      </c>
      <c r="AE1042" t="s">
        <v>3004</v>
      </c>
      <c r="AF1042" t="s">
        <v>2003</v>
      </c>
      <c r="AG1042">
        <v>225</v>
      </c>
      <c r="AH1042" t="s">
        <v>2004</v>
      </c>
      <c r="AI1042">
        <v>212</v>
      </c>
    </row>
    <row r="1043" spans="30:35" x14ac:dyDescent="0.25">
      <c r="AD1043" t="s">
        <v>2985</v>
      </c>
      <c r="AE1043" t="s">
        <v>2984</v>
      </c>
      <c r="AF1043" t="s">
        <v>2003</v>
      </c>
      <c r="AG1043">
        <v>288</v>
      </c>
      <c r="AH1043" t="s">
        <v>2004</v>
      </c>
      <c r="AI1043">
        <v>282</v>
      </c>
    </row>
    <row r="1044" spans="30:35" x14ac:dyDescent="0.25">
      <c r="AD1044" t="s">
        <v>3003</v>
      </c>
      <c r="AE1044" t="s">
        <v>3002</v>
      </c>
      <c r="AF1044" t="s">
        <v>2003</v>
      </c>
      <c r="AG1044">
        <v>80</v>
      </c>
      <c r="AH1044" t="s">
        <v>2004</v>
      </c>
      <c r="AI1044">
        <v>95</v>
      </c>
    </row>
    <row r="1045" spans="30:35" x14ac:dyDescent="0.25">
      <c r="AD1045" t="s">
        <v>3007</v>
      </c>
      <c r="AE1045" t="s">
        <v>3006</v>
      </c>
      <c r="AF1045" t="s">
        <v>2003</v>
      </c>
      <c r="AG1045">
        <v>290</v>
      </c>
      <c r="AH1045" t="s">
        <v>2004</v>
      </c>
      <c r="AI1045">
        <v>283</v>
      </c>
    </row>
    <row r="1046" spans="30:35" x14ac:dyDescent="0.25">
      <c r="AD1046" t="s">
        <v>3009</v>
      </c>
      <c r="AE1046" t="s">
        <v>3008</v>
      </c>
      <c r="AF1046" t="s">
        <v>2003</v>
      </c>
      <c r="AG1046">
        <v>291</v>
      </c>
      <c r="AH1046" t="s">
        <v>2004</v>
      </c>
      <c r="AI1046">
        <v>284</v>
      </c>
    </row>
    <row r="1047" spans="30:35" x14ac:dyDescent="0.25">
      <c r="AD1047" t="s">
        <v>4142</v>
      </c>
      <c r="AE1047" t="s">
        <v>2089</v>
      </c>
      <c r="AF1047" t="s">
        <v>2007</v>
      </c>
      <c r="AG1047">
        <v>207</v>
      </c>
      <c r="AH1047" t="s">
        <v>2008</v>
      </c>
      <c r="AI1047">
        <v>207</v>
      </c>
    </row>
    <row r="1048" spans="30:35" x14ac:dyDescent="0.25">
      <c r="AD1048" t="s">
        <v>2224</v>
      </c>
      <c r="AE1048" t="s">
        <v>2223</v>
      </c>
      <c r="AF1048" t="s">
        <v>2003</v>
      </c>
      <c r="AG1048">
        <v>320</v>
      </c>
      <c r="AH1048" t="s">
        <v>2004</v>
      </c>
      <c r="AI1048">
        <v>339</v>
      </c>
    </row>
    <row r="1049" spans="30:35" x14ac:dyDescent="0.25">
      <c r="AD1049" t="s">
        <v>3015</v>
      </c>
      <c r="AE1049" t="s">
        <v>3014</v>
      </c>
      <c r="AF1049" t="s">
        <v>2007</v>
      </c>
      <c r="AG1049">
        <v>175</v>
      </c>
      <c r="AH1049" t="s">
        <v>2008</v>
      </c>
      <c r="AI1049">
        <v>189</v>
      </c>
    </row>
    <row r="1050" spans="30:35" x14ac:dyDescent="0.25">
      <c r="AD1050" t="s">
        <v>2216</v>
      </c>
      <c r="AE1050" t="s">
        <v>2215</v>
      </c>
      <c r="AF1050" t="s">
        <v>2007</v>
      </c>
      <c r="AG1050">
        <v>146</v>
      </c>
      <c r="AH1050" t="s">
        <v>2008</v>
      </c>
      <c r="AI1050">
        <v>136</v>
      </c>
    </row>
    <row r="1051" spans="30:35" x14ac:dyDescent="0.25">
      <c r="AD1051" t="s">
        <v>3017</v>
      </c>
      <c r="AE1051" t="s">
        <v>3016</v>
      </c>
      <c r="AF1051" t="s">
        <v>2003</v>
      </c>
      <c r="AG1051">
        <v>314</v>
      </c>
      <c r="AH1051" t="s">
        <v>2004</v>
      </c>
      <c r="AI1051">
        <v>317</v>
      </c>
    </row>
    <row r="1052" spans="30:35" x14ac:dyDescent="0.25">
      <c r="AD1052" t="s">
        <v>3077</v>
      </c>
      <c r="AE1052" t="s">
        <v>3076</v>
      </c>
      <c r="AF1052" t="s">
        <v>2003</v>
      </c>
      <c r="AG1052">
        <v>300</v>
      </c>
      <c r="AH1052" t="s">
        <v>2004</v>
      </c>
      <c r="AI1052">
        <v>285</v>
      </c>
    </row>
    <row r="1053" spans="30:35" x14ac:dyDescent="0.25">
      <c r="AD1053" t="s">
        <v>2298</v>
      </c>
      <c r="AE1053" t="s">
        <v>2297</v>
      </c>
      <c r="AF1053" t="s">
        <v>2003</v>
      </c>
      <c r="AG1053">
        <v>321</v>
      </c>
      <c r="AH1053" t="s">
        <v>2004</v>
      </c>
      <c r="AI1053">
        <v>339</v>
      </c>
    </row>
    <row r="1054" spans="30:35" x14ac:dyDescent="0.25">
      <c r="AD1054" t="s">
        <v>2401</v>
      </c>
      <c r="AE1054" t="s">
        <v>2400</v>
      </c>
      <c r="AF1054" t="s">
        <v>2003</v>
      </c>
      <c r="AG1054">
        <v>148</v>
      </c>
      <c r="AH1054" t="s">
        <v>2004</v>
      </c>
      <c r="AI1054">
        <v>286</v>
      </c>
    </row>
    <row r="1055" spans="30:35" x14ac:dyDescent="0.25">
      <c r="AD1055" t="s">
        <v>3023</v>
      </c>
      <c r="AE1055" t="s">
        <v>3022</v>
      </c>
      <c r="AF1055" t="s">
        <v>2003</v>
      </c>
      <c r="AG1055">
        <v>195</v>
      </c>
      <c r="AH1055" t="s">
        <v>2004</v>
      </c>
      <c r="AI1055">
        <v>175</v>
      </c>
    </row>
    <row r="1056" spans="30:35" x14ac:dyDescent="0.25">
      <c r="AD1056" t="s">
        <v>2286</v>
      </c>
      <c r="AE1056" t="s">
        <v>2285</v>
      </c>
      <c r="AF1056" t="s">
        <v>2003</v>
      </c>
      <c r="AG1056">
        <v>81</v>
      </c>
      <c r="AH1056" t="s">
        <v>2004</v>
      </c>
      <c r="AI1056">
        <v>287</v>
      </c>
    </row>
    <row r="1057" spans="30:35" x14ac:dyDescent="0.25">
      <c r="AD1057" t="s">
        <v>2668</v>
      </c>
      <c r="AE1057" t="s">
        <v>2667</v>
      </c>
      <c r="AF1057" t="s">
        <v>2007</v>
      </c>
      <c r="AG1057">
        <v>137</v>
      </c>
      <c r="AH1057" t="s">
        <v>2008</v>
      </c>
      <c r="AI1057">
        <v>147</v>
      </c>
    </row>
    <row r="1058" spans="30:35" x14ac:dyDescent="0.25">
      <c r="AD1058" t="s">
        <v>4141</v>
      </c>
      <c r="AE1058" t="s">
        <v>2077</v>
      </c>
      <c r="AF1058" t="s">
        <v>2007</v>
      </c>
      <c r="AG1058">
        <v>209</v>
      </c>
      <c r="AH1058" t="s">
        <v>2008</v>
      </c>
      <c r="AI1058">
        <v>220</v>
      </c>
    </row>
    <row r="1059" spans="30:35" x14ac:dyDescent="0.25">
      <c r="AD1059" t="s">
        <v>2242</v>
      </c>
      <c r="AE1059" t="s">
        <v>2241</v>
      </c>
      <c r="AF1059" t="s">
        <v>2003</v>
      </c>
      <c r="AG1059">
        <v>345</v>
      </c>
      <c r="AH1059" t="s">
        <v>2004</v>
      </c>
      <c r="AI1059">
        <v>348</v>
      </c>
    </row>
    <row r="1062" spans="30:35" x14ac:dyDescent="0.25">
      <c r="AD1062" t="s">
        <v>72</v>
      </c>
      <c r="AE1062" t="s">
        <v>625</v>
      </c>
      <c r="AF1062" t="s">
        <v>556</v>
      </c>
      <c r="AG1062" t="s">
        <v>13928</v>
      </c>
      <c r="AH1062" t="s">
        <v>13914</v>
      </c>
      <c r="AI1062" t="s">
        <v>13929</v>
      </c>
    </row>
    <row r="1063" spans="30:35" x14ac:dyDescent="0.25">
      <c r="AD1063" t="s">
        <v>2369</v>
      </c>
      <c r="AE1063" t="s">
        <v>2368</v>
      </c>
      <c r="AF1063" t="s">
        <v>2003</v>
      </c>
    </row>
    <row r="1064" spans="30:35" x14ac:dyDescent="0.25">
      <c r="AD1064" t="s">
        <v>2367</v>
      </c>
      <c r="AE1064" t="s">
        <v>2366</v>
      </c>
      <c r="AF1064" t="s">
        <v>2007</v>
      </c>
      <c r="AG1064">
        <v>153</v>
      </c>
      <c r="AH1064" t="s">
        <v>2008</v>
      </c>
      <c r="AI1064">
        <v>141</v>
      </c>
    </row>
    <row r="1065" spans="30:35" x14ac:dyDescent="0.25">
      <c r="AD1065" t="s">
        <v>2375</v>
      </c>
      <c r="AE1065" t="s">
        <v>2374</v>
      </c>
      <c r="AF1065" t="s">
        <v>2003</v>
      </c>
      <c r="AG1065">
        <v>136</v>
      </c>
      <c r="AH1065" t="s">
        <v>2004</v>
      </c>
      <c r="AI1065">
        <v>289</v>
      </c>
    </row>
    <row r="1066" spans="30:35" x14ac:dyDescent="0.25">
      <c r="AD1066" t="s">
        <v>2553</v>
      </c>
      <c r="AE1066" t="s">
        <v>2552</v>
      </c>
      <c r="AF1066" t="s">
        <v>2003</v>
      </c>
      <c r="AG1066">
        <v>60</v>
      </c>
      <c r="AH1066" t="s">
        <v>2004</v>
      </c>
      <c r="AI1066">
        <v>93</v>
      </c>
    </row>
    <row r="1067" spans="30:35" x14ac:dyDescent="0.25">
      <c r="AD1067" t="s">
        <v>2202</v>
      </c>
      <c r="AE1067" t="s">
        <v>2201</v>
      </c>
      <c r="AF1067" t="s">
        <v>2003</v>
      </c>
      <c r="AG1067">
        <v>39</v>
      </c>
      <c r="AH1067" t="s">
        <v>2004</v>
      </c>
      <c r="AI1067">
        <v>290</v>
      </c>
    </row>
    <row r="1068" spans="30:35" x14ac:dyDescent="0.25">
      <c r="AD1068" t="s">
        <v>4151</v>
      </c>
      <c r="AE1068" t="s">
        <v>2203</v>
      </c>
      <c r="AF1068" t="s">
        <v>2007</v>
      </c>
      <c r="AG1068">
        <v>131</v>
      </c>
      <c r="AH1068" t="s">
        <v>2008</v>
      </c>
      <c r="AI1068">
        <v>196</v>
      </c>
    </row>
    <row r="1069" spans="30:35" x14ac:dyDescent="0.25">
      <c r="AD1069" t="s">
        <v>2559</v>
      </c>
      <c r="AE1069" t="s">
        <v>2558</v>
      </c>
      <c r="AF1069" t="s">
        <v>2003</v>
      </c>
      <c r="AG1069">
        <v>187</v>
      </c>
      <c r="AH1069" t="s">
        <v>2004</v>
      </c>
      <c r="AI1069">
        <v>293</v>
      </c>
    </row>
    <row r="1070" spans="30:35" x14ac:dyDescent="0.25">
      <c r="AD1070" t="s">
        <v>2567</v>
      </c>
      <c r="AE1070" t="s">
        <v>2566</v>
      </c>
      <c r="AF1070" t="s">
        <v>2003</v>
      </c>
      <c r="AG1070">
        <v>186</v>
      </c>
      <c r="AH1070" t="s">
        <v>2004</v>
      </c>
      <c r="AI1070">
        <v>292</v>
      </c>
    </row>
    <row r="1071" spans="30:35" x14ac:dyDescent="0.25">
      <c r="AD1071" t="s">
        <v>4195</v>
      </c>
      <c r="AE1071" t="s">
        <v>2564</v>
      </c>
      <c r="AF1071" t="s">
        <v>2007</v>
      </c>
      <c r="AG1071">
        <v>162</v>
      </c>
      <c r="AH1071" t="s">
        <v>2008</v>
      </c>
      <c r="AI1071">
        <v>198</v>
      </c>
    </row>
    <row r="1072" spans="30:35" x14ac:dyDescent="0.25">
      <c r="AD1072" t="s">
        <v>13930</v>
      </c>
      <c r="AE1072" t="s">
        <v>2562</v>
      </c>
      <c r="AF1072" t="s">
        <v>2007</v>
      </c>
      <c r="AG1072">
        <v>161</v>
      </c>
      <c r="AH1072" t="s">
        <v>2008</v>
      </c>
      <c r="AI1072">
        <v>199</v>
      </c>
    </row>
    <row r="1073" spans="30:35" x14ac:dyDescent="0.25">
      <c r="AD1073" t="s">
        <v>4152</v>
      </c>
      <c r="AE1073" t="s">
        <v>2205</v>
      </c>
      <c r="AF1073" t="s">
        <v>2007</v>
      </c>
      <c r="AG1073">
        <v>132</v>
      </c>
      <c r="AH1073" t="s">
        <v>2008</v>
      </c>
      <c r="AI1073">
        <v>197</v>
      </c>
    </row>
    <row r="1074" spans="30:35" x14ac:dyDescent="0.25">
      <c r="AD1074" t="s">
        <v>2555</v>
      </c>
      <c r="AE1074" t="s">
        <v>2554</v>
      </c>
      <c r="AF1074" t="s">
        <v>2003</v>
      </c>
      <c r="AG1074">
        <v>155</v>
      </c>
      <c r="AH1074" t="s">
        <v>2004</v>
      </c>
      <c r="AI1074">
        <v>38</v>
      </c>
    </row>
    <row r="1075" spans="30:35" x14ac:dyDescent="0.25">
      <c r="AD1075" t="s">
        <v>4178</v>
      </c>
      <c r="AE1075" t="s">
        <v>2360</v>
      </c>
      <c r="AF1075" t="s">
        <v>2007</v>
      </c>
      <c r="AG1075">
        <v>144</v>
      </c>
      <c r="AH1075" t="s">
        <v>2008</v>
      </c>
      <c r="AI1075">
        <v>200</v>
      </c>
    </row>
    <row r="1076" spans="30:35" x14ac:dyDescent="0.25">
      <c r="AD1076" t="s">
        <v>2246</v>
      </c>
      <c r="AE1076" t="s">
        <v>2245</v>
      </c>
      <c r="AF1076" t="s">
        <v>2003</v>
      </c>
      <c r="AG1076">
        <v>45</v>
      </c>
      <c r="AH1076" t="s">
        <v>2004</v>
      </c>
      <c r="AI1076">
        <v>294</v>
      </c>
    </row>
    <row r="1077" spans="30:35" x14ac:dyDescent="0.25">
      <c r="AD1077" t="s">
        <v>2200</v>
      </c>
      <c r="AE1077" t="s">
        <v>2199</v>
      </c>
      <c r="AF1077" t="s">
        <v>2003</v>
      </c>
      <c r="AG1077">
        <v>57</v>
      </c>
      <c r="AH1077" t="s">
        <v>2004</v>
      </c>
      <c r="AI1077">
        <v>93</v>
      </c>
    </row>
    <row r="1078" spans="30:35" x14ac:dyDescent="0.25">
      <c r="AD1078" t="s">
        <v>2076</v>
      </c>
      <c r="AE1078" t="s">
        <v>2075</v>
      </c>
      <c r="AF1078" t="s">
        <v>2003</v>
      </c>
      <c r="AG1078">
        <v>317</v>
      </c>
      <c r="AH1078" t="s">
        <v>2004</v>
      </c>
      <c r="AI1078">
        <v>339</v>
      </c>
    </row>
    <row r="1079" spans="30:35" x14ac:dyDescent="0.25">
      <c r="AD1079" t="s">
        <v>4150</v>
      </c>
      <c r="AE1079" t="s">
        <v>2197</v>
      </c>
      <c r="AF1079" t="s">
        <v>2007</v>
      </c>
      <c r="AG1079">
        <v>212</v>
      </c>
      <c r="AH1079" t="s">
        <v>2008</v>
      </c>
      <c r="AI1079">
        <v>220</v>
      </c>
    </row>
    <row r="1080" spans="30:35" x14ac:dyDescent="0.25">
      <c r="AD1080" t="s">
        <v>13931</v>
      </c>
      <c r="AE1080" t="s">
        <v>2235</v>
      </c>
      <c r="AF1080" t="s">
        <v>2007</v>
      </c>
      <c r="AG1080">
        <v>133</v>
      </c>
      <c r="AH1080" t="s">
        <v>2008</v>
      </c>
      <c r="AI1080">
        <v>201</v>
      </c>
    </row>
    <row r="1081" spans="30:35" x14ac:dyDescent="0.25">
      <c r="AD1081" t="s">
        <v>2144</v>
      </c>
      <c r="AE1081" t="s">
        <v>2143</v>
      </c>
      <c r="AF1081" t="s">
        <v>2003</v>
      </c>
      <c r="AG1081">
        <v>241</v>
      </c>
      <c r="AH1081" t="s">
        <v>2004</v>
      </c>
      <c r="AI1081">
        <v>269</v>
      </c>
    </row>
    <row r="1082" spans="30:35" x14ac:dyDescent="0.25">
      <c r="AD1082" t="s">
        <v>2140</v>
      </c>
      <c r="AE1082" t="s">
        <v>2139</v>
      </c>
      <c r="AF1082" t="s">
        <v>2003</v>
      </c>
      <c r="AG1082">
        <v>318</v>
      </c>
      <c r="AH1082" t="s">
        <v>2004</v>
      </c>
      <c r="AI1082">
        <v>340</v>
      </c>
    </row>
    <row r="1083" spans="30:35" x14ac:dyDescent="0.25">
      <c r="AD1083" t="s">
        <v>3109</v>
      </c>
      <c r="AE1083" t="s">
        <v>3108</v>
      </c>
      <c r="AF1083" t="s">
        <v>2003</v>
      </c>
      <c r="AG1083">
        <v>310</v>
      </c>
      <c r="AH1083" t="s">
        <v>2004</v>
      </c>
      <c r="AI1083">
        <v>313</v>
      </c>
    </row>
    <row r="1084" spans="30:35" x14ac:dyDescent="0.25">
      <c r="AD1084" t="s">
        <v>2208</v>
      </c>
      <c r="AE1084" t="s">
        <v>2207</v>
      </c>
      <c r="AF1084" t="s">
        <v>2003</v>
      </c>
      <c r="AG1084">
        <v>40</v>
      </c>
      <c r="AH1084" t="s">
        <v>2004</v>
      </c>
      <c r="AI1084">
        <v>295</v>
      </c>
    </row>
    <row r="1085" spans="30:35" x14ac:dyDescent="0.25">
      <c r="AD1085" t="s">
        <v>2599</v>
      </c>
      <c r="AE1085" t="s">
        <v>2598</v>
      </c>
      <c r="AF1085" t="s">
        <v>2003</v>
      </c>
      <c r="AG1085">
        <v>331</v>
      </c>
      <c r="AH1085" t="s">
        <v>2004</v>
      </c>
      <c r="AI1085">
        <v>340</v>
      </c>
    </row>
    <row r="1086" spans="30:35" x14ac:dyDescent="0.25">
      <c r="AD1086" t="s">
        <v>2597</v>
      </c>
      <c r="AE1086" t="s">
        <v>2596</v>
      </c>
      <c r="AF1086" t="s">
        <v>2003</v>
      </c>
      <c r="AG1086">
        <v>193</v>
      </c>
      <c r="AH1086" t="s">
        <v>2004</v>
      </c>
      <c r="AI1086">
        <v>296</v>
      </c>
    </row>
    <row r="1087" spans="30:35" x14ac:dyDescent="0.25">
      <c r="AD1087" t="s">
        <v>2999</v>
      </c>
      <c r="AE1087" t="s">
        <v>2998</v>
      </c>
      <c r="AF1087" t="s">
        <v>2003</v>
      </c>
      <c r="AG1087">
        <v>346</v>
      </c>
      <c r="AH1087" t="s">
        <v>2004</v>
      </c>
      <c r="AI1087">
        <v>343</v>
      </c>
    </row>
    <row r="1088" spans="30:35" x14ac:dyDescent="0.25">
      <c r="AD1088" t="s">
        <v>2116</v>
      </c>
      <c r="AE1088" t="s">
        <v>2115</v>
      </c>
      <c r="AF1088" t="s">
        <v>2003</v>
      </c>
      <c r="AG1088">
        <v>70</v>
      </c>
      <c r="AH1088" t="s">
        <v>2004</v>
      </c>
      <c r="AI1088">
        <v>148</v>
      </c>
    </row>
    <row r="1089" spans="30:35" x14ac:dyDescent="0.25">
      <c r="AD1089" t="s">
        <v>2551</v>
      </c>
      <c r="AE1089" t="s">
        <v>2550</v>
      </c>
      <c r="AF1089" t="s">
        <v>2003</v>
      </c>
      <c r="AG1089">
        <v>183</v>
      </c>
      <c r="AH1089" t="s">
        <v>2004</v>
      </c>
      <c r="AI1089">
        <v>297</v>
      </c>
    </row>
    <row r="1090" spans="30:35" x14ac:dyDescent="0.25">
      <c r="AD1090" t="s">
        <v>2933</v>
      </c>
      <c r="AE1090" t="s">
        <v>2932</v>
      </c>
      <c r="AF1090" t="s">
        <v>2003</v>
      </c>
      <c r="AG1090">
        <v>349</v>
      </c>
      <c r="AH1090" t="s">
        <v>2004</v>
      </c>
      <c r="AI1090">
        <v>349</v>
      </c>
    </row>
    <row r="1091" spans="30:35" x14ac:dyDescent="0.25">
      <c r="AD1091" t="s">
        <v>2947</v>
      </c>
      <c r="AE1091" t="s">
        <v>2946</v>
      </c>
      <c r="AF1091" t="s">
        <v>2003</v>
      </c>
      <c r="AG1091">
        <v>156</v>
      </c>
      <c r="AH1091" t="s">
        <v>2004</v>
      </c>
      <c r="AI1091">
        <v>38</v>
      </c>
    </row>
    <row r="1092" spans="30:35" x14ac:dyDescent="0.25">
      <c r="AD1092" t="s">
        <v>2949</v>
      </c>
      <c r="AE1092" t="s">
        <v>2948</v>
      </c>
      <c r="AF1092" t="s">
        <v>2007</v>
      </c>
      <c r="AG1092">
        <v>151</v>
      </c>
      <c r="AH1092" t="s">
        <v>2008</v>
      </c>
      <c r="AI1092">
        <v>137</v>
      </c>
    </row>
    <row r="1093" spans="30:35" x14ac:dyDescent="0.25">
      <c r="AD1093" t="s">
        <v>2902</v>
      </c>
      <c r="AE1093" t="s">
        <v>2901</v>
      </c>
      <c r="AF1093" t="s">
        <v>2007</v>
      </c>
      <c r="AG1093">
        <v>137</v>
      </c>
      <c r="AH1093" t="s">
        <v>2008</v>
      </c>
      <c r="AI1093">
        <v>147</v>
      </c>
    </row>
    <row r="1094" spans="30:35" x14ac:dyDescent="0.25">
      <c r="AD1094" t="s">
        <v>2900</v>
      </c>
      <c r="AE1094" t="s">
        <v>2899</v>
      </c>
      <c r="AF1094" t="s">
        <v>2003</v>
      </c>
      <c r="AG1094">
        <v>271</v>
      </c>
      <c r="AH1094" t="s">
        <v>2004</v>
      </c>
      <c r="AI1094">
        <v>298</v>
      </c>
    </row>
    <row r="1095" spans="30:35" x14ac:dyDescent="0.25">
      <c r="AD1095" t="s">
        <v>2098</v>
      </c>
      <c r="AE1095" t="s">
        <v>2097</v>
      </c>
      <c r="AF1095" t="s">
        <v>2003</v>
      </c>
      <c r="AG1095">
        <v>22</v>
      </c>
      <c r="AH1095" t="s">
        <v>2004</v>
      </c>
      <c r="AI1095">
        <v>299</v>
      </c>
    </row>
    <row r="1096" spans="30:35" x14ac:dyDescent="0.25">
      <c r="AD1096" t="s">
        <v>13932</v>
      </c>
      <c r="AE1096" t="s">
        <v>2524</v>
      </c>
      <c r="AF1096" t="s">
        <v>2007</v>
      </c>
      <c r="AG1096">
        <v>157</v>
      </c>
      <c r="AH1096" t="s">
        <v>2008</v>
      </c>
      <c r="AI1096">
        <v>144</v>
      </c>
    </row>
    <row r="1097" spans="30:35" x14ac:dyDescent="0.25">
      <c r="AD1097" t="s">
        <v>2308</v>
      </c>
      <c r="AE1097" t="s">
        <v>2307</v>
      </c>
      <c r="AF1097" t="s">
        <v>2003</v>
      </c>
      <c r="AG1097">
        <v>128</v>
      </c>
      <c r="AH1097" t="s">
        <v>2004</v>
      </c>
      <c r="AI1097">
        <v>306</v>
      </c>
    </row>
    <row r="1098" spans="30:35" x14ac:dyDescent="0.25">
      <c r="AD1098" t="s">
        <v>2335</v>
      </c>
      <c r="AE1098" t="s">
        <v>2334</v>
      </c>
      <c r="AF1098" t="s">
        <v>2003</v>
      </c>
      <c r="AG1098">
        <v>130</v>
      </c>
      <c r="AH1098" t="s">
        <v>2004</v>
      </c>
      <c r="AI1098">
        <v>307</v>
      </c>
    </row>
    <row r="1099" spans="30:35" x14ac:dyDescent="0.25">
      <c r="AD1099" t="s">
        <v>2339</v>
      </c>
      <c r="AE1099" t="s">
        <v>2338</v>
      </c>
      <c r="AF1099" t="s">
        <v>2003</v>
      </c>
      <c r="AG1099">
        <v>73</v>
      </c>
      <c r="AH1099" t="s">
        <v>2004</v>
      </c>
      <c r="AI1099">
        <v>150</v>
      </c>
    </row>
    <row r="1100" spans="30:35" x14ac:dyDescent="0.25">
      <c r="AD1100" t="s">
        <v>2341</v>
      </c>
      <c r="AE1100" t="s">
        <v>2340</v>
      </c>
      <c r="AF1100" t="s">
        <v>2003</v>
      </c>
      <c r="AG1100">
        <v>131</v>
      </c>
      <c r="AH1100" t="s">
        <v>2004</v>
      </c>
      <c r="AI1100">
        <v>308</v>
      </c>
    </row>
    <row r="1101" spans="30:35" x14ac:dyDescent="0.25">
      <c r="AD1101" t="s">
        <v>2343</v>
      </c>
      <c r="AE1101" t="s">
        <v>2342</v>
      </c>
      <c r="AF1101" t="s">
        <v>2003</v>
      </c>
      <c r="AG1101">
        <v>132</v>
      </c>
      <c r="AH1101" t="s">
        <v>2004</v>
      </c>
      <c r="AI1101">
        <v>309</v>
      </c>
    </row>
    <row r="1102" spans="30:35" x14ac:dyDescent="0.25">
      <c r="AD1102" t="s">
        <v>4266</v>
      </c>
      <c r="AE1102" t="s">
        <v>13933</v>
      </c>
      <c r="AF1102" t="s">
        <v>2007</v>
      </c>
      <c r="AG1102">
        <v>202</v>
      </c>
      <c r="AH1102" t="s">
        <v>2008</v>
      </c>
      <c r="AI1102">
        <v>202</v>
      </c>
    </row>
    <row r="1103" spans="30:35" x14ac:dyDescent="0.25">
      <c r="AD1103" t="s">
        <v>4272</v>
      </c>
      <c r="AE1103" t="s">
        <v>13934</v>
      </c>
      <c r="AF1103" t="s">
        <v>2007</v>
      </c>
      <c r="AG1103">
        <v>205</v>
      </c>
      <c r="AH1103" t="s">
        <v>2008</v>
      </c>
      <c r="AI1103">
        <v>203</v>
      </c>
    </row>
    <row r="1104" spans="30:35" x14ac:dyDescent="0.25">
      <c r="AD1104" t="s">
        <v>3107</v>
      </c>
      <c r="AE1104" t="s">
        <v>3106</v>
      </c>
      <c r="AF1104" t="s">
        <v>2003</v>
      </c>
      <c r="AG1104">
        <v>309</v>
      </c>
      <c r="AH1104" t="s">
        <v>2004</v>
      </c>
      <c r="AI1104">
        <v>312</v>
      </c>
    </row>
    <row r="1105" spans="30:35" x14ac:dyDescent="0.25">
      <c r="AD1105" t="s">
        <v>4268</v>
      </c>
      <c r="AE1105" t="s">
        <v>13935</v>
      </c>
      <c r="AF1105" t="s">
        <v>2007</v>
      </c>
      <c r="AG1105">
        <v>203</v>
      </c>
      <c r="AH1105" t="s">
        <v>2008</v>
      </c>
      <c r="AI1105">
        <v>204</v>
      </c>
    </row>
    <row r="1106" spans="30:35" x14ac:dyDescent="0.25">
      <c r="AD1106" t="s">
        <v>13936</v>
      </c>
      <c r="AE1106" t="s">
        <v>13937</v>
      </c>
      <c r="AF1106" t="s">
        <v>2007</v>
      </c>
      <c r="AG1106">
        <v>206</v>
      </c>
      <c r="AH1106" t="s">
        <v>2008</v>
      </c>
      <c r="AI1106">
        <v>205</v>
      </c>
    </row>
    <row r="1107" spans="30:35" x14ac:dyDescent="0.25">
      <c r="AD1107" t="s">
        <v>4270</v>
      </c>
      <c r="AE1107" t="s">
        <v>13938</v>
      </c>
      <c r="AF1107" t="s">
        <v>2007</v>
      </c>
      <c r="AG1107">
        <v>204</v>
      </c>
      <c r="AH1107" t="s">
        <v>2008</v>
      </c>
      <c r="AI1107">
        <v>206</v>
      </c>
    </row>
    <row r="1108" spans="30:35" x14ac:dyDescent="0.25">
      <c r="AD1108" t="s">
        <v>2801</v>
      </c>
      <c r="AE1108" t="s">
        <v>2800</v>
      </c>
      <c r="AF1108" t="s">
        <v>2003</v>
      </c>
      <c r="AG1108">
        <v>334</v>
      </c>
      <c r="AH1108" t="s">
        <v>2004</v>
      </c>
      <c r="AI1108">
        <v>340</v>
      </c>
    </row>
    <row r="1109" spans="30:35" x14ac:dyDescent="0.25">
      <c r="AD1109" t="s">
        <v>2547</v>
      </c>
      <c r="AE1109" t="s">
        <v>2546</v>
      </c>
      <c r="AF1109" t="s">
        <v>2003</v>
      </c>
      <c r="AG1109">
        <v>330</v>
      </c>
      <c r="AH1109" t="s">
        <v>2004</v>
      </c>
      <c r="AI1109">
        <v>340</v>
      </c>
    </row>
    <row r="1110" spans="30:35" x14ac:dyDescent="0.25">
      <c r="AD1110" t="s">
        <v>2639</v>
      </c>
      <c r="AE1110" t="s">
        <v>2638</v>
      </c>
      <c r="AF1110" t="s">
        <v>2003</v>
      </c>
      <c r="AG1110">
        <v>332</v>
      </c>
      <c r="AH1110" t="s">
        <v>2004</v>
      </c>
      <c r="AI1110">
        <v>340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03D8-F111-4089-A422-5D7119F3F53C}">
  <sheetPr>
    <tabColor rgb="FF00B050"/>
  </sheetPr>
  <dimension ref="A1:AE543"/>
  <sheetViews>
    <sheetView topLeftCell="A11" workbookViewId="0">
      <selection activeCell="C15" sqref="C15"/>
    </sheetView>
  </sheetViews>
  <sheetFormatPr defaultRowHeight="15" outlineLevelCol="1" x14ac:dyDescent="0.25"/>
  <cols>
    <col min="1" max="4" width="20.7109375" customWidth="1"/>
    <col min="5" max="5" width="40.7109375" customWidth="1"/>
    <col min="6" max="6" width="13.140625" customWidth="1" outlineLevel="1"/>
    <col min="7" max="7" width="11.7109375" customWidth="1" outlineLevel="1"/>
    <col min="8" max="8" width="12.42578125" customWidth="1" outlineLevel="1"/>
    <col min="9" max="9" width="12.7109375" customWidth="1" outlineLevel="1"/>
    <col min="28" max="28" width="12" customWidth="1"/>
    <col min="29" max="29" width="11.28515625" customWidth="1"/>
    <col min="30" max="30" width="18.7109375" customWidth="1"/>
    <col min="31" max="31" width="11.7109375" customWidth="1"/>
    <col min="32" max="32" width="18.140625" customWidth="1"/>
    <col min="33" max="33" width="12.7109375" customWidth="1"/>
  </cols>
  <sheetData>
    <row r="1" spans="1:31" ht="17.25" x14ac:dyDescent="0.35">
      <c r="A1" s="188" t="s">
        <v>722</v>
      </c>
      <c r="B1" s="189"/>
      <c r="C1" s="189"/>
      <c r="D1" s="190"/>
      <c r="E1" s="190"/>
      <c r="F1" s="190"/>
      <c r="G1" s="190"/>
      <c r="H1" s="190"/>
      <c r="I1" s="191"/>
    </row>
    <row r="2" spans="1:31" x14ac:dyDescent="0.25">
      <c r="A2" s="32" t="s">
        <v>71</v>
      </c>
      <c r="B2" s="70" t="s">
        <v>13760</v>
      </c>
      <c r="C2" s="70" t="s">
        <v>12343</v>
      </c>
      <c r="D2" s="70" t="s">
        <v>13761</v>
      </c>
      <c r="E2" s="28" t="s">
        <v>73</v>
      </c>
      <c r="F2" s="33" t="s">
        <v>553</v>
      </c>
      <c r="G2" s="33" t="s">
        <v>554</v>
      </c>
      <c r="H2" s="33" t="s">
        <v>555</v>
      </c>
      <c r="I2" s="34" t="s">
        <v>10021</v>
      </c>
    </row>
    <row r="3" spans="1:31" x14ac:dyDescent="0.25">
      <c r="A3" s="29" t="s">
        <v>626</v>
      </c>
      <c r="B3" s="29"/>
      <c r="C3" s="29" t="e" cm="1">
        <f t="array" ref="C3">INDEX($N$16:$N$20,MATCH(Таблиця13[[#This Row],[Термин]],$M$16:$M$20,0),,1)</f>
        <v>#N/A</v>
      </c>
      <c r="D3" s="2" t="s">
        <v>627</v>
      </c>
      <c r="E3" s="2"/>
      <c r="F3" s="7" t="s">
        <v>628</v>
      </c>
      <c r="G3" s="7">
        <v>150</v>
      </c>
      <c r="H3" s="7" t="s">
        <v>629</v>
      </c>
      <c r="I3" s="30">
        <v>150</v>
      </c>
      <c r="M3" s="171" t="s">
        <v>10017</v>
      </c>
      <c r="N3" s="171" t="s">
        <v>13823</v>
      </c>
      <c r="O3" s="171" t="s">
        <v>14096</v>
      </c>
      <c r="P3" s="42" t="s">
        <v>5062</v>
      </c>
    </row>
    <row r="4" spans="1:31" x14ac:dyDescent="0.25">
      <c r="A4" s="29" t="s">
        <v>630</v>
      </c>
      <c r="B4" s="29"/>
      <c r="C4" s="29" t="e" cm="1">
        <f t="array" ref="C4">INDEX($N$16:$N$20,MATCH(Таблиця13[[#This Row],[Термин]],$M$16:$M$20,0),,1)</f>
        <v>#N/A</v>
      </c>
      <c r="D4" s="2" t="s">
        <v>631</v>
      </c>
      <c r="E4" s="2"/>
      <c r="F4" s="7" t="s">
        <v>628</v>
      </c>
      <c r="G4" s="7">
        <v>150</v>
      </c>
      <c r="H4" s="7" t="s">
        <v>629</v>
      </c>
      <c r="I4" s="30">
        <v>150</v>
      </c>
      <c r="M4" s="170"/>
      <c r="N4" s="173"/>
      <c r="O4" s="173"/>
      <c r="P4" s="51"/>
      <c r="S4" s="174" t="s">
        <v>625</v>
      </c>
      <c r="T4" s="175" t="s">
        <v>10018</v>
      </c>
      <c r="U4" s="174" t="s">
        <v>5061</v>
      </c>
      <c r="V4" s="174" t="s">
        <v>5062</v>
      </c>
      <c r="AB4" t="s">
        <v>625</v>
      </c>
      <c r="AC4" t="s">
        <v>13760</v>
      </c>
      <c r="AD4" t="s">
        <v>12343</v>
      </c>
      <c r="AE4" t="s">
        <v>13761</v>
      </c>
    </row>
    <row r="5" spans="1:31" x14ac:dyDescent="0.25">
      <c r="A5" s="29" t="s">
        <v>632</v>
      </c>
      <c r="B5" s="29"/>
      <c r="C5" s="29" t="e" cm="1">
        <f t="array" ref="C5">INDEX($N$16:$N$20,MATCH(Таблиця13[[#This Row],[Термин]],$M$16:$M$20,0),,1)</f>
        <v>#N/A</v>
      </c>
      <c r="D5" s="2" t="s">
        <v>633</v>
      </c>
      <c r="E5" s="2"/>
      <c r="F5" s="7" t="s">
        <v>628</v>
      </c>
      <c r="G5" s="7">
        <v>150</v>
      </c>
      <c r="H5" s="7" t="s">
        <v>629</v>
      </c>
      <c r="I5" s="30">
        <v>151</v>
      </c>
      <c r="M5" s="169"/>
      <c r="N5" s="172"/>
      <c r="O5" s="172"/>
      <c r="P5" s="51"/>
      <c r="S5" s="176" t="s">
        <v>3405</v>
      </c>
      <c r="T5" s="177" t="s">
        <v>8860</v>
      </c>
      <c r="U5" s="178" t="s">
        <v>4902</v>
      </c>
      <c r="V5" s="176"/>
      <c r="AB5" t="s">
        <v>626</v>
      </c>
      <c r="AC5" t="s">
        <v>627</v>
      </c>
    </row>
    <row r="6" spans="1:31" x14ac:dyDescent="0.25">
      <c r="A6" s="29" t="s">
        <v>634</v>
      </c>
      <c r="B6" s="29"/>
      <c r="C6" s="29" t="e" cm="1">
        <f t="array" ref="C6">INDEX($N$16:$N$20,MATCH(Таблиця13[[#This Row],[Термин]],$M$16:$M$20,0),,1)</f>
        <v>#N/A</v>
      </c>
      <c r="D6" s="2" t="s">
        <v>635</v>
      </c>
      <c r="E6" s="2"/>
      <c r="F6" s="7" t="s">
        <v>628</v>
      </c>
      <c r="G6" s="7">
        <v>150</v>
      </c>
      <c r="H6" s="7" t="s">
        <v>629</v>
      </c>
      <c r="I6" s="30">
        <v>150</v>
      </c>
      <c r="M6" s="169"/>
      <c r="N6" s="172"/>
      <c r="O6" s="172"/>
      <c r="P6" s="51"/>
      <c r="S6" s="179" t="s">
        <v>8861</v>
      </c>
      <c r="T6" s="180" t="s">
        <v>8862</v>
      </c>
      <c r="U6" s="181" t="s">
        <v>4902</v>
      </c>
      <c r="V6" s="179"/>
      <c r="AB6" t="s">
        <v>630</v>
      </c>
      <c r="AC6" t="s">
        <v>631</v>
      </c>
    </row>
    <row r="7" spans="1:31" x14ac:dyDescent="0.25">
      <c r="A7" s="29" t="s">
        <v>636</v>
      </c>
      <c r="B7" s="29"/>
      <c r="C7" s="29" t="e" cm="1">
        <f t="array" ref="C7">INDEX($N$16:$N$20,MATCH(Таблиця13[[#This Row],[Термин]],$M$16:$M$20,0),,1)</f>
        <v>#N/A</v>
      </c>
      <c r="D7" s="2" t="s">
        <v>637</v>
      </c>
      <c r="E7" s="2"/>
      <c r="F7" s="7" t="s">
        <v>628</v>
      </c>
      <c r="G7" s="7">
        <v>150</v>
      </c>
      <c r="H7" s="7" t="s">
        <v>629</v>
      </c>
      <c r="I7" s="30">
        <v>150</v>
      </c>
      <c r="M7" s="169"/>
      <c r="N7" s="172"/>
      <c r="O7" s="172"/>
      <c r="P7" s="51"/>
      <c r="S7" s="176" t="s">
        <v>8863</v>
      </c>
      <c r="T7" s="177" t="s">
        <v>8864</v>
      </c>
      <c r="U7" s="178" t="s">
        <v>4902</v>
      </c>
      <c r="V7" s="176"/>
      <c r="AB7" t="s">
        <v>632</v>
      </c>
      <c r="AC7" t="s">
        <v>633</v>
      </c>
    </row>
    <row r="8" spans="1:31" x14ac:dyDescent="0.25">
      <c r="A8" s="29" t="s">
        <v>638</v>
      </c>
      <c r="B8" s="29"/>
      <c r="C8" s="29" t="e" cm="1">
        <f t="array" ref="C8">INDEX($N$16:$N$20,MATCH(Таблиця13[[#This Row],[Термин]],$M$16:$M$20,0),,1)</f>
        <v>#N/A</v>
      </c>
      <c r="D8" s="2" t="s">
        <v>639</v>
      </c>
      <c r="E8" s="2"/>
      <c r="F8" s="7" t="s">
        <v>628</v>
      </c>
      <c r="G8" s="7">
        <v>150</v>
      </c>
      <c r="H8" s="7" t="s">
        <v>629</v>
      </c>
      <c r="I8" s="30">
        <v>150</v>
      </c>
      <c r="M8" s="183"/>
      <c r="N8" s="184"/>
      <c r="O8" s="184"/>
      <c r="P8" s="51"/>
      <c r="S8" s="179" t="s">
        <v>8865</v>
      </c>
      <c r="T8" s="180" t="s">
        <v>8866</v>
      </c>
      <c r="U8" s="181" t="s">
        <v>4902</v>
      </c>
      <c r="V8" s="179"/>
      <c r="AB8" t="s">
        <v>634</v>
      </c>
      <c r="AC8" t="s">
        <v>635</v>
      </c>
    </row>
    <row r="9" spans="1:31" x14ac:dyDescent="0.25">
      <c r="A9" s="29" t="s">
        <v>640</v>
      </c>
      <c r="B9" s="29"/>
      <c r="C9" s="29" t="e" cm="1">
        <f t="array" ref="C9">INDEX($N$16:$N$20,MATCH(Таблиця13[[#This Row],[Термин]],$M$16:$M$20,0),,1)</f>
        <v>#N/A</v>
      </c>
      <c r="D9" s="12" t="s">
        <v>723</v>
      </c>
      <c r="E9" s="2"/>
      <c r="F9" s="7" t="s">
        <v>628</v>
      </c>
      <c r="G9" s="7">
        <v>151</v>
      </c>
      <c r="H9" s="7" t="s">
        <v>629</v>
      </c>
      <c r="I9" s="30">
        <v>162</v>
      </c>
      <c r="S9" s="176" t="s">
        <v>8867</v>
      </c>
      <c r="T9" s="177" t="s">
        <v>8868</v>
      </c>
      <c r="U9" s="178" t="s">
        <v>4902</v>
      </c>
      <c r="V9" s="176"/>
      <c r="AB9" t="s">
        <v>636</v>
      </c>
      <c r="AC9" t="s">
        <v>637</v>
      </c>
    </row>
    <row r="10" spans="1:31" x14ac:dyDescent="0.25">
      <c r="A10" s="29" t="s">
        <v>642</v>
      </c>
      <c r="B10" s="29"/>
      <c r="C10" s="29" t="e" cm="1">
        <f t="array" ref="C10">INDEX($N$16:$N$20,MATCH(Таблиця13[[#This Row],[Термин]],$M$16:$M$20,0),,1)</f>
        <v>#N/A</v>
      </c>
      <c r="D10" s="2" t="s">
        <v>643</v>
      </c>
      <c r="E10" s="2"/>
      <c r="F10" s="7" t="s">
        <v>628</v>
      </c>
      <c r="G10" s="7">
        <v>151</v>
      </c>
      <c r="H10" s="7" t="s">
        <v>629</v>
      </c>
      <c r="I10" s="30">
        <v>150</v>
      </c>
      <c r="AB10" t="s">
        <v>638</v>
      </c>
      <c r="AC10" t="s">
        <v>639</v>
      </c>
    </row>
    <row r="11" spans="1:31" x14ac:dyDescent="0.25">
      <c r="A11" s="29" t="s">
        <v>644</v>
      </c>
      <c r="B11" s="29"/>
      <c r="C11" s="29" t="e" cm="1">
        <f t="array" ref="C11">INDEX($N$16:$N$20,MATCH(Таблиця13[[#This Row],[Термин]],$M$16:$M$20,0),,1)</f>
        <v>#N/A</v>
      </c>
      <c r="D11" s="2" t="s">
        <v>645</v>
      </c>
      <c r="E11" s="2"/>
      <c r="F11" s="7" t="s">
        <v>628</v>
      </c>
      <c r="G11" s="7">
        <v>152</v>
      </c>
      <c r="H11" s="7" t="s">
        <v>629</v>
      </c>
      <c r="I11" s="30">
        <v>158</v>
      </c>
      <c r="AB11" t="s">
        <v>640</v>
      </c>
      <c r="AC11" t="s">
        <v>641</v>
      </c>
    </row>
    <row r="12" spans="1:31" x14ac:dyDescent="0.25">
      <c r="A12" s="29" t="s">
        <v>646</v>
      </c>
      <c r="B12" s="29"/>
      <c r="C12" s="29" t="e" cm="1">
        <f t="array" ref="C12">INDEX($N$16:$N$20,MATCH(Таблиця13[[#This Row],[Термин]],$M$16:$M$20,0),,1)</f>
        <v>#N/A</v>
      </c>
      <c r="D12" s="2" t="s">
        <v>647</v>
      </c>
      <c r="E12" s="2"/>
      <c r="F12" s="7" t="s">
        <v>628</v>
      </c>
      <c r="G12" s="7">
        <v>152</v>
      </c>
      <c r="H12" s="7" t="s">
        <v>629</v>
      </c>
      <c r="I12" s="30">
        <v>158</v>
      </c>
      <c r="AB12" t="s">
        <v>642</v>
      </c>
      <c r="AC12" t="s">
        <v>643</v>
      </c>
    </row>
    <row r="13" spans="1:31" x14ac:dyDescent="0.25">
      <c r="A13" s="29" t="s">
        <v>648</v>
      </c>
      <c r="B13" s="29"/>
      <c r="C13" s="29" t="e" cm="1">
        <f t="array" ref="C13">INDEX($N$16:$N$20,MATCH(Таблиця13[[#This Row],[Термин]],$M$16:$M$20,0),,1)</f>
        <v>#N/A</v>
      </c>
      <c r="D13" s="2" t="s">
        <v>649</v>
      </c>
      <c r="E13" s="2"/>
      <c r="F13" s="7" t="s">
        <v>628</v>
      </c>
      <c r="G13" s="7">
        <v>152</v>
      </c>
      <c r="H13" s="7" t="s">
        <v>629</v>
      </c>
      <c r="I13" s="30">
        <v>158</v>
      </c>
      <c r="AB13" t="s">
        <v>644</v>
      </c>
      <c r="AC13" t="s">
        <v>645</v>
      </c>
    </row>
    <row r="14" spans="1:31" x14ac:dyDescent="0.25">
      <c r="A14" s="29" t="s">
        <v>650</v>
      </c>
      <c r="B14" s="29"/>
      <c r="C14" s="29" t="e" cm="1">
        <f t="array" ref="C14">INDEX($N$16:$N$20,MATCH(Таблиця13[[#This Row],[Термин]],$M$16:$M$20,0),,1)</f>
        <v>#N/A</v>
      </c>
      <c r="D14" s="2" t="s">
        <v>651</v>
      </c>
      <c r="E14" s="2"/>
      <c r="F14" s="7" t="s">
        <v>628</v>
      </c>
      <c r="G14" s="7">
        <v>152</v>
      </c>
      <c r="H14" s="7" t="s">
        <v>629</v>
      </c>
      <c r="I14" s="30"/>
      <c r="AB14" t="s">
        <v>646</v>
      </c>
      <c r="AC14" t="s">
        <v>647</v>
      </c>
    </row>
    <row r="15" spans="1:31" x14ac:dyDescent="0.25">
      <c r="A15" s="29" t="s">
        <v>652</v>
      </c>
      <c r="B15" s="29"/>
      <c r="C15" s="29" t="e" cm="1">
        <f t="array" ref="C15">INDEX($N$16:$N$20,MATCH(Таблиця13[[#This Row],[Термин]],$M$16:$M$20,0),,1)</f>
        <v>#N/A</v>
      </c>
      <c r="D15" s="2" t="s">
        <v>653</v>
      </c>
      <c r="E15" s="2"/>
      <c r="F15" s="7" t="s">
        <v>628</v>
      </c>
      <c r="G15" s="7">
        <v>152</v>
      </c>
      <c r="H15" s="7" t="s">
        <v>629</v>
      </c>
      <c r="I15" s="30">
        <v>203</v>
      </c>
      <c r="M15" s="174" t="s">
        <v>625</v>
      </c>
      <c r="N15" s="70" t="s">
        <v>13760</v>
      </c>
      <c r="O15" s="70" t="s">
        <v>12343</v>
      </c>
      <c r="P15" s="70" t="s">
        <v>13761</v>
      </c>
      <c r="AB15" t="s">
        <v>648</v>
      </c>
      <c r="AC15" t="s">
        <v>649</v>
      </c>
    </row>
    <row r="16" spans="1:31" x14ac:dyDescent="0.25">
      <c r="A16" s="29" t="s">
        <v>654</v>
      </c>
      <c r="B16" s="29"/>
      <c r="C16" s="29" t="e" cm="1">
        <f t="array" ref="C16">INDEX($N$16:$N$20,MATCH(Таблиця13[[#This Row],[Термин]],$M$16:$M$20,0),,1)</f>
        <v>#N/A</v>
      </c>
      <c r="D16" s="2" t="s">
        <v>655</v>
      </c>
      <c r="E16" s="2"/>
      <c r="F16" s="7" t="s">
        <v>628</v>
      </c>
      <c r="G16" s="7">
        <v>152</v>
      </c>
      <c r="H16" s="7" t="s">
        <v>629</v>
      </c>
      <c r="I16" s="30">
        <v>177</v>
      </c>
      <c r="M16" s="176" t="s">
        <v>3405</v>
      </c>
      <c r="N16" s="177" t="s">
        <v>8860</v>
      </c>
      <c r="O16" s="178" t="s">
        <v>4902</v>
      </c>
      <c r="AB16" t="s">
        <v>650</v>
      </c>
      <c r="AC16" t="s">
        <v>651</v>
      </c>
    </row>
    <row r="17" spans="1:29" x14ac:dyDescent="0.25">
      <c r="A17" s="29" t="s">
        <v>656</v>
      </c>
      <c r="B17" s="29"/>
      <c r="C17" s="29" t="e" cm="1">
        <f t="array" ref="C17">INDEX($N$16:$N$20,MATCH(Таблиця13[[#This Row],[Термин]],$M$16:$M$20,0),,1)</f>
        <v>#N/A</v>
      </c>
      <c r="D17" s="2" t="s">
        <v>657</v>
      </c>
      <c r="E17" s="2"/>
      <c r="F17" s="7" t="s">
        <v>628</v>
      </c>
      <c r="G17" s="7">
        <v>152</v>
      </c>
      <c r="H17" s="7" t="s">
        <v>629</v>
      </c>
      <c r="I17" s="30">
        <v>203</v>
      </c>
      <c r="M17" s="179" t="s">
        <v>8861</v>
      </c>
      <c r="N17" s="180" t="s">
        <v>8862</v>
      </c>
      <c r="O17" s="181" t="s">
        <v>4902</v>
      </c>
      <c r="AB17" t="s">
        <v>652</v>
      </c>
      <c r="AC17" t="s">
        <v>653</v>
      </c>
    </row>
    <row r="18" spans="1:29" x14ac:dyDescent="0.25">
      <c r="A18" s="29" t="s">
        <v>658</v>
      </c>
      <c r="B18" s="29"/>
      <c r="C18" s="29" t="e" cm="1">
        <f t="array" ref="C18">INDEX($N$16:$N$20,MATCH(Таблиця13[[#This Row],[Термин]],$M$16:$M$20,0),,1)</f>
        <v>#N/A</v>
      </c>
      <c r="D18" s="2" t="s">
        <v>659</v>
      </c>
      <c r="E18" s="2"/>
      <c r="F18" s="7" t="s">
        <v>628</v>
      </c>
      <c r="G18" s="7">
        <v>153</v>
      </c>
      <c r="H18" s="7" t="s">
        <v>629</v>
      </c>
      <c r="I18" s="30">
        <v>203</v>
      </c>
      <c r="M18" s="176" t="s">
        <v>8863</v>
      </c>
      <c r="N18" s="177" t="s">
        <v>8864</v>
      </c>
      <c r="O18" s="178" t="s">
        <v>4902</v>
      </c>
      <c r="AB18" t="s">
        <v>654</v>
      </c>
      <c r="AC18" t="s">
        <v>655</v>
      </c>
    </row>
    <row r="19" spans="1:29" x14ac:dyDescent="0.25">
      <c r="A19" s="29" t="s">
        <v>660</v>
      </c>
      <c r="B19" s="29"/>
      <c r="C19" s="29" t="e" cm="1">
        <f t="array" ref="C19">INDEX($N$16:$N$20,MATCH(Таблиця13[[#This Row],[Термин]],$M$16:$M$20,0),,1)</f>
        <v>#N/A</v>
      </c>
      <c r="D19" s="2" t="s">
        <v>661</v>
      </c>
      <c r="E19" s="2"/>
      <c r="F19" s="7" t="s">
        <v>628</v>
      </c>
      <c r="G19" s="7">
        <v>153</v>
      </c>
      <c r="H19" s="7" t="s">
        <v>629</v>
      </c>
      <c r="I19" s="30">
        <v>205</v>
      </c>
      <c r="M19" s="179" t="s">
        <v>8865</v>
      </c>
      <c r="N19" s="180" t="s">
        <v>8866</v>
      </c>
      <c r="O19" s="181" t="s">
        <v>4902</v>
      </c>
      <c r="AB19" t="s">
        <v>656</v>
      </c>
      <c r="AC19" t="s">
        <v>657</v>
      </c>
    </row>
    <row r="20" spans="1:29" x14ac:dyDescent="0.25">
      <c r="A20" s="29" t="s">
        <v>662</v>
      </c>
      <c r="B20" s="29"/>
      <c r="C20" s="29" t="e" cm="1">
        <f t="array" ref="C20">INDEX($N$16:$N$20,MATCH(Таблиця13[[#This Row],[Термин]],$M$16:$M$20,0),,1)</f>
        <v>#N/A</v>
      </c>
      <c r="D20" s="2" t="s">
        <v>663</v>
      </c>
      <c r="E20" s="2"/>
      <c r="F20" s="7" t="s">
        <v>628</v>
      </c>
      <c r="G20" s="7">
        <v>154</v>
      </c>
      <c r="H20" s="7" t="s">
        <v>629</v>
      </c>
      <c r="I20" s="30">
        <v>204</v>
      </c>
      <c r="M20" s="176" t="s">
        <v>8867</v>
      </c>
      <c r="N20" s="177" t="s">
        <v>8868</v>
      </c>
      <c r="O20" s="178" t="s">
        <v>4902</v>
      </c>
      <c r="AB20" t="s">
        <v>658</v>
      </c>
      <c r="AC20" t="s">
        <v>659</v>
      </c>
    </row>
    <row r="21" spans="1:29" x14ac:dyDescent="0.25">
      <c r="A21" s="29" t="s">
        <v>664</v>
      </c>
      <c r="B21" s="29"/>
      <c r="C21" s="29" t="e" cm="1">
        <f t="array" ref="C21">INDEX($N$16:$N$20,MATCH(Таблиця13[[#This Row],[Термин]],$M$16:$M$20,0),,1)</f>
        <v>#N/A</v>
      </c>
      <c r="D21" s="2" t="s">
        <v>665</v>
      </c>
      <c r="E21" s="2"/>
      <c r="F21" s="7" t="s">
        <v>628</v>
      </c>
      <c r="G21" s="7">
        <v>154</v>
      </c>
      <c r="H21" s="7" t="s">
        <v>629</v>
      </c>
      <c r="I21" s="30">
        <v>152</v>
      </c>
      <c r="AB21" t="s">
        <v>660</v>
      </c>
      <c r="AC21" t="s">
        <v>661</v>
      </c>
    </row>
    <row r="22" spans="1:29" x14ac:dyDescent="0.25">
      <c r="A22" s="29" t="s">
        <v>666</v>
      </c>
      <c r="B22" s="29"/>
      <c r="C22" s="29" t="e" cm="1">
        <f t="array" ref="C22">INDEX($N$16:$N$20,MATCH(Таблиця13[[#This Row],[Термин]],$M$16:$M$20,0),,1)</f>
        <v>#N/A</v>
      </c>
      <c r="D22" s="2" t="s">
        <v>667</v>
      </c>
      <c r="E22" s="2"/>
      <c r="F22" s="7" t="s">
        <v>628</v>
      </c>
      <c r="G22" s="7">
        <v>155</v>
      </c>
      <c r="H22" s="7" t="s">
        <v>629</v>
      </c>
      <c r="I22" s="30">
        <v>195</v>
      </c>
      <c r="AB22" t="s">
        <v>662</v>
      </c>
      <c r="AC22" t="s">
        <v>663</v>
      </c>
    </row>
    <row r="23" spans="1:29" x14ac:dyDescent="0.25">
      <c r="A23" s="29" t="s">
        <v>668</v>
      </c>
      <c r="B23" s="29"/>
      <c r="C23" s="29" t="e" cm="1">
        <f t="array" ref="C23">INDEX($N$16:$N$20,MATCH(Таблиця13[[#This Row],[Термин]],$M$16:$M$20,0),,1)</f>
        <v>#N/A</v>
      </c>
      <c r="D23" s="2" t="s">
        <v>669</v>
      </c>
      <c r="E23" s="2"/>
      <c r="F23" s="7" t="s">
        <v>628</v>
      </c>
      <c r="G23" s="7">
        <v>155</v>
      </c>
      <c r="H23" s="7" t="s">
        <v>629</v>
      </c>
      <c r="I23" s="30">
        <v>195</v>
      </c>
      <c r="AB23" t="s">
        <v>664</v>
      </c>
      <c r="AC23" t="s">
        <v>665</v>
      </c>
    </row>
    <row r="24" spans="1:29" x14ac:dyDescent="0.25">
      <c r="A24" s="29" t="s">
        <v>670</v>
      </c>
      <c r="B24" s="29"/>
      <c r="C24" s="29" t="e" cm="1">
        <f t="array" ref="C24">INDEX($N$16:$N$20,MATCH(Таблиця13[[#This Row],[Термин]],$M$16:$M$20,0),,1)</f>
        <v>#N/A</v>
      </c>
      <c r="D24" s="2" t="s">
        <v>671</v>
      </c>
      <c r="E24" s="2"/>
      <c r="F24" s="7" t="s">
        <v>628</v>
      </c>
      <c r="G24" s="7">
        <v>155</v>
      </c>
      <c r="H24" s="7" t="s">
        <v>629</v>
      </c>
      <c r="I24" s="30">
        <v>195</v>
      </c>
      <c r="AB24" t="s">
        <v>666</v>
      </c>
      <c r="AC24" t="s">
        <v>667</v>
      </c>
    </row>
    <row r="25" spans="1:29" x14ac:dyDescent="0.25">
      <c r="A25" s="29" t="s">
        <v>672</v>
      </c>
      <c r="B25" s="29"/>
      <c r="C25" s="29" t="e" cm="1">
        <f t="array" ref="C25">INDEX($N$16:$N$20,MATCH(Таблиця13[[#This Row],[Термин]],$M$16:$M$20,0),,1)</f>
        <v>#N/A</v>
      </c>
      <c r="D25" s="2" t="s">
        <v>673</v>
      </c>
      <c r="E25" s="2"/>
      <c r="F25" s="7" t="s">
        <v>628</v>
      </c>
      <c r="G25" s="7">
        <v>155</v>
      </c>
      <c r="H25" s="7" t="s">
        <v>629</v>
      </c>
      <c r="I25" s="30">
        <v>195</v>
      </c>
      <c r="AB25" t="s">
        <v>668</v>
      </c>
      <c r="AC25" t="s">
        <v>669</v>
      </c>
    </row>
    <row r="26" spans="1:29" x14ac:dyDescent="0.25">
      <c r="A26" s="29" t="s">
        <v>674</v>
      </c>
      <c r="B26" s="29"/>
      <c r="C26" s="29" t="e" cm="1">
        <f t="array" ref="C26">INDEX($N$16:$N$20,MATCH(Таблиця13[[#This Row],[Термин]],$M$16:$M$20,0),,1)</f>
        <v>#N/A</v>
      </c>
      <c r="D26" s="2" t="s">
        <v>675</v>
      </c>
      <c r="E26" s="2"/>
      <c r="F26" s="7" t="s">
        <v>628</v>
      </c>
      <c r="G26" s="7">
        <v>155</v>
      </c>
      <c r="H26" s="7" t="s">
        <v>629</v>
      </c>
      <c r="I26" s="30">
        <v>195</v>
      </c>
      <c r="AB26" t="s">
        <v>670</v>
      </c>
      <c r="AC26" t="s">
        <v>671</v>
      </c>
    </row>
    <row r="27" spans="1:29" x14ac:dyDescent="0.25">
      <c r="A27" s="29" t="s">
        <v>676</v>
      </c>
      <c r="B27" s="29"/>
      <c r="C27" s="29" t="e" cm="1">
        <f t="array" ref="C27">INDEX($N$16:$N$20,MATCH(Таблиця13[[#This Row],[Термин]],$M$16:$M$20,0),,1)</f>
        <v>#N/A</v>
      </c>
      <c r="D27" s="2" t="s">
        <v>677</v>
      </c>
      <c r="E27" s="2"/>
      <c r="F27" s="7" t="s">
        <v>628</v>
      </c>
      <c r="G27" s="7">
        <v>155</v>
      </c>
      <c r="H27" s="7" t="s">
        <v>629</v>
      </c>
      <c r="I27" s="30">
        <v>195</v>
      </c>
      <c r="AB27" t="s">
        <v>672</v>
      </c>
      <c r="AC27" t="s">
        <v>673</v>
      </c>
    </row>
    <row r="28" spans="1:29" x14ac:dyDescent="0.25">
      <c r="A28" s="29" t="s">
        <v>678</v>
      </c>
      <c r="B28" s="29"/>
      <c r="C28" s="29" t="e" cm="1">
        <f t="array" ref="C28">INDEX($N$16:$N$20,MATCH(Таблиця13[[#This Row],[Термин]],$M$16:$M$20,0),,1)</f>
        <v>#N/A</v>
      </c>
      <c r="D28" s="2" t="s">
        <v>679</v>
      </c>
      <c r="E28" s="2"/>
      <c r="F28" s="7" t="s">
        <v>628</v>
      </c>
      <c r="G28" s="7">
        <v>155</v>
      </c>
      <c r="H28" s="7" t="s">
        <v>629</v>
      </c>
      <c r="I28" s="30">
        <v>207</v>
      </c>
      <c r="AB28" t="s">
        <v>674</v>
      </c>
      <c r="AC28" t="s">
        <v>675</v>
      </c>
    </row>
    <row r="29" spans="1:29" x14ac:dyDescent="0.25">
      <c r="A29" s="29" t="s">
        <v>680</v>
      </c>
      <c r="B29" s="29"/>
      <c r="C29" s="29" t="e" cm="1">
        <f t="array" ref="C29">INDEX($N$16:$N$20,MATCH(Таблиця13[[#This Row],[Термин]],$M$16:$M$20,0),,1)</f>
        <v>#N/A</v>
      </c>
      <c r="D29" s="2" t="s">
        <v>681</v>
      </c>
      <c r="E29" s="2"/>
      <c r="F29" s="7" t="s">
        <v>628</v>
      </c>
      <c r="G29" s="7">
        <v>155</v>
      </c>
      <c r="H29" s="7" t="s">
        <v>629</v>
      </c>
      <c r="I29" s="30">
        <v>212</v>
      </c>
      <c r="AB29" t="s">
        <v>676</v>
      </c>
      <c r="AC29" t="s">
        <v>677</v>
      </c>
    </row>
    <row r="30" spans="1:29" x14ac:dyDescent="0.25">
      <c r="A30" s="29" t="s">
        <v>682</v>
      </c>
      <c r="B30" s="29"/>
      <c r="C30" s="29" t="e" cm="1">
        <f t="array" ref="C30">INDEX($N$16:$N$20,MATCH(Таблиця13[[#This Row],[Термин]],$M$16:$M$20,0),,1)</f>
        <v>#N/A</v>
      </c>
      <c r="D30" s="2" t="s">
        <v>683</v>
      </c>
      <c r="E30" s="2"/>
      <c r="F30" s="7" t="s">
        <v>628</v>
      </c>
      <c r="G30" s="7">
        <v>155</v>
      </c>
      <c r="H30" s="7" t="s">
        <v>629</v>
      </c>
      <c r="I30" s="30">
        <v>196</v>
      </c>
      <c r="AB30" t="s">
        <v>678</v>
      </c>
      <c r="AC30" t="s">
        <v>679</v>
      </c>
    </row>
    <row r="31" spans="1:29" x14ac:dyDescent="0.25">
      <c r="A31" s="29" t="s">
        <v>684</v>
      </c>
      <c r="B31" s="29"/>
      <c r="C31" s="29" t="e" cm="1">
        <f t="array" ref="C31">INDEX($N$16:$N$20,MATCH(Таблиця13[[#This Row],[Термин]],$M$16:$M$20,0),,1)</f>
        <v>#N/A</v>
      </c>
      <c r="D31" s="2" t="s">
        <v>685</v>
      </c>
      <c r="E31" s="2"/>
      <c r="F31" s="7" t="s">
        <v>628</v>
      </c>
      <c r="G31" s="7">
        <v>155</v>
      </c>
      <c r="H31" s="7" t="s">
        <v>629</v>
      </c>
      <c r="I31" s="30">
        <v>197</v>
      </c>
      <c r="AB31" t="s">
        <v>680</v>
      </c>
      <c r="AC31" t="s">
        <v>681</v>
      </c>
    </row>
    <row r="32" spans="1:29" x14ac:dyDescent="0.25">
      <c r="A32" s="29" t="s">
        <v>686</v>
      </c>
      <c r="B32" s="29"/>
      <c r="C32" s="29" t="e" cm="1">
        <f t="array" ref="C32">INDEX($N$16:$N$20,MATCH(Таблиця13[[#This Row],[Термин]],$M$16:$M$20,0),,1)</f>
        <v>#N/A</v>
      </c>
      <c r="D32" s="2" t="s">
        <v>687</v>
      </c>
      <c r="E32" s="2"/>
      <c r="F32" s="7" t="s">
        <v>628</v>
      </c>
      <c r="G32" s="7">
        <v>156</v>
      </c>
      <c r="H32" s="7" t="s">
        <v>629</v>
      </c>
      <c r="I32" s="30">
        <v>197</v>
      </c>
      <c r="AB32" t="s">
        <v>682</v>
      </c>
      <c r="AC32" t="s">
        <v>683</v>
      </c>
    </row>
    <row r="33" spans="1:29" x14ac:dyDescent="0.25">
      <c r="A33" s="29" t="s">
        <v>688</v>
      </c>
      <c r="B33" s="29"/>
      <c r="C33" s="29" t="e" cm="1">
        <f t="array" ref="C33">INDEX($N$16:$N$20,MATCH(Таблиця13[[#This Row],[Термин]],$M$16:$M$20,0),,1)</f>
        <v>#N/A</v>
      </c>
      <c r="D33" s="2" t="s">
        <v>689</v>
      </c>
      <c r="E33" s="2"/>
      <c r="F33" s="7" t="s">
        <v>628</v>
      </c>
      <c r="G33" s="7">
        <v>156</v>
      </c>
      <c r="H33" s="7" t="s">
        <v>629</v>
      </c>
      <c r="I33" s="30">
        <v>162</v>
      </c>
      <c r="AB33" t="s">
        <v>684</v>
      </c>
      <c r="AC33" t="s">
        <v>685</v>
      </c>
    </row>
    <row r="34" spans="1:29" x14ac:dyDescent="0.25">
      <c r="A34" s="29" t="s">
        <v>690</v>
      </c>
      <c r="B34" s="29"/>
      <c r="C34" s="29" t="e" cm="1">
        <f t="array" ref="C34">INDEX($N$16:$N$20,MATCH(Таблиця13[[#This Row],[Термин]],$M$16:$M$20,0),,1)</f>
        <v>#N/A</v>
      </c>
      <c r="D34" s="2" t="s">
        <v>691</v>
      </c>
      <c r="E34" s="2"/>
      <c r="F34" s="7" t="s">
        <v>628</v>
      </c>
      <c r="G34" s="7">
        <v>156</v>
      </c>
      <c r="H34" s="7" t="s">
        <v>629</v>
      </c>
      <c r="I34" s="30">
        <v>210</v>
      </c>
      <c r="AB34" t="s">
        <v>686</v>
      </c>
      <c r="AC34" t="s">
        <v>687</v>
      </c>
    </row>
    <row r="35" spans="1:29" x14ac:dyDescent="0.25">
      <c r="A35" s="29" t="s">
        <v>692</v>
      </c>
      <c r="B35" s="29"/>
      <c r="C35" s="29" t="e" cm="1">
        <f t="array" ref="C35">INDEX($N$16:$N$20,MATCH(Таблиця13[[#This Row],[Термин]],$M$16:$M$20,0),,1)</f>
        <v>#N/A</v>
      </c>
      <c r="D35" s="2" t="s">
        <v>693</v>
      </c>
      <c r="E35" s="2"/>
      <c r="F35" s="7" t="s">
        <v>628</v>
      </c>
      <c r="G35" s="7">
        <v>156</v>
      </c>
      <c r="H35" s="7" t="s">
        <v>629</v>
      </c>
      <c r="I35" s="30">
        <v>184</v>
      </c>
      <c r="AB35" t="s">
        <v>688</v>
      </c>
      <c r="AC35" t="s">
        <v>689</v>
      </c>
    </row>
    <row r="36" spans="1:29" x14ac:dyDescent="0.25">
      <c r="A36" s="29" t="s">
        <v>694</v>
      </c>
      <c r="B36" s="29"/>
      <c r="C36" s="29" t="e" cm="1">
        <f t="array" ref="C36">INDEX($N$16:$N$20,MATCH(Таблиця13[[#This Row],[Термин]],$M$16:$M$20,0),,1)</f>
        <v>#N/A</v>
      </c>
      <c r="D36" s="2" t="s">
        <v>695</v>
      </c>
      <c r="E36" s="2"/>
      <c r="F36" s="7" t="s">
        <v>628</v>
      </c>
      <c r="G36" s="7">
        <v>156</v>
      </c>
      <c r="H36" s="7" t="s">
        <v>629</v>
      </c>
      <c r="I36" s="30">
        <v>183</v>
      </c>
      <c r="AB36" t="s">
        <v>690</v>
      </c>
      <c r="AC36" t="s">
        <v>691</v>
      </c>
    </row>
    <row r="37" spans="1:29" x14ac:dyDescent="0.25">
      <c r="A37" s="29" t="s">
        <v>696</v>
      </c>
      <c r="B37" s="29"/>
      <c r="C37" s="29" t="e" cm="1">
        <f t="array" ref="C37">INDEX($N$16:$N$20,MATCH(Таблиця13[[#This Row],[Термин]],$M$16:$M$20,0),,1)</f>
        <v>#N/A</v>
      </c>
      <c r="D37" s="2" t="s">
        <v>697</v>
      </c>
      <c r="E37" s="2"/>
      <c r="F37" s="7" t="s">
        <v>628</v>
      </c>
      <c r="G37" s="7">
        <v>156</v>
      </c>
      <c r="H37" s="7" t="s">
        <v>629</v>
      </c>
      <c r="I37" s="30">
        <v>159</v>
      </c>
      <c r="AB37" t="s">
        <v>692</v>
      </c>
      <c r="AC37" t="s">
        <v>693</v>
      </c>
    </row>
    <row r="38" spans="1:29" x14ac:dyDescent="0.25">
      <c r="A38" s="29" t="s">
        <v>698</v>
      </c>
      <c r="B38" s="29"/>
      <c r="C38" s="29" t="e" cm="1">
        <f t="array" ref="C38">INDEX($N$16:$N$20,MATCH(Таблиця13[[#This Row],[Термин]],$M$16:$M$20,0),,1)</f>
        <v>#N/A</v>
      </c>
      <c r="D38" s="2" t="s">
        <v>699</v>
      </c>
      <c r="E38" s="2"/>
      <c r="F38" s="7" t="s">
        <v>628</v>
      </c>
      <c r="G38" s="7">
        <v>156</v>
      </c>
      <c r="H38" s="7" t="s">
        <v>629</v>
      </c>
      <c r="I38" s="30">
        <v>151</v>
      </c>
      <c r="AB38" t="s">
        <v>694</v>
      </c>
      <c r="AC38" t="s">
        <v>695</v>
      </c>
    </row>
    <row r="39" spans="1:29" x14ac:dyDescent="0.25">
      <c r="A39" s="29" t="s">
        <v>700</v>
      </c>
      <c r="B39" s="29"/>
      <c r="C39" s="29" t="e" cm="1">
        <f t="array" ref="C39">INDEX($N$16:$N$20,MATCH(Таблиця13[[#This Row],[Термин]],$M$16:$M$20,0),,1)</f>
        <v>#N/A</v>
      </c>
      <c r="D39" s="2" t="s">
        <v>701</v>
      </c>
      <c r="E39" s="2"/>
      <c r="F39" s="7" t="s">
        <v>628</v>
      </c>
      <c r="G39" s="7">
        <v>156</v>
      </c>
      <c r="H39" s="7" t="s">
        <v>629</v>
      </c>
      <c r="I39" s="30">
        <v>190</v>
      </c>
      <c r="AB39" t="s">
        <v>696</v>
      </c>
      <c r="AC39" t="s">
        <v>697</v>
      </c>
    </row>
    <row r="40" spans="1:29" x14ac:dyDescent="0.25">
      <c r="A40" s="29" t="s">
        <v>702</v>
      </c>
      <c r="B40" s="29"/>
      <c r="C40" s="29" t="e" cm="1">
        <f t="array" ref="C40">INDEX($N$16:$N$20,MATCH(Таблиця13[[#This Row],[Термин]],$M$16:$M$20,0),,1)</f>
        <v>#N/A</v>
      </c>
      <c r="D40" s="2" t="s">
        <v>703</v>
      </c>
      <c r="E40" s="2"/>
      <c r="F40" s="7" t="s">
        <v>628</v>
      </c>
      <c r="G40" s="7">
        <v>157</v>
      </c>
      <c r="H40" s="7" t="s">
        <v>629</v>
      </c>
      <c r="I40" s="30">
        <v>197</v>
      </c>
      <c r="AB40" t="s">
        <v>698</v>
      </c>
      <c r="AC40" t="s">
        <v>699</v>
      </c>
    </row>
    <row r="41" spans="1:29" x14ac:dyDescent="0.25">
      <c r="A41" s="29" t="s">
        <v>704</v>
      </c>
      <c r="B41" s="29"/>
      <c r="C41" s="29" t="e" cm="1">
        <f t="array" ref="C41">INDEX($N$16:$N$20,MATCH(Таблиця13[[#This Row],[Термин]],$M$16:$M$20,0),,1)</f>
        <v>#N/A</v>
      </c>
      <c r="D41" s="2" t="s">
        <v>705</v>
      </c>
      <c r="E41" s="2"/>
      <c r="F41" s="7" t="s">
        <v>628</v>
      </c>
      <c r="G41" s="7">
        <v>157</v>
      </c>
      <c r="H41" s="7" t="s">
        <v>629</v>
      </c>
      <c r="I41" s="30">
        <v>210</v>
      </c>
      <c r="AB41" t="s">
        <v>700</v>
      </c>
      <c r="AC41" t="s">
        <v>701</v>
      </c>
    </row>
    <row r="42" spans="1:29" x14ac:dyDescent="0.25">
      <c r="A42" s="29" t="s">
        <v>706</v>
      </c>
      <c r="B42" s="29"/>
      <c r="C42" s="29" t="e" cm="1">
        <f t="array" ref="C42">INDEX($N$16:$N$20,MATCH(Таблиця13[[#This Row],[Термин]],$M$16:$M$20,0),,1)</f>
        <v>#N/A</v>
      </c>
      <c r="D42" s="2" t="s">
        <v>707</v>
      </c>
      <c r="E42" s="2"/>
      <c r="F42" s="7" t="s">
        <v>628</v>
      </c>
      <c r="G42" s="7">
        <v>157</v>
      </c>
      <c r="H42" s="7" t="s">
        <v>629</v>
      </c>
      <c r="I42" s="30">
        <v>190</v>
      </c>
      <c r="AB42" t="s">
        <v>702</v>
      </c>
      <c r="AC42" t="s">
        <v>703</v>
      </c>
    </row>
    <row r="43" spans="1:29" x14ac:dyDescent="0.25">
      <c r="A43" s="29" t="s">
        <v>708</v>
      </c>
      <c r="B43" s="29"/>
      <c r="C43" s="29" t="e" cm="1">
        <f t="array" ref="C43">INDEX($N$16:$N$20,MATCH(Таблиця13[[#This Row],[Термин]],$M$16:$M$20,0),,1)</f>
        <v>#N/A</v>
      </c>
      <c r="D43" s="2" t="s">
        <v>709</v>
      </c>
      <c r="E43" s="2"/>
      <c r="F43" s="7" t="s">
        <v>628</v>
      </c>
      <c r="G43" s="7">
        <v>157</v>
      </c>
      <c r="H43" s="7" t="s">
        <v>629</v>
      </c>
      <c r="I43" s="30">
        <v>169</v>
      </c>
      <c r="AB43" t="s">
        <v>704</v>
      </c>
      <c r="AC43" t="s">
        <v>705</v>
      </c>
    </row>
    <row r="44" spans="1:29" x14ac:dyDescent="0.25">
      <c r="A44" s="29" t="s">
        <v>710</v>
      </c>
      <c r="B44" s="29"/>
      <c r="C44" s="29" t="e" cm="1">
        <f t="array" ref="C44">INDEX($N$16:$N$20,MATCH(Таблиця13[[#This Row],[Термин]],$M$16:$M$20,0),,1)</f>
        <v>#N/A</v>
      </c>
      <c r="D44" s="2" t="s">
        <v>711</v>
      </c>
      <c r="E44" s="2"/>
      <c r="F44" s="7" t="s">
        <v>628</v>
      </c>
      <c r="G44" s="7">
        <v>158</v>
      </c>
      <c r="H44" s="7" t="s">
        <v>629</v>
      </c>
      <c r="I44" s="30">
        <v>167</v>
      </c>
      <c r="AB44" t="s">
        <v>706</v>
      </c>
      <c r="AC44" t="s">
        <v>707</v>
      </c>
    </row>
    <row r="45" spans="1:29" x14ac:dyDescent="0.25">
      <c r="A45" s="29" t="s">
        <v>712</v>
      </c>
      <c r="B45" s="29"/>
      <c r="C45" s="29" t="e" cm="1">
        <f t="array" ref="C45">INDEX($N$16:$N$20,MATCH(Таблиця13[[#This Row],[Термин]],$M$16:$M$20,0),,1)</f>
        <v>#N/A</v>
      </c>
      <c r="D45" s="2" t="s">
        <v>713</v>
      </c>
      <c r="E45" s="2"/>
      <c r="F45" s="7" t="s">
        <v>628</v>
      </c>
      <c r="G45" s="7">
        <v>158</v>
      </c>
      <c r="H45" s="7" t="s">
        <v>629</v>
      </c>
      <c r="I45" s="30">
        <v>172</v>
      </c>
      <c r="AB45" t="s">
        <v>708</v>
      </c>
      <c r="AC45" t="s">
        <v>709</v>
      </c>
    </row>
    <row r="46" spans="1:29" x14ac:dyDescent="0.25">
      <c r="A46" s="29" t="s">
        <v>714</v>
      </c>
      <c r="B46" s="29"/>
      <c r="C46" s="29" t="e" cm="1">
        <f t="array" ref="C46">INDEX($N$16:$N$20,MATCH(Таблиця13[[#This Row],[Термин]],$M$16:$M$20,0),,1)</f>
        <v>#N/A</v>
      </c>
      <c r="D46" s="2" t="s">
        <v>715</v>
      </c>
      <c r="E46" s="2"/>
      <c r="F46" s="7" t="s">
        <v>628</v>
      </c>
      <c r="G46" s="7">
        <v>158</v>
      </c>
      <c r="H46" s="7" t="s">
        <v>629</v>
      </c>
      <c r="I46" s="30">
        <v>184</v>
      </c>
      <c r="AB46" t="s">
        <v>710</v>
      </c>
      <c r="AC46" t="s">
        <v>711</v>
      </c>
    </row>
    <row r="47" spans="1:29" x14ac:dyDescent="0.25">
      <c r="A47" s="29" t="s">
        <v>716</v>
      </c>
      <c r="B47" s="29"/>
      <c r="C47" s="29" t="e" cm="1">
        <f t="array" ref="C47">INDEX($N$16:$N$20,MATCH(Таблиця13[[#This Row],[Термин]],$M$16:$M$20,0),,1)</f>
        <v>#N/A</v>
      </c>
      <c r="D47" s="2" t="s">
        <v>717</v>
      </c>
      <c r="E47" s="2"/>
      <c r="F47" s="7" t="s">
        <v>628</v>
      </c>
      <c r="G47" s="7">
        <v>158</v>
      </c>
      <c r="H47" s="7" t="s">
        <v>629</v>
      </c>
      <c r="I47" s="30">
        <v>189</v>
      </c>
      <c r="AB47" t="s">
        <v>712</v>
      </c>
      <c r="AC47" t="s">
        <v>713</v>
      </c>
    </row>
    <row r="48" spans="1:29" x14ac:dyDescent="0.25">
      <c r="A48" s="29" t="s">
        <v>718</v>
      </c>
      <c r="B48" s="29"/>
      <c r="C48" s="29" t="e" cm="1">
        <f t="array" ref="C48">INDEX($N$16:$N$20,MATCH(Таблиця13[[#This Row],[Термин]],$M$16:$M$20,0),,1)</f>
        <v>#N/A</v>
      </c>
      <c r="D48" s="2" t="s">
        <v>719</v>
      </c>
      <c r="E48" s="2"/>
      <c r="F48" s="7" t="s">
        <v>628</v>
      </c>
      <c r="G48" s="7">
        <v>158</v>
      </c>
      <c r="H48" s="7" t="s">
        <v>629</v>
      </c>
      <c r="I48" s="30">
        <v>190</v>
      </c>
      <c r="AB48" t="s">
        <v>714</v>
      </c>
      <c r="AC48" t="s">
        <v>715</v>
      </c>
    </row>
    <row r="49" spans="1:29" x14ac:dyDescent="0.25">
      <c r="A49" s="29" t="s">
        <v>720</v>
      </c>
      <c r="B49" s="29"/>
      <c r="C49" s="29" t="e" cm="1">
        <f t="array" ref="C49">INDEX($N$16:$N$20,MATCH(Таблиця13[[#This Row],[Термин]],$M$16:$M$20,0),,1)</f>
        <v>#N/A</v>
      </c>
      <c r="D49" s="2" t="s">
        <v>721</v>
      </c>
      <c r="E49" s="2"/>
      <c r="F49" s="7" t="s">
        <v>628</v>
      </c>
      <c r="G49" s="7">
        <v>158</v>
      </c>
      <c r="H49" s="7" t="s">
        <v>629</v>
      </c>
      <c r="I49" s="30">
        <v>212</v>
      </c>
      <c r="AB49" t="s">
        <v>716</v>
      </c>
      <c r="AC49" t="s">
        <v>717</v>
      </c>
    </row>
    <row r="50" spans="1:29" x14ac:dyDescent="0.25">
      <c r="A50" s="29" t="s">
        <v>724</v>
      </c>
      <c r="B50" s="29"/>
      <c r="C50" s="29" t="e" cm="1">
        <f t="array" ref="C50">INDEX($N$16:$N$20,MATCH(Таблиця13[[#This Row],[Термин]],$M$16:$M$20,0),,1)</f>
        <v>#N/A</v>
      </c>
      <c r="D50" s="2" t="s">
        <v>725</v>
      </c>
      <c r="E50" s="2"/>
      <c r="F50" s="2" t="s">
        <v>628</v>
      </c>
      <c r="G50" s="2">
        <v>158</v>
      </c>
      <c r="H50" s="2" t="s">
        <v>629</v>
      </c>
      <c r="I50" s="31">
        <v>189</v>
      </c>
      <c r="AB50" t="s">
        <v>718</v>
      </c>
      <c r="AC50" t="s">
        <v>719</v>
      </c>
    </row>
    <row r="51" spans="1:29" x14ac:dyDescent="0.25">
      <c r="A51" s="29" t="s">
        <v>726</v>
      </c>
      <c r="B51" s="29"/>
      <c r="C51" s="29" t="e" cm="1">
        <f t="array" ref="C51">INDEX($N$16:$N$20,MATCH(Таблиця13[[#This Row],[Термин]],$M$16:$M$20,0),,1)</f>
        <v>#N/A</v>
      </c>
      <c r="D51" s="2" t="s">
        <v>727</v>
      </c>
      <c r="E51" s="2"/>
      <c r="F51" s="2" t="s">
        <v>628</v>
      </c>
      <c r="G51" s="2">
        <v>159</v>
      </c>
      <c r="H51" s="2" t="s">
        <v>629</v>
      </c>
      <c r="I51" s="31">
        <v>189</v>
      </c>
      <c r="AB51" t="s">
        <v>720</v>
      </c>
      <c r="AC51" t="s">
        <v>721</v>
      </c>
    </row>
    <row r="52" spans="1:29" x14ac:dyDescent="0.25">
      <c r="A52" s="29" t="s">
        <v>728</v>
      </c>
      <c r="B52" s="29"/>
      <c r="C52" s="29" t="e" cm="1">
        <f t="array" ref="C52">INDEX($N$16:$N$20,MATCH(Таблиця13[[#This Row],[Термин]],$M$16:$M$20,0),,1)</f>
        <v>#N/A</v>
      </c>
      <c r="D52" s="2" t="s">
        <v>729</v>
      </c>
      <c r="E52" s="2"/>
      <c r="F52" s="2" t="s">
        <v>628</v>
      </c>
      <c r="G52" s="2">
        <v>159</v>
      </c>
      <c r="H52" s="2" t="s">
        <v>629</v>
      </c>
      <c r="I52" s="31">
        <v>189</v>
      </c>
      <c r="AB52" t="s">
        <v>724</v>
      </c>
      <c r="AC52" t="s">
        <v>725</v>
      </c>
    </row>
    <row r="53" spans="1:29" x14ac:dyDescent="0.25">
      <c r="A53" s="29" t="s">
        <v>730</v>
      </c>
      <c r="B53" s="29"/>
      <c r="C53" s="29" t="e" cm="1">
        <f t="array" ref="C53">INDEX($N$16:$N$20,MATCH(Таблиця13[[#This Row],[Термин]],$M$16:$M$20,0),,1)</f>
        <v>#N/A</v>
      </c>
      <c r="D53" s="2" t="s">
        <v>731</v>
      </c>
      <c r="E53" s="2"/>
      <c r="F53" s="2" t="s">
        <v>628</v>
      </c>
      <c r="G53" s="2">
        <v>159</v>
      </c>
      <c r="H53" s="2" t="s">
        <v>629</v>
      </c>
      <c r="I53" s="31">
        <v>189</v>
      </c>
      <c r="AB53" t="s">
        <v>726</v>
      </c>
      <c r="AC53" t="s">
        <v>727</v>
      </c>
    </row>
    <row r="54" spans="1:29" x14ac:dyDescent="0.25">
      <c r="A54" s="29" t="s">
        <v>732</v>
      </c>
      <c r="B54" s="29"/>
      <c r="C54" s="29" t="e" cm="1">
        <f t="array" ref="C54">INDEX($N$16:$N$20,MATCH(Таблиця13[[#This Row],[Термин]],$M$16:$M$20,0),,1)</f>
        <v>#N/A</v>
      </c>
      <c r="D54" s="2" t="s">
        <v>733</v>
      </c>
      <c r="E54" s="2"/>
      <c r="F54" s="2" t="s">
        <v>628</v>
      </c>
      <c r="G54" s="2">
        <v>159</v>
      </c>
      <c r="H54" s="2" t="s">
        <v>629</v>
      </c>
      <c r="I54" s="31">
        <v>209</v>
      </c>
      <c r="AB54" t="s">
        <v>728</v>
      </c>
      <c r="AC54" t="s">
        <v>729</v>
      </c>
    </row>
    <row r="55" spans="1:29" x14ac:dyDescent="0.25">
      <c r="A55" s="29" t="s">
        <v>734</v>
      </c>
      <c r="B55" s="29"/>
      <c r="C55" s="29" t="e" cm="1">
        <f t="array" ref="C55">INDEX($N$16:$N$20,MATCH(Таблиця13[[#This Row],[Термин]],$M$16:$M$20,0),,1)</f>
        <v>#N/A</v>
      </c>
      <c r="D55" s="2" t="s">
        <v>735</v>
      </c>
      <c r="E55" s="2"/>
      <c r="F55" s="2" t="s">
        <v>628</v>
      </c>
      <c r="G55" s="2">
        <v>159</v>
      </c>
      <c r="H55" s="2" t="s">
        <v>629</v>
      </c>
      <c r="I55" s="31">
        <v>177</v>
      </c>
      <c r="AB55" t="s">
        <v>730</v>
      </c>
      <c r="AC55" t="s">
        <v>731</v>
      </c>
    </row>
    <row r="56" spans="1:29" x14ac:dyDescent="0.25">
      <c r="A56" s="29" t="s">
        <v>736</v>
      </c>
      <c r="B56" s="29"/>
      <c r="C56" s="29" t="e" cm="1">
        <f t="array" ref="C56">INDEX($N$16:$N$20,MATCH(Таблиця13[[#This Row],[Термин]],$M$16:$M$20,0),,1)</f>
        <v>#N/A</v>
      </c>
      <c r="D56" s="2" t="s">
        <v>737</v>
      </c>
      <c r="E56" s="2"/>
      <c r="F56" s="2" t="s">
        <v>628</v>
      </c>
      <c r="G56" s="2">
        <v>160</v>
      </c>
      <c r="H56" s="2" t="s">
        <v>629</v>
      </c>
      <c r="I56" s="31">
        <v>177</v>
      </c>
      <c r="AB56" t="s">
        <v>732</v>
      </c>
      <c r="AC56" t="s">
        <v>733</v>
      </c>
    </row>
    <row r="57" spans="1:29" x14ac:dyDescent="0.25">
      <c r="A57" s="29" t="s">
        <v>738</v>
      </c>
      <c r="B57" s="29"/>
      <c r="C57" s="29" t="e" cm="1">
        <f t="array" ref="C57">INDEX($N$16:$N$20,MATCH(Таблиця13[[#This Row],[Термин]],$M$16:$M$20,0),,1)</f>
        <v>#N/A</v>
      </c>
      <c r="D57" s="2" t="s">
        <v>739</v>
      </c>
      <c r="E57" s="2"/>
      <c r="F57" s="2" t="s">
        <v>628</v>
      </c>
      <c r="G57" s="2">
        <v>160</v>
      </c>
      <c r="H57" s="2" t="s">
        <v>629</v>
      </c>
      <c r="I57" s="31">
        <v>180</v>
      </c>
      <c r="AB57" t="s">
        <v>734</v>
      </c>
      <c r="AC57" t="s">
        <v>735</v>
      </c>
    </row>
    <row r="58" spans="1:29" x14ac:dyDescent="0.25">
      <c r="A58" s="29" t="s">
        <v>740</v>
      </c>
      <c r="B58" s="29"/>
      <c r="C58" s="29" t="e" cm="1">
        <f t="array" ref="C58">INDEX($N$16:$N$20,MATCH(Таблиця13[[#This Row],[Термин]],$M$16:$M$20,0),,1)</f>
        <v>#N/A</v>
      </c>
      <c r="D58" s="2" t="s">
        <v>741</v>
      </c>
      <c r="E58" s="2"/>
      <c r="F58" s="2" t="s">
        <v>628</v>
      </c>
      <c r="G58" s="2">
        <v>161</v>
      </c>
      <c r="H58" s="2" t="s">
        <v>629</v>
      </c>
      <c r="I58" s="31">
        <v>169</v>
      </c>
      <c r="AB58" t="s">
        <v>736</v>
      </c>
      <c r="AC58" t="s">
        <v>737</v>
      </c>
    </row>
    <row r="59" spans="1:29" x14ac:dyDescent="0.25">
      <c r="A59" s="29" t="s">
        <v>742</v>
      </c>
      <c r="B59" s="29"/>
      <c r="C59" s="29" t="e" cm="1">
        <f t="array" ref="C59">INDEX($N$16:$N$20,MATCH(Таблиця13[[#This Row],[Термин]],$M$16:$M$20,0),,1)</f>
        <v>#N/A</v>
      </c>
      <c r="D59" s="2" t="s">
        <v>743</v>
      </c>
      <c r="E59" s="2"/>
      <c r="F59" s="2" t="s">
        <v>628</v>
      </c>
      <c r="G59" s="2">
        <v>161</v>
      </c>
      <c r="H59" s="2" t="s">
        <v>629</v>
      </c>
      <c r="I59" s="31">
        <v>206</v>
      </c>
      <c r="AB59" t="s">
        <v>738</v>
      </c>
      <c r="AC59" t="s">
        <v>739</v>
      </c>
    </row>
    <row r="60" spans="1:29" x14ac:dyDescent="0.25">
      <c r="A60" s="29" t="s">
        <v>744</v>
      </c>
      <c r="B60" s="29"/>
      <c r="C60" s="29" t="e" cm="1">
        <f t="array" ref="C60">INDEX($N$16:$N$20,MATCH(Таблиця13[[#This Row],[Термин]],$M$16:$M$20,0),,1)</f>
        <v>#N/A</v>
      </c>
      <c r="D60" s="2" t="s">
        <v>745</v>
      </c>
      <c r="E60" s="2"/>
      <c r="F60" s="2" t="s">
        <v>628</v>
      </c>
      <c r="G60" s="2">
        <v>161</v>
      </c>
      <c r="H60" s="2" t="s">
        <v>629</v>
      </c>
      <c r="I60" s="31">
        <v>158</v>
      </c>
      <c r="AB60" t="s">
        <v>740</v>
      </c>
      <c r="AC60" t="s">
        <v>741</v>
      </c>
    </row>
    <row r="61" spans="1:29" x14ac:dyDescent="0.25">
      <c r="A61" s="29" t="s">
        <v>746</v>
      </c>
      <c r="B61" s="29"/>
      <c r="C61" s="29" t="e" cm="1">
        <f t="array" ref="C61">INDEX($N$16:$N$20,MATCH(Таблиця13[[#This Row],[Термин]],$M$16:$M$20,0),,1)</f>
        <v>#N/A</v>
      </c>
      <c r="D61" s="2" t="s">
        <v>747</v>
      </c>
      <c r="E61" s="2"/>
      <c r="F61" s="2" t="s">
        <v>628</v>
      </c>
      <c r="G61" s="2">
        <v>161</v>
      </c>
      <c r="H61" s="2" t="s">
        <v>629</v>
      </c>
      <c r="I61" s="31">
        <v>169</v>
      </c>
      <c r="AB61" t="s">
        <v>742</v>
      </c>
      <c r="AC61" t="s">
        <v>743</v>
      </c>
    </row>
    <row r="62" spans="1:29" x14ac:dyDescent="0.25">
      <c r="A62" s="29" t="s">
        <v>748</v>
      </c>
      <c r="B62" s="29"/>
      <c r="C62" s="29" t="e" cm="1">
        <f t="array" ref="C62">INDEX($N$16:$N$20,MATCH(Таблиця13[[#This Row],[Термин]],$M$16:$M$20,0),,1)</f>
        <v>#N/A</v>
      </c>
      <c r="D62" s="2" t="s">
        <v>749</v>
      </c>
      <c r="E62" s="2"/>
      <c r="F62" s="2" t="s">
        <v>628</v>
      </c>
      <c r="G62" s="2">
        <v>162</v>
      </c>
      <c r="H62" s="2" t="s">
        <v>629</v>
      </c>
      <c r="I62" s="31">
        <v>169</v>
      </c>
      <c r="AB62" t="s">
        <v>744</v>
      </c>
      <c r="AC62" t="s">
        <v>745</v>
      </c>
    </row>
    <row r="63" spans="1:29" x14ac:dyDescent="0.25">
      <c r="A63" s="29" t="s">
        <v>750</v>
      </c>
      <c r="B63" s="29"/>
      <c r="C63" s="29" t="e" cm="1">
        <f t="array" ref="C63">INDEX($N$16:$N$20,MATCH(Таблиця13[[#This Row],[Термин]],$M$16:$M$20,0),,1)</f>
        <v>#N/A</v>
      </c>
      <c r="D63" s="2" t="s">
        <v>751</v>
      </c>
      <c r="E63" s="2"/>
      <c r="F63" s="2" t="s">
        <v>628</v>
      </c>
      <c r="G63" s="2">
        <v>164</v>
      </c>
      <c r="H63" s="2" t="s">
        <v>629</v>
      </c>
      <c r="I63" s="31">
        <v>162</v>
      </c>
      <c r="AB63" t="s">
        <v>746</v>
      </c>
      <c r="AC63" t="s">
        <v>747</v>
      </c>
    </row>
    <row r="64" spans="1:29" x14ac:dyDescent="0.25">
      <c r="A64" s="29" t="s">
        <v>752</v>
      </c>
      <c r="B64" s="29"/>
      <c r="C64" s="29" t="e" cm="1">
        <f t="array" ref="C64">INDEX($N$16:$N$20,MATCH(Таблиця13[[#This Row],[Термин]],$M$16:$M$20,0),,1)</f>
        <v>#N/A</v>
      </c>
      <c r="D64" s="2" t="s">
        <v>753</v>
      </c>
      <c r="E64" s="2"/>
      <c r="F64" s="2" t="s">
        <v>628</v>
      </c>
      <c r="G64" s="2">
        <v>165</v>
      </c>
      <c r="H64" s="2" t="s">
        <v>629</v>
      </c>
      <c r="I64" s="31">
        <v>158</v>
      </c>
      <c r="AB64" t="s">
        <v>748</v>
      </c>
      <c r="AC64" t="s">
        <v>749</v>
      </c>
    </row>
    <row r="65" spans="1:29" x14ac:dyDescent="0.25">
      <c r="A65" s="29" t="s">
        <v>754</v>
      </c>
      <c r="B65" s="29"/>
      <c r="C65" s="29" t="e" cm="1">
        <f t="array" ref="C65">INDEX($N$16:$N$20,MATCH(Таблиця13[[#This Row],[Термин]],$M$16:$M$20,0),,1)</f>
        <v>#N/A</v>
      </c>
      <c r="D65" s="2" t="s">
        <v>755</v>
      </c>
      <c r="E65" s="2"/>
      <c r="F65" s="2" t="s">
        <v>628</v>
      </c>
      <c r="G65" s="2">
        <v>165</v>
      </c>
      <c r="H65" s="2" t="s">
        <v>629</v>
      </c>
      <c r="I65" s="31">
        <v>185</v>
      </c>
      <c r="AB65" t="s">
        <v>750</v>
      </c>
      <c r="AC65" t="s">
        <v>751</v>
      </c>
    </row>
    <row r="66" spans="1:29" x14ac:dyDescent="0.25">
      <c r="A66" s="29" t="s">
        <v>756</v>
      </c>
      <c r="B66" s="29"/>
      <c r="C66" s="29" t="e" cm="1">
        <f t="array" ref="C66">INDEX($N$16:$N$20,MATCH(Таблиця13[[#This Row],[Термин]],$M$16:$M$20,0),,1)</f>
        <v>#N/A</v>
      </c>
      <c r="D66" s="2" t="s">
        <v>757</v>
      </c>
      <c r="E66" s="2"/>
      <c r="F66" s="2" t="s">
        <v>628</v>
      </c>
      <c r="G66" s="2">
        <v>165</v>
      </c>
      <c r="H66" s="2" t="s">
        <v>629</v>
      </c>
      <c r="I66" s="31">
        <v>158</v>
      </c>
      <c r="AB66" t="s">
        <v>752</v>
      </c>
      <c r="AC66" t="s">
        <v>753</v>
      </c>
    </row>
    <row r="67" spans="1:29" x14ac:dyDescent="0.25">
      <c r="A67" s="29" t="s">
        <v>758</v>
      </c>
      <c r="B67" s="29"/>
      <c r="C67" s="29" t="e" cm="1">
        <f t="array" ref="C67">INDEX($N$16:$N$20,MATCH(Таблиця13[[#This Row],[Термин]],$M$16:$M$20,0),,1)</f>
        <v>#N/A</v>
      </c>
      <c r="D67" s="2" t="s">
        <v>759</v>
      </c>
      <c r="E67" s="2"/>
      <c r="F67" s="2" t="s">
        <v>628</v>
      </c>
      <c r="G67" s="2">
        <v>166</v>
      </c>
      <c r="H67" s="2" t="s">
        <v>629</v>
      </c>
      <c r="I67" s="31">
        <v>208</v>
      </c>
      <c r="AB67" t="s">
        <v>754</v>
      </c>
      <c r="AC67" t="s">
        <v>755</v>
      </c>
    </row>
    <row r="68" spans="1:29" x14ac:dyDescent="0.25">
      <c r="A68" s="29" t="s">
        <v>760</v>
      </c>
      <c r="B68" s="29"/>
      <c r="C68" s="29" t="e" cm="1">
        <f t="array" ref="C68">INDEX($N$16:$N$20,MATCH(Таблиця13[[#This Row],[Термин]],$M$16:$M$20,0),,1)</f>
        <v>#N/A</v>
      </c>
      <c r="D68" s="2" t="s">
        <v>761</v>
      </c>
      <c r="E68" s="2"/>
      <c r="F68" s="2" t="s">
        <v>628</v>
      </c>
      <c r="G68" s="2">
        <v>166</v>
      </c>
      <c r="H68" s="2" t="s">
        <v>629</v>
      </c>
      <c r="I68" s="31">
        <v>186</v>
      </c>
      <c r="AB68" t="s">
        <v>756</v>
      </c>
      <c r="AC68" t="s">
        <v>757</v>
      </c>
    </row>
    <row r="69" spans="1:29" x14ac:dyDescent="0.25">
      <c r="A69" s="29" t="s">
        <v>762</v>
      </c>
      <c r="B69" s="29"/>
      <c r="C69" s="29" t="e" cm="1">
        <f t="array" ref="C69">INDEX($N$16:$N$20,MATCH(Таблиця13[[#This Row],[Термин]],$M$16:$M$20,0),,1)</f>
        <v>#N/A</v>
      </c>
      <c r="D69" s="2" t="s">
        <v>763</v>
      </c>
      <c r="E69" s="2"/>
      <c r="F69" s="2" t="s">
        <v>628</v>
      </c>
      <c r="G69" s="2">
        <v>166</v>
      </c>
      <c r="H69" s="2" t="s">
        <v>629</v>
      </c>
      <c r="I69" s="31">
        <v>190</v>
      </c>
      <c r="AB69" t="s">
        <v>758</v>
      </c>
      <c r="AC69" t="s">
        <v>759</v>
      </c>
    </row>
    <row r="70" spans="1:29" x14ac:dyDescent="0.25">
      <c r="A70" s="29" t="s">
        <v>764</v>
      </c>
      <c r="B70" s="29"/>
      <c r="C70" s="29" t="e" cm="1">
        <f t="array" ref="C70">INDEX($N$16:$N$20,MATCH(Таблиця13[[#This Row],[Термин]],$M$16:$M$20,0),,1)</f>
        <v>#N/A</v>
      </c>
      <c r="D70" s="2" t="s">
        <v>765</v>
      </c>
      <c r="E70" s="2"/>
      <c r="F70" s="2" t="s">
        <v>628</v>
      </c>
      <c r="G70" s="2">
        <v>166</v>
      </c>
      <c r="H70" s="2" t="s">
        <v>629</v>
      </c>
      <c r="I70" s="31">
        <v>191</v>
      </c>
      <c r="AB70" t="s">
        <v>760</v>
      </c>
      <c r="AC70" t="s">
        <v>761</v>
      </c>
    </row>
    <row r="71" spans="1:29" x14ac:dyDescent="0.25">
      <c r="A71" s="29" t="s">
        <v>766</v>
      </c>
      <c r="B71" s="29"/>
      <c r="C71" s="29" t="e" cm="1">
        <f t="array" ref="C71">INDEX($N$16:$N$20,MATCH(Таблиця13[[#This Row],[Термин]],$M$16:$M$20,0),,1)</f>
        <v>#N/A</v>
      </c>
      <c r="D71" s="2" t="s">
        <v>767</v>
      </c>
      <c r="E71" s="2"/>
      <c r="F71" s="2" t="s">
        <v>628</v>
      </c>
      <c r="G71" s="2">
        <v>166</v>
      </c>
      <c r="H71" s="2" t="s">
        <v>629</v>
      </c>
      <c r="I71" s="31">
        <v>191</v>
      </c>
      <c r="AB71" t="s">
        <v>762</v>
      </c>
      <c r="AC71" t="s">
        <v>763</v>
      </c>
    </row>
    <row r="72" spans="1:29" x14ac:dyDescent="0.25">
      <c r="A72" s="29" t="s">
        <v>768</v>
      </c>
      <c r="B72" s="29"/>
      <c r="C72" s="29" t="e" cm="1">
        <f t="array" ref="C72">INDEX($N$16:$N$20,MATCH(Таблиця13[[#This Row],[Термин]],$M$16:$M$20,0),,1)</f>
        <v>#N/A</v>
      </c>
      <c r="D72" s="12" t="s">
        <v>769</v>
      </c>
      <c r="E72" s="2"/>
      <c r="F72" s="2" t="s">
        <v>628</v>
      </c>
      <c r="G72" s="2">
        <v>167</v>
      </c>
      <c r="H72" s="2" t="s">
        <v>629</v>
      </c>
      <c r="I72" s="31">
        <v>177</v>
      </c>
      <c r="AB72" t="s">
        <v>764</v>
      </c>
      <c r="AC72" t="s">
        <v>765</v>
      </c>
    </row>
    <row r="73" spans="1:29" x14ac:dyDescent="0.25">
      <c r="A73" s="29" t="s">
        <v>770</v>
      </c>
      <c r="B73" s="29"/>
      <c r="C73" s="29" t="e" cm="1">
        <f t="array" ref="C73">INDEX($N$16:$N$20,MATCH(Таблиця13[[#This Row],[Термин]],$M$16:$M$20,0),,1)</f>
        <v>#N/A</v>
      </c>
      <c r="D73" s="12" t="s">
        <v>771</v>
      </c>
      <c r="E73" s="2"/>
      <c r="F73" s="2" t="s">
        <v>628</v>
      </c>
      <c r="G73" s="2">
        <v>167</v>
      </c>
      <c r="H73" s="2" t="s">
        <v>629</v>
      </c>
      <c r="I73" s="31">
        <v>158</v>
      </c>
      <c r="AB73" t="s">
        <v>766</v>
      </c>
      <c r="AC73" t="s">
        <v>767</v>
      </c>
    </row>
    <row r="74" spans="1:29" x14ac:dyDescent="0.25">
      <c r="A74" s="29" t="s">
        <v>772</v>
      </c>
      <c r="B74" s="29"/>
      <c r="C74" s="29" t="e" cm="1">
        <f t="array" ref="C74">INDEX($N$16:$N$20,MATCH(Таблиця13[[#This Row],[Термин]],$M$16:$M$20,0),,1)</f>
        <v>#N/A</v>
      </c>
      <c r="D74" s="2" t="s">
        <v>773</v>
      </c>
      <c r="E74" s="2"/>
      <c r="F74" s="2" t="s">
        <v>628</v>
      </c>
      <c r="G74" s="2">
        <v>167</v>
      </c>
      <c r="H74" s="2" t="s">
        <v>629</v>
      </c>
      <c r="I74" s="31">
        <v>153</v>
      </c>
      <c r="AB74" t="s">
        <v>768</v>
      </c>
      <c r="AC74" t="s">
        <v>13818</v>
      </c>
    </row>
    <row r="75" spans="1:29" x14ac:dyDescent="0.25">
      <c r="A75" s="29" t="s">
        <v>774</v>
      </c>
      <c r="B75" s="29"/>
      <c r="C75" s="29" t="e" cm="1">
        <f t="array" ref="C75">INDEX($N$16:$N$20,MATCH(Таблиця13[[#This Row],[Термин]],$M$16:$M$20,0),,1)</f>
        <v>#N/A</v>
      </c>
      <c r="D75" s="2" t="s">
        <v>775</v>
      </c>
      <c r="E75" s="2"/>
      <c r="F75" s="2" t="s">
        <v>628</v>
      </c>
      <c r="G75" s="2">
        <v>167</v>
      </c>
      <c r="H75" s="2" t="s">
        <v>629</v>
      </c>
      <c r="I75" s="31">
        <v>176</v>
      </c>
      <c r="AB75" t="s">
        <v>770</v>
      </c>
      <c r="AC75" t="s">
        <v>13819</v>
      </c>
    </row>
    <row r="76" spans="1:29" x14ac:dyDescent="0.25">
      <c r="A76" s="29" t="s">
        <v>776</v>
      </c>
      <c r="B76" s="29"/>
      <c r="C76" s="29" t="e" cm="1">
        <f t="array" ref="C76">INDEX($N$16:$N$20,MATCH(Таблиця13[[#This Row],[Термин]],$M$16:$M$20,0),,1)</f>
        <v>#N/A</v>
      </c>
      <c r="D76" s="2" t="s">
        <v>777</v>
      </c>
      <c r="E76" s="2"/>
      <c r="F76" s="2" t="s">
        <v>628</v>
      </c>
      <c r="G76" s="2">
        <v>167</v>
      </c>
      <c r="H76" s="2" t="s">
        <v>629</v>
      </c>
      <c r="I76" s="31">
        <v>168</v>
      </c>
      <c r="AB76" t="s">
        <v>772</v>
      </c>
      <c r="AC76" t="s">
        <v>773</v>
      </c>
    </row>
    <row r="77" spans="1:29" x14ac:dyDescent="0.25">
      <c r="A77" s="29" t="s">
        <v>778</v>
      </c>
      <c r="B77" s="29"/>
      <c r="C77" s="29" t="e" cm="1">
        <f t="array" ref="C77">INDEX($N$16:$N$20,MATCH(Таблиця13[[#This Row],[Термин]],$M$16:$M$20,0),,1)</f>
        <v>#N/A</v>
      </c>
      <c r="D77" s="2" t="s">
        <v>779</v>
      </c>
      <c r="E77" s="2"/>
      <c r="F77" s="2" t="s">
        <v>628</v>
      </c>
      <c r="G77" s="2">
        <v>168</v>
      </c>
      <c r="H77" s="2" t="s">
        <v>629</v>
      </c>
      <c r="I77" s="31">
        <v>212</v>
      </c>
      <c r="AB77" t="s">
        <v>774</v>
      </c>
      <c r="AC77" t="s">
        <v>775</v>
      </c>
    </row>
    <row r="78" spans="1:29" x14ac:dyDescent="0.25">
      <c r="A78" s="29" t="s">
        <v>780</v>
      </c>
      <c r="B78" s="29"/>
      <c r="C78" s="29" t="e" cm="1">
        <f t="array" ref="C78">INDEX($N$16:$N$20,MATCH(Таблиця13[[#This Row],[Термин]],$M$16:$M$20,0),,1)</f>
        <v>#N/A</v>
      </c>
      <c r="D78" s="2" t="s">
        <v>781</v>
      </c>
      <c r="E78" s="2"/>
      <c r="F78" s="2" t="s">
        <v>628</v>
      </c>
      <c r="G78" s="2">
        <v>168</v>
      </c>
      <c r="H78" s="2" t="s">
        <v>629</v>
      </c>
      <c r="I78" s="31">
        <v>212</v>
      </c>
      <c r="AB78" t="s">
        <v>776</v>
      </c>
      <c r="AC78" t="s">
        <v>777</v>
      </c>
    </row>
    <row r="79" spans="1:29" x14ac:dyDescent="0.25">
      <c r="A79" s="29" t="s">
        <v>782</v>
      </c>
      <c r="B79" s="29"/>
      <c r="C79" s="29" t="e" cm="1">
        <f t="array" ref="C79">INDEX($N$16:$N$20,MATCH(Таблиця13[[#This Row],[Термин]],$M$16:$M$20,0),,1)</f>
        <v>#N/A</v>
      </c>
      <c r="D79" s="2" t="s">
        <v>783</v>
      </c>
      <c r="E79" s="2"/>
      <c r="F79" s="2" t="s">
        <v>628</v>
      </c>
      <c r="G79" s="2">
        <v>168</v>
      </c>
      <c r="H79" s="2" t="s">
        <v>629</v>
      </c>
      <c r="I79" s="31">
        <v>153</v>
      </c>
      <c r="AB79" t="s">
        <v>778</v>
      </c>
      <c r="AC79" t="s">
        <v>779</v>
      </c>
    </row>
    <row r="80" spans="1:29" x14ac:dyDescent="0.25">
      <c r="A80" s="29" t="s">
        <v>784</v>
      </c>
      <c r="B80" s="29"/>
      <c r="C80" s="29" t="e" cm="1">
        <f t="array" ref="C80">INDEX($N$16:$N$20,MATCH(Таблиця13[[#This Row],[Термин]],$M$16:$M$20,0),,1)</f>
        <v>#N/A</v>
      </c>
      <c r="D80" s="2" t="s">
        <v>785</v>
      </c>
      <c r="E80" s="2"/>
      <c r="F80" s="2" t="s">
        <v>628</v>
      </c>
      <c r="G80" s="2">
        <v>168</v>
      </c>
      <c r="H80" s="2" t="s">
        <v>629</v>
      </c>
      <c r="I80" s="31">
        <v>185</v>
      </c>
      <c r="AB80" t="s">
        <v>780</v>
      </c>
      <c r="AC80" t="s">
        <v>781</v>
      </c>
    </row>
    <row r="81" spans="1:29" x14ac:dyDescent="0.25">
      <c r="A81" s="29" t="s">
        <v>786</v>
      </c>
      <c r="B81" s="29"/>
      <c r="C81" s="29" t="e" cm="1">
        <f t="array" ref="C81">INDEX($N$16:$N$20,MATCH(Таблиця13[[#This Row],[Термин]],$M$16:$M$20,0),,1)</f>
        <v>#N/A</v>
      </c>
      <c r="D81" s="2" t="s">
        <v>787</v>
      </c>
      <c r="E81" s="2"/>
      <c r="F81" s="2" t="s">
        <v>628</v>
      </c>
      <c r="G81" s="2">
        <v>168</v>
      </c>
      <c r="H81" s="2" t="s">
        <v>629</v>
      </c>
      <c r="I81" s="31">
        <v>185</v>
      </c>
      <c r="AB81" t="s">
        <v>782</v>
      </c>
      <c r="AC81" t="s">
        <v>783</v>
      </c>
    </row>
    <row r="82" spans="1:29" x14ac:dyDescent="0.25">
      <c r="A82" s="29" t="s">
        <v>788</v>
      </c>
      <c r="B82" s="29"/>
      <c r="C82" s="29" t="e" cm="1">
        <f t="array" ref="C82">INDEX($N$16:$N$20,MATCH(Таблиця13[[#This Row],[Термин]],$M$16:$M$20,0),,1)</f>
        <v>#N/A</v>
      </c>
      <c r="D82" s="2" t="s">
        <v>789</v>
      </c>
      <c r="E82" s="2"/>
      <c r="F82" s="2" t="s">
        <v>628</v>
      </c>
      <c r="G82" s="2">
        <v>168</v>
      </c>
      <c r="H82" s="2" t="s">
        <v>629</v>
      </c>
      <c r="I82" s="31">
        <v>185</v>
      </c>
      <c r="AB82" t="s">
        <v>784</v>
      </c>
      <c r="AC82" t="s">
        <v>785</v>
      </c>
    </row>
    <row r="83" spans="1:29" x14ac:dyDescent="0.25">
      <c r="A83" s="29" t="s">
        <v>790</v>
      </c>
      <c r="B83" s="29"/>
      <c r="C83" s="29" t="e" cm="1">
        <f t="array" ref="C83">INDEX($N$16:$N$20,MATCH(Таблиця13[[#This Row],[Термин]],$M$16:$M$20,0),,1)</f>
        <v>#N/A</v>
      </c>
      <c r="D83" s="2" t="s">
        <v>791</v>
      </c>
      <c r="E83" s="2"/>
      <c r="F83" s="2" t="s">
        <v>628</v>
      </c>
      <c r="G83" s="2">
        <v>169</v>
      </c>
      <c r="H83" s="2" t="s">
        <v>629</v>
      </c>
      <c r="I83" s="31">
        <v>201</v>
      </c>
      <c r="AB83" t="s">
        <v>786</v>
      </c>
      <c r="AC83" t="s">
        <v>787</v>
      </c>
    </row>
    <row r="84" spans="1:29" x14ac:dyDescent="0.25">
      <c r="A84" s="29" t="s">
        <v>792</v>
      </c>
      <c r="B84" s="29"/>
      <c r="C84" s="29" t="e" cm="1">
        <f t="array" ref="C84">INDEX($N$16:$N$20,MATCH(Таблиця13[[#This Row],[Термин]],$M$16:$M$20,0),,1)</f>
        <v>#N/A</v>
      </c>
      <c r="D84" s="2" t="s">
        <v>793</v>
      </c>
      <c r="E84" s="2"/>
      <c r="F84" s="2" t="s">
        <v>628</v>
      </c>
      <c r="G84" s="2">
        <v>170</v>
      </c>
      <c r="H84" s="2" t="s">
        <v>629</v>
      </c>
      <c r="I84" s="31">
        <v>212</v>
      </c>
      <c r="AB84" t="s">
        <v>788</v>
      </c>
      <c r="AC84" t="s">
        <v>789</v>
      </c>
    </row>
    <row r="85" spans="1:29" x14ac:dyDescent="0.25">
      <c r="A85" s="29" t="s">
        <v>794</v>
      </c>
      <c r="B85" s="29"/>
      <c r="C85" s="29" t="e" cm="1">
        <f t="array" ref="C85">INDEX($N$16:$N$20,MATCH(Таблиця13[[#This Row],[Термин]],$M$16:$M$20,0),,1)</f>
        <v>#N/A</v>
      </c>
      <c r="D85" s="2" t="s">
        <v>795</v>
      </c>
      <c r="E85" s="2"/>
      <c r="F85" s="2" t="s">
        <v>628</v>
      </c>
      <c r="G85" s="2">
        <v>170</v>
      </c>
      <c r="H85" s="2" t="s">
        <v>629</v>
      </c>
      <c r="I85" s="31">
        <v>200</v>
      </c>
      <c r="AB85" t="s">
        <v>790</v>
      </c>
      <c r="AC85" t="s">
        <v>791</v>
      </c>
    </row>
    <row r="86" spans="1:29" x14ac:dyDescent="0.25">
      <c r="A86" s="29" t="s">
        <v>796</v>
      </c>
      <c r="B86" s="29"/>
      <c r="C86" s="29" t="e" cm="1">
        <f t="array" ref="C86">INDEX($N$16:$N$20,MATCH(Таблиця13[[#This Row],[Термин]],$M$16:$M$20,0),,1)</f>
        <v>#N/A</v>
      </c>
      <c r="D86" s="2" t="s">
        <v>797</v>
      </c>
      <c r="E86" s="2"/>
      <c r="F86" s="2" t="s">
        <v>628</v>
      </c>
      <c r="G86" s="2">
        <v>171</v>
      </c>
      <c r="H86" s="2" t="s">
        <v>629</v>
      </c>
      <c r="I86" s="31">
        <v>183</v>
      </c>
      <c r="AB86" t="s">
        <v>792</v>
      </c>
      <c r="AC86" t="s">
        <v>793</v>
      </c>
    </row>
    <row r="87" spans="1:29" x14ac:dyDescent="0.25">
      <c r="A87" s="29" t="s">
        <v>798</v>
      </c>
      <c r="B87" s="29"/>
      <c r="C87" s="29" t="e" cm="1">
        <f t="array" ref="C87">INDEX($N$16:$N$20,MATCH(Таблиця13[[#This Row],[Термин]],$M$16:$M$20,0),,1)</f>
        <v>#N/A</v>
      </c>
      <c r="D87" s="2" t="s">
        <v>799</v>
      </c>
      <c r="E87" s="2"/>
      <c r="F87" s="2" t="s">
        <v>628</v>
      </c>
      <c r="G87" s="2">
        <v>171</v>
      </c>
      <c r="H87" s="2" t="s">
        <v>629</v>
      </c>
      <c r="I87" s="31">
        <v>196</v>
      </c>
      <c r="AB87" t="s">
        <v>794</v>
      </c>
      <c r="AC87" t="s">
        <v>795</v>
      </c>
    </row>
    <row r="88" spans="1:29" x14ac:dyDescent="0.25">
      <c r="A88" s="29" t="s">
        <v>800</v>
      </c>
      <c r="B88" s="29"/>
      <c r="C88" s="29" t="e" cm="1">
        <f t="array" ref="C88">INDEX($N$16:$N$20,MATCH(Таблиця13[[#This Row],[Термин]],$M$16:$M$20,0),,1)</f>
        <v>#N/A</v>
      </c>
      <c r="D88" s="2" t="s">
        <v>801</v>
      </c>
      <c r="E88" s="2"/>
      <c r="F88" s="2" t="s">
        <v>628</v>
      </c>
      <c r="G88" s="2">
        <v>171</v>
      </c>
      <c r="H88" s="2" t="s">
        <v>629</v>
      </c>
      <c r="I88" s="31">
        <v>168</v>
      </c>
      <c r="AB88" t="s">
        <v>796</v>
      </c>
      <c r="AC88" t="s">
        <v>797</v>
      </c>
    </row>
    <row r="89" spans="1:29" x14ac:dyDescent="0.25">
      <c r="A89" s="29" t="s">
        <v>802</v>
      </c>
      <c r="B89" s="29"/>
      <c r="C89" s="29" t="e" cm="1">
        <f t="array" ref="C89">INDEX($N$16:$N$20,MATCH(Таблиця13[[#This Row],[Термин]],$M$16:$M$20,0),,1)</f>
        <v>#N/A</v>
      </c>
      <c r="D89" s="2" t="s">
        <v>803</v>
      </c>
      <c r="E89" s="2"/>
      <c r="F89" s="2" t="s">
        <v>628</v>
      </c>
      <c r="G89" s="2">
        <v>172</v>
      </c>
      <c r="H89" s="2" t="s">
        <v>629</v>
      </c>
      <c r="I89" s="31">
        <v>167</v>
      </c>
      <c r="AB89" t="s">
        <v>798</v>
      </c>
      <c r="AC89" t="s">
        <v>799</v>
      </c>
    </row>
    <row r="90" spans="1:29" x14ac:dyDescent="0.25">
      <c r="A90" s="29" t="s">
        <v>804</v>
      </c>
      <c r="B90" s="29"/>
      <c r="C90" s="29" t="e" cm="1">
        <f t="array" ref="C90">INDEX($N$16:$N$20,MATCH(Таблиця13[[#This Row],[Термин]],$M$16:$M$20,0),,1)</f>
        <v>#N/A</v>
      </c>
      <c r="D90" s="2" t="s">
        <v>805</v>
      </c>
      <c r="E90" s="2"/>
      <c r="F90" s="2" t="s">
        <v>628</v>
      </c>
      <c r="G90" s="2">
        <v>172</v>
      </c>
      <c r="H90" s="2" t="s">
        <v>629</v>
      </c>
      <c r="I90" s="31">
        <v>208</v>
      </c>
      <c r="AB90" t="s">
        <v>800</v>
      </c>
      <c r="AC90" t="s">
        <v>801</v>
      </c>
    </row>
    <row r="91" spans="1:29" x14ac:dyDescent="0.25">
      <c r="A91" s="29" t="s">
        <v>806</v>
      </c>
      <c r="B91" s="29"/>
      <c r="C91" s="29" t="e" cm="1">
        <f t="array" ref="C91">INDEX($N$16:$N$20,MATCH(Таблиця13[[#This Row],[Термин]],$M$16:$M$20,0),,1)</f>
        <v>#N/A</v>
      </c>
      <c r="D91" s="2" t="s">
        <v>807</v>
      </c>
      <c r="E91" s="2"/>
      <c r="F91" s="2" t="s">
        <v>628</v>
      </c>
      <c r="G91" s="2">
        <v>172</v>
      </c>
      <c r="H91" s="2" t="s">
        <v>629</v>
      </c>
      <c r="I91" s="31">
        <v>176</v>
      </c>
      <c r="AB91" t="s">
        <v>802</v>
      </c>
      <c r="AC91" t="s">
        <v>803</v>
      </c>
    </row>
    <row r="92" spans="1:29" x14ac:dyDescent="0.25">
      <c r="A92" s="29" t="s">
        <v>808</v>
      </c>
      <c r="B92" s="29"/>
      <c r="C92" s="29" t="e" cm="1">
        <f t="array" ref="C92">INDEX($N$16:$N$20,MATCH(Таблиця13[[#This Row],[Термин]],$M$16:$M$20,0),,1)</f>
        <v>#N/A</v>
      </c>
      <c r="D92" s="2" t="s">
        <v>809</v>
      </c>
      <c r="E92" s="2"/>
      <c r="F92" s="2" t="s">
        <v>628</v>
      </c>
      <c r="G92" s="2">
        <v>172</v>
      </c>
      <c r="H92" s="2" t="s">
        <v>629</v>
      </c>
      <c r="I92" s="31">
        <v>189</v>
      </c>
      <c r="AB92" t="s">
        <v>804</v>
      </c>
      <c r="AC92" t="s">
        <v>805</v>
      </c>
    </row>
    <row r="93" spans="1:29" x14ac:dyDescent="0.25">
      <c r="A93" s="29" t="s">
        <v>810</v>
      </c>
      <c r="B93" s="29"/>
      <c r="C93" s="29" t="e" cm="1">
        <f t="array" ref="C93">INDEX($N$16:$N$20,MATCH(Таблиця13[[#This Row],[Термин]],$M$16:$M$20,0),,1)</f>
        <v>#N/A</v>
      </c>
      <c r="D93" s="2" t="s">
        <v>811</v>
      </c>
      <c r="E93" s="2"/>
      <c r="F93" s="2" t="s">
        <v>628</v>
      </c>
      <c r="G93" s="2">
        <v>172</v>
      </c>
      <c r="H93" s="2" t="s">
        <v>629</v>
      </c>
      <c r="I93" s="31">
        <v>189</v>
      </c>
      <c r="AB93" t="s">
        <v>806</v>
      </c>
      <c r="AC93" t="s">
        <v>807</v>
      </c>
    </row>
    <row r="94" spans="1:29" x14ac:dyDescent="0.25">
      <c r="A94" s="29" t="s">
        <v>812</v>
      </c>
      <c r="B94" s="29"/>
      <c r="C94" s="29" t="e" cm="1">
        <f t="array" ref="C94">INDEX($N$16:$N$20,MATCH(Таблиця13[[#This Row],[Термин]],$M$16:$M$20,0),,1)</f>
        <v>#N/A</v>
      </c>
      <c r="D94" s="2" t="s">
        <v>813</v>
      </c>
      <c r="E94" s="2"/>
      <c r="F94" s="2" t="s">
        <v>628</v>
      </c>
      <c r="G94" s="2">
        <v>172</v>
      </c>
      <c r="H94" s="2" t="s">
        <v>629</v>
      </c>
      <c r="I94" s="31">
        <v>188</v>
      </c>
      <c r="AB94" t="s">
        <v>808</v>
      </c>
      <c r="AC94" t="s">
        <v>809</v>
      </c>
    </row>
    <row r="95" spans="1:29" x14ac:dyDescent="0.25">
      <c r="A95" s="29" t="s">
        <v>814</v>
      </c>
      <c r="B95" s="29"/>
      <c r="C95" s="29" t="e" cm="1">
        <f t="array" ref="C95">INDEX($N$16:$N$20,MATCH(Таблиця13[[#This Row],[Термин]],$M$16:$M$20,0),,1)</f>
        <v>#N/A</v>
      </c>
      <c r="D95" s="2" t="s">
        <v>815</v>
      </c>
      <c r="E95" s="2"/>
      <c r="F95" s="2" t="s">
        <v>628</v>
      </c>
      <c r="G95" s="2">
        <v>172</v>
      </c>
      <c r="H95" s="2" t="s">
        <v>629</v>
      </c>
      <c r="I95" s="31">
        <v>184</v>
      </c>
      <c r="AB95" t="s">
        <v>810</v>
      </c>
      <c r="AC95" t="s">
        <v>811</v>
      </c>
    </row>
    <row r="96" spans="1:29" x14ac:dyDescent="0.25">
      <c r="A96" s="29" t="s">
        <v>816</v>
      </c>
      <c r="B96" s="29"/>
      <c r="C96" s="29" t="e" cm="1">
        <f t="array" ref="C96">INDEX($N$16:$N$20,MATCH(Таблиця13[[#This Row],[Термин]],$M$16:$M$20,0),,1)</f>
        <v>#N/A</v>
      </c>
      <c r="D96" s="2" t="s">
        <v>817</v>
      </c>
      <c r="E96" s="2"/>
      <c r="F96" s="2" t="s">
        <v>628</v>
      </c>
      <c r="G96" s="2">
        <v>173</v>
      </c>
      <c r="H96" s="2" t="s">
        <v>629</v>
      </c>
      <c r="I96" s="31">
        <v>183</v>
      </c>
      <c r="AB96" t="s">
        <v>812</v>
      </c>
      <c r="AC96" t="s">
        <v>813</v>
      </c>
    </row>
    <row r="97" spans="1:29" x14ac:dyDescent="0.25">
      <c r="A97" s="29" t="s">
        <v>818</v>
      </c>
      <c r="B97" s="29"/>
      <c r="C97" s="29" t="e" cm="1">
        <f t="array" ref="C97">INDEX($N$16:$N$20,MATCH(Таблиця13[[#This Row],[Термин]],$M$16:$M$20,0),,1)</f>
        <v>#N/A</v>
      </c>
      <c r="D97" s="2" t="s">
        <v>819</v>
      </c>
      <c r="E97" s="2"/>
      <c r="F97" s="2" t="s">
        <v>628</v>
      </c>
      <c r="G97" s="2">
        <v>173</v>
      </c>
      <c r="H97" s="2" t="s">
        <v>629</v>
      </c>
      <c r="I97" s="31">
        <v>210</v>
      </c>
      <c r="AB97" t="s">
        <v>814</v>
      </c>
      <c r="AC97" t="s">
        <v>815</v>
      </c>
    </row>
    <row r="98" spans="1:29" x14ac:dyDescent="0.25">
      <c r="A98" s="29" t="s">
        <v>820</v>
      </c>
      <c r="B98" s="29"/>
      <c r="C98" s="29" t="e" cm="1">
        <f t="array" ref="C98">INDEX($N$16:$N$20,MATCH(Таблиця13[[#This Row],[Термин]],$M$16:$M$20,0),,1)</f>
        <v>#N/A</v>
      </c>
      <c r="D98" s="2" t="s">
        <v>821</v>
      </c>
      <c r="E98" s="2"/>
      <c r="F98" s="2" t="s">
        <v>628</v>
      </c>
      <c r="G98" s="2">
        <v>173</v>
      </c>
      <c r="H98" s="2" t="s">
        <v>629</v>
      </c>
      <c r="I98" s="31">
        <v>190</v>
      </c>
      <c r="AB98" t="s">
        <v>816</v>
      </c>
      <c r="AC98" t="s">
        <v>817</v>
      </c>
    </row>
    <row r="99" spans="1:29" x14ac:dyDescent="0.25">
      <c r="A99" s="29" t="s">
        <v>822</v>
      </c>
      <c r="B99" s="29"/>
      <c r="C99" s="29" t="e" cm="1">
        <f t="array" ref="C99">INDEX($N$16:$N$20,MATCH(Таблиця13[[#This Row],[Термин]],$M$16:$M$20,0),,1)</f>
        <v>#N/A</v>
      </c>
      <c r="D99" s="2" t="s">
        <v>823</v>
      </c>
      <c r="E99" s="2"/>
      <c r="F99" s="2" t="s">
        <v>628</v>
      </c>
      <c r="G99" s="2">
        <v>173</v>
      </c>
      <c r="H99" s="2" t="s">
        <v>629</v>
      </c>
      <c r="I99" s="31">
        <v>210</v>
      </c>
      <c r="AB99" t="s">
        <v>818</v>
      </c>
      <c r="AC99" t="s">
        <v>819</v>
      </c>
    </row>
    <row r="100" spans="1:29" x14ac:dyDescent="0.25">
      <c r="A100" s="29" t="s">
        <v>824</v>
      </c>
      <c r="B100" s="29"/>
      <c r="C100" s="29" t="e" cm="1">
        <f t="array" ref="C100">INDEX($N$16:$N$20,MATCH(Таблиця13[[#This Row],[Термин]],$M$16:$M$20,0),,1)</f>
        <v>#N/A</v>
      </c>
      <c r="D100" s="2" t="s">
        <v>825</v>
      </c>
      <c r="E100" s="2"/>
      <c r="F100" s="2" t="s">
        <v>628</v>
      </c>
      <c r="G100" s="2">
        <v>173</v>
      </c>
      <c r="H100" s="2" t="s">
        <v>629</v>
      </c>
      <c r="I100" s="31">
        <v>211</v>
      </c>
      <c r="AB100" t="s">
        <v>820</v>
      </c>
      <c r="AC100" t="s">
        <v>821</v>
      </c>
    </row>
    <row r="101" spans="1:29" x14ac:dyDescent="0.25">
      <c r="A101" s="29" t="s">
        <v>826</v>
      </c>
      <c r="B101" s="29"/>
      <c r="C101" s="29" t="e" cm="1">
        <f t="array" ref="C101">INDEX($N$16:$N$20,MATCH(Таблиця13[[#This Row],[Термин]],$M$16:$M$20,0),,1)</f>
        <v>#N/A</v>
      </c>
      <c r="D101" s="2" t="s">
        <v>827</v>
      </c>
      <c r="E101" s="2"/>
      <c r="F101" s="2" t="s">
        <v>628</v>
      </c>
      <c r="G101" s="2">
        <v>174</v>
      </c>
      <c r="H101" s="2" t="s">
        <v>629</v>
      </c>
      <c r="I101" s="31">
        <v>211</v>
      </c>
      <c r="AB101" t="s">
        <v>822</v>
      </c>
      <c r="AC101" t="s">
        <v>823</v>
      </c>
    </row>
    <row r="102" spans="1:29" x14ac:dyDescent="0.25">
      <c r="A102" s="29"/>
      <c r="B102" s="29"/>
      <c r="C102" s="29" t="e" cm="1">
        <f t="array" ref="C102">INDEX($N$16:$N$20,MATCH(Таблиця13[[#This Row],[Термин]],$M$16:$M$20,0),,1)</f>
        <v>#N/A</v>
      </c>
      <c r="D102" s="2"/>
      <c r="E102" s="2"/>
      <c r="F102" s="2"/>
      <c r="G102" s="2"/>
      <c r="H102" s="2"/>
      <c r="I102" s="31"/>
      <c r="AB102" t="s">
        <v>824</v>
      </c>
      <c r="AC102" t="s">
        <v>825</v>
      </c>
    </row>
    <row r="103" spans="1:29" x14ac:dyDescent="0.25">
      <c r="A103" s="29" t="s">
        <v>625</v>
      </c>
      <c r="B103" s="29"/>
      <c r="C103" s="29" t="e" cm="1">
        <f t="array" ref="C103">INDEX($N$16:$N$20,MATCH(Таблиця13[[#This Row],[Термин]],$M$16:$M$20,0),,1)</f>
        <v>#N/A</v>
      </c>
      <c r="D103" s="2" t="s">
        <v>72</v>
      </c>
      <c r="E103" s="2"/>
      <c r="F103" s="2" t="s">
        <v>553</v>
      </c>
      <c r="G103" s="2" t="s">
        <v>554</v>
      </c>
      <c r="H103" s="2" t="s">
        <v>555</v>
      </c>
      <c r="I103" s="31" t="s">
        <v>554</v>
      </c>
      <c r="AB103" t="s">
        <v>826</v>
      </c>
      <c r="AC103" t="s">
        <v>827</v>
      </c>
    </row>
    <row r="104" spans="1:29" x14ac:dyDescent="0.25">
      <c r="A104" s="29" t="s">
        <v>828</v>
      </c>
      <c r="B104" s="29"/>
      <c r="C104" s="29" t="e" cm="1">
        <f t="array" ref="C104">INDEX($N$16:$N$20,MATCH(Таблиця13[[#This Row],[Термин]],$M$16:$M$20,0),,1)</f>
        <v>#N/A</v>
      </c>
      <c r="D104" s="2" t="s">
        <v>829</v>
      </c>
      <c r="E104" s="2"/>
      <c r="F104" s="2" t="s">
        <v>628</v>
      </c>
      <c r="G104" s="2">
        <v>174</v>
      </c>
      <c r="H104" s="2" t="s">
        <v>629</v>
      </c>
      <c r="I104" s="31">
        <v>211</v>
      </c>
      <c r="AB104" t="s">
        <v>828</v>
      </c>
      <c r="AC104" t="s">
        <v>829</v>
      </c>
    </row>
    <row r="105" spans="1:29" x14ac:dyDescent="0.25">
      <c r="A105" s="29" t="s">
        <v>830</v>
      </c>
      <c r="B105" s="29"/>
      <c r="C105" s="29" t="e" cm="1">
        <f t="array" ref="C105">INDEX($N$16:$N$20,MATCH(Таблиця13[[#This Row],[Термин]],$M$16:$M$20,0),,1)</f>
        <v>#N/A</v>
      </c>
      <c r="D105" s="2" t="s">
        <v>831</v>
      </c>
      <c r="E105" s="2"/>
      <c r="F105" s="2" t="s">
        <v>628</v>
      </c>
      <c r="G105" s="2">
        <v>174</v>
      </c>
      <c r="H105" s="2" t="s">
        <v>629</v>
      </c>
      <c r="I105" s="31">
        <v>208</v>
      </c>
      <c r="AB105" t="s">
        <v>830</v>
      </c>
      <c r="AC105" t="s">
        <v>831</v>
      </c>
    </row>
    <row r="106" spans="1:29" x14ac:dyDescent="0.25">
      <c r="A106" s="29" t="s">
        <v>832</v>
      </c>
      <c r="B106" s="29"/>
      <c r="C106" s="29" t="e" cm="1">
        <f t="array" ref="C106">INDEX($N$16:$N$20,MATCH(Таблиця13[[#This Row],[Термин]],$M$16:$M$20,0),,1)</f>
        <v>#N/A</v>
      </c>
      <c r="D106" s="2" t="s">
        <v>833</v>
      </c>
      <c r="E106" s="2"/>
      <c r="F106" s="2" t="s">
        <v>628</v>
      </c>
      <c r="G106" s="2">
        <v>174</v>
      </c>
      <c r="H106" s="2" t="s">
        <v>629</v>
      </c>
      <c r="I106" s="31">
        <v>199</v>
      </c>
      <c r="S106" t="s">
        <v>625</v>
      </c>
      <c r="T106" t="s">
        <v>72</v>
      </c>
      <c r="U106" t="s">
        <v>553</v>
      </c>
      <c r="V106" t="s">
        <v>13820</v>
      </c>
      <c r="W106" t="s">
        <v>555</v>
      </c>
      <c r="X106" t="s">
        <v>13821</v>
      </c>
      <c r="AB106" t="s">
        <v>832</v>
      </c>
      <c r="AC106" t="s">
        <v>833</v>
      </c>
    </row>
    <row r="107" spans="1:29" x14ac:dyDescent="0.25">
      <c r="A107" s="29" t="s">
        <v>834</v>
      </c>
      <c r="B107" s="29"/>
      <c r="C107" s="29" t="e" cm="1">
        <f t="array" ref="C107">INDEX($N$16:$N$20,MATCH(Таблиця13[[#This Row],[Термин]],$M$16:$M$20,0),,1)</f>
        <v>#N/A</v>
      </c>
      <c r="D107" s="2" t="s">
        <v>835</v>
      </c>
      <c r="E107" s="2"/>
      <c r="F107" s="2" t="s">
        <v>628</v>
      </c>
      <c r="G107" s="2">
        <v>174</v>
      </c>
      <c r="H107" s="2" t="s">
        <v>629</v>
      </c>
      <c r="I107" s="31">
        <v>196</v>
      </c>
      <c r="AB107" t="s">
        <v>834</v>
      </c>
      <c r="AC107" t="s">
        <v>835</v>
      </c>
    </row>
    <row r="108" spans="1:29" x14ac:dyDescent="0.25">
      <c r="A108" s="29" t="s">
        <v>836</v>
      </c>
      <c r="B108" s="29"/>
      <c r="C108" s="29" t="e" cm="1">
        <f t="array" ref="C108">INDEX($N$16:$N$20,MATCH(Таблиця13[[#This Row],[Термин]],$M$16:$M$20,0),,1)</f>
        <v>#N/A</v>
      </c>
      <c r="D108" s="2" t="s">
        <v>837</v>
      </c>
      <c r="E108" s="2"/>
      <c r="F108" s="2" t="s">
        <v>628</v>
      </c>
      <c r="G108" s="2">
        <v>175</v>
      </c>
      <c r="H108" s="2" t="s">
        <v>629</v>
      </c>
      <c r="I108" s="31">
        <v>196</v>
      </c>
      <c r="AB108" t="s">
        <v>836</v>
      </c>
      <c r="AC108" t="s">
        <v>837</v>
      </c>
    </row>
    <row r="109" spans="1:29" x14ac:dyDescent="0.25">
      <c r="A109" s="29" t="s">
        <v>838</v>
      </c>
      <c r="B109" s="29"/>
      <c r="C109" s="29" t="e" cm="1">
        <f t="array" ref="C109">INDEX($N$16:$N$20,MATCH(Таблиця13[[#This Row],[Термин]],$M$16:$M$20,0),,1)</f>
        <v>#N/A</v>
      </c>
      <c r="D109" s="2" t="s">
        <v>839</v>
      </c>
      <c r="E109" s="2"/>
      <c r="F109" s="2" t="s">
        <v>628</v>
      </c>
      <c r="G109" s="2">
        <v>175</v>
      </c>
      <c r="H109" s="2" t="s">
        <v>629</v>
      </c>
      <c r="I109" s="31">
        <v>190</v>
      </c>
      <c r="AB109" t="s">
        <v>838</v>
      </c>
      <c r="AC109" t="s">
        <v>839</v>
      </c>
    </row>
    <row r="110" spans="1:29" x14ac:dyDescent="0.25">
      <c r="A110" s="29" t="s">
        <v>840</v>
      </c>
      <c r="B110" s="29"/>
      <c r="C110" s="29" t="e" cm="1">
        <f t="array" ref="C110">INDEX($N$16:$N$20,MATCH(Таблиця13[[#This Row],[Термин]],$M$16:$M$20,0),,1)</f>
        <v>#N/A</v>
      </c>
      <c r="D110" s="2" t="s">
        <v>841</v>
      </c>
      <c r="E110" s="2"/>
      <c r="F110" s="2" t="s">
        <v>628</v>
      </c>
      <c r="G110" s="2">
        <v>175</v>
      </c>
      <c r="H110" s="2" t="s">
        <v>629</v>
      </c>
      <c r="I110" s="31">
        <v>190</v>
      </c>
      <c r="AB110" t="s">
        <v>840</v>
      </c>
      <c r="AC110" t="s">
        <v>841</v>
      </c>
    </row>
    <row r="111" spans="1:29" x14ac:dyDescent="0.25">
      <c r="A111" s="29" t="s">
        <v>842</v>
      </c>
      <c r="B111" s="29"/>
      <c r="C111" s="29" t="e" cm="1">
        <f t="array" ref="C111">INDEX($N$16:$N$20,MATCH(Таблиця13[[#This Row],[Термин]],$M$16:$M$20,0),,1)</f>
        <v>#N/A</v>
      </c>
      <c r="D111" s="2" t="s">
        <v>843</v>
      </c>
      <c r="E111" s="2"/>
      <c r="F111" s="2" t="s">
        <v>628</v>
      </c>
      <c r="G111" s="2">
        <v>175</v>
      </c>
      <c r="H111" s="2" t="s">
        <v>629</v>
      </c>
      <c r="I111" s="31">
        <v>184</v>
      </c>
      <c r="AB111" t="s">
        <v>842</v>
      </c>
      <c r="AC111" t="s">
        <v>843</v>
      </c>
    </row>
    <row r="112" spans="1:29" x14ac:dyDescent="0.25">
      <c r="A112" s="29" t="s">
        <v>844</v>
      </c>
      <c r="B112" s="29"/>
      <c r="C112" s="29" t="e" cm="1">
        <f t="array" ref="C112">INDEX($N$16:$N$20,MATCH(Таблиця13[[#This Row],[Термин]],$M$16:$M$20,0),,1)</f>
        <v>#N/A</v>
      </c>
      <c r="D112" s="2" t="s">
        <v>845</v>
      </c>
      <c r="E112" s="2"/>
      <c r="F112" s="2" t="s">
        <v>628</v>
      </c>
      <c r="G112" s="2">
        <v>176</v>
      </c>
      <c r="H112" s="2" t="s">
        <v>629</v>
      </c>
      <c r="I112" s="31">
        <v>166</v>
      </c>
      <c r="AB112" t="s">
        <v>8977</v>
      </c>
      <c r="AC112" t="s">
        <v>845</v>
      </c>
    </row>
    <row r="113" spans="1:29" x14ac:dyDescent="0.25">
      <c r="A113" s="29" t="s">
        <v>846</v>
      </c>
      <c r="B113" s="29"/>
      <c r="C113" s="29" t="e" cm="1">
        <f t="array" ref="C113">INDEX($N$16:$N$20,MATCH(Таблиця13[[#This Row],[Термин]],$M$16:$M$20,0),,1)</f>
        <v>#N/A</v>
      </c>
      <c r="D113" s="2" t="s">
        <v>847</v>
      </c>
      <c r="E113" s="2"/>
      <c r="F113" s="2" t="s">
        <v>628</v>
      </c>
      <c r="G113" s="2">
        <v>176</v>
      </c>
      <c r="H113" s="2" t="s">
        <v>629</v>
      </c>
      <c r="I113" s="31">
        <v>167</v>
      </c>
      <c r="AB113" t="s">
        <v>846</v>
      </c>
      <c r="AC113" t="s">
        <v>847</v>
      </c>
    </row>
    <row r="114" spans="1:29" x14ac:dyDescent="0.25">
      <c r="A114" s="29" t="s">
        <v>848</v>
      </c>
      <c r="B114" s="29"/>
      <c r="C114" s="29" t="e" cm="1">
        <f t="array" ref="C114">INDEX($N$16:$N$20,MATCH(Таблиця13[[#This Row],[Термин]],$M$16:$M$20,0),,1)</f>
        <v>#N/A</v>
      </c>
      <c r="D114" s="2" t="s">
        <v>849</v>
      </c>
      <c r="E114" s="2"/>
      <c r="F114" s="2" t="s">
        <v>628</v>
      </c>
      <c r="G114" s="2">
        <v>177</v>
      </c>
      <c r="H114" s="2" t="s">
        <v>629</v>
      </c>
      <c r="I114" s="31">
        <v>161</v>
      </c>
      <c r="AB114" t="s">
        <v>848</v>
      </c>
      <c r="AC114" t="s">
        <v>849</v>
      </c>
    </row>
    <row r="115" spans="1:29" x14ac:dyDescent="0.25">
      <c r="A115" s="29" t="s">
        <v>850</v>
      </c>
      <c r="B115" s="29"/>
      <c r="C115" s="29" t="e" cm="1">
        <f t="array" ref="C115">INDEX($N$16:$N$20,MATCH(Таблиця13[[#This Row],[Термин]],$M$16:$M$20,0),,1)</f>
        <v>#N/A</v>
      </c>
      <c r="D115" s="2" t="s">
        <v>851</v>
      </c>
      <c r="E115" s="2"/>
      <c r="F115" s="2" t="s">
        <v>628</v>
      </c>
      <c r="G115" s="2">
        <v>178</v>
      </c>
      <c r="H115" s="2" t="s">
        <v>629</v>
      </c>
      <c r="I115" s="31">
        <v>161</v>
      </c>
      <c r="AB115" t="s">
        <v>850</v>
      </c>
      <c r="AC115" t="s">
        <v>851</v>
      </c>
    </row>
    <row r="116" spans="1:29" x14ac:dyDescent="0.25">
      <c r="A116" s="29" t="s">
        <v>852</v>
      </c>
      <c r="B116" s="29"/>
      <c r="C116" s="29" t="e" cm="1">
        <f t="array" ref="C116">INDEX($N$16:$N$20,MATCH(Таблиця13[[#This Row],[Термин]],$M$16:$M$20,0),,1)</f>
        <v>#N/A</v>
      </c>
      <c r="D116" s="2" t="s">
        <v>853</v>
      </c>
      <c r="E116" s="2"/>
      <c r="F116" s="2" t="s">
        <v>628</v>
      </c>
      <c r="G116" s="2">
        <v>178</v>
      </c>
      <c r="H116" s="2" t="s">
        <v>629</v>
      </c>
      <c r="I116" s="31">
        <v>181</v>
      </c>
      <c r="AB116" t="s">
        <v>852</v>
      </c>
      <c r="AC116" t="s">
        <v>853</v>
      </c>
    </row>
    <row r="117" spans="1:29" x14ac:dyDescent="0.25">
      <c r="A117" s="29" t="s">
        <v>854</v>
      </c>
      <c r="B117" s="29"/>
      <c r="C117" s="29" t="e" cm="1">
        <f t="array" ref="C117">INDEX($N$16:$N$20,MATCH(Таблиця13[[#This Row],[Термин]],$M$16:$M$20,0),,1)</f>
        <v>#N/A</v>
      </c>
      <c r="D117" s="2" t="s">
        <v>855</v>
      </c>
      <c r="E117" s="2"/>
      <c r="F117" s="2" t="s">
        <v>628</v>
      </c>
      <c r="G117" s="2">
        <v>179</v>
      </c>
      <c r="H117" s="2" t="s">
        <v>629</v>
      </c>
      <c r="I117" s="31">
        <v>178</v>
      </c>
      <c r="AB117" t="s">
        <v>854</v>
      </c>
      <c r="AC117" t="s">
        <v>855</v>
      </c>
    </row>
    <row r="118" spans="1:29" x14ac:dyDescent="0.25">
      <c r="A118" s="29" t="s">
        <v>856</v>
      </c>
      <c r="B118" s="29"/>
      <c r="C118" s="29" t="e" cm="1">
        <f t="array" ref="C118">INDEX($N$16:$N$20,MATCH(Таблиця13[[#This Row],[Термин]],$M$16:$M$20,0),,1)</f>
        <v>#N/A</v>
      </c>
      <c r="D118" s="2" t="s">
        <v>857</v>
      </c>
      <c r="E118" s="2"/>
      <c r="F118" s="2" t="s">
        <v>628</v>
      </c>
      <c r="G118" s="2">
        <v>179</v>
      </c>
      <c r="H118" s="2" t="s">
        <v>629</v>
      </c>
      <c r="I118" s="31">
        <v>209</v>
      </c>
      <c r="AB118" t="s">
        <v>856</v>
      </c>
      <c r="AC118" t="s">
        <v>857</v>
      </c>
    </row>
    <row r="119" spans="1:29" x14ac:dyDescent="0.25">
      <c r="A119" s="29" t="s">
        <v>858</v>
      </c>
      <c r="B119" s="29"/>
      <c r="C119" s="29" t="e" cm="1">
        <f t="array" ref="C119">INDEX($N$16:$N$20,MATCH(Таблиця13[[#This Row],[Термин]],$M$16:$M$20,0),,1)</f>
        <v>#N/A</v>
      </c>
      <c r="D119" s="2" t="s">
        <v>859</v>
      </c>
      <c r="E119" s="2"/>
      <c r="F119" s="2" t="s">
        <v>628</v>
      </c>
      <c r="G119" s="2">
        <v>179</v>
      </c>
      <c r="H119" s="2" t="s">
        <v>629</v>
      </c>
      <c r="I119" s="31">
        <v>169</v>
      </c>
      <c r="AB119" t="s">
        <v>858</v>
      </c>
      <c r="AC119" t="s">
        <v>859</v>
      </c>
    </row>
    <row r="120" spans="1:29" x14ac:dyDescent="0.25">
      <c r="A120" s="29" t="s">
        <v>860</v>
      </c>
      <c r="B120" s="29"/>
      <c r="C120" s="29" t="e" cm="1">
        <f t="array" ref="C120">INDEX($N$16:$N$20,MATCH(Таблиця13[[#This Row],[Термин]],$M$16:$M$20,0),,1)</f>
        <v>#N/A</v>
      </c>
      <c r="D120" s="2" t="s">
        <v>861</v>
      </c>
      <c r="E120" s="2"/>
      <c r="F120" s="2" t="s">
        <v>628</v>
      </c>
      <c r="G120" s="2">
        <v>179</v>
      </c>
      <c r="H120" s="2" t="s">
        <v>629</v>
      </c>
      <c r="I120" s="31">
        <v>152</v>
      </c>
      <c r="AB120" t="s">
        <v>860</v>
      </c>
      <c r="AC120" t="s">
        <v>861</v>
      </c>
    </row>
    <row r="121" spans="1:29" x14ac:dyDescent="0.25">
      <c r="A121" s="29" t="s">
        <v>862</v>
      </c>
      <c r="B121" s="29"/>
      <c r="C121" s="29" t="e" cm="1">
        <f t="array" ref="C121">INDEX($N$16:$N$20,MATCH(Таблиця13[[#This Row],[Термин]],$M$16:$M$20,0),,1)</f>
        <v>#N/A</v>
      </c>
      <c r="D121" s="2" t="s">
        <v>863</v>
      </c>
      <c r="E121" s="2"/>
      <c r="F121" s="2" t="s">
        <v>628</v>
      </c>
      <c r="G121" s="2">
        <v>179</v>
      </c>
      <c r="H121" s="2" t="s">
        <v>629</v>
      </c>
      <c r="I121" s="31">
        <v>152</v>
      </c>
      <c r="AB121" t="s">
        <v>862</v>
      </c>
      <c r="AC121" t="s">
        <v>863</v>
      </c>
    </row>
    <row r="122" spans="1:29" x14ac:dyDescent="0.25">
      <c r="A122" s="29" t="s">
        <v>864</v>
      </c>
      <c r="B122" s="29"/>
      <c r="C122" s="29" t="e" cm="1">
        <f t="array" ref="C122">INDEX($N$16:$N$20,MATCH(Таблиця13[[#This Row],[Термин]],$M$16:$M$20,0),,1)</f>
        <v>#N/A</v>
      </c>
      <c r="D122" s="2" t="s">
        <v>865</v>
      </c>
      <c r="E122" s="2"/>
      <c r="F122" s="2" t="s">
        <v>628</v>
      </c>
      <c r="G122" s="2">
        <v>180</v>
      </c>
      <c r="H122" s="2" t="s">
        <v>629</v>
      </c>
      <c r="I122" s="31">
        <v>152</v>
      </c>
      <c r="AB122" t="s">
        <v>864</v>
      </c>
      <c r="AC122" t="s">
        <v>865</v>
      </c>
    </row>
    <row r="123" spans="1:29" x14ac:dyDescent="0.25">
      <c r="A123" s="29" t="s">
        <v>866</v>
      </c>
      <c r="B123" s="29"/>
      <c r="C123" s="29" t="e" cm="1">
        <f t="array" ref="C123">INDEX($N$16:$N$20,MATCH(Таблиця13[[#This Row],[Термин]],$M$16:$M$20,0),,1)</f>
        <v>#N/A</v>
      </c>
      <c r="D123" s="2" t="s">
        <v>867</v>
      </c>
      <c r="E123" s="2"/>
      <c r="F123" s="2" t="s">
        <v>628</v>
      </c>
      <c r="G123" s="2">
        <v>180</v>
      </c>
      <c r="H123" s="2" t="s">
        <v>629</v>
      </c>
      <c r="I123" s="31">
        <v>180</v>
      </c>
      <c r="AB123" t="s">
        <v>866</v>
      </c>
      <c r="AC123" t="s">
        <v>867</v>
      </c>
    </row>
    <row r="124" spans="1:29" x14ac:dyDescent="0.25">
      <c r="A124" s="29" t="s">
        <v>868</v>
      </c>
      <c r="B124" s="29"/>
      <c r="C124" s="29" t="e" cm="1">
        <f t="array" ref="C124">INDEX($N$16:$N$20,MATCH(Таблиця13[[#This Row],[Термин]],$M$16:$M$20,0),,1)</f>
        <v>#N/A</v>
      </c>
      <c r="D124" s="13" t="s">
        <v>869</v>
      </c>
      <c r="E124" s="2"/>
      <c r="F124" s="2" t="s">
        <v>628</v>
      </c>
      <c r="G124" s="2">
        <v>180</v>
      </c>
      <c r="H124" s="2" t="s">
        <v>629</v>
      </c>
      <c r="I124" s="31">
        <v>201</v>
      </c>
      <c r="AB124" t="s">
        <v>868</v>
      </c>
      <c r="AC124" t="s">
        <v>869</v>
      </c>
    </row>
    <row r="125" spans="1:29" x14ac:dyDescent="0.25">
      <c r="A125" s="29" t="s">
        <v>870</v>
      </c>
      <c r="B125" s="29"/>
      <c r="C125" s="29" t="e" cm="1">
        <f t="array" ref="C125">INDEX($N$16:$N$20,MATCH(Таблиця13[[#This Row],[Термин]],$M$16:$M$20,0),,1)</f>
        <v>#N/A</v>
      </c>
      <c r="D125" s="13" t="s">
        <v>871</v>
      </c>
      <c r="E125" s="2"/>
      <c r="F125" s="2" t="s">
        <v>628</v>
      </c>
      <c r="G125" s="2">
        <v>180</v>
      </c>
      <c r="H125" s="2" t="s">
        <v>629</v>
      </c>
      <c r="I125" s="31">
        <v>201</v>
      </c>
      <c r="AB125" t="s">
        <v>870</v>
      </c>
      <c r="AC125" t="s">
        <v>871</v>
      </c>
    </row>
    <row r="126" spans="1:29" x14ac:dyDescent="0.25">
      <c r="A126" s="29" t="s">
        <v>872</v>
      </c>
      <c r="B126" s="29"/>
      <c r="C126" s="29" t="e" cm="1">
        <f t="array" ref="C126">INDEX($N$16:$N$20,MATCH(Таблиця13[[#This Row],[Термин]],$M$16:$M$20,0),,1)</f>
        <v>#N/A</v>
      </c>
      <c r="D126" s="13" t="s">
        <v>873</v>
      </c>
      <c r="E126" s="2"/>
      <c r="F126" s="2" t="s">
        <v>628</v>
      </c>
      <c r="G126" s="2">
        <v>180</v>
      </c>
      <c r="H126" s="2" t="s">
        <v>629</v>
      </c>
      <c r="I126" s="31">
        <v>201</v>
      </c>
      <c r="AB126" t="s">
        <v>872</v>
      </c>
      <c r="AC126" t="s">
        <v>873</v>
      </c>
    </row>
    <row r="127" spans="1:29" x14ac:dyDescent="0.25">
      <c r="A127" s="29" t="s">
        <v>874</v>
      </c>
      <c r="B127" s="29"/>
      <c r="C127" s="29" t="e" cm="1">
        <f t="array" ref="C127">INDEX($N$16:$N$20,MATCH(Таблиця13[[#This Row],[Термин]],$M$16:$M$20,0),,1)</f>
        <v>#N/A</v>
      </c>
      <c r="D127" s="13" t="s">
        <v>875</v>
      </c>
      <c r="E127" s="2"/>
      <c r="F127" s="2" t="s">
        <v>628</v>
      </c>
      <c r="G127" s="2">
        <v>181</v>
      </c>
      <c r="H127" s="2" t="s">
        <v>629</v>
      </c>
      <c r="I127" s="31">
        <v>200</v>
      </c>
      <c r="AB127" t="s">
        <v>874</v>
      </c>
      <c r="AC127" t="s">
        <v>875</v>
      </c>
    </row>
    <row r="128" spans="1:29" x14ac:dyDescent="0.25">
      <c r="A128" s="29" t="s">
        <v>876</v>
      </c>
      <c r="B128" s="29"/>
      <c r="C128" s="29" t="e" cm="1">
        <f t="array" ref="C128">INDEX($N$16:$N$20,MATCH(Таблиця13[[#This Row],[Термин]],$M$16:$M$20,0),,1)</f>
        <v>#N/A</v>
      </c>
      <c r="D128" s="2" t="s">
        <v>877</v>
      </c>
      <c r="E128" s="2"/>
      <c r="F128" s="2" t="s">
        <v>628</v>
      </c>
      <c r="G128" s="2">
        <v>181</v>
      </c>
      <c r="H128" s="2" t="s">
        <v>629</v>
      </c>
      <c r="I128" s="31">
        <v>158</v>
      </c>
      <c r="AB128" t="s">
        <v>876</v>
      </c>
      <c r="AC128" t="s">
        <v>877</v>
      </c>
    </row>
    <row r="129" spans="1:30" x14ac:dyDescent="0.25">
      <c r="A129" s="29" t="s">
        <v>878</v>
      </c>
      <c r="B129" s="29"/>
      <c r="C129" s="29" t="e" cm="1">
        <f t="array" ref="C129">INDEX($N$16:$N$20,MATCH(Таблиця13[[#This Row],[Термин]],$M$16:$M$20,0),,1)</f>
        <v>#N/A</v>
      </c>
      <c r="D129" s="2" t="s">
        <v>879</v>
      </c>
      <c r="E129" s="2"/>
      <c r="F129" s="2" t="s">
        <v>628</v>
      </c>
      <c r="G129" s="2">
        <v>181</v>
      </c>
      <c r="H129" s="2" t="s">
        <v>629</v>
      </c>
      <c r="I129" s="31">
        <v>181</v>
      </c>
      <c r="AB129" t="s">
        <v>878</v>
      </c>
      <c r="AC129" t="s">
        <v>879</v>
      </c>
    </row>
    <row r="130" spans="1:30" x14ac:dyDescent="0.25">
      <c r="A130" s="29" t="s">
        <v>880</v>
      </c>
      <c r="B130" s="29"/>
      <c r="C130" s="29" t="e" cm="1">
        <f t="array" ref="C130">INDEX($N$16:$N$20,MATCH(Таблиця13[[#This Row],[Термин]],$M$16:$M$20,0),,1)</f>
        <v>#N/A</v>
      </c>
      <c r="D130" s="2" t="s">
        <v>881</v>
      </c>
      <c r="E130" s="2"/>
      <c r="F130" s="2" t="s">
        <v>628</v>
      </c>
      <c r="G130" s="2">
        <v>181</v>
      </c>
      <c r="H130" s="2" t="s">
        <v>629</v>
      </c>
      <c r="I130" s="31">
        <v>165</v>
      </c>
      <c r="AB130" t="s">
        <v>880</v>
      </c>
      <c r="AC130" t="s">
        <v>881</v>
      </c>
    </row>
    <row r="131" spans="1:30" x14ac:dyDescent="0.25">
      <c r="A131" s="29" t="s">
        <v>882</v>
      </c>
      <c r="B131" s="29"/>
      <c r="C131" s="29" t="e" cm="1">
        <f t="array" ref="C131">INDEX($N$16:$N$20,MATCH(Таблиця13[[#This Row],[Термин]],$M$16:$M$20,0),,1)</f>
        <v>#N/A</v>
      </c>
      <c r="D131" s="2" t="s">
        <v>883</v>
      </c>
      <c r="E131" s="2"/>
      <c r="F131" s="2" t="s">
        <v>628</v>
      </c>
      <c r="G131" s="2">
        <v>182</v>
      </c>
      <c r="H131" s="2" t="s">
        <v>629</v>
      </c>
      <c r="I131" s="31">
        <v>183</v>
      </c>
      <c r="AB131" t="s">
        <v>882</v>
      </c>
      <c r="AC131" t="s">
        <v>883</v>
      </c>
    </row>
    <row r="132" spans="1:30" x14ac:dyDescent="0.25">
      <c r="A132" s="29" t="s">
        <v>884</v>
      </c>
      <c r="B132" s="29"/>
      <c r="C132" s="29" t="e" cm="1">
        <f t="array" ref="C132">INDEX($N$16:$N$20,MATCH(Таблиця13[[#This Row],[Термин]],$M$16:$M$20,0),,1)</f>
        <v>#N/A</v>
      </c>
      <c r="D132" s="2" t="s">
        <v>885</v>
      </c>
      <c r="E132" s="2"/>
      <c r="F132" s="2" t="s">
        <v>628</v>
      </c>
      <c r="G132" s="2">
        <v>182</v>
      </c>
      <c r="H132" s="2" t="s">
        <v>629</v>
      </c>
      <c r="I132" s="31">
        <v>184</v>
      </c>
      <c r="AB132" t="s">
        <v>884</v>
      </c>
      <c r="AC132" t="s">
        <v>885</v>
      </c>
    </row>
    <row r="133" spans="1:30" x14ac:dyDescent="0.25">
      <c r="A133" s="29" t="s">
        <v>886</v>
      </c>
      <c r="B133" s="29"/>
      <c r="C133" s="29" t="e" cm="1">
        <f t="array" ref="C133">INDEX($N$16:$N$20,MATCH(Таблиця13[[#This Row],[Термин]],$M$16:$M$20,0),,1)</f>
        <v>#N/A</v>
      </c>
      <c r="D133" s="2" t="s">
        <v>887</v>
      </c>
      <c r="E133" s="2"/>
      <c r="F133" s="2" t="s">
        <v>628</v>
      </c>
      <c r="G133" s="2">
        <v>182</v>
      </c>
      <c r="H133" s="2" t="s">
        <v>629</v>
      </c>
      <c r="I133" s="31">
        <v>185</v>
      </c>
      <c r="AB133" t="s">
        <v>886</v>
      </c>
      <c r="AC133" t="s">
        <v>887</v>
      </c>
    </row>
    <row r="134" spans="1:30" x14ac:dyDescent="0.25">
      <c r="A134" s="29" t="s">
        <v>888</v>
      </c>
      <c r="B134" s="29"/>
      <c r="C134" s="29" t="e" cm="1">
        <f t="array" ref="C134">INDEX($N$16:$N$20,MATCH(Таблиця13[[#This Row],[Термин]],$M$16:$M$20,0),,1)</f>
        <v>#N/A</v>
      </c>
      <c r="D134" s="2" t="s">
        <v>889</v>
      </c>
      <c r="E134" s="2"/>
      <c r="F134" s="2" t="s">
        <v>628</v>
      </c>
      <c r="G134" s="2">
        <v>182</v>
      </c>
      <c r="H134" s="2" t="s">
        <v>629</v>
      </c>
      <c r="I134" s="31">
        <v>184</v>
      </c>
      <c r="AB134" t="s">
        <v>888</v>
      </c>
      <c r="AC134" t="s">
        <v>889</v>
      </c>
    </row>
    <row r="135" spans="1:30" x14ac:dyDescent="0.25">
      <c r="A135" s="29" t="s">
        <v>890</v>
      </c>
      <c r="B135" s="29"/>
      <c r="C135" s="29" t="e" cm="1">
        <f t="array" ref="C135">INDEX($N$16:$N$20,MATCH(Таблиця13[[#This Row],[Термин]],$M$16:$M$20,0),,1)</f>
        <v>#N/A</v>
      </c>
      <c r="D135" s="2" t="s">
        <v>891</v>
      </c>
      <c r="E135" s="2"/>
      <c r="F135" s="2" t="s">
        <v>628</v>
      </c>
      <c r="G135" s="2">
        <v>183</v>
      </c>
      <c r="H135" s="2" t="s">
        <v>629</v>
      </c>
      <c r="I135" s="31">
        <v>157</v>
      </c>
      <c r="AB135" t="s">
        <v>890</v>
      </c>
      <c r="AC135" t="s">
        <v>891</v>
      </c>
    </row>
    <row r="136" spans="1:30" x14ac:dyDescent="0.25">
      <c r="A136" s="29" t="s">
        <v>892</v>
      </c>
      <c r="B136" s="29"/>
      <c r="C136" s="29" t="e" cm="1">
        <f t="array" ref="C136">INDEX($N$16:$N$20,MATCH(Таблиця13[[#This Row],[Термин]],$M$16:$M$20,0),,1)</f>
        <v>#N/A</v>
      </c>
      <c r="D136" s="2" t="s">
        <v>893</v>
      </c>
      <c r="E136" s="2"/>
      <c r="F136" s="2" t="s">
        <v>628</v>
      </c>
      <c r="G136" s="2">
        <v>183</v>
      </c>
      <c r="H136" s="2" t="s">
        <v>629</v>
      </c>
      <c r="I136" s="31">
        <v>210</v>
      </c>
      <c r="AB136" t="s">
        <v>892</v>
      </c>
      <c r="AC136" t="s">
        <v>893</v>
      </c>
    </row>
    <row r="137" spans="1:30" x14ac:dyDescent="0.25">
      <c r="A137" s="29" t="s">
        <v>894</v>
      </c>
      <c r="B137" s="29"/>
      <c r="C137" s="29" t="e" cm="1">
        <f t="array" ref="C137">INDEX($N$16:$N$20,MATCH(Таблиця13[[#This Row],[Термин]],$M$16:$M$20,0),,1)</f>
        <v>#N/A</v>
      </c>
      <c r="D137" s="2" t="s">
        <v>895</v>
      </c>
      <c r="E137" s="2"/>
      <c r="F137" s="2" t="s">
        <v>628</v>
      </c>
      <c r="G137" s="2">
        <v>183</v>
      </c>
      <c r="H137" s="2" t="s">
        <v>629</v>
      </c>
      <c r="I137" s="31">
        <v>178</v>
      </c>
      <c r="AB137" t="s">
        <v>894</v>
      </c>
      <c r="AC137" t="s">
        <v>895</v>
      </c>
    </row>
    <row r="138" spans="1:30" x14ac:dyDescent="0.25">
      <c r="A138" s="29" t="s">
        <v>896</v>
      </c>
      <c r="B138" s="29"/>
      <c r="C138" s="29" t="e" cm="1">
        <f t="array" ref="C138">INDEX($N$16:$N$20,MATCH(Таблиця13[[#This Row],[Термин]],$M$16:$M$20,0),,1)</f>
        <v>#N/A</v>
      </c>
      <c r="D138" s="2" t="s">
        <v>897</v>
      </c>
      <c r="E138" s="2"/>
      <c r="F138" s="2" t="s">
        <v>628</v>
      </c>
      <c r="G138" s="2">
        <v>183</v>
      </c>
      <c r="H138" s="2" t="s">
        <v>629</v>
      </c>
      <c r="I138" s="31">
        <v>180</v>
      </c>
      <c r="AB138" t="s">
        <v>896</v>
      </c>
      <c r="AC138" t="s">
        <v>897</v>
      </c>
    </row>
    <row r="139" spans="1:30" x14ac:dyDescent="0.25">
      <c r="A139" s="29" t="s">
        <v>898</v>
      </c>
      <c r="B139" s="29"/>
      <c r="C139" s="29" t="e" cm="1">
        <f t="array" ref="C139">INDEX($N$16:$N$20,MATCH(Таблиця13[[#This Row],[Термин]],$M$16:$M$20,0),,1)</f>
        <v>#N/A</v>
      </c>
      <c r="D139" s="2" t="s">
        <v>899</v>
      </c>
      <c r="E139" s="2"/>
      <c r="F139" s="2" t="s">
        <v>628</v>
      </c>
      <c r="G139" s="2">
        <v>184</v>
      </c>
      <c r="H139" s="2" t="s">
        <v>629</v>
      </c>
      <c r="I139" s="31">
        <v>180</v>
      </c>
      <c r="AB139" t="s">
        <v>898</v>
      </c>
      <c r="AC139" t="s">
        <v>899</v>
      </c>
    </row>
    <row r="140" spans="1:30" x14ac:dyDescent="0.25">
      <c r="A140" s="29" t="s">
        <v>900</v>
      </c>
      <c r="B140" s="29"/>
      <c r="C140" s="29" t="e" cm="1">
        <f t="array" ref="C140">INDEX($N$16:$N$20,MATCH(Таблиця13[[#This Row],[Термин]],$M$16:$M$20,0),,1)</f>
        <v>#N/A</v>
      </c>
      <c r="D140" s="2" t="s">
        <v>901</v>
      </c>
      <c r="E140" s="2"/>
      <c r="F140" s="2" t="s">
        <v>628</v>
      </c>
      <c r="G140" s="2">
        <v>184</v>
      </c>
      <c r="H140" s="2" t="s">
        <v>629</v>
      </c>
      <c r="I140" s="31">
        <v>180</v>
      </c>
      <c r="AB140" t="s">
        <v>900</v>
      </c>
      <c r="AC140" t="s">
        <v>901</v>
      </c>
    </row>
    <row r="141" spans="1:30" x14ac:dyDescent="0.25">
      <c r="A141" s="29" t="s">
        <v>902</v>
      </c>
      <c r="B141" s="29"/>
      <c r="C141" s="29" t="e" cm="1">
        <f t="array" ref="C141">INDEX($N$16:$N$20,MATCH(Таблиця13[[#This Row],[Термин]],$M$16:$M$20,0),,1)</f>
        <v>#N/A</v>
      </c>
      <c r="D141" s="2" t="s">
        <v>903</v>
      </c>
      <c r="E141" s="2"/>
      <c r="F141" s="2" t="s">
        <v>628</v>
      </c>
      <c r="G141" s="2">
        <v>184</v>
      </c>
      <c r="H141" s="2" t="s">
        <v>629</v>
      </c>
      <c r="I141" s="31">
        <v>162</v>
      </c>
      <c r="AB141" t="s">
        <v>902</v>
      </c>
      <c r="AC141" t="s">
        <v>903</v>
      </c>
    </row>
    <row r="142" spans="1:30" x14ac:dyDescent="0.25">
      <c r="A142" s="29" t="s">
        <v>904</v>
      </c>
      <c r="B142" s="29"/>
      <c r="C142" s="29" t="e" cm="1">
        <f t="array" ref="C142">INDEX($N$16:$N$20,MATCH(Таблиця13[[#This Row],[Термин]],$M$16:$M$20,0),,1)</f>
        <v>#N/A</v>
      </c>
      <c r="D142" s="2" t="s">
        <v>905</v>
      </c>
      <c r="E142" s="2"/>
      <c r="F142" s="2" t="s">
        <v>628</v>
      </c>
      <c r="G142" s="2">
        <v>184</v>
      </c>
      <c r="H142" s="2" t="s">
        <v>629</v>
      </c>
      <c r="I142" s="31">
        <v>181</v>
      </c>
      <c r="AB142" t="s">
        <v>904</v>
      </c>
      <c r="AC142" t="s">
        <v>905</v>
      </c>
    </row>
    <row r="143" spans="1:30" x14ac:dyDescent="0.25">
      <c r="A143" s="29" t="s">
        <v>906</v>
      </c>
      <c r="B143" s="29"/>
      <c r="C143" s="29" t="e" cm="1">
        <f t="array" ref="C143">INDEX($N$16:$N$20,MATCH(Таблиця13[[#This Row],[Термин]],$M$16:$M$20,0),,1)</f>
        <v>#N/A</v>
      </c>
      <c r="D143" s="2" t="s">
        <v>907</v>
      </c>
      <c r="E143" s="2"/>
      <c r="F143" s="2" t="s">
        <v>628</v>
      </c>
      <c r="G143" s="2">
        <v>184</v>
      </c>
      <c r="H143" s="2" t="s">
        <v>629</v>
      </c>
      <c r="I143" s="31">
        <v>181</v>
      </c>
      <c r="AB143" s="70" t="s">
        <v>906</v>
      </c>
      <c r="AC143" s="70" t="s">
        <v>907</v>
      </c>
      <c r="AD143" s="70"/>
    </row>
    <row r="144" spans="1:30" x14ac:dyDescent="0.25">
      <c r="A144" s="29" t="s">
        <v>908</v>
      </c>
      <c r="B144" s="29"/>
      <c r="C144" s="29" t="e" cm="1">
        <f t="array" ref="C144">INDEX($N$16:$N$20,MATCH(Таблиця13[[#This Row],[Термин]],$M$16:$M$20,0),,1)</f>
        <v>#N/A</v>
      </c>
      <c r="D144" s="2" t="s">
        <v>909</v>
      </c>
      <c r="E144" s="2"/>
      <c r="F144" s="2" t="s">
        <v>628</v>
      </c>
      <c r="G144" s="2">
        <v>184</v>
      </c>
      <c r="H144" s="2" t="s">
        <v>629</v>
      </c>
      <c r="I144" s="31">
        <v>181</v>
      </c>
      <c r="AB144" t="s">
        <v>908</v>
      </c>
      <c r="AC144" t="s">
        <v>909</v>
      </c>
    </row>
    <row r="145" spans="1:29" x14ac:dyDescent="0.25">
      <c r="A145" s="29" t="s">
        <v>910</v>
      </c>
      <c r="B145" s="29"/>
      <c r="C145" s="29" t="e" cm="1">
        <f t="array" ref="C145">INDEX($N$16:$N$20,MATCH(Таблиця13[[#This Row],[Термин]],$M$16:$M$20,0),,1)</f>
        <v>#N/A</v>
      </c>
      <c r="D145" s="2" t="s">
        <v>911</v>
      </c>
      <c r="E145" s="2"/>
      <c r="F145" s="2" t="s">
        <v>628</v>
      </c>
      <c r="G145" s="2">
        <v>184</v>
      </c>
      <c r="H145" s="2" t="s">
        <v>629</v>
      </c>
      <c r="I145" s="31">
        <v>178</v>
      </c>
      <c r="AB145" t="s">
        <v>910</v>
      </c>
      <c r="AC145" t="s">
        <v>911</v>
      </c>
    </row>
    <row r="146" spans="1:29" x14ac:dyDescent="0.25">
      <c r="A146" s="29" t="s">
        <v>912</v>
      </c>
      <c r="B146" s="29"/>
      <c r="C146" s="29" t="e" cm="1">
        <f t="array" ref="C146">INDEX($N$16:$N$20,MATCH(Таблиця13[[#This Row],[Термин]],$M$16:$M$20,0),,1)</f>
        <v>#N/A</v>
      </c>
      <c r="D146" s="2" t="s">
        <v>913</v>
      </c>
      <c r="E146" s="2"/>
      <c r="F146" s="2" t="s">
        <v>628</v>
      </c>
      <c r="G146" s="2">
        <v>185</v>
      </c>
      <c r="H146" s="2" t="s">
        <v>629</v>
      </c>
      <c r="I146" s="31">
        <v>198</v>
      </c>
      <c r="AB146" t="s">
        <v>912</v>
      </c>
      <c r="AC146" t="s">
        <v>913</v>
      </c>
    </row>
    <row r="147" spans="1:29" x14ac:dyDescent="0.25">
      <c r="A147" s="29" t="s">
        <v>914</v>
      </c>
      <c r="B147" s="29"/>
      <c r="C147" s="29" t="e" cm="1">
        <f t="array" ref="C147">INDEX($N$16:$N$20,MATCH(Таблиця13[[#This Row],[Термин]],$M$16:$M$20,0),,1)</f>
        <v>#N/A</v>
      </c>
      <c r="D147" s="2" t="s">
        <v>915</v>
      </c>
      <c r="E147" s="2"/>
      <c r="F147" s="2" t="s">
        <v>628</v>
      </c>
      <c r="G147" s="2">
        <v>185</v>
      </c>
      <c r="H147" s="2" t="s">
        <v>629</v>
      </c>
      <c r="I147" s="31">
        <v>197</v>
      </c>
      <c r="AB147" t="s">
        <v>914</v>
      </c>
      <c r="AC147" t="s">
        <v>915</v>
      </c>
    </row>
    <row r="148" spans="1:29" x14ac:dyDescent="0.25">
      <c r="A148" s="29" t="s">
        <v>916</v>
      </c>
      <c r="B148" s="29"/>
      <c r="C148" s="29" t="e" cm="1">
        <f t="array" ref="C148">INDEX($N$16:$N$20,MATCH(Таблиця13[[#This Row],[Термин]],$M$16:$M$20,0),,1)</f>
        <v>#N/A</v>
      </c>
      <c r="D148" s="2" t="s">
        <v>917</v>
      </c>
      <c r="E148" s="2"/>
      <c r="F148" s="2" t="s">
        <v>628</v>
      </c>
      <c r="G148" s="2">
        <v>185</v>
      </c>
      <c r="H148" s="2" t="s">
        <v>629</v>
      </c>
      <c r="I148" s="31">
        <v>177</v>
      </c>
      <c r="AB148" t="s">
        <v>916</v>
      </c>
      <c r="AC148" t="s">
        <v>917</v>
      </c>
    </row>
    <row r="149" spans="1:29" x14ac:dyDescent="0.25">
      <c r="A149" s="29" t="s">
        <v>918</v>
      </c>
      <c r="B149" s="29"/>
      <c r="C149" s="29" t="e" cm="1">
        <f t="array" ref="C149">INDEX($N$16:$N$20,MATCH(Таблиця13[[#This Row],[Термин]],$M$16:$M$20,0),,1)</f>
        <v>#N/A</v>
      </c>
      <c r="D149" s="2" t="s">
        <v>919</v>
      </c>
      <c r="E149" s="2"/>
      <c r="F149" s="2" t="s">
        <v>628</v>
      </c>
      <c r="G149" s="2">
        <v>152</v>
      </c>
      <c r="H149" s="2" t="s">
        <v>629</v>
      </c>
      <c r="I149" s="31">
        <v>158</v>
      </c>
      <c r="AB149" t="s">
        <v>918</v>
      </c>
      <c r="AC149" t="s">
        <v>919</v>
      </c>
    </row>
    <row r="150" spans="1:29" x14ac:dyDescent="0.25">
      <c r="A150" s="29" t="s">
        <v>920</v>
      </c>
      <c r="B150" s="29"/>
      <c r="C150" s="29" t="e" cm="1">
        <f t="array" ref="C150">INDEX($N$16:$N$20,MATCH(Таблиця13[[#This Row],[Термин]],$M$16:$M$20,0),,1)</f>
        <v>#N/A</v>
      </c>
      <c r="D150" s="2" t="s">
        <v>921</v>
      </c>
      <c r="E150" s="2"/>
      <c r="F150" s="2" t="s">
        <v>628</v>
      </c>
      <c r="G150" s="2">
        <v>185</v>
      </c>
      <c r="H150" s="2" t="s">
        <v>629</v>
      </c>
      <c r="I150" s="31">
        <v>186</v>
      </c>
      <c r="AB150" t="s">
        <v>920</v>
      </c>
      <c r="AC150" t="s">
        <v>921</v>
      </c>
    </row>
    <row r="151" spans="1:29" x14ac:dyDescent="0.25">
      <c r="A151" s="29" t="s">
        <v>922</v>
      </c>
      <c r="B151" s="29"/>
      <c r="C151" s="29" t="e" cm="1">
        <f t="array" ref="C151">INDEX($N$16:$N$20,MATCH(Таблиця13[[#This Row],[Термин]],$M$16:$M$20,0),,1)</f>
        <v>#N/A</v>
      </c>
      <c r="D151" s="2" t="s">
        <v>923</v>
      </c>
      <c r="E151" s="2"/>
      <c r="F151" s="2" t="s">
        <v>628</v>
      </c>
      <c r="G151" s="2">
        <v>187</v>
      </c>
      <c r="H151" s="2" t="s">
        <v>629</v>
      </c>
      <c r="I151" s="31">
        <v>164</v>
      </c>
      <c r="AB151" t="s">
        <v>922</v>
      </c>
      <c r="AC151" t="s">
        <v>923</v>
      </c>
    </row>
    <row r="152" spans="1:29" x14ac:dyDescent="0.25">
      <c r="A152" s="29" t="s">
        <v>924</v>
      </c>
      <c r="B152" s="29"/>
      <c r="C152" s="29" t="e" cm="1">
        <f t="array" ref="C152">INDEX($N$16:$N$20,MATCH(Таблиця13[[#This Row],[Термин]],$M$16:$M$20,0),,1)</f>
        <v>#N/A</v>
      </c>
      <c r="D152" s="2" t="s">
        <v>925</v>
      </c>
      <c r="E152" s="2"/>
      <c r="F152" s="2" t="s">
        <v>628</v>
      </c>
      <c r="G152" s="2">
        <v>187</v>
      </c>
      <c r="H152" s="2" t="s">
        <v>629</v>
      </c>
      <c r="I152" s="31">
        <v>165</v>
      </c>
      <c r="AB152" t="s">
        <v>924</v>
      </c>
      <c r="AC152" t="s">
        <v>925</v>
      </c>
    </row>
    <row r="153" spans="1:29" x14ac:dyDescent="0.25">
      <c r="A153" s="29" t="s">
        <v>926</v>
      </c>
      <c r="B153" s="29"/>
      <c r="C153" s="29" t="e" cm="1">
        <f t="array" ref="C153">INDEX($N$16:$N$20,MATCH(Таблиця13[[#This Row],[Термин]],$M$16:$M$20,0),,1)</f>
        <v>#N/A</v>
      </c>
      <c r="D153" s="2" t="s">
        <v>927</v>
      </c>
      <c r="E153" s="2"/>
      <c r="F153" s="2" t="s">
        <v>628</v>
      </c>
      <c r="G153" s="2">
        <v>187</v>
      </c>
      <c r="H153" s="2" t="s">
        <v>629</v>
      </c>
      <c r="I153" s="31">
        <v>164</v>
      </c>
      <c r="AB153" t="s">
        <v>926</v>
      </c>
      <c r="AC153" t="s">
        <v>927</v>
      </c>
    </row>
    <row r="154" spans="1:29" x14ac:dyDescent="0.25">
      <c r="A154" s="29" t="s">
        <v>928</v>
      </c>
      <c r="B154" s="29"/>
      <c r="C154" s="29" t="e" cm="1">
        <f t="array" ref="C154">INDEX($N$16:$N$20,MATCH(Таблиця13[[#This Row],[Термин]],$M$16:$M$20,0),,1)</f>
        <v>#N/A</v>
      </c>
      <c r="D154" s="2" t="s">
        <v>929</v>
      </c>
      <c r="E154" s="2"/>
      <c r="F154" s="2" t="s">
        <v>628</v>
      </c>
      <c r="G154" s="2">
        <v>187</v>
      </c>
      <c r="H154" s="2" t="s">
        <v>629</v>
      </c>
      <c r="I154" s="31">
        <v>164</v>
      </c>
      <c r="AB154" t="s">
        <v>928</v>
      </c>
      <c r="AC154" t="s">
        <v>929</v>
      </c>
    </row>
    <row r="155" spans="1:29" x14ac:dyDescent="0.25">
      <c r="A155" s="29" t="s">
        <v>930</v>
      </c>
      <c r="B155" s="29"/>
      <c r="C155" s="29" t="e" cm="1">
        <f t="array" ref="C155">INDEX($N$16:$N$20,MATCH(Таблиця13[[#This Row],[Термин]],$M$16:$M$20,0),,1)</f>
        <v>#N/A</v>
      </c>
      <c r="D155" s="2" t="s">
        <v>931</v>
      </c>
      <c r="E155" s="2"/>
      <c r="F155" s="2" t="s">
        <v>628</v>
      </c>
      <c r="G155" s="2">
        <v>187</v>
      </c>
      <c r="H155" s="2" t="s">
        <v>629</v>
      </c>
      <c r="I155" s="31">
        <v>165</v>
      </c>
      <c r="AB155" t="s">
        <v>930</v>
      </c>
      <c r="AC155" t="s">
        <v>931</v>
      </c>
    </row>
    <row r="156" spans="1:29" x14ac:dyDescent="0.25">
      <c r="A156" s="29" t="s">
        <v>932</v>
      </c>
      <c r="B156" s="29"/>
      <c r="C156" s="29" t="e" cm="1">
        <f t="array" ref="C156">INDEX($N$16:$N$20,MATCH(Таблиця13[[#This Row],[Термин]],$M$16:$M$20,0),,1)</f>
        <v>#N/A</v>
      </c>
      <c r="D156" s="2" t="s">
        <v>933</v>
      </c>
      <c r="E156" s="2"/>
      <c r="F156" s="2" t="s">
        <v>628</v>
      </c>
      <c r="G156" s="2">
        <v>187</v>
      </c>
      <c r="H156" s="2" t="s">
        <v>629</v>
      </c>
      <c r="I156" s="31">
        <v>164</v>
      </c>
      <c r="AB156" t="s">
        <v>932</v>
      </c>
      <c r="AC156" t="s">
        <v>933</v>
      </c>
    </row>
    <row r="157" spans="1:29" x14ac:dyDescent="0.25">
      <c r="A157" s="29" t="s">
        <v>934</v>
      </c>
      <c r="B157" s="29"/>
      <c r="C157" s="29" t="e" cm="1">
        <f t="array" ref="C157">INDEX($N$16:$N$20,MATCH(Таблиця13[[#This Row],[Термин]],$M$16:$M$20,0),,1)</f>
        <v>#N/A</v>
      </c>
      <c r="D157" s="2" t="s">
        <v>935</v>
      </c>
      <c r="E157" s="2"/>
      <c r="F157" s="2" t="s">
        <v>628</v>
      </c>
      <c r="G157" s="2">
        <v>187</v>
      </c>
      <c r="H157" s="2" t="s">
        <v>629</v>
      </c>
      <c r="I157" s="31">
        <v>164</v>
      </c>
      <c r="AB157" t="s">
        <v>934</v>
      </c>
      <c r="AC157" t="s">
        <v>935</v>
      </c>
    </row>
    <row r="158" spans="1:29" x14ac:dyDescent="0.25">
      <c r="A158" s="29" t="s">
        <v>936</v>
      </c>
      <c r="B158" s="29"/>
      <c r="C158" s="29" t="e" cm="1">
        <f t="array" ref="C158">INDEX($N$16:$N$20,MATCH(Таблиця13[[#This Row],[Термин]],$M$16:$M$20,0),,1)</f>
        <v>#N/A</v>
      </c>
      <c r="D158" s="2" t="s">
        <v>937</v>
      </c>
      <c r="E158" s="2"/>
      <c r="F158" s="2" t="s">
        <v>628</v>
      </c>
      <c r="G158" s="2">
        <v>187</v>
      </c>
      <c r="H158" s="2" t="s">
        <v>629</v>
      </c>
      <c r="I158" s="31">
        <v>164</v>
      </c>
      <c r="AB158" t="s">
        <v>936</v>
      </c>
      <c r="AC158" t="s">
        <v>937</v>
      </c>
    </row>
    <row r="159" spans="1:29" x14ac:dyDescent="0.25">
      <c r="A159" s="29" t="s">
        <v>938</v>
      </c>
      <c r="B159" s="29"/>
      <c r="C159" s="29" t="e" cm="1">
        <f t="array" ref="C159">INDEX($N$16:$N$20,MATCH(Таблиця13[[#This Row],[Термин]],$M$16:$M$20,0),,1)</f>
        <v>#N/A</v>
      </c>
      <c r="D159" s="2" t="s">
        <v>939</v>
      </c>
      <c r="E159" s="2"/>
      <c r="F159" s="2" t="s">
        <v>628</v>
      </c>
      <c r="G159" s="2">
        <v>187</v>
      </c>
      <c r="H159" s="2" t="s">
        <v>629</v>
      </c>
      <c r="I159" s="31">
        <v>164</v>
      </c>
      <c r="AB159" t="s">
        <v>938</v>
      </c>
      <c r="AC159" t="s">
        <v>939</v>
      </c>
    </row>
    <row r="160" spans="1:29" x14ac:dyDescent="0.25">
      <c r="A160" s="29" t="s">
        <v>940</v>
      </c>
      <c r="B160" s="29"/>
      <c r="C160" s="29" t="e" cm="1">
        <f t="array" ref="C160">INDEX($N$16:$N$20,MATCH(Таблиця13[[#This Row],[Термин]],$M$16:$M$20,0),,1)</f>
        <v>#N/A</v>
      </c>
      <c r="D160" s="2" t="s">
        <v>941</v>
      </c>
      <c r="E160" s="2"/>
      <c r="F160" s="2" t="s">
        <v>628</v>
      </c>
      <c r="G160" s="2">
        <v>187</v>
      </c>
      <c r="H160" s="2" t="s">
        <v>629</v>
      </c>
      <c r="I160" s="31">
        <v>162</v>
      </c>
      <c r="AB160" t="s">
        <v>940</v>
      </c>
      <c r="AC160" t="s">
        <v>941</v>
      </c>
    </row>
    <row r="161" spans="1:29" x14ac:dyDescent="0.25">
      <c r="A161" s="29" t="s">
        <v>942</v>
      </c>
      <c r="B161" s="29"/>
      <c r="C161" s="29" t="e" cm="1">
        <f t="array" ref="C161">INDEX($N$16:$N$20,MATCH(Таблиця13[[#This Row],[Термин]],$M$16:$M$20,0),,1)</f>
        <v>#N/A</v>
      </c>
      <c r="D161" s="2" t="s">
        <v>943</v>
      </c>
      <c r="E161" s="2"/>
      <c r="F161" s="2" t="s">
        <v>628</v>
      </c>
      <c r="G161" s="2">
        <v>187</v>
      </c>
      <c r="H161" s="2" t="s">
        <v>629</v>
      </c>
      <c r="I161" s="31">
        <v>164</v>
      </c>
      <c r="AB161" t="s">
        <v>942</v>
      </c>
      <c r="AC161" t="s">
        <v>943</v>
      </c>
    </row>
    <row r="162" spans="1:29" x14ac:dyDescent="0.25">
      <c r="A162" s="29" t="s">
        <v>944</v>
      </c>
      <c r="B162" s="29"/>
      <c r="C162" s="29" t="e" cm="1">
        <f t="array" ref="C162">INDEX($N$16:$N$20,MATCH(Таблиця13[[#This Row],[Термин]],$M$16:$M$20,0),,1)</f>
        <v>#N/A</v>
      </c>
      <c r="D162" s="2" t="s">
        <v>945</v>
      </c>
      <c r="E162" s="2"/>
      <c r="F162" s="2" t="s">
        <v>628</v>
      </c>
      <c r="G162" s="2">
        <v>187</v>
      </c>
      <c r="H162" s="2" t="s">
        <v>629</v>
      </c>
      <c r="I162" s="31">
        <v>165</v>
      </c>
      <c r="AB162" t="s">
        <v>944</v>
      </c>
      <c r="AC162" t="s">
        <v>945</v>
      </c>
    </row>
    <row r="163" spans="1:29" x14ac:dyDescent="0.25">
      <c r="A163" s="29" t="s">
        <v>503</v>
      </c>
      <c r="B163" s="29"/>
      <c r="C163" s="29" t="e" cm="1">
        <f t="array" ref="C163">INDEX($N$16:$N$20,MATCH(Таблиця13[[#This Row],[Термин]],$M$16:$M$20,0),,1)</f>
        <v>#N/A</v>
      </c>
      <c r="D163" s="2" t="s">
        <v>504</v>
      </c>
      <c r="E163" s="2"/>
      <c r="F163" s="2" t="s">
        <v>628</v>
      </c>
      <c r="G163" s="2">
        <v>187</v>
      </c>
      <c r="H163" s="2" t="s">
        <v>629</v>
      </c>
      <c r="I163" s="31">
        <v>164</v>
      </c>
      <c r="AB163" t="s">
        <v>503</v>
      </c>
      <c r="AC163" t="s">
        <v>504</v>
      </c>
    </row>
    <row r="164" spans="1:29" x14ac:dyDescent="0.25">
      <c r="A164" s="29" t="s">
        <v>946</v>
      </c>
      <c r="B164" s="29"/>
      <c r="C164" s="29" t="e" cm="1">
        <f t="array" ref="C164">INDEX($N$16:$N$20,MATCH(Таблиця13[[#This Row],[Термин]],$M$16:$M$20,0),,1)</f>
        <v>#N/A</v>
      </c>
      <c r="D164" s="2" t="s">
        <v>947</v>
      </c>
      <c r="E164" s="2"/>
      <c r="F164" s="2" t="s">
        <v>628</v>
      </c>
      <c r="G164" s="2">
        <v>188</v>
      </c>
      <c r="H164" s="2" t="s">
        <v>629</v>
      </c>
      <c r="I164" s="31">
        <v>164</v>
      </c>
      <c r="AB164" t="s">
        <v>946</v>
      </c>
      <c r="AC164" t="s">
        <v>947</v>
      </c>
    </row>
    <row r="165" spans="1:29" x14ac:dyDescent="0.25">
      <c r="A165" s="29" t="s">
        <v>948</v>
      </c>
      <c r="B165" s="29"/>
      <c r="C165" s="29" t="e" cm="1">
        <f t="array" ref="C165">INDEX($N$16:$N$20,MATCH(Таблиця13[[#This Row],[Термин]],$M$16:$M$20,0),,1)</f>
        <v>#N/A</v>
      </c>
      <c r="D165" s="2" t="s">
        <v>949</v>
      </c>
      <c r="E165" s="2"/>
      <c r="F165" s="2" t="s">
        <v>628</v>
      </c>
      <c r="G165" s="2">
        <v>187</v>
      </c>
      <c r="H165" s="2" t="s">
        <v>629</v>
      </c>
      <c r="I165" s="31">
        <v>164</v>
      </c>
      <c r="AB165" t="s">
        <v>948</v>
      </c>
      <c r="AC165" t="s">
        <v>949</v>
      </c>
    </row>
    <row r="166" spans="1:29" x14ac:dyDescent="0.25">
      <c r="A166" s="29" t="s">
        <v>950</v>
      </c>
      <c r="B166" s="29"/>
      <c r="C166" s="29" t="e" cm="1">
        <f t="array" ref="C166">INDEX($N$16:$N$20,MATCH(Таблиця13[[#This Row],[Термин]],$M$16:$M$20,0),,1)</f>
        <v>#N/A</v>
      </c>
      <c r="D166" s="2" t="s">
        <v>951</v>
      </c>
      <c r="E166" s="2"/>
      <c r="F166" s="2" t="s">
        <v>628</v>
      </c>
      <c r="G166" s="2">
        <v>188</v>
      </c>
      <c r="H166" s="2" t="s">
        <v>629</v>
      </c>
      <c r="I166" s="31">
        <v>164</v>
      </c>
      <c r="AB166" t="s">
        <v>950</v>
      </c>
      <c r="AC166" t="s">
        <v>951</v>
      </c>
    </row>
    <row r="167" spans="1:29" x14ac:dyDescent="0.25">
      <c r="A167" s="29" t="s">
        <v>952</v>
      </c>
      <c r="B167" s="29"/>
      <c r="C167" s="29" t="e" cm="1">
        <f t="array" ref="C167">INDEX($N$16:$N$20,MATCH(Таблиця13[[#This Row],[Термин]],$M$16:$M$20,0),,1)</f>
        <v>#N/A</v>
      </c>
      <c r="D167" s="2" t="s">
        <v>953</v>
      </c>
      <c r="E167" s="2"/>
      <c r="F167" s="2" t="s">
        <v>628</v>
      </c>
      <c r="G167" s="2">
        <v>188</v>
      </c>
      <c r="H167" s="2" t="s">
        <v>629</v>
      </c>
      <c r="I167" s="31">
        <v>164</v>
      </c>
      <c r="AB167" t="s">
        <v>952</v>
      </c>
      <c r="AC167" t="s">
        <v>953</v>
      </c>
    </row>
    <row r="168" spans="1:29" x14ac:dyDescent="0.25">
      <c r="A168" s="29" t="s">
        <v>954</v>
      </c>
      <c r="B168" s="29"/>
      <c r="C168" s="29" t="e" cm="1">
        <f t="array" ref="C168">INDEX($N$16:$N$20,MATCH(Таблиця13[[#This Row],[Термин]],$M$16:$M$20,0),,1)</f>
        <v>#N/A</v>
      </c>
      <c r="D168" s="2" t="s">
        <v>955</v>
      </c>
      <c r="E168" s="2"/>
      <c r="F168" s="2" t="s">
        <v>628</v>
      </c>
      <c r="G168" s="2">
        <v>188</v>
      </c>
      <c r="H168" s="2" t="s">
        <v>629</v>
      </c>
      <c r="I168" s="31">
        <v>164</v>
      </c>
      <c r="AB168" t="s">
        <v>954</v>
      </c>
      <c r="AC168" t="s">
        <v>955</v>
      </c>
    </row>
    <row r="169" spans="1:29" x14ac:dyDescent="0.25">
      <c r="A169" s="29" t="s">
        <v>956</v>
      </c>
      <c r="B169" s="29"/>
      <c r="C169" s="29" t="e" cm="1">
        <f t="array" ref="C169">INDEX($N$16:$N$20,MATCH(Таблиця13[[#This Row],[Термин]],$M$16:$M$20,0),,1)</f>
        <v>#N/A</v>
      </c>
      <c r="D169" s="2" t="s">
        <v>957</v>
      </c>
      <c r="E169" s="2"/>
      <c r="F169" s="2" t="s">
        <v>628</v>
      </c>
      <c r="G169" s="2">
        <v>188</v>
      </c>
      <c r="H169" s="2" t="s">
        <v>629</v>
      </c>
      <c r="I169" s="31">
        <v>165</v>
      </c>
      <c r="AB169" t="s">
        <v>956</v>
      </c>
      <c r="AC169" t="s">
        <v>957</v>
      </c>
    </row>
    <row r="170" spans="1:29" x14ac:dyDescent="0.25">
      <c r="A170" s="29" t="s">
        <v>958</v>
      </c>
      <c r="B170" s="29"/>
      <c r="C170" s="29" t="e" cm="1">
        <f t="array" ref="C170">INDEX($N$16:$N$20,MATCH(Таблиця13[[#This Row],[Термин]],$M$16:$M$20,0),,1)</f>
        <v>#N/A</v>
      </c>
      <c r="D170" s="2" t="s">
        <v>959</v>
      </c>
      <c r="E170" s="2"/>
      <c r="F170" s="2" t="s">
        <v>628</v>
      </c>
      <c r="G170" s="2">
        <v>188</v>
      </c>
      <c r="H170" s="2" t="s">
        <v>629</v>
      </c>
      <c r="I170" s="31">
        <v>165</v>
      </c>
      <c r="AB170" t="s">
        <v>958</v>
      </c>
      <c r="AC170" t="s">
        <v>959</v>
      </c>
    </row>
    <row r="171" spans="1:29" x14ac:dyDescent="0.25">
      <c r="A171" s="29" t="s">
        <v>960</v>
      </c>
      <c r="B171" s="29"/>
      <c r="C171" s="29" t="e" cm="1">
        <f t="array" ref="C171">INDEX($N$16:$N$20,MATCH(Таблиця13[[#This Row],[Термин]],$M$16:$M$20,0),,1)</f>
        <v>#N/A</v>
      </c>
      <c r="D171" s="2" t="s">
        <v>961</v>
      </c>
      <c r="E171" s="2"/>
      <c r="F171" s="2" t="s">
        <v>628</v>
      </c>
      <c r="G171" s="2">
        <v>188</v>
      </c>
      <c r="H171" s="2" t="s">
        <v>629</v>
      </c>
      <c r="I171" s="31">
        <v>165</v>
      </c>
      <c r="AB171" t="s">
        <v>960</v>
      </c>
      <c r="AC171" t="s">
        <v>961</v>
      </c>
    </row>
    <row r="172" spans="1:29" x14ac:dyDescent="0.25">
      <c r="A172" s="29" t="s">
        <v>962</v>
      </c>
      <c r="B172" s="29"/>
      <c r="C172" s="29" t="e" cm="1">
        <f t="array" ref="C172">INDEX($N$16:$N$20,MATCH(Таблиця13[[#This Row],[Термин]],$M$16:$M$20,0),,1)</f>
        <v>#N/A</v>
      </c>
      <c r="D172" s="2" t="s">
        <v>963</v>
      </c>
      <c r="E172" s="2"/>
      <c r="F172" s="2" t="s">
        <v>628</v>
      </c>
      <c r="G172" s="2">
        <v>188</v>
      </c>
      <c r="H172" s="2" t="s">
        <v>629</v>
      </c>
      <c r="I172" s="31">
        <v>165</v>
      </c>
      <c r="AB172" t="s">
        <v>962</v>
      </c>
      <c r="AC172" t="s">
        <v>963</v>
      </c>
    </row>
    <row r="173" spans="1:29" x14ac:dyDescent="0.25">
      <c r="A173" s="29" t="s">
        <v>964</v>
      </c>
      <c r="B173" s="29"/>
      <c r="C173" s="29" t="e" cm="1">
        <f t="array" ref="C173">INDEX($N$16:$N$20,MATCH(Таблиця13[[#This Row],[Термин]],$M$16:$M$20,0),,1)</f>
        <v>#N/A</v>
      </c>
      <c r="D173" s="2" t="s">
        <v>965</v>
      </c>
      <c r="E173" s="2"/>
      <c r="F173" s="2" t="s">
        <v>628</v>
      </c>
      <c r="G173" s="2">
        <v>187</v>
      </c>
      <c r="H173" s="2" t="s">
        <v>629</v>
      </c>
      <c r="I173" s="31">
        <v>164</v>
      </c>
      <c r="AB173" t="s">
        <v>964</v>
      </c>
      <c r="AC173" t="s">
        <v>965</v>
      </c>
    </row>
    <row r="174" spans="1:29" x14ac:dyDescent="0.25">
      <c r="A174" s="29" t="s">
        <v>966</v>
      </c>
      <c r="B174" s="29"/>
      <c r="C174" s="29" t="e" cm="1">
        <f t="array" ref="C174">INDEX($N$16:$N$20,MATCH(Таблиця13[[#This Row],[Термин]],$M$16:$M$20,0),,1)</f>
        <v>#N/A</v>
      </c>
      <c r="D174" s="2" t="s">
        <v>967</v>
      </c>
      <c r="E174" s="2"/>
      <c r="F174" s="2" t="s">
        <v>628</v>
      </c>
      <c r="G174" s="2">
        <v>187</v>
      </c>
      <c r="H174" s="2" t="s">
        <v>629</v>
      </c>
      <c r="I174" s="31">
        <v>164</v>
      </c>
      <c r="AB174" t="s">
        <v>966</v>
      </c>
      <c r="AC174" t="s">
        <v>967</v>
      </c>
    </row>
    <row r="175" spans="1:29" x14ac:dyDescent="0.25">
      <c r="A175" s="29" t="s">
        <v>968</v>
      </c>
      <c r="B175" s="29"/>
      <c r="C175" s="29" t="e" cm="1">
        <f t="array" ref="C175">INDEX($N$16:$N$20,MATCH(Таблиця13[[#This Row],[Термин]],$M$16:$M$20,0),,1)</f>
        <v>#N/A</v>
      </c>
      <c r="D175" s="2" t="s">
        <v>969</v>
      </c>
      <c r="E175" s="2"/>
      <c r="F175" s="2" t="s">
        <v>628</v>
      </c>
      <c r="G175" s="2">
        <v>187</v>
      </c>
      <c r="H175" s="2" t="s">
        <v>629</v>
      </c>
      <c r="I175" s="31">
        <v>164</v>
      </c>
      <c r="AB175" t="s">
        <v>968</v>
      </c>
      <c r="AC175" t="s">
        <v>969</v>
      </c>
    </row>
    <row r="176" spans="1:29" x14ac:dyDescent="0.25">
      <c r="A176" s="29" t="s">
        <v>970</v>
      </c>
      <c r="B176" s="29"/>
      <c r="C176" s="29" t="e" cm="1">
        <f t="array" ref="C176">INDEX($N$16:$N$20,MATCH(Таблиця13[[#This Row],[Термин]],$M$16:$M$20,0),,1)</f>
        <v>#N/A</v>
      </c>
      <c r="D176" s="2" t="s">
        <v>971</v>
      </c>
      <c r="E176" s="2"/>
      <c r="F176" s="2" t="s">
        <v>628</v>
      </c>
      <c r="G176" s="2">
        <v>187</v>
      </c>
      <c r="H176" s="2" t="s">
        <v>629</v>
      </c>
      <c r="I176" s="31">
        <v>164</v>
      </c>
      <c r="AB176" t="s">
        <v>970</v>
      </c>
      <c r="AC176" t="s">
        <v>971</v>
      </c>
    </row>
    <row r="177" spans="1:29" x14ac:dyDescent="0.25">
      <c r="A177" s="29" t="s">
        <v>972</v>
      </c>
      <c r="B177" s="29"/>
      <c r="C177" s="29" t="e" cm="1">
        <f t="array" ref="C177">INDEX($N$16:$N$20,MATCH(Таблиця13[[#This Row],[Термин]],$M$16:$M$20,0),,1)</f>
        <v>#N/A</v>
      </c>
      <c r="D177" s="2" t="s">
        <v>973</v>
      </c>
      <c r="E177" s="2"/>
      <c r="F177" s="2" t="s">
        <v>628</v>
      </c>
      <c r="G177" s="2">
        <v>188</v>
      </c>
      <c r="H177" s="2" t="s">
        <v>629</v>
      </c>
      <c r="I177" s="31">
        <v>164</v>
      </c>
      <c r="AB177" t="s">
        <v>972</v>
      </c>
      <c r="AC177" t="s">
        <v>973</v>
      </c>
    </row>
    <row r="178" spans="1:29" x14ac:dyDescent="0.25">
      <c r="A178" s="29" t="s">
        <v>974</v>
      </c>
      <c r="B178" s="29"/>
      <c r="C178" s="29" t="e" cm="1">
        <f t="array" ref="C178">INDEX($N$16:$N$20,MATCH(Таблиця13[[#This Row],[Термин]],$M$16:$M$20,0),,1)</f>
        <v>#N/A</v>
      </c>
      <c r="D178" s="2" t="s">
        <v>975</v>
      </c>
      <c r="E178" s="2"/>
      <c r="F178" s="2" t="s">
        <v>628</v>
      </c>
      <c r="G178" s="2">
        <v>188</v>
      </c>
      <c r="H178" s="2" t="s">
        <v>629</v>
      </c>
      <c r="I178" s="31">
        <v>164</v>
      </c>
      <c r="AB178" t="s">
        <v>974</v>
      </c>
      <c r="AC178" t="s">
        <v>975</v>
      </c>
    </row>
    <row r="179" spans="1:29" x14ac:dyDescent="0.25">
      <c r="A179" s="29" t="s">
        <v>976</v>
      </c>
      <c r="B179" s="29"/>
      <c r="C179" s="29" t="e" cm="1">
        <f t="array" ref="C179">INDEX($N$16:$N$20,MATCH(Таблиця13[[#This Row],[Термин]],$M$16:$M$20,0),,1)</f>
        <v>#N/A</v>
      </c>
      <c r="D179" s="2" t="s">
        <v>977</v>
      </c>
      <c r="E179" s="2"/>
      <c r="F179" s="2" t="s">
        <v>628</v>
      </c>
      <c r="G179" s="2">
        <v>188</v>
      </c>
      <c r="H179" s="2" t="s">
        <v>629</v>
      </c>
      <c r="I179" s="31">
        <v>186</v>
      </c>
      <c r="AB179" t="s">
        <v>976</v>
      </c>
      <c r="AC179" t="s">
        <v>977</v>
      </c>
    </row>
    <row r="180" spans="1:29" x14ac:dyDescent="0.25">
      <c r="A180" s="29" t="s">
        <v>978</v>
      </c>
      <c r="B180" s="29"/>
      <c r="C180" s="29" t="e" cm="1">
        <f t="array" ref="C180">INDEX($N$16:$N$20,MATCH(Таблиця13[[#This Row],[Термин]],$M$16:$M$20,0),,1)</f>
        <v>#N/A</v>
      </c>
      <c r="D180" s="2" t="s">
        <v>979</v>
      </c>
      <c r="E180" s="2"/>
      <c r="F180" s="2" t="s">
        <v>628</v>
      </c>
      <c r="G180" s="2">
        <v>189</v>
      </c>
      <c r="H180" s="2" t="s">
        <v>629</v>
      </c>
      <c r="I180" s="31">
        <v>172</v>
      </c>
      <c r="AB180" t="s">
        <v>978</v>
      </c>
      <c r="AC180" t="s">
        <v>979</v>
      </c>
    </row>
    <row r="181" spans="1:29" x14ac:dyDescent="0.25">
      <c r="A181" s="29" t="s">
        <v>980</v>
      </c>
      <c r="B181" s="29"/>
      <c r="C181" s="29" t="e" cm="1">
        <f t="array" ref="C181">INDEX($N$16:$N$20,MATCH(Таблиця13[[#This Row],[Термин]],$M$16:$M$20,0),,1)</f>
        <v>#N/A</v>
      </c>
      <c r="D181" s="2" t="s">
        <v>981</v>
      </c>
      <c r="E181" s="2"/>
      <c r="F181" s="2" t="s">
        <v>628</v>
      </c>
      <c r="G181" s="2">
        <v>189</v>
      </c>
      <c r="H181" s="2" t="s">
        <v>629</v>
      </c>
      <c r="I181" s="31">
        <v>172</v>
      </c>
      <c r="AB181" t="s">
        <v>980</v>
      </c>
      <c r="AC181" t="s">
        <v>981</v>
      </c>
    </row>
    <row r="182" spans="1:29" x14ac:dyDescent="0.25">
      <c r="A182" s="29" t="s">
        <v>982</v>
      </c>
      <c r="B182" s="29"/>
      <c r="C182" s="29" t="e" cm="1">
        <f t="array" ref="C182">INDEX($N$16:$N$20,MATCH(Таблиця13[[#This Row],[Термин]],$M$16:$M$20,0),,1)</f>
        <v>#N/A</v>
      </c>
      <c r="D182" s="2" t="s">
        <v>983</v>
      </c>
      <c r="E182" s="2"/>
      <c r="F182" s="2" t="s">
        <v>628</v>
      </c>
      <c r="G182" s="2">
        <v>190</v>
      </c>
      <c r="H182" s="2" t="s">
        <v>629</v>
      </c>
      <c r="I182" s="31">
        <v>174</v>
      </c>
      <c r="AB182" t="s">
        <v>982</v>
      </c>
      <c r="AC182" t="s">
        <v>983</v>
      </c>
    </row>
    <row r="183" spans="1:29" x14ac:dyDescent="0.25">
      <c r="A183" s="29" t="s">
        <v>984</v>
      </c>
      <c r="B183" s="29"/>
      <c r="C183" s="29" t="e" cm="1">
        <f t="array" ref="C183">INDEX($N$16:$N$20,MATCH(Таблиця13[[#This Row],[Термин]],$M$16:$M$20,0),,1)</f>
        <v>#N/A</v>
      </c>
      <c r="D183" s="2" t="s">
        <v>985</v>
      </c>
      <c r="E183" s="2"/>
      <c r="F183" s="2" t="s">
        <v>628</v>
      </c>
      <c r="G183" s="2">
        <v>190</v>
      </c>
      <c r="H183" s="2" t="s">
        <v>629</v>
      </c>
      <c r="I183" s="31">
        <v>173</v>
      </c>
      <c r="AB183" t="s">
        <v>984</v>
      </c>
      <c r="AC183" t="s">
        <v>985</v>
      </c>
    </row>
    <row r="184" spans="1:29" x14ac:dyDescent="0.25">
      <c r="A184" s="29" t="s">
        <v>986</v>
      </c>
      <c r="B184" s="29"/>
      <c r="C184" s="29" t="e" cm="1">
        <f t="array" ref="C184">INDEX($N$16:$N$20,MATCH(Таблиця13[[#This Row],[Термин]],$M$16:$M$20,0),,1)</f>
        <v>#N/A</v>
      </c>
      <c r="D184" s="2" t="s">
        <v>987</v>
      </c>
      <c r="E184" s="2"/>
      <c r="F184" s="2" t="s">
        <v>628</v>
      </c>
      <c r="G184" s="2">
        <v>191</v>
      </c>
      <c r="H184" s="2" t="s">
        <v>629</v>
      </c>
      <c r="I184" s="31">
        <v>176</v>
      </c>
      <c r="AB184" t="s">
        <v>986</v>
      </c>
      <c r="AC184" t="s">
        <v>987</v>
      </c>
    </row>
    <row r="185" spans="1:29" x14ac:dyDescent="0.25">
      <c r="A185" s="29" t="s">
        <v>988</v>
      </c>
      <c r="B185" s="29"/>
      <c r="C185" s="29" t="e" cm="1">
        <f t="array" ref="C185">INDEX($N$16:$N$20,MATCH(Таблиця13[[#This Row],[Термин]],$M$16:$M$20,0),,1)</f>
        <v>#N/A</v>
      </c>
      <c r="D185" s="2" t="s">
        <v>989</v>
      </c>
      <c r="E185" s="2"/>
      <c r="F185" s="2" t="s">
        <v>628</v>
      </c>
      <c r="G185" s="2">
        <v>191</v>
      </c>
      <c r="H185" s="2" t="s">
        <v>629</v>
      </c>
      <c r="I185" s="31">
        <v>174</v>
      </c>
      <c r="AB185" t="s">
        <v>988</v>
      </c>
      <c r="AC185" t="s">
        <v>989</v>
      </c>
    </row>
    <row r="186" spans="1:29" x14ac:dyDescent="0.25">
      <c r="A186" s="29" t="s">
        <v>990</v>
      </c>
      <c r="B186" s="29"/>
      <c r="C186" s="29" t="e" cm="1">
        <f t="array" ref="C186">INDEX($N$16:$N$20,MATCH(Таблиця13[[#This Row],[Термин]],$M$16:$M$20,0),,1)</f>
        <v>#N/A</v>
      </c>
      <c r="D186" s="2" t="s">
        <v>991</v>
      </c>
      <c r="E186" s="2"/>
      <c r="F186" s="2" t="s">
        <v>628</v>
      </c>
      <c r="G186" s="2">
        <v>191</v>
      </c>
      <c r="H186" s="2" t="s">
        <v>629</v>
      </c>
      <c r="I186" s="31">
        <v>175</v>
      </c>
      <c r="AB186" t="s">
        <v>990</v>
      </c>
      <c r="AC186" t="s">
        <v>991</v>
      </c>
    </row>
    <row r="187" spans="1:29" x14ac:dyDescent="0.25">
      <c r="A187" s="29" t="s">
        <v>992</v>
      </c>
      <c r="B187" s="29"/>
      <c r="C187" s="29" t="e" cm="1">
        <f t="array" ref="C187">INDEX($N$16:$N$20,MATCH(Таблиця13[[#This Row],[Термин]],$M$16:$M$20,0),,1)</f>
        <v>#N/A</v>
      </c>
      <c r="D187" s="2" t="s">
        <v>993</v>
      </c>
      <c r="E187" s="2"/>
      <c r="F187" s="2" t="s">
        <v>628</v>
      </c>
      <c r="G187" s="2">
        <v>191</v>
      </c>
      <c r="H187" s="2" t="s">
        <v>629</v>
      </c>
      <c r="I187" s="31">
        <v>174</v>
      </c>
      <c r="AB187" t="s">
        <v>992</v>
      </c>
      <c r="AC187" t="s">
        <v>993</v>
      </c>
    </row>
    <row r="188" spans="1:29" x14ac:dyDescent="0.25">
      <c r="A188" s="29" t="s">
        <v>994</v>
      </c>
      <c r="B188" s="29"/>
      <c r="C188" s="29" t="e" cm="1">
        <f t="array" ref="C188">INDEX($N$16:$N$20,MATCH(Таблиця13[[#This Row],[Термин]],$M$16:$M$20,0),,1)</f>
        <v>#N/A</v>
      </c>
      <c r="D188" s="2" t="s">
        <v>995</v>
      </c>
      <c r="E188" s="2"/>
      <c r="F188" s="2" t="s">
        <v>628</v>
      </c>
      <c r="G188" s="2">
        <v>191</v>
      </c>
      <c r="H188" s="2" t="s">
        <v>629</v>
      </c>
      <c r="I188" s="31">
        <v>175</v>
      </c>
      <c r="AB188" t="s">
        <v>994</v>
      </c>
      <c r="AC188" t="s">
        <v>995</v>
      </c>
    </row>
    <row r="189" spans="1:29" x14ac:dyDescent="0.25">
      <c r="A189" s="29" t="s">
        <v>996</v>
      </c>
      <c r="B189" s="29"/>
      <c r="C189" s="29" t="e" cm="1">
        <f t="array" ref="C189">INDEX($N$16:$N$20,MATCH(Таблиця13[[#This Row],[Термин]],$M$16:$M$20,0),,1)</f>
        <v>#N/A</v>
      </c>
      <c r="D189" s="2" t="s">
        <v>997</v>
      </c>
      <c r="E189" s="2"/>
      <c r="F189" s="2" t="s">
        <v>628</v>
      </c>
      <c r="G189" s="2">
        <v>191</v>
      </c>
      <c r="H189" s="2" t="s">
        <v>629</v>
      </c>
      <c r="I189" s="31">
        <v>172</v>
      </c>
      <c r="AB189" t="s">
        <v>996</v>
      </c>
      <c r="AC189" t="s">
        <v>997</v>
      </c>
    </row>
    <row r="190" spans="1:29" x14ac:dyDescent="0.25">
      <c r="A190" s="29" t="s">
        <v>998</v>
      </c>
      <c r="B190" s="29"/>
      <c r="C190" s="29" t="e" cm="1">
        <f t="array" ref="C190">INDEX($N$16:$N$20,MATCH(Таблиця13[[#This Row],[Термин]],$M$16:$M$20,0),,1)</f>
        <v>#N/A</v>
      </c>
      <c r="D190" s="2" t="s">
        <v>999</v>
      </c>
      <c r="E190" s="2"/>
      <c r="F190" s="2" t="s">
        <v>628</v>
      </c>
      <c r="G190" s="2">
        <v>191</v>
      </c>
      <c r="H190" s="2" t="s">
        <v>629</v>
      </c>
      <c r="I190" s="31">
        <v>172</v>
      </c>
      <c r="AB190" t="s">
        <v>998</v>
      </c>
      <c r="AC190" t="s">
        <v>999</v>
      </c>
    </row>
    <row r="191" spans="1:29" x14ac:dyDescent="0.25">
      <c r="A191" s="29" t="s">
        <v>1000</v>
      </c>
      <c r="B191" s="29"/>
      <c r="C191" s="29" t="e" cm="1">
        <f t="array" ref="C191">INDEX($N$16:$N$20,MATCH(Таблиця13[[#This Row],[Термин]],$M$16:$M$20,0),,1)</f>
        <v>#N/A</v>
      </c>
      <c r="D191" s="2" t="s">
        <v>1001</v>
      </c>
      <c r="E191" s="2"/>
      <c r="F191" s="2" t="s">
        <v>628</v>
      </c>
      <c r="G191" s="2">
        <v>191</v>
      </c>
      <c r="H191" s="2" t="s">
        <v>629</v>
      </c>
      <c r="I191" s="31">
        <v>175</v>
      </c>
      <c r="AB191" t="s">
        <v>1000</v>
      </c>
      <c r="AC191" t="s">
        <v>1001</v>
      </c>
    </row>
    <row r="192" spans="1:29" x14ac:dyDescent="0.25">
      <c r="A192" s="29" t="s">
        <v>1002</v>
      </c>
      <c r="B192" s="29"/>
      <c r="C192" s="29" t="e" cm="1">
        <f t="array" ref="C192">INDEX($N$16:$N$20,MATCH(Таблиця13[[#This Row],[Термин]],$M$16:$M$20,0),,1)</f>
        <v>#N/A</v>
      </c>
      <c r="D192" s="2" t="s">
        <v>1003</v>
      </c>
      <c r="E192" s="2"/>
      <c r="F192" s="2" t="s">
        <v>628</v>
      </c>
      <c r="G192" s="2">
        <v>192</v>
      </c>
      <c r="H192" s="2" t="s">
        <v>629</v>
      </c>
      <c r="I192" s="31">
        <v>175</v>
      </c>
      <c r="AB192" t="s">
        <v>1002</v>
      </c>
      <c r="AC192" t="s">
        <v>1003</v>
      </c>
    </row>
    <row r="193" spans="1:31" x14ac:dyDescent="0.25">
      <c r="A193" s="29" t="s">
        <v>1004</v>
      </c>
      <c r="B193" s="29"/>
      <c r="C193" s="29" t="e" cm="1">
        <f t="array" ref="C193">INDEX($N$16:$N$20,MATCH(Таблиця13[[#This Row],[Термин]],$M$16:$M$20,0),,1)</f>
        <v>#N/A</v>
      </c>
      <c r="D193" s="2" t="s">
        <v>1005</v>
      </c>
      <c r="E193" s="2"/>
      <c r="F193" s="2" t="s">
        <v>628</v>
      </c>
      <c r="G193" s="2">
        <v>192</v>
      </c>
      <c r="H193" s="2" t="s">
        <v>629</v>
      </c>
      <c r="I193" s="31">
        <v>174</v>
      </c>
      <c r="AB193" t="s">
        <v>1004</v>
      </c>
      <c r="AC193" t="s">
        <v>1005</v>
      </c>
    </row>
    <row r="194" spans="1:31" x14ac:dyDescent="0.25">
      <c r="A194" s="29" t="s">
        <v>1006</v>
      </c>
      <c r="B194" s="29"/>
      <c r="C194" s="29" t="e" cm="1">
        <f t="array" ref="C194">INDEX($N$16:$N$20,MATCH(Таблиця13[[#This Row],[Термин]],$M$16:$M$20,0),,1)</f>
        <v>#N/A</v>
      </c>
      <c r="D194" s="2" t="s">
        <v>1007</v>
      </c>
      <c r="E194" s="2"/>
      <c r="F194" s="2" t="s">
        <v>628</v>
      </c>
      <c r="G194" s="2">
        <v>192</v>
      </c>
      <c r="H194" s="2" t="s">
        <v>629</v>
      </c>
      <c r="I194" s="31">
        <v>176</v>
      </c>
      <c r="AB194" t="s">
        <v>1006</v>
      </c>
      <c r="AC194" t="s">
        <v>1007</v>
      </c>
    </row>
    <row r="195" spans="1:31" x14ac:dyDescent="0.25">
      <c r="A195" s="29" t="s">
        <v>1008</v>
      </c>
      <c r="B195" s="29"/>
      <c r="C195" s="29" t="e" cm="1">
        <f t="array" ref="C195">INDEX($N$16:$N$20,MATCH(Таблиця13[[#This Row],[Термин]],$M$16:$M$20,0),,1)</f>
        <v>#N/A</v>
      </c>
      <c r="D195" s="2" t="s">
        <v>1009</v>
      </c>
      <c r="E195" s="2"/>
      <c r="F195" s="2" t="s">
        <v>628</v>
      </c>
      <c r="G195" s="2">
        <v>193</v>
      </c>
      <c r="H195" s="2" t="s">
        <v>629</v>
      </c>
      <c r="I195" s="31">
        <v>174</v>
      </c>
      <c r="AB195" t="s">
        <v>1008</v>
      </c>
      <c r="AC195" t="s">
        <v>1009</v>
      </c>
    </row>
    <row r="196" spans="1:31" x14ac:dyDescent="0.25">
      <c r="A196" s="29" t="s">
        <v>1010</v>
      </c>
      <c r="B196" s="29"/>
      <c r="C196" s="29" t="e" cm="1">
        <f t="array" ref="C196">INDEX($N$16:$N$20,MATCH(Таблиця13[[#This Row],[Термин]],$M$16:$M$20,0),,1)</f>
        <v>#N/A</v>
      </c>
      <c r="D196" s="2" t="s">
        <v>1011</v>
      </c>
      <c r="E196" s="2"/>
      <c r="F196" s="2" t="s">
        <v>628</v>
      </c>
      <c r="G196" s="2">
        <v>193</v>
      </c>
      <c r="H196" s="2" t="s">
        <v>629</v>
      </c>
      <c r="I196" s="31">
        <v>174</v>
      </c>
      <c r="AB196" t="s">
        <v>1010</v>
      </c>
      <c r="AC196" t="s">
        <v>1011</v>
      </c>
    </row>
    <row r="197" spans="1:31" x14ac:dyDescent="0.25">
      <c r="A197" s="29" t="s">
        <v>1012</v>
      </c>
      <c r="B197" s="29"/>
      <c r="C197" s="29" t="e" cm="1">
        <f t="array" ref="C197">INDEX($N$16:$N$20,MATCH(Таблиця13[[#This Row],[Термин]],$M$16:$M$20,0),,1)</f>
        <v>#N/A</v>
      </c>
      <c r="D197" s="2" t="s">
        <v>1013</v>
      </c>
      <c r="E197" s="2"/>
      <c r="F197" s="2" t="s">
        <v>628</v>
      </c>
      <c r="G197" s="2">
        <v>193</v>
      </c>
      <c r="H197" s="2" t="s">
        <v>629</v>
      </c>
      <c r="I197" s="31">
        <v>175</v>
      </c>
      <c r="AB197" t="s">
        <v>1012</v>
      </c>
      <c r="AC197" t="s">
        <v>1013</v>
      </c>
    </row>
    <row r="198" spans="1:31" x14ac:dyDescent="0.25">
      <c r="A198" s="29" t="s">
        <v>1014</v>
      </c>
      <c r="B198" s="29"/>
      <c r="C198" s="29" t="e" cm="1">
        <f t="array" ref="C198">INDEX($N$16:$N$20,MATCH(Таблиця13[[#This Row],[Термин]],$M$16:$M$20,0),,1)</f>
        <v>#N/A</v>
      </c>
      <c r="D198" s="2" t="s">
        <v>1015</v>
      </c>
      <c r="E198" s="2"/>
      <c r="F198" s="2" t="s">
        <v>628</v>
      </c>
      <c r="G198" s="2">
        <v>193</v>
      </c>
      <c r="H198" s="2" t="s">
        <v>629</v>
      </c>
      <c r="I198" s="31">
        <v>175</v>
      </c>
      <c r="AB198" t="s">
        <v>1014</v>
      </c>
      <c r="AC198" t="s">
        <v>1015</v>
      </c>
    </row>
    <row r="199" spans="1:31" x14ac:dyDescent="0.25">
      <c r="A199" s="29" t="s">
        <v>1016</v>
      </c>
      <c r="B199" s="29"/>
      <c r="C199" s="29" t="e" cm="1">
        <f t="array" ref="C199">INDEX($N$16:$N$20,MATCH(Таблиця13[[#This Row],[Термин]],$M$16:$M$20,0),,1)</f>
        <v>#N/A</v>
      </c>
      <c r="D199" s="2" t="s">
        <v>1017</v>
      </c>
      <c r="E199" s="2"/>
      <c r="F199" s="2" t="s">
        <v>628</v>
      </c>
      <c r="G199" s="2">
        <v>193</v>
      </c>
      <c r="H199" s="2" t="s">
        <v>629</v>
      </c>
      <c r="I199" s="31">
        <v>176</v>
      </c>
      <c r="AB199" t="s">
        <v>1016</v>
      </c>
      <c r="AC199" t="s">
        <v>1017</v>
      </c>
    </row>
    <row r="200" spans="1:31" x14ac:dyDescent="0.25">
      <c r="A200" s="29" t="s">
        <v>1018</v>
      </c>
      <c r="B200" s="29"/>
      <c r="C200" s="29" t="e" cm="1">
        <f t="array" ref="C200">INDEX($N$16:$N$20,MATCH(Таблиця13[[#This Row],[Термин]],$M$16:$M$20,0),,1)</f>
        <v>#N/A</v>
      </c>
      <c r="D200" s="2" t="s">
        <v>1019</v>
      </c>
      <c r="E200" s="2"/>
      <c r="F200" s="2" t="s">
        <v>628</v>
      </c>
      <c r="G200" s="2">
        <v>193</v>
      </c>
      <c r="H200" s="2" t="s">
        <v>629</v>
      </c>
      <c r="I200" s="31">
        <v>175</v>
      </c>
      <c r="AB200" t="s">
        <v>1018</v>
      </c>
      <c r="AC200" t="s">
        <v>1019</v>
      </c>
    </row>
    <row r="201" spans="1:31" x14ac:dyDescent="0.25">
      <c r="A201" s="29" t="s">
        <v>1020</v>
      </c>
      <c r="B201" s="29"/>
      <c r="C201" s="29" t="e" cm="1">
        <f t="array" ref="C201">INDEX($N$16:$N$20,MATCH(Таблиця13[[#This Row],[Термин]],$M$16:$M$20,0),,1)</f>
        <v>#N/A</v>
      </c>
      <c r="D201" s="2" t="s">
        <v>1021</v>
      </c>
      <c r="E201" s="2"/>
      <c r="F201" s="2" t="s">
        <v>628</v>
      </c>
      <c r="G201" s="2">
        <v>193</v>
      </c>
      <c r="H201" s="2" t="s">
        <v>629</v>
      </c>
      <c r="I201" s="31">
        <v>176</v>
      </c>
      <c r="AB201" t="s">
        <v>1020</v>
      </c>
      <c r="AC201" t="s">
        <v>1021</v>
      </c>
    </row>
    <row r="202" spans="1:31" x14ac:dyDescent="0.25">
      <c r="A202" s="29" t="s">
        <v>1022</v>
      </c>
      <c r="B202" s="29"/>
      <c r="C202" s="29" t="e" cm="1">
        <f t="array" ref="C202">INDEX($N$16:$N$20,MATCH(Таблиця13[[#This Row],[Термин]],$M$16:$M$20,0),,1)</f>
        <v>#N/A</v>
      </c>
      <c r="D202" s="2" t="s">
        <v>1023</v>
      </c>
      <c r="E202" s="2"/>
      <c r="F202" s="2" t="s">
        <v>628</v>
      </c>
      <c r="G202" s="2">
        <v>193</v>
      </c>
      <c r="H202" s="2" t="s">
        <v>629</v>
      </c>
      <c r="I202" s="31">
        <v>175</v>
      </c>
      <c r="AB202" t="s">
        <v>1022</v>
      </c>
      <c r="AC202" t="s">
        <v>1023</v>
      </c>
    </row>
    <row r="203" spans="1:31" x14ac:dyDescent="0.25">
      <c r="A203" s="29" t="s">
        <v>1024</v>
      </c>
      <c r="B203" s="29"/>
      <c r="C203" s="29" t="e" cm="1">
        <f t="array" ref="C203">INDEX($N$16:$N$20,MATCH(Таблиця13[[#This Row],[Термин]],$M$16:$M$20,0),,1)</f>
        <v>#N/A</v>
      </c>
      <c r="D203" s="2" t="s">
        <v>1025</v>
      </c>
      <c r="E203" s="2"/>
      <c r="F203" s="2" t="s">
        <v>628</v>
      </c>
      <c r="G203" s="2">
        <v>193</v>
      </c>
      <c r="H203" s="2" t="s">
        <v>629</v>
      </c>
      <c r="I203" s="31">
        <v>179</v>
      </c>
      <c r="AB203" t="s">
        <v>1024</v>
      </c>
      <c r="AC203" t="s">
        <v>1025</v>
      </c>
    </row>
    <row r="204" spans="1:31" x14ac:dyDescent="0.25">
      <c r="A204" s="29" t="s">
        <v>1026</v>
      </c>
      <c r="B204" s="29"/>
      <c r="C204" s="29" t="e" cm="1">
        <f t="array" ref="C204">INDEX($N$16:$N$20,MATCH(Таблиця13[[#This Row],[Термин]],$M$16:$M$20,0),,1)</f>
        <v>#N/A</v>
      </c>
      <c r="D204" s="2" t="s">
        <v>1027</v>
      </c>
      <c r="E204" s="2"/>
      <c r="F204" s="2" t="s">
        <v>628</v>
      </c>
      <c r="G204" s="2">
        <v>194</v>
      </c>
      <c r="H204" s="2" t="s">
        <v>629</v>
      </c>
      <c r="I204" s="31">
        <v>180</v>
      </c>
      <c r="AB204" t="s">
        <v>1026</v>
      </c>
      <c r="AC204" t="s">
        <v>1027</v>
      </c>
    </row>
    <row r="205" spans="1:31" x14ac:dyDescent="0.25">
      <c r="A205" s="29" t="s">
        <v>1028</v>
      </c>
      <c r="B205" s="29"/>
      <c r="C205" s="29" t="e" cm="1">
        <f t="array" ref="C205">INDEX($N$16:$N$20,MATCH(Таблиця13[[#This Row],[Термин]],$M$16:$M$20,0),,1)</f>
        <v>#N/A</v>
      </c>
      <c r="D205" s="2" t="s">
        <v>1029</v>
      </c>
      <c r="E205" s="2"/>
      <c r="F205" s="2" t="s">
        <v>628</v>
      </c>
      <c r="G205" s="2">
        <v>194</v>
      </c>
      <c r="H205" s="2" t="s">
        <v>629</v>
      </c>
      <c r="I205" s="31">
        <v>179</v>
      </c>
      <c r="AB205" t="s">
        <v>1028</v>
      </c>
      <c r="AC205" t="s">
        <v>1029</v>
      </c>
    </row>
    <row r="206" spans="1:31" x14ac:dyDescent="0.25">
      <c r="A206" s="29" t="s">
        <v>1030</v>
      </c>
      <c r="B206" s="29"/>
      <c r="C206" s="29" t="e" cm="1">
        <f t="array" ref="C206">INDEX($N$16:$N$20,MATCH(Таблиця13[[#This Row],[Термин]],$M$16:$M$20,0),,1)</f>
        <v>#N/A</v>
      </c>
      <c r="D206" s="2" t="s">
        <v>1031</v>
      </c>
      <c r="E206" s="2"/>
      <c r="F206" s="2" t="s">
        <v>628</v>
      </c>
      <c r="G206" s="2">
        <v>194</v>
      </c>
      <c r="H206" s="2" t="s">
        <v>629</v>
      </c>
      <c r="I206" s="31">
        <v>178</v>
      </c>
      <c r="AB206" t="s">
        <v>1030</v>
      </c>
      <c r="AC206" t="s">
        <v>1031</v>
      </c>
    </row>
    <row r="207" spans="1:31" x14ac:dyDescent="0.25">
      <c r="A207" s="29" t="s">
        <v>1032</v>
      </c>
      <c r="B207" s="29"/>
      <c r="C207" s="29" t="e" cm="1">
        <f t="array" ref="C207">INDEX($N$16:$N$20,MATCH(Таблиця13[[#This Row],[Термин]],$M$16:$M$20,0),,1)</f>
        <v>#N/A</v>
      </c>
      <c r="D207" s="2" t="s">
        <v>1033</v>
      </c>
      <c r="E207" s="2"/>
      <c r="F207" s="2" t="s">
        <v>628</v>
      </c>
      <c r="G207" s="2">
        <v>195</v>
      </c>
      <c r="H207" s="2" t="s">
        <v>629</v>
      </c>
      <c r="I207" s="31">
        <v>179</v>
      </c>
      <c r="AB207" t="s">
        <v>1032</v>
      </c>
      <c r="AC207" t="s">
        <v>1033</v>
      </c>
    </row>
    <row r="208" spans="1:31" x14ac:dyDescent="0.25">
      <c r="A208" s="29" t="s">
        <v>625</v>
      </c>
      <c r="B208" s="29"/>
      <c r="C208" s="29" t="e" cm="1">
        <f t="array" ref="C208">INDEX($N$16:$N$20,MATCH(Таблиця13[[#This Row],[Термин]],$M$16:$M$20,0),,1)</f>
        <v>#N/A</v>
      </c>
      <c r="D208" s="2" t="s">
        <v>72</v>
      </c>
      <c r="E208" s="2"/>
      <c r="F208" s="2" t="s">
        <v>553</v>
      </c>
      <c r="G208" s="2" t="s">
        <v>554</v>
      </c>
      <c r="H208" s="2" t="s">
        <v>555</v>
      </c>
      <c r="I208" s="31" t="s">
        <v>554</v>
      </c>
      <c r="AB208" s="47" t="s">
        <v>1070</v>
      </c>
      <c r="AC208" s="52" t="s">
        <v>8869</v>
      </c>
      <c r="AD208" s="45"/>
      <c r="AE208" s="51"/>
    </row>
    <row r="209" spans="1:31" x14ac:dyDescent="0.25">
      <c r="A209" s="29" t="s">
        <v>1034</v>
      </c>
      <c r="B209" s="29"/>
      <c r="C209" s="29" t="e" cm="1">
        <f t="array" ref="C209">INDEX($N$16:$N$20,MATCH(Таблиця13[[#This Row],[Термин]],$M$16:$M$20,0),,1)</f>
        <v>#N/A</v>
      </c>
      <c r="D209" s="2" t="s">
        <v>1035</v>
      </c>
      <c r="E209" s="2"/>
      <c r="F209" s="2" t="s">
        <v>628</v>
      </c>
      <c r="G209" s="2">
        <v>195</v>
      </c>
      <c r="H209" s="2" t="s">
        <v>629</v>
      </c>
      <c r="I209" s="31">
        <v>160</v>
      </c>
      <c r="AB209" s="47" t="s">
        <v>8870</v>
      </c>
      <c r="AC209" s="52" t="s">
        <v>8871</v>
      </c>
      <c r="AD209" s="45"/>
      <c r="AE209" s="51"/>
    </row>
    <row r="210" spans="1:31" x14ac:dyDescent="0.25">
      <c r="A210" s="29" t="s">
        <v>1036</v>
      </c>
      <c r="B210" s="29"/>
      <c r="C210" s="29" t="e" cm="1">
        <f t="array" ref="C210">INDEX($N$16:$N$20,MATCH(Таблиця13[[#This Row],[Термин]],$M$16:$M$20,0),,1)</f>
        <v>#N/A</v>
      </c>
      <c r="D210" s="2" t="s">
        <v>1037</v>
      </c>
      <c r="E210" s="2"/>
      <c r="F210" s="2" t="s">
        <v>628</v>
      </c>
      <c r="G210" s="2">
        <v>196</v>
      </c>
      <c r="H210" s="2" t="s">
        <v>629</v>
      </c>
      <c r="I210" s="31">
        <v>159</v>
      </c>
      <c r="AB210" s="53" t="s">
        <v>8872</v>
      </c>
      <c r="AC210" s="52" t="s">
        <v>8873</v>
      </c>
      <c r="AD210" s="45"/>
      <c r="AE210" s="51"/>
    </row>
    <row r="211" spans="1:31" x14ac:dyDescent="0.25">
      <c r="A211" s="29" t="s">
        <v>1038</v>
      </c>
      <c r="B211" s="29"/>
      <c r="C211" s="29" t="e" cm="1">
        <f t="array" ref="C211">INDEX($N$16:$N$20,MATCH(Таблиця13[[#This Row],[Термин]],$M$16:$M$20,0),,1)</f>
        <v>#N/A</v>
      </c>
      <c r="D211" s="2" t="s">
        <v>1039</v>
      </c>
      <c r="E211" s="2"/>
      <c r="F211" s="2" t="s">
        <v>628</v>
      </c>
      <c r="G211" s="2">
        <v>196</v>
      </c>
      <c r="H211" s="2" t="s">
        <v>629</v>
      </c>
      <c r="I211" s="31">
        <v>159</v>
      </c>
      <c r="AB211" s="53" t="s">
        <v>8874</v>
      </c>
      <c r="AC211" s="52" t="s">
        <v>8875</v>
      </c>
      <c r="AD211" s="45"/>
      <c r="AE211" s="51"/>
    </row>
    <row r="212" spans="1:31" x14ac:dyDescent="0.25">
      <c r="A212" s="29" t="s">
        <v>1040</v>
      </c>
      <c r="B212" s="29"/>
      <c r="C212" s="29" t="e" cm="1">
        <f t="array" ref="C212">INDEX($N$16:$N$20,MATCH(Таблиця13[[#This Row],[Термин]],$M$16:$M$20,0),,1)</f>
        <v>#N/A</v>
      </c>
      <c r="D212" s="2" t="s">
        <v>1041</v>
      </c>
      <c r="E212" s="2"/>
      <c r="F212" s="2" t="s">
        <v>628</v>
      </c>
      <c r="G212" s="2">
        <v>197</v>
      </c>
      <c r="H212" s="2" t="s">
        <v>629</v>
      </c>
      <c r="I212" s="31">
        <v>160</v>
      </c>
      <c r="AB212" s="53" t="s">
        <v>8876</v>
      </c>
      <c r="AC212" s="52" t="s">
        <v>8877</v>
      </c>
      <c r="AD212" s="45"/>
      <c r="AE212" s="51"/>
    </row>
    <row r="213" spans="1:31" x14ac:dyDescent="0.25">
      <c r="A213" s="29" t="s">
        <v>1042</v>
      </c>
      <c r="B213" s="29"/>
      <c r="C213" s="29" t="e" cm="1">
        <f t="array" ref="C213">INDEX($N$16:$N$20,MATCH(Таблиця13[[#This Row],[Термин]],$M$16:$M$20,0),,1)</f>
        <v>#N/A</v>
      </c>
      <c r="D213" s="2" t="s">
        <v>1043</v>
      </c>
      <c r="E213" s="2"/>
      <c r="F213" s="2" t="s">
        <v>628</v>
      </c>
      <c r="G213" s="2">
        <v>197</v>
      </c>
      <c r="H213" s="2" t="s">
        <v>629</v>
      </c>
      <c r="I213" s="31">
        <v>161</v>
      </c>
      <c r="AB213" s="47" t="s">
        <v>8878</v>
      </c>
      <c r="AC213" s="52" t="s">
        <v>8879</v>
      </c>
      <c r="AD213" s="45"/>
      <c r="AE213" s="51"/>
    </row>
    <row r="214" spans="1:31" x14ac:dyDescent="0.25">
      <c r="A214" s="29" t="s">
        <v>1044</v>
      </c>
      <c r="B214" s="29"/>
      <c r="C214" s="29" t="e" cm="1">
        <f t="array" ref="C214">INDEX($N$16:$N$20,MATCH(Таблиця13[[#This Row],[Термин]],$M$16:$M$20,0),,1)</f>
        <v>#N/A</v>
      </c>
      <c r="D214" s="2" t="s">
        <v>1045</v>
      </c>
      <c r="E214" s="2"/>
      <c r="F214" s="2" t="s">
        <v>628</v>
      </c>
      <c r="G214" s="2">
        <v>197</v>
      </c>
      <c r="H214" s="2" t="s">
        <v>629</v>
      </c>
      <c r="I214" s="31">
        <v>159</v>
      </c>
      <c r="AB214" s="53" t="s">
        <v>8880</v>
      </c>
      <c r="AC214" s="52" t="s">
        <v>8881</v>
      </c>
      <c r="AD214" s="45"/>
      <c r="AE214" s="51"/>
    </row>
    <row r="215" spans="1:31" x14ac:dyDescent="0.25">
      <c r="A215" s="29" t="s">
        <v>1046</v>
      </c>
      <c r="B215" s="29"/>
      <c r="C215" s="29" t="e" cm="1">
        <f t="array" ref="C215">INDEX($N$16:$N$20,MATCH(Таблиця13[[#This Row],[Термин]],$M$16:$M$20,0),,1)</f>
        <v>#N/A</v>
      </c>
      <c r="D215" s="2" t="s">
        <v>1047</v>
      </c>
      <c r="E215" s="2"/>
      <c r="F215" s="2" t="s">
        <v>628</v>
      </c>
      <c r="G215" s="2">
        <v>197</v>
      </c>
      <c r="H215" s="2" t="s">
        <v>629</v>
      </c>
      <c r="I215" s="31">
        <v>161</v>
      </c>
      <c r="AB215" s="53" t="s">
        <v>8882</v>
      </c>
      <c r="AC215" s="52" t="s">
        <v>8883</v>
      </c>
      <c r="AD215" s="45"/>
      <c r="AE215" s="51"/>
    </row>
    <row r="216" spans="1:31" x14ac:dyDescent="0.25">
      <c r="A216" s="29" t="s">
        <v>1048</v>
      </c>
      <c r="B216" s="29"/>
      <c r="C216" s="29" t="e" cm="1">
        <f t="array" ref="C216">INDEX($N$16:$N$20,MATCH(Таблиця13[[#This Row],[Термин]],$M$16:$M$20,0),,1)</f>
        <v>#N/A</v>
      </c>
      <c r="D216" s="2" t="s">
        <v>1049</v>
      </c>
      <c r="E216" s="2"/>
      <c r="F216" s="2" t="s">
        <v>628</v>
      </c>
      <c r="G216" s="2">
        <v>197</v>
      </c>
      <c r="H216" s="2" t="s">
        <v>629</v>
      </c>
      <c r="I216" s="31">
        <v>153</v>
      </c>
      <c r="AB216" s="47" t="s">
        <v>630</v>
      </c>
      <c r="AC216" s="52" t="s">
        <v>8884</v>
      </c>
      <c r="AD216" s="45"/>
      <c r="AE216" s="51"/>
    </row>
    <row r="217" spans="1:31" x14ac:dyDescent="0.25">
      <c r="A217" s="29" t="s">
        <v>1050</v>
      </c>
      <c r="B217" s="29"/>
      <c r="C217" s="29" t="e" cm="1">
        <f t="array" ref="C217">INDEX($N$16:$N$20,MATCH(Таблиця13[[#This Row],[Термин]],$M$16:$M$20,0),,1)</f>
        <v>#N/A</v>
      </c>
      <c r="D217" s="2" t="s">
        <v>1051</v>
      </c>
      <c r="E217" s="2"/>
      <c r="F217" s="2" t="s">
        <v>628</v>
      </c>
      <c r="G217" s="2">
        <v>197</v>
      </c>
      <c r="H217" s="2" t="s">
        <v>629</v>
      </c>
      <c r="I217" s="31">
        <v>153</v>
      </c>
      <c r="AB217" s="47" t="s">
        <v>634</v>
      </c>
      <c r="AC217" s="52" t="s">
        <v>635</v>
      </c>
      <c r="AD217" s="45"/>
      <c r="AE217" s="51"/>
    </row>
    <row r="218" spans="1:31" x14ac:dyDescent="0.25">
      <c r="A218" s="29" t="s">
        <v>1052</v>
      </c>
      <c r="B218" s="29"/>
      <c r="C218" s="29" t="e" cm="1">
        <f t="array" ref="C218">INDEX($N$16:$N$20,MATCH(Таблиця13[[#This Row],[Термин]],$M$16:$M$20,0),,1)</f>
        <v>#N/A</v>
      </c>
      <c r="D218" s="2" t="s">
        <v>1053</v>
      </c>
      <c r="E218" s="2"/>
      <c r="F218" s="2" t="s">
        <v>628</v>
      </c>
      <c r="G218" s="2">
        <v>199</v>
      </c>
      <c r="H218" s="2" t="s">
        <v>629</v>
      </c>
      <c r="I218" s="31">
        <v>199</v>
      </c>
      <c r="AB218" s="47" t="s">
        <v>636</v>
      </c>
      <c r="AC218" s="52" t="s">
        <v>8885</v>
      </c>
      <c r="AD218" s="45"/>
      <c r="AE218" s="51"/>
    </row>
    <row r="219" spans="1:31" x14ac:dyDescent="0.25">
      <c r="A219" s="29" t="s">
        <v>1054</v>
      </c>
      <c r="B219" s="29"/>
      <c r="C219" s="29" t="e" cm="1">
        <f t="array" ref="C219">INDEX($N$16:$N$20,MATCH(Таблиця13[[#This Row],[Термин]],$M$16:$M$20,0),,1)</f>
        <v>#N/A</v>
      </c>
      <c r="D219" s="2" t="s">
        <v>1055</v>
      </c>
      <c r="E219" s="2"/>
      <c r="F219" s="2" t="s">
        <v>628</v>
      </c>
      <c r="G219" s="2">
        <v>199</v>
      </c>
      <c r="H219" s="2" t="s">
        <v>629</v>
      </c>
      <c r="I219" s="31">
        <v>199</v>
      </c>
      <c r="AB219" s="47" t="s">
        <v>642</v>
      </c>
      <c r="AC219" s="52" t="s">
        <v>643</v>
      </c>
      <c r="AD219" s="45"/>
      <c r="AE219" s="51"/>
    </row>
    <row r="220" spans="1:31" x14ac:dyDescent="0.25">
      <c r="A220" s="29" t="s">
        <v>1056</v>
      </c>
      <c r="B220" s="29"/>
      <c r="C220" s="29" t="e" cm="1">
        <f t="array" ref="C220">INDEX($N$16:$N$20,MATCH(Таблиця13[[#This Row],[Термин]],$M$16:$M$20,0),,1)</f>
        <v>#N/A</v>
      </c>
      <c r="D220" s="2" t="s">
        <v>1057</v>
      </c>
      <c r="E220" s="2"/>
      <c r="F220" s="2" t="s">
        <v>628</v>
      </c>
      <c r="G220" s="2">
        <v>199</v>
      </c>
      <c r="H220" s="2" t="s">
        <v>629</v>
      </c>
      <c r="I220" s="31">
        <v>200</v>
      </c>
      <c r="AB220" s="53" t="s">
        <v>8886</v>
      </c>
      <c r="AC220" s="52" t="s">
        <v>8887</v>
      </c>
      <c r="AD220" s="45"/>
      <c r="AE220" s="51"/>
    </row>
    <row r="221" spans="1:31" x14ac:dyDescent="0.25">
      <c r="A221" s="29" t="s">
        <v>1058</v>
      </c>
      <c r="B221" s="29"/>
      <c r="C221" s="29" t="e" cm="1">
        <f t="array" ref="C221">INDEX($N$16:$N$20,MATCH(Таблиця13[[#This Row],[Термин]],$M$16:$M$20,0),,1)</f>
        <v>#N/A</v>
      </c>
      <c r="D221" s="2" t="s">
        <v>1059</v>
      </c>
      <c r="E221" s="2"/>
      <c r="F221" s="2" t="s">
        <v>628</v>
      </c>
      <c r="G221" s="2">
        <v>199</v>
      </c>
      <c r="H221" s="2" t="s">
        <v>629</v>
      </c>
      <c r="I221" s="31">
        <v>199</v>
      </c>
      <c r="AB221" s="53" t="s">
        <v>8888</v>
      </c>
      <c r="AC221" s="52" t="s">
        <v>8889</v>
      </c>
      <c r="AD221" s="45"/>
      <c r="AE221" s="51"/>
    </row>
    <row r="222" spans="1:31" x14ac:dyDescent="0.25">
      <c r="A222" s="29" t="s">
        <v>1060</v>
      </c>
      <c r="B222" s="29"/>
      <c r="C222" s="29" t="e" cm="1">
        <f t="array" ref="C222">INDEX($N$16:$N$20,MATCH(Таблиця13[[#This Row],[Термин]],$M$16:$M$20,0),,1)</f>
        <v>#N/A</v>
      </c>
      <c r="D222" s="2" t="s">
        <v>1061</v>
      </c>
      <c r="E222" s="2"/>
      <c r="F222" s="2" t="s">
        <v>628</v>
      </c>
      <c r="G222" s="2">
        <v>199</v>
      </c>
      <c r="H222" s="2" t="s">
        <v>629</v>
      </c>
      <c r="I222" s="31">
        <v>168</v>
      </c>
      <c r="AB222" s="53" t="s">
        <v>8890</v>
      </c>
      <c r="AC222" s="52" t="s">
        <v>8891</v>
      </c>
      <c r="AD222" s="45"/>
      <c r="AE222" s="51"/>
    </row>
    <row r="223" spans="1:31" x14ac:dyDescent="0.25">
      <c r="A223" s="29" t="s">
        <v>1062</v>
      </c>
      <c r="B223" s="29"/>
      <c r="C223" s="29" t="e" cm="1">
        <f t="array" ref="C223">INDEX($N$16:$N$20,MATCH(Таблиця13[[#This Row],[Термин]],$M$16:$M$20,0),,1)</f>
        <v>#N/A</v>
      </c>
      <c r="D223" s="2" t="s">
        <v>1063</v>
      </c>
      <c r="E223" s="2"/>
      <c r="F223" s="2" t="s">
        <v>628</v>
      </c>
      <c r="G223" s="2">
        <v>199</v>
      </c>
      <c r="H223" s="2" t="s">
        <v>629</v>
      </c>
      <c r="I223" s="31">
        <v>212</v>
      </c>
      <c r="AB223" s="47" t="s">
        <v>660</v>
      </c>
      <c r="AC223" s="52" t="s">
        <v>8892</v>
      </c>
      <c r="AD223" s="45"/>
      <c r="AE223" s="51"/>
    </row>
    <row r="224" spans="1:31" x14ac:dyDescent="0.25">
      <c r="A224" s="29" t="s">
        <v>1064</v>
      </c>
      <c r="B224" s="29"/>
      <c r="C224" s="29" t="e" cm="1">
        <f t="array" ref="C224">INDEX($N$16:$N$20,MATCH(Таблиця13[[#This Row],[Термин]],$M$16:$M$20,0),,1)</f>
        <v>#N/A</v>
      </c>
      <c r="D224" s="2" t="s">
        <v>1065</v>
      </c>
      <c r="E224" s="2"/>
      <c r="F224" s="2" t="s">
        <v>628</v>
      </c>
      <c r="G224" s="2">
        <v>200</v>
      </c>
      <c r="H224" s="2" t="s">
        <v>629</v>
      </c>
      <c r="I224" s="31">
        <v>211</v>
      </c>
      <c r="AB224" s="47" t="s">
        <v>8893</v>
      </c>
      <c r="AC224" s="52" t="s">
        <v>8894</v>
      </c>
      <c r="AD224" s="45"/>
      <c r="AE224" s="51"/>
    </row>
    <row r="225" spans="1:31" x14ac:dyDescent="0.25">
      <c r="A225" s="29" t="s">
        <v>1066</v>
      </c>
      <c r="B225" s="29"/>
      <c r="C225" s="29" t="e" cm="1">
        <f t="array" ref="C225">INDEX($N$16:$N$20,MATCH(Таблиця13[[#This Row],[Термин]],$M$16:$M$20,0),,1)</f>
        <v>#N/A</v>
      </c>
      <c r="D225" s="2" t="s">
        <v>1067</v>
      </c>
      <c r="E225" s="2"/>
      <c r="F225" s="2" t="s">
        <v>628</v>
      </c>
      <c r="G225" s="2">
        <v>200</v>
      </c>
      <c r="H225" s="2" t="s">
        <v>629</v>
      </c>
      <c r="I225" s="31">
        <v>211</v>
      </c>
      <c r="AB225" s="47" t="s">
        <v>686</v>
      </c>
      <c r="AC225" s="52" t="s">
        <v>8895</v>
      </c>
      <c r="AD225" s="45"/>
      <c r="AE225" s="51"/>
    </row>
    <row r="226" spans="1:31" x14ac:dyDescent="0.25">
      <c r="A226" s="29" t="s">
        <v>1068</v>
      </c>
      <c r="B226" s="29"/>
      <c r="C226" s="29" t="e" cm="1">
        <f t="array" ref="C226">INDEX($N$16:$N$20,MATCH(Таблиця13[[#This Row],[Термин]],$M$16:$M$20,0),,1)</f>
        <v>#N/A</v>
      </c>
      <c r="D226" s="2" t="s">
        <v>1069</v>
      </c>
      <c r="E226" s="2"/>
      <c r="F226" s="2" t="s">
        <v>628</v>
      </c>
      <c r="G226" s="2">
        <v>200</v>
      </c>
      <c r="H226" s="2" t="s">
        <v>629</v>
      </c>
      <c r="I226" s="31">
        <v>208</v>
      </c>
      <c r="AB226" s="47" t="s">
        <v>8896</v>
      </c>
      <c r="AC226" s="52" t="s">
        <v>8897</v>
      </c>
      <c r="AD226" s="45"/>
      <c r="AE226" s="51"/>
    </row>
    <row r="227" spans="1:31" x14ac:dyDescent="0.25">
      <c r="A227" s="29" t="s">
        <v>1070</v>
      </c>
      <c r="B227" s="29"/>
      <c r="C227" s="29" t="e" cm="1">
        <f t="array" ref="C227">INDEX($N$16:$N$20,MATCH(Таблиця13[[#This Row],[Термин]],$M$16:$M$20,0),,1)</f>
        <v>#N/A</v>
      </c>
      <c r="D227" s="2" t="s">
        <v>1071</v>
      </c>
      <c r="E227" s="2"/>
      <c r="F227" s="2" t="s">
        <v>628</v>
      </c>
      <c r="G227" s="2">
        <v>200</v>
      </c>
      <c r="H227" s="2" t="s">
        <v>629</v>
      </c>
      <c r="I227" s="31">
        <v>196</v>
      </c>
      <c r="AB227" s="47" t="s">
        <v>644</v>
      </c>
      <c r="AC227" s="52" t="s">
        <v>8898</v>
      </c>
      <c r="AD227" s="45"/>
      <c r="AE227" s="51"/>
    </row>
    <row r="228" spans="1:31" x14ac:dyDescent="0.25">
      <c r="A228" s="29" t="s">
        <v>1072</v>
      </c>
      <c r="B228" s="29"/>
      <c r="C228" s="29" t="e" cm="1">
        <f t="array" ref="C228">INDEX($N$16:$N$20,MATCH(Таблиця13[[#This Row],[Термин]],$M$16:$M$20,0),,1)</f>
        <v>#N/A</v>
      </c>
      <c r="D228" s="2" t="s">
        <v>1073</v>
      </c>
      <c r="E228" s="2"/>
      <c r="F228" s="2" t="s">
        <v>628</v>
      </c>
      <c r="G228" s="2">
        <v>200</v>
      </c>
      <c r="H228" s="2" t="s">
        <v>629</v>
      </c>
      <c r="I228" s="31">
        <v>198</v>
      </c>
      <c r="AB228" s="47" t="s">
        <v>8899</v>
      </c>
      <c r="AC228" s="52" t="s">
        <v>8900</v>
      </c>
      <c r="AD228" s="45"/>
      <c r="AE228" s="51"/>
    </row>
    <row r="229" spans="1:31" x14ac:dyDescent="0.25">
      <c r="A229" s="29" t="s">
        <v>1074</v>
      </c>
      <c r="B229" s="29"/>
      <c r="C229" s="29" t="e" cm="1">
        <f t="array" ref="C229">INDEX($N$16:$N$20,MATCH(Таблиця13[[#This Row],[Термин]],$M$16:$M$20,0),,1)</f>
        <v>#N/A</v>
      </c>
      <c r="D229" s="2" t="s">
        <v>1075</v>
      </c>
      <c r="E229" s="2"/>
      <c r="F229" s="2" t="s">
        <v>628</v>
      </c>
      <c r="G229" s="2">
        <v>201</v>
      </c>
      <c r="H229" s="2" t="s">
        <v>629</v>
      </c>
      <c r="I229" s="31">
        <v>211</v>
      </c>
      <c r="AB229" s="47" t="s">
        <v>8901</v>
      </c>
      <c r="AC229" s="52" t="s">
        <v>8902</v>
      </c>
      <c r="AD229" s="45"/>
      <c r="AE229" s="51"/>
    </row>
    <row r="230" spans="1:31" x14ac:dyDescent="0.25">
      <c r="A230" s="29" t="s">
        <v>1076</v>
      </c>
      <c r="B230" s="29"/>
      <c r="C230" s="29" t="e" cm="1">
        <f t="array" ref="C230">INDEX($N$16:$N$20,MATCH(Таблиця13[[#This Row],[Термин]],$M$16:$M$20,0),,1)</f>
        <v>#N/A</v>
      </c>
      <c r="D230" s="2" t="s">
        <v>1077</v>
      </c>
      <c r="E230" s="2"/>
      <c r="F230" s="2" t="s">
        <v>628</v>
      </c>
      <c r="G230" s="2">
        <v>201</v>
      </c>
      <c r="H230" s="2" t="s">
        <v>629</v>
      </c>
      <c r="I230" s="31">
        <v>205</v>
      </c>
      <c r="AB230" s="47" t="s">
        <v>8903</v>
      </c>
      <c r="AC230" s="52" t="s">
        <v>8904</v>
      </c>
      <c r="AD230" s="45"/>
      <c r="AE230" s="51"/>
    </row>
    <row r="231" spans="1:31" x14ac:dyDescent="0.25">
      <c r="A231" s="29" t="s">
        <v>1078</v>
      </c>
      <c r="B231" s="29"/>
      <c r="C231" s="29" t="e" cm="1">
        <f t="array" ref="C231">INDEX($N$16:$N$20,MATCH(Таблиця13[[#This Row],[Термин]],$M$16:$M$20,0),,1)</f>
        <v>#N/A</v>
      </c>
      <c r="D231" s="2" t="s">
        <v>1079</v>
      </c>
      <c r="E231" s="2"/>
      <c r="F231" s="2" t="s">
        <v>628</v>
      </c>
      <c r="G231" s="2">
        <v>201</v>
      </c>
      <c r="H231" s="2" t="s">
        <v>629</v>
      </c>
      <c r="I231" s="31">
        <v>193</v>
      </c>
      <c r="AB231" s="47" t="s">
        <v>8905</v>
      </c>
      <c r="AC231" s="52" t="s">
        <v>8906</v>
      </c>
      <c r="AD231" s="45"/>
      <c r="AE231" s="51"/>
    </row>
    <row r="232" spans="1:31" x14ac:dyDescent="0.25">
      <c r="A232" s="29" t="s">
        <v>1080</v>
      </c>
      <c r="B232" s="29"/>
      <c r="C232" s="29" t="e" cm="1">
        <f t="array" ref="C232">INDEX($N$16:$N$20,MATCH(Таблиця13[[#This Row],[Термин]],$M$16:$M$20,0),,1)</f>
        <v>#N/A</v>
      </c>
      <c r="D232" s="2" t="s">
        <v>1081</v>
      </c>
      <c r="E232" s="2"/>
      <c r="F232" s="2" t="s">
        <v>628</v>
      </c>
      <c r="G232" s="2">
        <v>201</v>
      </c>
      <c r="H232" s="2" t="s">
        <v>629</v>
      </c>
      <c r="I232" s="31">
        <v>193</v>
      </c>
      <c r="AB232" s="47" t="s">
        <v>8907</v>
      </c>
      <c r="AC232" s="52" t="s">
        <v>8908</v>
      </c>
      <c r="AD232" s="45"/>
      <c r="AE232" s="51"/>
    </row>
    <row r="233" spans="1:31" x14ac:dyDescent="0.25">
      <c r="A233" s="29" t="s">
        <v>1082</v>
      </c>
      <c r="B233" s="29"/>
      <c r="C233" s="29" t="e" cm="1">
        <f t="array" ref="C233">INDEX($N$16:$N$20,MATCH(Таблиця13[[#This Row],[Термин]],$M$16:$M$20,0),,1)</f>
        <v>#N/A</v>
      </c>
      <c r="D233" s="2" t="s">
        <v>1083</v>
      </c>
      <c r="E233" s="2"/>
      <c r="F233" s="2" t="s">
        <v>628</v>
      </c>
      <c r="G233" s="2">
        <v>202</v>
      </c>
      <c r="H233" s="2" t="s">
        <v>629</v>
      </c>
      <c r="I233" s="31">
        <v>193</v>
      </c>
      <c r="AB233" s="47" t="s">
        <v>8909</v>
      </c>
      <c r="AC233" s="52" t="s">
        <v>8910</v>
      </c>
      <c r="AD233" s="45"/>
      <c r="AE233" s="51"/>
    </row>
    <row r="234" spans="1:31" x14ac:dyDescent="0.25">
      <c r="A234" s="29" t="s">
        <v>1084</v>
      </c>
      <c r="B234" s="29"/>
      <c r="C234" s="29" t="e" cm="1">
        <f t="array" ref="C234">INDEX($N$16:$N$20,MATCH(Таблиця13[[#This Row],[Термин]],$M$16:$M$20,0),,1)</f>
        <v>#N/A</v>
      </c>
      <c r="D234" s="2" t="s">
        <v>1085</v>
      </c>
      <c r="E234" s="2"/>
      <c r="F234" s="2" t="s">
        <v>628</v>
      </c>
      <c r="G234" s="2">
        <v>202</v>
      </c>
      <c r="H234" s="2" t="s">
        <v>629</v>
      </c>
      <c r="I234" s="31">
        <v>192</v>
      </c>
      <c r="AB234" s="47" t="s">
        <v>8911</v>
      </c>
      <c r="AC234" s="52" t="s">
        <v>8912</v>
      </c>
      <c r="AD234" s="45"/>
      <c r="AE234" s="51"/>
    </row>
    <row r="235" spans="1:31" x14ac:dyDescent="0.25">
      <c r="A235" s="29" t="s">
        <v>1086</v>
      </c>
      <c r="B235" s="29"/>
      <c r="C235" s="29" t="e" cm="1">
        <f t="array" ref="C235">INDEX($N$16:$N$20,MATCH(Таблиця13[[#This Row],[Термин]],$M$16:$M$20,0),,1)</f>
        <v>#N/A</v>
      </c>
      <c r="D235" s="2" t="s">
        <v>1087</v>
      </c>
      <c r="E235" s="2"/>
      <c r="F235" s="2" t="s">
        <v>628</v>
      </c>
      <c r="G235" s="2">
        <v>202</v>
      </c>
      <c r="H235" s="2" t="s">
        <v>629</v>
      </c>
      <c r="I235" s="31">
        <v>194</v>
      </c>
      <c r="AB235" s="47" t="s">
        <v>8913</v>
      </c>
      <c r="AC235" s="52" t="s">
        <v>8914</v>
      </c>
      <c r="AD235" s="45"/>
      <c r="AE235" s="51"/>
    </row>
    <row r="236" spans="1:31" x14ac:dyDescent="0.25">
      <c r="A236" s="29" t="s">
        <v>1088</v>
      </c>
      <c r="B236" s="29"/>
      <c r="C236" s="29" t="e" cm="1">
        <f t="array" ref="C236">INDEX($N$16:$N$20,MATCH(Таблиця13[[#This Row],[Термин]],$M$16:$M$20,0),,1)</f>
        <v>#N/A</v>
      </c>
      <c r="D236" s="2" t="s">
        <v>1089</v>
      </c>
      <c r="E236" s="2"/>
      <c r="F236" s="2" t="s">
        <v>628</v>
      </c>
      <c r="G236" s="2">
        <v>203</v>
      </c>
      <c r="H236" s="2" t="s">
        <v>629</v>
      </c>
      <c r="I236" s="31">
        <v>195</v>
      </c>
      <c r="AB236" s="47" t="s">
        <v>648</v>
      </c>
      <c r="AC236" s="52" t="s">
        <v>8915</v>
      </c>
      <c r="AD236" s="45"/>
      <c r="AE236" s="51"/>
    </row>
    <row r="237" spans="1:31" x14ac:dyDescent="0.25">
      <c r="A237" s="29" t="s">
        <v>1090</v>
      </c>
      <c r="B237" s="29"/>
      <c r="C237" s="29" t="e" cm="1">
        <f t="array" ref="C237">INDEX($N$16:$N$20,MATCH(Таблиця13[[#This Row],[Термин]],$M$16:$M$20,0),,1)</f>
        <v>#N/A</v>
      </c>
      <c r="D237" s="2" t="s">
        <v>1091</v>
      </c>
      <c r="E237" s="2"/>
      <c r="F237" s="2" t="s">
        <v>628</v>
      </c>
      <c r="G237" s="2">
        <v>203</v>
      </c>
      <c r="H237" s="2" t="s">
        <v>629</v>
      </c>
      <c r="I237" s="31">
        <v>194</v>
      </c>
      <c r="AB237" s="47" t="s">
        <v>8916</v>
      </c>
      <c r="AC237" s="52" t="s">
        <v>8917</v>
      </c>
      <c r="AD237" s="45"/>
      <c r="AE237" s="51"/>
    </row>
    <row r="238" spans="1:31" x14ac:dyDescent="0.25">
      <c r="A238" s="29" t="s">
        <v>1092</v>
      </c>
      <c r="B238" s="29"/>
      <c r="C238" s="29" t="e" cm="1">
        <f t="array" ref="C238">INDEX($N$16:$N$20,MATCH(Таблиця13[[#This Row],[Термин]],$M$16:$M$20,0),,1)</f>
        <v>#N/A</v>
      </c>
      <c r="D238" s="2" t="s">
        <v>1093</v>
      </c>
      <c r="E238" s="2"/>
      <c r="F238" s="2" t="s">
        <v>628</v>
      </c>
      <c r="G238" s="2">
        <v>203</v>
      </c>
      <c r="H238" s="2" t="s">
        <v>629</v>
      </c>
      <c r="I238" s="31">
        <v>191</v>
      </c>
      <c r="AB238" s="47" t="s">
        <v>8916</v>
      </c>
      <c r="AC238" s="52" t="s">
        <v>8917</v>
      </c>
      <c r="AD238" s="45"/>
      <c r="AE238" s="51"/>
    </row>
    <row r="239" spans="1:31" x14ac:dyDescent="0.25">
      <c r="A239" s="29" t="s">
        <v>1094</v>
      </c>
      <c r="B239" s="29"/>
      <c r="C239" s="29" t="e" cm="1">
        <f t="array" ref="C239">INDEX($N$16:$N$20,MATCH(Таблиця13[[#This Row],[Термин]],$M$16:$M$20,0),,1)</f>
        <v>#N/A</v>
      </c>
      <c r="D239" s="2" t="s">
        <v>1095</v>
      </c>
      <c r="E239" s="2"/>
      <c r="F239" s="2" t="s">
        <v>628</v>
      </c>
      <c r="G239" s="2">
        <v>203</v>
      </c>
      <c r="H239" s="2" t="s">
        <v>629</v>
      </c>
      <c r="I239" s="31">
        <v>193</v>
      </c>
      <c r="AB239" s="47" t="s">
        <v>8918</v>
      </c>
      <c r="AC239" s="52" t="s">
        <v>8919</v>
      </c>
      <c r="AD239" s="45"/>
      <c r="AE239" s="51"/>
    </row>
    <row r="240" spans="1:31" x14ac:dyDescent="0.25">
      <c r="A240" s="29" t="s">
        <v>1096</v>
      </c>
      <c r="B240" s="29"/>
      <c r="C240" s="29" t="e" cm="1">
        <f t="array" ref="C240">INDEX($N$16:$N$20,MATCH(Таблиця13[[#This Row],[Термин]],$M$16:$M$20,0),,1)</f>
        <v>#N/A</v>
      </c>
      <c r="D240" s="2" t="s">
        <v>1097</v>
      </c>
      <c r="E240" s="2"/>
      <c r="F240" s="2" t="s">
        <v>628</v>
      </c>
      <c r="G240" s="2">
        <v>204</v>
      </c>
      <c r="H240" s="2" t="s">
        <v>629</v>
      </c>
      <c r="I240" s="31">
        <v>193</v>
      </c>
      <c r="AB240" s="47" t="s">
        <v>8920</v>
      </c>
      <c r="AC240" s="52" t="s">
        <v>8921</v>
      </c>
      <c r="AD240" s="45"/>
      <c r="AE240" s="51"/>
    </row>
    <row r="241" spans="1:31" x14ac:dyDescent="0.25">
      <c r="A241" s="29" t="s">
        <v>1098</v>
      </c>
      <c r="B241" s="29"/>
      <c r="C241" s="29" t="e" cm="1">
        <f t="array" ref="C241">INDEX($N$16:$N$20,MATCH(Таблиця13[[#This Row],[Термин]],$M$16:$M$20,0),,1)</f>
        <v>#N/A</v>
      </c>
      <c r="D241" s="2" t="s">
        <v>1099</v>
      </c>
      <c r="E241" s="2"/>
      <c r="F241" s="2" t="s">
        <v>628</v>
      </c>
      <c r="G241" s="2">
        <v>204</v>
      </c>
      <c r="H241" s="2" t="s">
        <v>629</v>
      </c>
      <c r="I241" s="31">
        <v>192</v>
      </c>
      <c r="AB241" s="47" t="s">
        <v>8922</v>
      </c>
      <c r="AC241" s="52" t="s">
        <v>8923</v>
      </c>
      <c r="AD241" s="45"/>
      <c r="AE241" s="51"/>
    </row>
    <row r="242" spans="1:31" x14ac:dyDescent="0.25">
      <c r="A242" s="29" t="s">
        <v>1100</v>
      </c>
      <c r="B242" s="29"/>
      <c r="C242" s="29" t="e" cm="1">
        <f t="array" ref="C242">INDEX($N$16:$N$20,MATCH(Таблиця13[[#This Row],[Термин]],$M$16:$M$20,0),,1)</f>
        <v>#N/A</v>
      </c>
      <c r="D242" s="2" t="s">
        <v>1101</v>
      </c>
      <c r="E242" s="2"/>
      <c r="F242" s="2" t="s">
        <v>628</v>
      </c>
      <c r="G242" s="2">
        <v>204</v>
      </c>
      <c r="H242" s="2" t="s">
        <v>629</v>
      </c>
      <c r="I242" s="31">
        <v>191</v>
      </c>
      <c r="AB242" s="47" t="s">
        <v>8924</v>
      </c>
      <c r="AC242" s="52" t="s">
        <v>8925</v>
      </c>
      <c r="AD242" s="45"/>
      <c r="AE242" s="51"/>
    </row>
    <row r="243" spans="1:31" x14ac:dyDescent="0.25">
      <c r="A243" s="29" t="s">
        <v>1102</v>
      </c>
      <c r="B243" s="29"/>
      <c r="C243" s="29" t="e" cm="1">
        <f t="array" ref="C243">INDEX($N$16:$N$20,MATCH(Таблиця13[[#This Row],[Термин]],$M$16:$M$20,0),,1)</f>
        <v>#N/A</v>
      </c>
      <c r="D243" s="2" t="s">
        <v>1103</v>
      </c>
      <c r="E243" s="2"/>
      <c r="F243" s="2" t="s">
        <v>628</v>
      </c>
      <c r="G243" s="2">
        <v>205</v>
      </c>
      <c r="H243" s="2" t="s">
        <v>629</v>
      </c>
      <c r="I243" s="31">
        <v>192</v>
      </c>
      <c r="AB243" s="47" t="s">
        <v>8926</v>
      </c>
      <c r="AC243" s="52" t="s">
        <v>8927</v>
      </c>
      <c r="AD243" s="45"/>
      <c r="AE243" s="51"/>
    </row>
    <row r="244" spans="1:31" x14ac:dyDescent="0.25">
      <c r="A244" s="29" t="s">
        <v>1104</v>
      </c>
      <c r="B244" s="29"/>
      <c r="C244" s="29" t="e" cm="1">
        <f t="array" ref="C244">INDEX($N$16:$N$20,MATCH(Таблиця13[[#This Row],[Термин]],$M$16:$M$20,0),,1)</f>
        <v>#N/A</v>
      </c>
      <c r="D244" s="2" t="s">
        <v>1105</v>
      </c>
      <c r="E244" s="2"/>
      <c r="F244" s="2" t="s">
        <v>628</v>
      </c>
      <c r="G244" s="2">
        <v>205</v>
      </c>
      <c r="H244" s="2" t="s">
        <v>629</v>
      </c>
      <c r="I244" s="31">
        <v>168</v>
      </c>
      <c r="AB244" s="47" t="s">
        <v>8928</v>
      </c>
      <c r="AC244" s="52" t="s">
        <v>8929</v>
      </c>
      <c r="AD244" s="45"/>
      <c r="AE244" s="51"/>
    </row>
    <row r="245" spans="1:31" x14ac:dyDescent="0.25">
      <c r="A245" s="29" t="s">
        <v>1106</v>
      </c>
      <c r="B245" s="29"/>
      <c r="C245" s="29" t="e" cm="1">
        <f t="array" ref="C245">INDEX($N$16:$N$20,MATCH(Таблиця13[[#This Row],[Термин]],$M$16:$M$20,0),,1)</f>
        <v>#N/A</v>
      </c>
      <c r="D245" s="2" t="s">
        <v>1107</v>
      </c>
      <c r="E245" s="2"/>
      <c r="F245" s="2" t="s">
        <v>628</v>
      </c>
      <c r="G245" s="2">
        <v>205</v>
      </c>
      <c r="H245" s="2" t="s">
        <v>629</v>
      </c>
      <c r="I245" s="31">
        <v>168</v>
      </c>
      <c r="AB245" s="47" t="s">
        <v>8930</v>
      </c>
      <c r="AC245" s="52" t="s">
        <v>8931</v>
      </c>
      <c r="AD245" s="45"/>
      <c r="AE245" s="51"/>
    </row>
    <row r="246" spans="1:31" x14ac:dyDescent="0.25">
      <c r="A246" s="29" t="s">
        <v>1108</v>
      </c>
      <c r="B246" s="29"/>
      <c r="C246" s="29" t="e" cm="1">
        <f t="array" ref="C246">INDEX($N$16:$N$20,MATCH(Таблиця13[[#This Row],[Термин]],$M$16:$M$20,0),,1)</f>
        <v>#N/A</v>
      </c>
      <c r="D246" s="2" t="s">
        <v>1109</v>
      </c>
      <c r="E246" s="2"/>
      <c r="F246" s="2" t="s">
        <v>628</v>
      </c>
      <c r="G246" s="2">
        <v>205</v>
      </c>
      <c r="H246" s="2" t="s">
        <v>629</v>
      </c>
      <c r="I246" s="31">
        <v>200</v>
      </c>
      <c r="AB246" s="47" t="s">
        <v>8932</v>
      </c>
      <c r="AC246" s="52" t="s">
        <v>8933</v>
      </c>
      <c r="AD246" s="45"/>
      <c r="AE246" s="51"/>
    </row>
    <row r="247" spans="1:31" x14ac:dyDescent="0.25">
      <c r="A247" s="29" t="s">
        <v>1110</v>
      </c>
      <c r="B247" s="29"/>
      <c r="C247" s="29" t="e" cm="1">
        <f t="array" ref="C247">INDEX($N$16:$N$20,MATCH(Таблиця13[[#This Row],[Термин]],$M$16:$M$20,0),,1)</f>
        <v>#N/A</v>
      </c>
      <c r="D247" s="2" t="s">
        <v>1111</v>
      </c>
      <c r="E247" s="2"/>
      <c r="F247" s="2" t="s">
        <v>628</v>
      </c>
      <c r="G247" s="2">
        <v>206</v>
      </c>
      <c r="H247" s="2" t="s">
        <v>629</v>
      </c>
      <c r="I247" s="31">
        <v>182</v>
      </c>
      <c r="AB247" s="47" t="s">
        <v>698</v>
      </c>
      <c r="AC247" s="52" t="s">
        <v>8934</v>
      </c>
      <c r="AD247" s="45"/>
      <c r="AE247" s="51"/>
    </row>
    <row r="248" spans="1:31" x14ac:dyDescent="0.25">
      <c r="A248" s="29" t="s">
        <v>1112</v>
      </c>
      <c r="B248" s="29"/>
      <c r="C248" s="29" t="e" cm="1">
        <f t="array" ref="C248">INDEX($N$16:$N$20,MATCH(Таблиця13[[#This Row],[Термин]],$M$16:$M$20,0),,1)</f>
        <v>#N/A</v>
      </c>
      <c r="D248" s="2" t="s">
        <v>1113</v>
      </c>
      <c r="E248" s="2"/>
      <c r="F248" s="2" t="s">
        <v>628</v>
      </c>
      <c r="G248" s="2">
        <v>206</v>
      </c>
      <c r="H248" s="2" t="s">
        <v>629</v>
      </c>
      <c r="I248" s="31">
        <v>182</v>
      </c>
      <c r="AB248" s="47" t="s">
        <v>860</v>
      </c>
      <c r="AC248" s="52" t="s">
        <v>8935</v>
      </c>
      <c r="AD248" s="45"/>
      <c r="AE248" s="51"/>
    </row>
    <row r="249" spans="1:31" x14ac:dyDescent="0.25">
      <c r="A249" s="29" t="s">
        <v>1114</v>
      </c>
      <c r="B249" s="29"/>
      <c r="C249" s="29" t="e" cm="1">
        <f t="array" ref="C249">INDEX($N$16:$N$20,MATCH(Таблиця13[[#This Row],[Термин]],$M$16:$M$20,0),,1)</f>
        <v>#N/A</v>
      </c>
      <c r="D249" s="2" t="s">
        <v>1115</v>
      </c>
      <c r="E249" s="2"/>
      <c r="F249" s="2" t="s">
        <v>628</v>
      </c>
      <c r="G249" s="2">
        <v>206</v>
      </c>
      <c r="H249" s="2" t="s">
        <v>629</v>
      </c>
      <c r="I249" s="31">
        <v>182</v>
      </c>
      <c r="AB249" s="47" t="s">
        <v>862</v>
      </c>
      <c r="AC249" s="52" t="s">
        <v>8936</v>
      </c>
      <c r="AD249" s="45"/>
      <c r="AE249" s="51"/>
    </row>
    <row r="250" spans="1:31" x14ac:dyDescent="0.25">
      <c r="A250" s="29" t="s">
        <v>1116</v>
      </c>
      <c r="B250" s="29"/>
      <c r="C250" s="29" t="e" cm="1">
        <f t="array" ref="C250">INDEX($N$16:$N$20,MATCH(Таблиця13[[#This Row],[Термин]],$M$16:$M$20,0),,1)</f>
        <v>#N/A</v>
      </c>
      <c r="D250" s="2" t="s">
        <v>1117</v>
      </c>
      <c r="E250" s="2"/>
      <c r="F250" s="2" t="s">
        <v>628</v>
      </c>
      <c r="G250" s="2">
        <v>206</v>
      </c>
      <c r="H250" s="2" t="s">
        <v>629</v>
      </c>
      <c r="I250" s="31">
        <v>182</v>
      </c>
      <c r="AB250" s="47" t="s">
        <v>864</v>
      </c>
      <c r="AC250" s="52" t="s">
        <v>865</v>
      </c>
      <c r="AD250" s="45"/>
      <c r="AE250" s="51"/>
    </row>
    <row r="251" spans="1:31" x14ac:dyDescent="0.25">
      <c r="A251" s="29" t="s">
        <v>1118</v>
      </c>
      <c r="B251" s="29"/>
      <c r="C251" s="29" t="e" cm="1">
        <f t="array" ref="C251">INDEX($N$16:$N$20,MATCH(Таблиця13[[#This Row],[Термин]],$M$16:$M$20,0),,1)</f>
        <v>#N/A</v>
      </c>
      <c r="D251" s="2" t="s">
        <v>1119</v>
      </c>
      <c r="E251" s="2"/>
      <c r="F251" s="2" t="s">
        <v>628</v>
      </c>
      <c r="G251" s="2">
        <v>207</v>
      </c>
      <c r="H251" s="2" t="s">
        <v>629</v>
      </c>
      <c r="I251" s="31">
        <v>183</v>
      </c>
      <c r="AB251" s="47" t="s">
        <v>664</v>
      </c>
      <c r="AC251" s="52" t="s">
        <v>8937</v>
      </c>
      <c r="AD251" s="45"/>
      <c r="AE251" s="51"/>
    </row>
    <row r="252" spans="1:31" x14ac:dyDescent="0.25">
      <c r="A252" s="29" t="s">
        <v>1120</v>
      </c>
      <c r="B252" s="29"/>
      <c r="C252" s="29" t="e" cm="1">
        <f t="array" ref="C252">INDEX($N$16:$N$20,MATCH(Таблиця13[[#This Row],[Термин]],$M$16:$M$20,0),,1)</f>
        <v>#N/A</v>
      </c>
      <c r="D252" s="2" t="s">
        <v>1121</v>
      </c>
      <c r="E252" s="2"/>
      <c r="F252" s="2" t="s">
        <v>628</v>
      </c>
      <c r="G252" s="2">
        <v>207</v>
      </c>
      <c r="H252" s="2" t="s">
        <v>629</v>
      </c>
      <c r="I252" s="31">
        <v>206</v>
      </c>
      <c r="AB252" s="47" t="s">
        <v>782</v>
      </c>
      <c r="AC252" s="52" t="s">
        <v>8938</v>
      </c>
      <c r="AD252" s="45"/>
      <c r="AE252" s="51"/>
    </row>
    <row r="253" spans="1:31" x14ac:dyDescent="0.25">
      <c r="A253" s="29" t="s">
        <v>1122</v>
      </c>
      <c r="B253" s="29"/>
      <c r="C253" s="29" t="e" cm="1">
        <f t="array" ref="C253">INDEX($N$16:$N$20,MATCH(Таблиця13[[#This Row],[Термин]],$M$16:$M$20,0),,1)</f>
        <v>#N/A</v>
      </c>
      <c r="D253" s="2" t="s">
        <v>1123</v>
      </c>
      <c r="E253" s="2"/>
      <c r="F253" s="2" t="s">
        <v>628</v>
      </c>
      <c r="G253" s="2">
        <v>207</v>
      </c>
      <c r="H253" s="2" t="s">
        <v>629</v>
      </c>
      <c r="I253" s="31">
        <v>206</v>
      </c>
      <c r="AB253" s="47" t="s">
        <v>772</v>
      </c>
      <c r="AC253" s="52" t="s">
        <v>773</v>
      </c>
      <c r="AD253" s="45"/>
      <c r="AE253" s="51"/>
    </row>
    <row r="254" spans="1:31" x14ac:dyDescent="0.25">
      <c r="A254" s="29" t="s">
        <v>1124</v>
      </c>
      <c r="B254" s="29"/>
      <c r="C254" s="29" t="e" cm="1">
        <f t="array" ref="C254">INDEX($N$16:$N$20,MATCH(Таблиця13[[#This Row],[Термин]],$M$16:$M$20,0),,1)</f>
        <v>#N/A</v>
      </c>
      <c r="D254" s="2" t="s">
        <v>1125</v>
      </c>
      <c r="E254" s="2"/>
      <c r="F254" s="2" t="s">
        <v>628</v>
      </c>
      <c r="G254" s="2">
        <v>207</v>
      </c>
      <c r="H254" s="2" t="s">
        <v>629</v>
      </c>
      <c r="I254" s="31">
        <v>205</v>
      </c>
      <c r="AB254" s="47" t="s">
        <v>1176</v>
      </c>
      <c r="AC254" s="52" t="s">
        <v>1177</v>
      </c>
      <c r="AD254" s="45"/>
      <c r="AE254" s="51"/>
    </row>
    <row r="255" spans="1:31" x14ac:dyDescent="0.25">
      <c r="A255" s="29" t="s">
        <v>1126</v>
      </c>
      <c r="B255" s="29"/>
      <c r="C255" s="29" t="e" cm="1">
        <f t="array" ref="C255">INDEX($N$16:$N$20,MATCH(Таблиця13[[#This Row],[Термин]],$M$16:$M$20,0),,1)</f>
        <v>#N/A</v>
      </c>
      <c r="D255" s="2" t="s">
        <v>1127</v>
      </c>
      <c r="E255" s="2"/>
      <c r="F255" s="2" t="s">
        <v>628</v>
      </c>
      <c r="G255" s="2">
        <v>208</v>
      </c>
      <c r="H255" s="2" t="s">
        <v>629</v>
      </c>
      <c r="I255" s="31">
        <v>161</v>
      </c>
      <c r="AB255" s="47" t="s">
        <v>1048</v>
      </c>
      <c r="AC255" s="45" t="s">
        <v>1049</v>
      </c>
      <c r="AD255" s="45"/>
      <c r="AE255" s="51"/>
    </row>
    <row r="256" spans="1:31" x14ac:dyDescent="0.25">
      <c r="A256" s="29" t="s">
        <v>1128</v>
      </c>
      <c r="B256" s="29"/>
      <c r="C256" s="29" t="e" cm="1">
        <f t="array" ref="C256">INDEX($N$16:$N$20,MATCH(Таблиця13[[#This Row],[Термин]],$M$16:$M$20,0),,1)</f>
        <v>#N/A</v>
      </c>
      <c r="D256" s="2" t="s">
        <v>1129</v>
      </c>
      <c r="E256" s="2"/>
      <c r="F256" s="2" t="s">
        <v>628</v>
      </c>
      <c r="G256" s="2">
        <v>208</v>
      </c>
      <c r="H256" s="2" t="s">
        <v>629</v>
      </c>
      <c r="I256" s="31">
        <v>207</v>
      </c>
      <c r="AB256" s="47" t="s">
        <v>1050</v>
      </c>
      <c r="AC256" s="45" t="s">
        <v>1051</v>
      </c>
      <c r="AD256" s="45"/>
      <c r="AE256" s="51"/>
    </row>
    <row r="257" spans="1:31" x14ac:dyDescent="0.25">
      <c r="A257" s="29" t="s">
        <v>1130</v>
      </c>
      <c r="B257" s="29"/>
      <c r="C257" s="29" t="e" cm="1">
        <f t="array" ref="C257">INDEX($N$16:$N$20,MATCH(Таблиця13[[#This Row],[Термин]],$M$16:$M$20,0),,1)</f>
        <v>#N/A</v>
      </c>
      <c r="D257" s="2" t="s">
        <v>1131</v>
      </c>
      <c r="E257" s="2"/>
      <c r="F257" s="2" t="s">
        <v>628</v>
      </c>
      <c r="G257" s="2">
        <v>208</v>
      </c>
      <c r="H257" s="2" t="s">
        <v>629</v>
      </c>
      <c r="I257" s="31">
        <v>206</v>
      </c>
      <c r="AB257" s="47" t="s">
        <v>890</v>
      </c>
      <c r="AC257" s="52" t="s">
        <v>891</v>
      </c>
      <c r="AD257" s="45"/>
      <c r="AE257" s="51"/>
    </row>
    <row r="258" spans="1:31" x14ac:dyDescent="0.25">
      <c r="A258" s="29" t="s">
        <v>1132</v>
      </c>
      <c r="B258" s="29"/>
      <c r="C258" s="29" t="e" cm="1">
        <f t="array" ref="C258">INDEX($N$16:$N$20,MATCH(Таблиця13[[#This Row],[Термин]],$M$16:$M$20,0),,1)</f>
        <v>#N/A</v>
      </c>
      <c r="D258" s="2" t="s">
        <v>1133</v>
      </c>
      <c r="E258" s="2"/>
      <c r="F258" s="2" t="s">
        <v>628</v>
      </c>
      <c r="G258" s="2">
        <v>208</v>
      </c>
      <c r="H258" s="2" t="s">
        <v>629</v>
      </c>
      <c r="I258" s="31">
        <v>207</v>
      </c>
      <c r="AB258" s="47" t="s">
        <v>1024</v>
      </c>
      <c r="AC258" s="52" t="s">
        <v>8939</v>
      </c>
      <c r="AD258" s="45"/>
      <c r="AE258" s="51"/>
    </row>
    <row r="259" spans="1:31" x14ac:dyDescent="0.25">
      <c r="A259" s="29" t="s">
        <v>1134</v>
      </c>
      <c r="B259" s="29"/>
      <c r="C259" s="29" t="e" cm="1">
        <f t="array" ref="C259">INDEX($N$16:$N$20,MATCH(Таблиця13[[#This Row],[Термин]],$M$16:$M$20,0),,1)</f>
        <v>#N/A</v>
      </c>
      <c r="D259" s="2" t="s">
        <v>1135</v>
      </c>
      <c r="E259" s="2"/>
      <c r="F259" s="2" t="s">
        <v>628</v>
      </c>
      <c r="G259" s="2">
        <v>209</v>
      </c>
      <c r="H259" s="2" t="s">
        <v>629</v>
      </c>
      <c r="I259" s="31">
        <v>207</v>
      </c>
      <c r="AB259" s="47" t="s">
        <v>768</v>
      </c>
      <c r="AC259" s="52" t="s">
        <v>8940</v>
      </c>
      <c r="AD259" s="45"/>
      <c r="AE259" s="51"/>
    </row>
    <row r="260" spans="1:31" x14ac:dyDescent="0.25">
      <c r="A260" s="29" t="s">
        <v>1136</v>
      </c>
      <c r="B260" s="29"/>
      <c r="C260" s="29" t="e" cm="1">
        <f t="array" ref="C260">INDEX($N$16:$N$20,MATCH(Таблиця13[[#This Row],[Термин]],$M$16:$M$20,0),,1)</f>
        <v>#N/A</v>
      </c>
      <c r="D260" s="2" t="s">
        <v>1137</v>
      </c>
      <c r="E260" s="2"/>
      <c r="F260" s="2" t="s">
        <v>628</v>
      </c>
      <c r="G260" s="2">
        <v>209</v>
      </c>
      <c r="H260" s="2" t="s">
        <v>629</v>
      </c>
      <c r="I260" s="31">
        <v>208</v>
      </c>
      <c r="AB260" s="47" t="s">
        <v>770</v>
      </c>
      <c r="AC260" s="52" t="s">
        <v>8941</v>
      </c>
      <c r="AD260" s="45"/>
      <c r="AE260" s="51"/>
    </row>
    <row r="261" spans="1:31" x14ac:dyDescent="0.25">
      <c r="A261" s="29" t="s">
        <v>1138</v>
      </c>
      <c r="B261" s="29"/>
      <c r="C261" s="29" t="e" cm="1">
        <f t="array" ref="C261">INDEX($N$16:$N$20,MATCH(Таблиця13[[#This Row],[Термин]],$M$16:$M$20,0),,1)</f>
        <v>#N/A</v>
      </c>
      <c r="D261" s="2" t="s">
        <v>1139</v>
      </c>
      <c r="E261" s="2"/>
      <c r="F261" s="2" t="s">
        <v>628</v>
      </c>
      <c r="G261" s="2">
        <v>209</v>
      </c>
      <c r="H261" s="2" t="s">
        <v>629</v>
      </c>
      <c r="I261" s="31">
        <v>209</v>
      </c>
      <c r="AB261" s="47" t="s">
        <v>668</v>
      </c>
      <c r="AC261" s="52" t="s">
        <v>8942</v>
      </c>
      <c r="AD261" s="45"/>
      <c r="AE261" s="51"/>
    </row>
    <row r="262" spans="1:31" x14ac:dyDescent="0.25">
      <c r="A262" s="29" t="s">
        <v>1140</v>
      </c>
      <c r="B262" s="29"/>
      <c r="C262" s="29" t="e" cm="1">
        <f t="array" ref="C262">INDEX($N$16:$N$20,MATCH(Таблиця13[[#This Row],[Термин]],$M$16:$M$20,0),,1)</f>
        <v>#N/A</v>
      </c>
      <c r="D262" s="2" t="s">
        <v>1141</v>
      </c>
      <c r="E262" s="2"/>
      <c r="F262" s="2" t="s">
        <v>628</v>
      </c>
      <c r="G262" s="2">
        <v>209</v>
      </c>
      <c r="H262" s="2" t="s">
        <v>629</v>
      </c>
      <c r="I262" s="31">
        <v>162</v>
      </c>
      <c r="AB262" s="47" t="s">
        <v>752</v>
      </c>
      <c r="AC262" s="52" t="s">
        <v>753</v>
      </c>
      <c r="AD262" s="45"/>
      <c r="AE262" s="51"/>
    </row>
    <row r="263" spans="1:31" x14ac:dyDescent="0.25">
      <c r="A263" s="29" t="s">
        <v>1142</v>
      </c>
      <c r="B263" s="29"/>
      <c r="C263" s="29" t="e" cm="1">
        <f t="array" ref="C263">INDEX($N$16:$N$20,MATCH(Таблиця13[[#This Row],[Термин]],$M$16:$M$20,0),,1)</f>
        <v>#N/A</v>
      </c>
      <c r="D263" s="12" t="s">
        <v>1143</v>
      </c>
      <c r="E263" s="2"/>
      <c r="F263" s="2" t="s">
        <v>628</v>
      </c>
      <c r="G263" s="2">
        <v>209</v>
      </c>
      <c r="H263" s="2" t="s">
        <v>629</v>
      </c>
      <c r="I263" s="31">
        <v>182</v>
      </c>
      <c r="AB263" s="47" t="s">
        <v>756</v>
      </c>
      <c r="AC263" s="52" t="s">
        <v>8943</v>
      </c>
      <c r="AD263" s="45"/>
      <c r="AE263" s="51"/>
    </row>
    <row r="264" spans="1:31" x14ac:dyDescent="0.25">
      <c r="A264" s="29" t="s">
        <v>1144</v>
      </c>
      <c r="B264" s="29"/>
      <c r="C264" s="29" t="e" cm="1">
        <f t="array" ref="C264">INDEX($N$16:$N$20,MATCH(Таблиця13[[#This Row],[Термин]],$M$16:$M$20,0),,1)</f>
        <v>#N/A</v>
      </c>
      <c r="D264" s="2" t="s">
        <v>1145</v>
      </c>
      <c r="E264" s="2"/>
      <c r="F264" s="2" t="s">
        <v>628</v>
      </c>
      <c r="G264" s="2">
        <v>209</v>
      </c>
      <c r="H264" s="2" t="s">
        <v>629</v>
      </c>
      <c r="I264" s="31">
        <v>155</v>
      </c>
      <c r="AB264" s="47" t="s">
        <v>696</v>
      </c>
      <c r="AC264" s="52" t="s">
        <v>8944</v>
      </c>
      <c r="AD264" s="45"/>
      <c r="AE264" s="51"/>
    </row>
    <row r="265" spans="1:31" x14ac:dyDescent="0.25">
      <c r="A265" s="29" t="s">
        <v>1146</v>
      </c>
      <c r="B265" s="29"/>
      <c r="C265" s="29" t="e" cm="1">
        <f t="array" ref="C265">INDEX($N$16:$N$20,MATCH(Таблиця13[[#This Row],[Термин]],$M$16:$M$20,0),,1)</f>
        <v>#N/A</v>
      </c>
      <c r="D265" s="2" t="s">
        <v>1147</v>
      </c>
      <c r="E265" s="2"/>
      <c r="F265" s="2" t="s">
        <v>628</v>
      </c>
      <c r="G265" s="2">
        <v>210</v>
      </c>
      <c r="H265" s="2" t="s">
        <v>629</v>
      </c>
      <c r="I265" s="31">
        <v>154</v>
      </c>
      <c r="AB265" s="47" t="s">
        <v>8945</v>
      </c>
      <c r="AC265" s="52" t="s">
        <v>8946</v>
      </c>
      <c r="AD265" s="45"/>
      <c r="AE265" s="51"/>
    </row>
    <row r="266" spans="1:31" x14ac:dyDescent="0.25">
      <c r="A266" s="29" t="s">
        <v>1148</v>
      </c>
      <c r="B266" s="29"/>
      <c r="C266" s="29" t="e" cm="1">
        <f t="array" ref="C266">INDEX($N$16:$N$20,MATCH(Таблиця13[[#This Row],[Термин]],$M$16:$M$20,0),,1)</f>
        <v>#N/A</v>
      </c>
      <c r="D266" s="2" t="s">
        <v>1149</v>
      </c>
      <c r="E266" s="2"/>
      <c r="F266" s="2" t="s">
        <v>628</v>
      </c>
      <c r="G266" s="2">
        <v>210</v>
      </c>
      <c r="H266" s="2" t="s">
        <v>629</v>
      </c>
      <c r="I266" s="31">
        <v>156</v>
      </c>
      <c r="AB266" s="47" t="s">
        <v>1156</v>
      </c>
      <c r="AC266" s="52" t="s">
        <v>8947</v>
      </c>
      <c r="AD266" s="45"/>
      <c r="AE266" s="51"/>
    </row>
    <row r="267" spans="1:31" x14ac:dyDescent="0.25">
      <c r="A267" s="29" t="s">
        <v>1150</v>
      </c>
      <c r="B267" s="29"/>
      <c r="C267" s="29" t="e" cm="1">
        <f t="array" ref="C267">INDEX($N$16:$N$20,MATCH(Таблиця13[[#This Row],[Термин]],$M$16:$M$20,0),,1)</f>
        <v>#N/A</v>
      </c>
      <c r="D267" s="2" t="s">
        <v>1151</v>
      </c>
      <c r="E267" s="2"/>
      <c r="F267" s="2" t="s">
        <v>628</v>
      </c>
      <c r="G267" s="2">
        <v>210</v>
      </c>
      <c r="H267" s="2" t="s">
        <v>629</v>
      </c>
      <c r="I267" s="31">
        <v>154</v>
      </c>
      <c r="AB267" s="47" t="s">
        <v>1152</v>
      </c>
      <c r="AC267" s="52" t="s">
        <v>8948</v>
      </c>
      <c r="AD267" s="45"/>
      <c r="AE267" s="51"/>
    </row>
    <row r="268" spans="1:31" x14ac:dyDescent="0.25">
      <c r="A268" s="29" t="s">
        <v>1152</v>
      </c>
      <c r="B268" s="29"/>
      <c r="C268" s="29" t="e" cm="1">
        <f t="array" ref="C268">INDEX($N$16:$N$20,MATCH(Таблиця13[[#This Row],[Термин]],$M$16:$M$20,0),,1)</f>
        <v>#N/A</v>
      </c>
      <c r="D268" s="2" t="s">
        <v>1153</v>
      </c>
      <c r="E268" s="2"/>
      <c r="F268" s="2" t="s">
        <v>628</v>
      </c>
      <c r="G268" s="2">
        <v>211</v>
      </c>
      <c r="H268" s="2" t="s">
        <v>629</v>
      </c>
      <c r="I268" s="31">
        <v>153</v>
      </c>
      <c r="AB268" s="47" t="s">
        <v>1146</v>
      </c>
      <c r="AC268" s="52" t="s">
        <v>8949</v>
      </c>
      <c r="AD268" s="45"/>
      <c r="AE268" s="51"/>
    </row>
    <row r="269" spans="1:31" x14ac:dyDescent="0.25">
      <c r="A269" s="29" t="s">
        <v>1154</v>
      </c>
      <c r="B269" s="29"/>
      <c r="C269" s="29" t="e" cm="1">
        <f t="array" ref="C269">INDEX($N$16:$N$20,MATCH(Таблиця13[[#This Row],[Термин]],$M$16:$M$20,0),,1)</f>
        <v>#N/A</v>
      </c>
      <c r="D269" s="2" t="s">
        <v>1155</v>
      </c>
      <c r="E269" s="2"/>
      <c r="F269" s="2" t="s">
        <v>628</v>
      </c>
      <c r="G269" s="2">
        <v>211</v>
      </c>
      <c r="H269" s="2" t="s">
        <v>629</v>
      </c>
      <c r="I269" s="31">
        <v>154</v>
      </c>
      <c r="AB269" s="47" t="s">
        <v>1154</v>
      </c>
      <c r="AC269" s="52" t="s">
        <v>8950</v>
      </c>
      <c r="AD269" s="45"/>
      <c r="AE269" s="51"/>
    </row>
    <row r="270" spans="1:31" x14ac:dyDescent="0.25">
      <c r="A270" s="29" t="s">
        <v>1156</v>
      </c>
      <c r="B270" s="29"/>
      <c r="C270" s="29" t="e" cm="1">
        <f t="array" ref="C270">INDEX($N$16:$N$20,MATCH(Таблиця13[[#This Row],[Термин]],$M$16:$M$20,0),,1)</f>
        <v>#N/A</v>
      </c>
      <c r="D270" s="2" t="s">
        <v>1157</v>
      </c>
      <c r="E270" s="2"/>
      <c r="F270" s="2" t="s">
        <v>628</v>
      </c>
      <c r="G270" s="2">
        <v>211</v>
      </c>
      <c r="H270" s="2" t="s">
        <v>629</v>
      </c>
      <c r="I270" s="31">
        <v>155</v>
      </c>
      <c r="AB270" s="47" t="s">
        <v>1150</v>
      </c>
      <c r="AC270" s="52" t="s">
        <v>8951</v>
      </c>
      <c r="AD270" s="45"/>
      <c r="AE270" s="51"/>
    </row>
    <row r="271" spans="1:31" x14ac:dyDescent="0.25">
      <c r="A271" s="29" t="s">
        <v>1158</v>
      </c>
      <c r="B271" s="29"/>
      <c r="C271" s="29" t="e" cm="1">
        <f t="array" ref="C271">INDEX($N$16:$N$20,MATCH(Таблиця13[[#This Row],[Термин]],$M$16:$M$20,0),,1)</f>
        <v>#N/A</v>
      </c>
      <c r="D271" s="2" t="s">
        <v>1159</v>
      </c>
      <c r="E271" s="2"/>
      <c r="F271" s="2" t="s">
        <v>628</v>
      </c>
      <c r="G271" s="2">
        <v>211</v>
      </c>
      <c r="H271" s="2" t="s">
        <v>629</v>
      </c>
      <c r="I271" s="31">
        <v>154</v>
      </c>
      <c r="AB271" s="47" t="s">
        <v>1158</v>
      </c>
      <c r="AC271" s="52" t="s">
        <v>8952</v>
      </c>
      <c r="AD271" s="45"/>
      <c r="AE271" s="51"/>
    </row>
    <row r="272" spans="1:31" x14ac:dyDescent="0.25">
      <c r="A272" s="29" t="s">
        <v>1160</v>
      </c>
      <c r="B272" s="29"/>
      <c r="C272" s="29" t="e" cm="1">
        <f t="array" ref="C272">INDEX($N$16:$N$20,MATCH(Таблиця13[[#This Row],[Термин]],$M$16:$M$20,0),,1)</f>
        <v>#N/A</v>
      </c>
      <c r="D272" s="2" t="s">
        <v>1161</v>
      </c>
      <c r="E272" s="2"/>
      <c r="F272" s="2" t="s">
        <v>628</v>
      </c>
      <c r="G272" s="2">
        <v>211</v>
      </c>
      <c r="H272" s="2" t="s">
        <v>629</v>
      </c>
      <c r="I272" s="31">
        <v>155</v>
      </c>
      <c r="AB272" s="47" t="s">
        <v>1166</v>
      </c>
      <c r="AC272" s="52" t="s">
        <v>8953</v>
      </c>
      <c r="AD272" s="45"/>
      <c r="AE272" s="51"/>
    </row>
    <row r="273" spans="1:31" x14ac:dyDescent="0.25">
      <c r="A273" s="29" t="s">
        <v>1162</v>
      </c>
      <c r="B273" s="29"/>
      <c r="C273" s="29" t="e" cm="1">
        <f t="array" ref="C273">INDEX($N$16:$N$20,MATCH(Таблиця13[[#This Row],[Термин]],$M$16:$M$20,0),,1)</f>
        <v>#N/A</v>
      </c>
      <c r="D273" s="2" t="s">
        <v>1163</v>
      </c>
      <c r="E273" s="2"/>
      <c r="F273" s="2" t="s">
        <v>628</v>
      </c>
      <c r="G273" s="2">
        <v>211</v>
      </c>
      <c r="H273" s="2" t="s">
        <v>629</v>
      </c>
      <c r="I273" s="31">
        <v>155</v>
      </c>
      <c r="AB273" s="47" t="s">
        <v>1160</v>
      </c>
      <c r="AC273" s="52" t="s">
        <v>8954</v>
      </c>
      <c r="AD273" s="45"/>
      <c r="AE273" s="51"/>
    </row>
    <row r="274" spans="1:31" x14ac:dyDescent="0.25">
      <c r="A274" s="29" t="s">
        <v>1164</v>
      </c>
      <c r="B274" s="29"/>
      <c r="C274" s="29" t="e" cm="1">
        <f t="array" ref="C274">INDEX($N$16:$N$20,MATCH(Таблиця13[[#This Row],[Термин]],$M$16:$M$20,0),,1)</f>
        <v>#N/A</v>
      </c>
      <c r="D274" s="2" t="s">
        <v>1165</v>
      </c>
      <c r="E274" s="2"/>
      <c r="F274" s="2" t="s">
        <v>628</v>
      </c>
      <c r="G274" s="2">
        <v>212</v>
      </c>
      <c r="H274" s="2" t="s">
        <v>629</v>
      </c>
      <c r="I274" s="31">
        <v>153</v>
      </c>
      <c r="AB274" s="47" t="s">
        <v>1162</v>
      </c>
      <c r="AC274" s="52" t="s">
        <v>8955</v>
      </c>
      <c r="AD274" s="45"/>
      <c r="AE274" s="51"/>
    </row>
    <row r="275" spans="1:31" x14ac:dyDescent="0.25">
      <c r="A275" s="29" t="s">
        <v>1166</v>
      </c>
      <c r="B275" s="29"/>
      <c r="C275" s="29" t="e" cm="1">
        <f t="array" ref="C275">INDEX($N$16:$N$20,MATCH(Таблиця13[[#This Row],[Термин]],$M$16:$M$20,0),,1)</f>
        <v>#N/A</v>
      </c>
      <c r="D275" s="2" t="s">
        <v>1167</v>
      </c>
      <c r="E275" s="2"/>
      <c r="F275" s="2" t="s">
        <v>628</v>
      </c>
      <c r="G275" s="2">
        <v>212</v>
      </c>
      <c r="H275" s="2" t="s">
        <v>629</v>
      </c>
      <c r="I275" s="31">
        <v>154</v>
      </c>
      <c r="AB275" s="47" t="s">
        <v>1144</v>
      </c>
      <c r="AC275" s="52" t="s">
        <v>8956</v>
      </c>
      <c r="AD275" s="45"/>
      <c r="AE275" s="51"/>
    </row>
    <row r="276" spans="1:31" x14ac:dyDescent="0.25">
      <c r="A276" s="29" t="s">
        <v>1168</v>
      </c>
      <c r="B276" s="29"/>
      <c r="C276" s="29" t="e" cm="1">
        <f t="array" ref="C276">INDEX($N$16:$N$20,MATCH(Таблиця13[[#This Row],[Термин]],$M$16:$M$20,0),,1)</f>
        <v>#N/A</v>
      </c>
      <c r="D276" s="2" t="s">
        <v>1169</v>
      </c>
      <c r="E276" s="2"/>
      <c r="F276" s="2" t="s">
        <v>628</v>
      </c>
      <c r="G276" s="2">
        <v>212</v>
      </c>
      <c r="H276" s="2" t="s">
        <v>629</v>
      </c>
      <c r="I276" s="31">
        <v>156</v>
      </c>
      <c r="AB276" s="47" t="s">
        <v>1148</v>
      </c>
      <c r="AC276" s="52" t="s">
        <v>8957</v>
      </c>
      <c r="AD276" s="45"/>
      <c r="AE276" s="51"/>
    </row>
    <row r="277" spans="1:31" x14ac:dyDescent="0.25">
      <c r="A277" s="29" t="s">
        <v>1170</v>
      </c>
      <c r="B277" s="29"/>
      <c r="C277" s="29" t="e" cm="1">
        <f t="array" ref="C277">INDEX($N$16:$N$20,MATCH(Таблиця13[[#This Row],[Термин]],$M$16:$M$20,0),,1)</f>
        <v>#N/A</v>
      </c>
      <c r="D277" s="2" t="s">
        <v>1171</v>
      </c>
      <c r="E277" s="2"/>
      <c r="F277" s="2" t="s">
        <v>628</v>
      </c>
      <c r="G277" s="2">
        <v>213</v>
      </c>
      <c r="H277" s="2" t="s">
        <v>629</v>
      </c>
      <c r="I277" s="31">
        <v>185</v>
      </c>
      <c r="AB277" s="47" t="s">
        <v>1168</v>
      </c>
      <c r="AC277" s="52" t="s">
        <v>8958</v>
      </c>
      <c r="AD277" s="45"/>
      <c r="AE277" s="51"/>
    </row>
    <row r="278" spans="1:31" x14ac:dyDescent="0.25">
      <c r="A278" s="29" t="s">
        <v>1172</v>
      </c>
      <c r="B278" s="29"/>
      <c r="C278" s="29" t="e" cm="1">
        <f t="array" ref="C278">INDEX($N$16:$N$20,MATCH(Таблиця13[[#This Row],[Термин]],$M$16:$M$20,0),,1)</f>
        <v>#N/A</v>
      </c>
      <c r="D278" s="2" t="s">
        <v>1173</v>
      </c>
      <c r="E278" s="2"/>
      <c r="F278" s="2" t="s">
        <v>628</v>
      </c>
      <c r="G278" s="2">
        <v>213</v>
      </c>
      <c r="H278" s="2" t="s">
        <v>629</v>
      </c>
      <c r="I278" s="31">
        <v>185</v>
      </c>
      <c r="AB278" s="47" t="s">
        <v>850</v>
      </c>
      <c r="AC278" s="52" t="s">
        <v>8959</v>
      </c>
      <c r="AD278" s="45"/>
      <c r="AE278" s="51"/>
    </row>
    <row r="279" spans="1:31" x14ac:dyDescent="0.25">
      <c r="A279" s="29" t="s">
        <v>1174</v>
      </c>
      <c r="B279" s="29"/>
      <c r="C279" s="29" t="e" cm="1">
        <f t="array" ref="C279">INDEX($N$16:$N$20,MATCH(Таблиця13[[#This Row],[Термин]],$M$16:$M$20,0),,1)</f>
        <v>#N/A</v>
      </c>
      <c r="D279" s="2" t="s">
        <v>1175</v>
      </c>
      <c r="E279" s="2"/>
      <c r="F279" s="2" t="s">
        <v>628</v>
      </c>
      <c r="G279" s="2">
        <v>213</v>
      </c>
      <c r="H279" s="2" t="s">
        <v>629</v>
      </c>
      <c r="I279" s="31">
        <v>172</v>
      </c>
      <c r="AB279" s="47" t="s">
        <v>848</v>
      </c>
      <c r="AC279" s="52" t="s">
        <v>8960</v>
      </c>
      <c r="AD279" s="45"/>
      <c r="AE279" s="51"/>
    </row>
    <row r="280" spans="1:31" x14ac:dyDescent="0.25">
      <c r="A280" s="29" t="s">
        <v>1176</v>
      </c>
      <c r="B280" s="29"/>
      <c r="C280" s="29" t="e" cm="1">
        <f t="array" ref="C280">INDEX($N$16:$N$20,MATCH(Таблиця13[[#This Row],[Термин]],$M$16:$M$20,0),,1)</f>
        <v>#N/A</v>
      </c>
      <c r="D280" s="2" t="s">
        <v>1177</v>
      </c>
      <c r="E280" s="2"/>
      <c r="F280" s="2" t="s">
        <v>628</v>
      </c>
      <c r="G280" s="2">
        <v>213</v>
      </c>
      <c r="H280" s="2" t="s">
        <v>629</v>
      </c>
      <c r="I280" s="31">
        <v>153</v>
      </c>
      <c r="AB280" s="47" t="s">
        <v>902</v>
      </c>
      <c r="AC280" s="52" t="s">
        <v>8961</v>
      </c>
      <c r="AD280" s="45"/>
      <c r="AE280" s="51"/>
    </row>
    <row r="281" spans="1:31" x14ac:dyDescent="0.25">
      <c r="A281" s="29" t="s">
        <v>1178</v>
      </c>
      <c r="B281" s="29"/>
      <c r="C281" s="29" t="e" cm="1">
        <f t="array" ref="C281">INDEX($N$16:$N$20,MATCH(Таблиця13[[#This Row],[Термин]],$M$16:$M$20,0),,1)</f>
        <v>#N/A</v>
      </c>
      <c r="D281" s="2" t="s">
        <v>1179</v>
      </c>
      <c r="E281" s="2"/>
      <c r="F281" s="2" t="s">
        <v>628</v>
      </c>
      <c r="G281" s="2">
        <v>214</v>
      </c>
      <c r="H281" s="2" t="s">
        <v>629</v>
      </c>
      <c r="I281" s="31">
        <v>176</v>
      </c>
      <c r="AB281" s="47" t="s">
        <v>750</v>
      </c>
      <c r="AC281" s="52" t="s">
        <v>751</v>
      </c>
      <c r="AD281" s="45"/>
      <c r="AE281" s="51"/>
    </row>
    <row r="282" spans="1:31" x14ac:dyDescent="0.25">
      <c r="A282" s="35" t="s">
        <v>1180</v>
      </c>
      <c r="B282" s="35"/>
      <c r="C282" s="35" t="e" cm="1">
        <f t="array" ref="C282">INDEX($N$16:$N$20,MATCH(Таблиця13[[#This Row],[Термин]],$M$16:$M$20,0),,1)</f>
        <v>#N/A</v>
      </c>
      <c r="D282" s="36" t="s">
        <v>1181</v>
      </c>
      <c r="E282" s="36"/>
      <c r="F282" s="36" t="s">
        <v>628</v>
      </c>
      <c r="G282" s="36">
        <v>214</v>
      </c>
      <c r="H282" s="36" t="s">
        <v>629</v>
      </c>
      <c r="I282" s="37">
        <v>176</v>
      </c>
      <c r="AB282" s="47" t="s">
        <v>1054</v>
      </c>
      <c r="AC282" s="52" t="s">
        <v>8962</v>
      </c>
      <c r="AD282" s="45"/>
      <c r="AE282" s="51"/>
    </row>
    <row r="283" spans="1:31" x14ac:dyDescent="0.25">
      <c r="A283" s="29" t="s">
        <v>626</v>
      </c>
      <c r="B283" s="29"/>
      <c r="C283" s="29" t="e" cm="1">
        <f t="array" ref="C283">INDEX($N$16:$N$20,MATCH(Таблиця13[[#This Row],[Термин]],$M$16:$M$20,0),,1)</f>
        <v>#N/A</v>
      </c>
      <c r="D283" s="2" t="s">
        <v>627</v>
      </c>
      <c r="E283" s="2"/>
      <c r="F283" t="s">
        <v>628</v>
      </c>
      <c r="G283" s="2"/>
      <c r="H283" s="2"/>
      <c r="I283" s="31"/>
      <c r="AB283" s="47" t="s">
        <v>1028</v>
      </c>
      <c r="AC283" s="52" t="s">
        <v>8963</v>
      </c>
      <c r="AD283" s="45"/>
      <c r="AE283" s="51"/>
    </row>
    <row r="284" spans="1:31" x14ac:dyDescent="0.25">
      <c r="A284" s="29" t="s">
        <v>630</v>
      </c>
      <c r="B284" s="29"/>
      <c r="C284" s="29" t="e" cm="1">
        <f t="array" ref="C284">INDEX($N$16:$N$20,MATCH(Таблиця13[[#This Row],[Термин]],$M$16:$M$20,0),,1)</f>
        <v>#N/A</v>
      </c>
      <c r="D284" s="2" t="s">
        <v>631</v>
      </c>
      <c r="E284" s="2"/>
      <c r="F284" t="s">
        <v>628</v>
      </c>
      <c r="G284" s="2"/>
      <c r="H284" s="2"/>
      <c r="I284" s="31"/>
      <c r="AB284" s="47" t="s">
        <v>834</v>
      </c>
      <c r="AC284" s="52" t="s">
        <v>8964</v>
      </c>
      <c r="AD284" s="45"/>
      <c r="AE284" s="51"/>
    </row>
    <row r="285" spans="1:31" x14ac:dyDescent="0.25">
      <c r="A285" s="29" t="s">
        <v>632</v>
      </c>
      <c r="B285" s="29"/>
      <c r="C285" s="29" t="e" cm="1">
        <f t="array" ref="C285">INDEX($N$16:$N$20,MATCH(Таблиця13[[#This Row],[Термин]],$M$16:$M$20,0),,1)</f>
        <v>#N/A</v>
      </c>
      <c r="D285" s="2" t="s">
        <v>633</v>
      </c>
      <c r="E285" s="2"/>
      <c r="F285" t="s">
        <v>628</v>
      </c>
      <c r="G285" s="2"/>
      <c r="H285" s="2"/>
      <c r="I285" s="31"/>
      <c r="AB285" s="47" t="s">
        <v>970</v>
      </c>
      <c r="AC285" s="52" t="s">
        <v>8965</v>
      </c>
      <c r="AD285" s="45"/>
      <c r="AE285" s="51"/>
    </row>
    <row r="286" spans="1:31" x14ac:dyDescent="0.25">
      <c r="A286" s="29" t="s">
        <v>634</v>
      </c>
      <c r="B286" s="29"/>
      <c r="C286" s="29" t="e" cm="1">
        <f t="array" ref="C286">INDEX($N$16:$N$20,MATCH(Таблиця13[[#This Row],[Термин]],$M$16:$M$20,0),,1)</f>
        <v>#N/A</v>
      </c>
      <c r="D286" s="2" t="s">
        <v>635</v>
      </c>
      <c r="E286" s="2"/>
      <c r="F286" t="s">
        <v>628</v>
      </c>
      <c r="G286" s="2"/>
      <c r="H286" s="2"/>
      <c r="I286" s="31"/>
      <c r="AB286" s="47" t="s">
        <v>968</v>
      </c>
      <c r="AC286" s="52" t="s">
        <v>8966</v>
      </c>
      <c r="AD286" s="45"/>
      <c r="AE286" s="51"/>
    </row>
    <row r="287" spans="1:31" x14ac:dyDescent="0.25">
      <c r="A287" s="29" t="s">
        <v>636</v>
      </c>
      <c r="B287" s="29"/>
      <c r="C287" s="29" t="e" cm="1">
        <f t="array" ref="C287">INDEX($N$16:$N$20,MATCH(Таблиця13[[#This Row],[Термин]],$M$16:$M$20,0),,1)</f>
        <v>#N/A</v>
      </c>
      <c r="D287" s="2" t="s">
        <v>637</v>
      </c>
      <c r="E287" s="2"/>
      <c r="F287" t="s">
        <v>628</v>
      </c>
      <c r="G287" s="2"/>
      <c r="H287" s="2"/>
      <c r="I287" s="31"/>
      <c r="AB287" s="47" t="s">
        <v>940</v>
      </c>
      <c r="AC287" s="52" t="s">
        <v>8967</v>
      </c>
      <c r="AD287" s="45"/>
      <c r="AE287" s="51"/>
    </row>
    <row r="288" spans="1:31" x14ac:dyDescent="0.25">
      <c r="A288" s="29" t="s">
        <v>638</v>
      </c>
      <c r="B288" s="29"/>
      <c r="C288" s="29" t="e" cm="1">
        <f t="array" ref="C288">INDEX($N$16:$N$20,MATCH(Таблиця13[[#This Row],[Термин]],$M$16:$M$20,0),,1)</f>
        <v>#N/A</v>
      </c>
      <c r="D288" s="2" t="s">
        <v>639</v>
      </c>
      <c r="E288" s="2"/>
      <c r="F288" t="s">
        <v>628</v>
      </c>
      <c r="G288" s="2"/>
      <c r="H288" s="2"/>
      <c r="I288" s="31"/>
      <c r="AB288" s="47" t="s">
        <v>946</v>
      </c>
      <c r="AC288" s="52" t="s">
        <v>947</v>
      </c>
      <c r="AD288" s="45"/>
      <c r="AE288" s="51"/>
    </row>
    <row r="289" spans="1:31" x14ac:dyDescent="0.25">
      <c r="A289" s="29" t="s">
        <v>640</v>
      </c>
      <c r="B289" s="29"/>
      <c r="C289" s="29" t="e" cm="1">
        <f t="array" ref="C289">INDEX($N$16:$N$20,MATCH(Таблиця13[[#This Row],[Термин]],$M$16:$M$20,0),,1)</f>
        <v>#N/A</v>
      </c>
      <c r="D289" s="2" t="s">
        <v>641</v>
      </c>
      <c r="E289" s="2"/>
      <c r="F289" t="s">
        <v>628</v>
      </c>
      <c r="G289" s="2"/>
      <c r="H289" s="2"/>
      <c r="I289" s="31"/>
      <c r="AB289" s="47" t="s">
        <v>954</v>
      </c>
      <c r="AC289" s="52" t="s">
        <v>955</v>
      </c>
      <c r="AD289" s="45"/>
      <c r="AE289" s="51"/>
    </row>
    <row r="290" spans="1:31" x14ac:dyDescent="0.25">
      <c r="A290" s="29" t="s">
        <v>642</v>
      </c>
      <c r="B290" s="29"/>
      <c r="C290" s="29" t="e" cm="1">
        <f t="array" ref="C290">INDEX($N$16:$N$20,MATCH(Таблиця13[[#This Row],[Термин]],$M$16:$M$20,0),,1)</f>
        <v>#N/A</v>
      </c>
      <c r="D290" s="2" t="s">
        <v>643</v>
      </c>
      <c r="E290" s="2"/>
      <c r="F290" t="s">
        <v>628</v>
      </c>
      <c r="G290" s="2"/>
      <c r="H290" s="2"/>
      <c r="I290" s="31"/>
      <c r="AB290" s="47" t="s">
        <v>922</v>
      </c>
      <c r="AC290" s="52" t="s">
        <v>8968</v>
      </c>
      <c r="AD290" s="45"/>
      <c r="AE290" s="51"/>
    </row>
    <row r="291" spans="1:31" x14ac:dyDescent="0.25">
      <c r="A291" s="29" t="s">
        <v>644</v>
      </c>
      <c r="B291" s="29"/>
      <c r="C291" s="29" t="e" cm="1">
        <f t="array" ref="C291">INDEX($N$16:$N$20,MATCH(Таблиця13[[#This Row],[Термин]],$M$16:$M$20,0),,1)</f>
        <v>#N/A</v>
      </c>
      <c r="D291" s="2" t="s">
        <v>645</v>
      </c>
      <c r="E291" s="2"/>
      <c r="F291" t="s">
        <v>628</v>
      </c>
      <c r="G291" s="2"/>
      <c r="H291" s="2"/>
      <c r="I291" s="31"/>
      <c r="AB291" s="47" t="s">
        <v>974</v>
      </c>
      <c r="AC291" s="52" t="s">
        <v>8969</v>
      </c>
      <c r="AD291" s="45"/>
      <c r="AE291" s="51"/>
    </row>
    <row r="292" spans="1:31" x14ac:dyDescent="0.25">
      <c r="A292" s="29" t="s">
        <v>646</v>
      </c>
      <c r="B292" s="29"/>
      <c r="C292" s="29" t="e" cm="1">
        <f t="array" ref="C292">INDEX($N$16:$N$20,MATCH(Таблиця13[[#This Row],[Термин]],$M$16:$M$20,0),,1)</f>
        <v>#N/A</v>
      </c>
      <c r="D292" s="2" t="s">
        <v>647</v>
      </c>
      <c r="E292" s="2"/>
      <c r="F292" t="s">
        <v>628</v>
      </c>
      <c r="G292" s="2"/>
      <c r="H292" s="2"/>
      <c r="I292" s="31"/>
      <c r="AB292" s="47" t="s">
        <v>972</v>
      </c>
      <c r="AC292" s="52" t="s">
        <v>8970</v>
      </c>
      <c r="AD292" s="45"/>
      <c r="AE292" s="51"/>
    </row>
    <row r="293" spans="1:31" x14ac:dyDescent="0.25">
      <c r="A293" s="29" t="s">
        <v>648</v>
      </c>
      <c r="B293" s="29"/>
      <c r="C293" s="29" t="e" cm="1">
        <f t="array" ref="C293">INDEX($N$16:$N$20,MATCH(Таблиця13[[#This Row],[Термин]],$M$16:$M$20,0),,1)</f>
        <v>#N/A</v>
      </c>
      <c r="D293" s="2" t="s">
        <v>649</v>
      </c>
      <c r="E293" s="2"/>
      <c r="F293" t="s">
        <v>628</v>
      </c>
      <c r="G293" s="2"/>
      <c r="H293" s="2"/>
      <c r="I293" s="31"/>
      <c r="AB293" s="47" t="s">
        <v>503</v>
      </c>
      <c r="AC293" s="52" t="s">
        <v>8971</v>
      </c>
      <c r="AD293" s="45"/>
      <c r="AE293" s="51"/>
    </row>
    <row r="294" spans="1:31" x14ac:dyDescent="0.25">
      <c r="A294" s="29" t="s">
        <v>650</v>
      </c>
      <c r="B294" s="29"/>
      <c r="C294" s="29" t="e" cm="1">
        <f t="array" ref="C294">INDEX($N$16:$N$20,MATCH(Таблиця13[[#This Row],[Термин]],$M$16:$M$20,0),,1)</f>
        <v>#N/A</v>
      </c>
      <c r="D294" s="2" t="s">
        <v>651</v>
      </c>
      <c r="E294" s="2"/>
      <c r="F294" t="s">
        <v>628</v>
      </c>
      <c r="G294" s="2"/>
      <c r="H294" s="2"/>
      <c r="I294" s="31"/>
      <c r="AB294" s="47" t="s">
        <v>926</v>
      </c>
      <c r="AC294" s="52" t="s">
        <v>927</v>
      </c>
      <c r="AD294" s="45"/>
      <c r="AE294" s="51"/>
    </row>
    <row r="295" spans="1:31" x14ac:dyDescent="0.25">
      <c r="A295" s="29" t="s">
        <v>652</v>
      </c>
      <c r="B295" s="29"/>
      <c r="C295" s="29" t="e" cm="1">
        <f t="array" ref="C295">INDEX($N$16:$N$20,MATCH(Таблиця13[[#This Row],[Термин]],$M$16:$M$20,0),,1)</f>
        <v>#N/A</v>
      </c>
      <c r="D295" s="2" t="s">
        <v>653</v>
      </c>
      <c r="E295" s="2"/>
      <c r="F295" t="s">
        <v>628</v>
      </c>
      <c r="G295" s="2"/>
      <c r="H295" s="2"/>
      <c r="I295" s="31"/>
      <c r="AB295" s="47" t="s">
        <v>950</v>
      </c>
      <c r="AC295" s="52" t="s">
        <v>951</v>
      </c>
      <c r="AD295" s="45"/>
      <c r="AE295" s="51"/>
    </row>
    <row r="296" spans="1:31" x14ac:dyDescent="0.25">
      <c r="A296" s="29" t="s">
        <v>654</v>
      </c>
      <c r="B296" s="29"/>
      <c r="C296" s="29" t="e" cm="1">
        <f t="array" ref="C296">INDEX($N$16:$N$20,MATCH(Таблиця13[[#This Row],[Термин]],$M$16:$M$20,0),,1)</f>
        <v>#N/A</v>
      </c>
      <c r="D296" s="2" t="s">
        <v>655</v>
      </c>
      <c r="E296" s="2"/>
      <c r="F296" t="s">
        <v>628</v>
      </c>
      <c r="G296" s="2"/>
      <c r="H296" s="2"/>
      <c r="I296" s="31"/>
      <c r="AB296" s="47" t="s">
        <v>952</v>
      </c>
      <c r="AC296" s="52" t="s">
        <v>953</v>
      </c>
      <c r="AD296" s="45"/>
      <c r="AE296" s="51"/>
    </row>
    <row r="297" spans="1:31" x14ac:dyDescent="0.25">
      <c r="A297" s="29" t="s">
        <v>656</v>
      </c>
      <c r="B297" s="29"/>
      <c r="C297" s="29" t="e" cm="1">
        <f t="array" ref="C297">INDEX($N$16:$N$20,MATCH(Таблиця13[[#This Row],[Термин]],$M$16:$M$20,0),,1)</f>
        <v>#N/A</v>
      </c>
      <c r="D297" s="2" t="s">
        <v>657</v>
      </c>
      <c r="E297" s="2"/>
      <c r="F297" t="s">
        <v>628</v>
      </c>
      <c r="G297" s="2"/>
      <c r="H297" s="2"/>
      <c r="I297" s="31"/>
      <c r="AB297" s="47" t="s">
        <v>932</v>
      </c>
      <c r="AC297" s="52" t="s">
        <v>933</v>
      </c>
      <c r="AD297" s="45"/>
      <c r="AE297" s="51"/>
    </row>
    <row r="298" spans="1:31" x14ac:dyDescent="0.25">
      <c r="A298" s="29" t="s">
        <v>658</v>
      </c>
      <c r="B298" s="29"/>
      <c r="C298" s="29" t="e" cm="1">
        <f t="array" ref="C298">INDEX($N$16:$N$20,MATCH(Таблиця13[[#This Row],[Термин]],$M$16:$M$20,0),,1)</f>
        <v>#N/A</v>
      </c>
      <c r="D298" s="2" t="s">
        <v>659</v>
      </c>
      <c r="E298" s="2"/>
      <c r="F298" t="s">
        <v>628</v>
      </c>
      <c r="G298" s="2"/>
      <c r="H298" s="2"/>
      <c r="I298" s="31"/>
      <c r="AB298" s="47" t="s">
        <v>936</v>
      </c>
      <c r="AC298" s="52" t="s">
        <v>937</v>
      </c>
      <c r="AD298" s="45"/>
      <c r="AE298" s="51"/>
    </row>
    <row r="299" spans="1:31" x14ac:dyDescent="0.25">
      <c r="A299" s="29" t="s">
        <v>660</v>
      </c>
      <c r="B299" s="29"/>
      <c r="C299" s="29" t="e" cm="1">
        <f t="array" ref="C299">INDEX($N$16:$N$20,MATCH(Таблиця13[[#This Row],[Термин]],$M$16:$M$20,0),,1)</f>
        <v>#N/A</v>
      </c>
      <c r="D299" s="2" t="s">
        <v>661</v>
      </c>
      <c r="E299" s="2"/>
      <c r="F299" t="s">
        <v>628</v>
      </c>
      <c r="G299" s="2"/>
      <c r="H299" s="2"/>
      <c r="I299" s="31"/>
      <c r="AB299" s="47" t="s">
        <v>944</v>
      </c>
      <c r="AC299" s="52" t="s">
        <v>8972</v>
      </c>
      <c r="AD299" s="45"/>
      <c r="AE299" s="51"/>
    </row>
    <row r="300" spans="1:31" x14ac:dyDescent="0.25">
      <c r="A300" s="29" t="s">
        <v>662</v>
      </c>
      <c r="B300" s="29"/>
      <c r="C300" s="29" t="e" cm="1">
        <f t="array" ref="C300">INDEX($N$16:$N$20,MATCH(Таблиця13[[#This Row],[Термин]],$M$16:$M$20,0),,1)</f>
        <v>#N/A</v>
      </c>
      <c r="D300" s="2" t="s">
        <v>663</v>
      </c>
      <c r="E300" s="2"/>
      <c r="F300" t="s">
        <v>628</v>
      </c>
      <c r="G300" s="2"/>
      <c r="H300" s="2"/>
      <c r="I300" s="31"/>
      <c r="AB300" s="47" t="s">
        <v>964</v>
      </c>
      <c r="AC300" s="52" t="s">
        <v>965</v>
      </c>
      <c r="AD300" s="45"/>
      <c r="AE300" s="51"/>
    </row>
    <row r="301" spans="1:31" x14ac:dyDescent="0.25">
      <c r="A301" s="29" t="s">
        <v>664</v>
      </c>
      <c r="B301" s="29"/>
      <c r="C301" s="29" t="e" cm="1">
        <f t="array" ref="C301">INDEX($N$16:$N$20,MATCH(Таблиця13[[#This Row],[Термин]],$M$16:$M$20,0),,1)</f>
        <v>#N/A</v>
      </c>
      <c r="D301" s="2" t="s">
        <v>665</v>
      </c>
      <c r="E301" s="2"/>
      <c r="F301" t="s">
        <v>628</v>
      </c>
      <c r="G301" s="2"/>
      <c r="H301" s="2"/>
      <c r="I301" s="31"/>
      <c r="AB301" s="47" t="s">
        <v>938</v>
      </c>
      <c r="AC301" s="52" t="s">
        <v>8973</v>
      </c>
      <c r="AD301" s="45"/>
      <c r="AE301" s="51"/>
    </row>
    <row r="302" spans="1:31" x14ac:dyDescent="0.25">
      <c r="A302" s="29" t="s">
        <v>666</v>
      </c>
      <c r="B302" s="29"/>
      <c r="C302" s="29" t="e" cm="1">
        <f t="array" ref="C302">INDEX($N$16:$N$20,MATCH(Таблиця13[[#This Row],[Термин]],$M$16:$M$20,0),,1)</f>
        <v>#N/A</v>
      </c>
      <c r="D302" s="2" t="s">
        <v>667</v>
      </c>
      <c r="E302" s="2"/>
      <c r="F302" t="s">
        <v>628</v>
      </c>
      <c r="G302" s="2"/>
      <c r="H302" s="2"/>
      <c r="I302" s="31"/>
      <c r="AB302" s="47" t="s">
        <v>928</v>
      </c>
      <c r="AC302" s="52" t="s">
        <v>929</v>
      </c>
      <c r="AD302" s="45"/>
      <c r="AE302" s="51"/>
    </row>
    <row r="303" spans="1:31" x14ac:dyDescent="0.25">
      <c r="A303" s="29" t="s">
        <v>668</v>
      </c>
      <c r="B303" s="29"/>
      <c r="C303" s="29" t="e" cm="1">
        <f t="array" ref="C303">INDEX($N$16:$N$20,MATCH(Таблиця13[[#This Row],[Термин]],$M$16:$M$20,0),,1)</f>
        <v>#N/A</v>
      </c>
      <c r="D303" s="2" t="s">
        <v>669</v>
      </c>
      <c r="E303" s="2"/>
      <c r="F303" t="s">
        <v>628</v>
      </c>
      <c r="G303" s="2"/>
      <c r="H303" s="2"/>
      <c r="I303" s="31"/>
      <c r="AB303" s="47" t="s">
        <v>934</v>
      </c>
      <c r="AC303" s="52" t="s">
        <v>935</v>
      </c>
      <c r="AD303" s="45"/>
      <c r="AE303" s="51"/>
    </row>
    <row r="304" spans="1:31" x14ac:dyDescent="0.25">
      <c r="A304" s="29" t="s">
        <v>670</v>
      </c>
      <c r="B304" s="29"/>
      <c r="C304" s="29" t="e" cm="1">
        <f t="array" ref="C304">INDEX($N$16:$N$20,MATCH(Таблиця13[[#This Row],[Термин]],$M$16:$M$20,0),,1)</f>
        <v>#N/A</v>
      </c>
      <c r="D304" s="2" t="s">
        <v>671</v>
      </c>
      <c r="E304" s="2"/>
      <c r="F304" t="s">
        <v>628</v>
      </c>
      <c r="G304" s="2"/>
      <c r="H304" s="2"/>
      <c r="I304" s="31"/>
      <c r="AB304" s="47" t="s">
        <v>948</v>
      </c>
      <c r="AC304" s="52" t="s">
        <v>949</v>
      </c>
      <c r="AD304" s="45"/>
      <c r="AE304" s="51"/>
    </row>
    <row r="305" spans="1:31" x14ac:dyDescent="0.25">
      <c r="A305" s="29" t="s">
        <v>672</v>
      </c>
      <c r="B305" s="29"/>
      <c r="C305" s="29" t="e" cm="1">
        <f t="array" ref="C305">INDEX($N$16:$N$20,MATCH(Таблиця13[[#This Row],[Термин]],$M$16:$M$20,0),,1)</f>
        <v>#N/A</v>
      </c>
      <c r="D305" s="2" t="s">
        <v>673</v>
      </c>
      <c r="E305" s="2"/>
      <c r="F305" t="s">
        <v>628</v>
      </c>
      <c r="G305" s="2"/>
      <c r="H305" s="2"/>
      <c r="I305" s="31"/>
      <c r="AB305" s="47" t="s">
        <v>966</v>
      </c>
      <c r="AC305" s="52" t="s">
        <v>967</v>
      </c>
      <c r="AD305" s="45"/>
      <c r="AE305" s="51"/>
    </row>
    <row r="306" spans="1:31" x14ac:dyDescent="0.25">
      <c r="A306" s="29" t="s">
        <v>674</v>
      </c>
      <c r="B306" s="29"/>
      <c r="C306" s="29" t="e" cm="1">
        <f t="array" ref="C306">INDEX($N$16:$N$20,MATCH(Таблиця13[[#This Row],[Термин]],$M$16:$M$20,0),,1)</f>
        <v>#N/A</v>
      </c>
      <c r="D306" s="2" t="s">
        <v>675</v>
      </c>
      <c r="E306" s="2"/>
      <c r="F306" t="s">
        <v>628</v>
      </c>
      <c r="G306" s="2"/>
      <c r="H306" s="2"/>
      <c r="I306" s="31"/>
      <c r="AB306" s="47" t="s">
        <v>962</v>
      </c>
      <c r="AC306" s="52" t="s">
        <v>963</v>
      </c>
      <c r="AD306" s="45"/>
      <c r="AE306" s="51"/>
    </row>
    <row r="307" spans="1:31" x14ac:dyDescent="0.25">
      <c r="A307" s="29" t="s">
        <v>676</v>
      </c>
      <c r="B307" s="29"/>
      <c r="C307" s="29" t="e" cm="1">
        <f t="array" ref="C307">INDEX($N$16:$N$20,MATCH(Таблиця13[[#This Row],[Термин]],$M$16:$M$20,0),,1)</f>
        <v>#N/A</v>
      </c>
      <c r="D307" s="2" t="s">
        <v>677</v>
      </c>
      <c r="E307" s="2"/>
      <c r="F307" t="s">
        <v>628</v>
      </c>
      <c r="G307" s="2"/>
      <c r="H307" s="2"/>
      <c r="I307" s="31"/>
      <c r="AB307" s="47" t="s">
        <v>942</v>
      </c>
      <c r="AC307" s="52" t="s">
        <v>8974</v>
      </c>
      <c r="AD307" s="57"/>
      <c r="AE307" s="51"/>
    </row>
    <row r="308" spans="1:31" x14ac:dyDescent="0.25">
      <c r="A308" s="29" t="s">
        <v>678</v>
      </c>
      <c r="B308" s="29"/>
      <c r="C308" s="29" t="e" cm="1">
        <f t="array" ref="C308">INDEX($N$16:$N$20,MATCH(Таблиця13[[#This Row],[Термин]],$M$16:$M$20,0),,1)</f>
        <v>#N/A</v>
      </c>
      <c r="D308" s="2" t="s">
        <v>679</v>
      </c>
      <c r="E308" s="2"/>
      <c r="F308" t="s">
        <v>628</v>
      </c>
      <c r="G308" s="2"/>
      <c r="H308" s="2"/>
      <c r="I308" s="31"/>
      <c r="AB308" s="47" t="s">
        <v>930</v>
      </c>
      <c r="AC308" s="52" t="s">
        <v>931</v>
      </c>
      <c r="AD308" s="45"/>
      <c r="AE308" s="51"/>
    </row>
    <row r="309" spans="1:31" x14ac:dyDescent="0.25">
      <c r="A309" s="29" t="s">
        <v>680</v>
      </c>
      <c r="B309" s="29"/>
      <c r="C309" s="29" t="e" cm="1">
        <f t="array" ref="C309">INDEX($N$16:$N$20,MATCH(Таблиця13[[#This Row],[Термин]],$M$16:$M$20,0),,1)</f>
        <v>#N/A</v>
      </c>
      <c r="D309" s="2" t="s">
        <v>681</v>
      </c>
      <c r="E309" s="2"/>
      <c r="F309" t="s">
        <v>628</v>
      </c>
      <c r="G309" s="2"/>
      <c r="H309" s="2"/>
      <c r="I309" s="31"/>
      <c r="AB309" s="47" t="s">
        <v>960</v>
      </c>
      <c r="AC309" s="52" t="s">
        <v>8975</v>
      </c>
      <c r="AD309" s="45"/>
      <c r="AE309" s="51"/>
    </row>
    <row r="310" spans="1:31" x14ac:dyDescent="0.25">
      <c r="A310" s="29" t="s">
        <v>682</v>
      </c>
      <c r="B310" s="29"/>
      <c r="C310" s="29" t="e" cm="1">
        <f t="array" ref="C310">INDEX($N$16:$N$20,MATCH(Таблиця13[[#This Row],[Термин]],$M$16:$M$20,0),,1)</f>
        <v>#N/A</v>
      </c>
      <c r="D310" s="2" t="s">
        <v>683</v>
      </c>
      <c r="E310" s="2"/>
      <c r="F310" t="s">
        <v>628</v>
      </c>
      <c r="G310" s="2"/>
      <c r="H310" s="2"/>
      <c r="I310" s="31"/>
      <c r="AB310" s="47" t="s">
        <v>956</v>
      </c>
      <c r="AC310" s="52" t="s">
        <v>957</v>
      </c>
      <c r="AD310" s="45"/>
      <c r="AE310" s="51"/>
    </row>
    <row r="311" spans="1:31" x14ac:dyDescent="0.25">
      <c r="A311" s="29" t="s">
        <v>684</v>
      </c>
      <c r="B311" s="29"/>
      <c r="C311" s="29" t="e" cm="1">
        <f t="array" ref="C311">INDEX($N$16:$N$20,MATCH(Таблиця13[[#This Row],[Термин]],$M$16:$M$20,0),,1)</f>
        <v>#N/A</v>
      </c>
      <c r="D311" s="2" t="s">
        <v>685</v>
      </c>
      <c r="E311" s="2"/>
      <c r="F311" t="s">
        <v>628</v>
      </c>
      <c r="G311" s="2"/>
      <c r="H311" s="2"/>
      <c r="I311" s="31"/>
      <c r="AB311" s="47" t="s">
        <v>958</v>
      </c>
      <c r="AC311" s="52" t="s">
        <v>959</v>
      </c>
      <c r="AD311" s="45"/>
      <c r="AE311" s="51"/>
    </row>
    <row r="312" spans="1:31" x14ac:dyDescent="0.25">
      <c r="A312" s="29" t="s">
        <v>686</v>
      </c>
      <c r="B312" s="29"/>
      <c r="C312" s="29" t="e" cm="1">
        <f t="array" ref="C312">INDEX($N$16:$N$20,MATCH(Таблиця13[[#This Row],[Термин]],$M$16:$M$20,0),,1)</f>
        <v>#N/A</v>
      </c>
      <c r="D312" s="2" t="s">
        <v>687</v>
      </c>
      <c r="E312" s="2"/>
      <c r="F312" t="s">
        <v>628</v>
      </c>
      <c r="G312" s="2"/>
      <c r="H312" s="2"/>
      <c r="I312" s="31"/>
      <c r="AB312" s="47" t="s">
        <v>924</v>
      </c>
      <c r="AC312" s="52" t="s">
        <v>925</v>
      </c>
      <c r="AD312" s="45"/>
      <c r="AE312" s="51"/>
    </row>
    <row r="313" spans="1:31" x14ac:dyDescent="0.25">
      <c r="A313" s="29" t="s">
        <v>688</v>
      </c>
      <c r="B313" s="29"/>
      <c r="C313" s="29" t="e" cm="1">
        <f t="array" ref="C313">INDEX($N$16:$N$20,MATCH(Таблиця13[[#This Row],[Термин]],$M$16:$M$20,0),,1)</f>
        <v>#N/A</v>
      </c>
      <c r="D313" s="2" t="s">
        <v>689</v>
      </c>
      <c r="E313" s="2"/>
      <c r="F313" t="s">
        <v>628</v>
      </c>
      <c r="G313" s="2"/>
      <c r="H313" s="2"/>
      <c r="I313" s="31"/>
      <c r="AB313" s="47" t="s">
        <v>880</v>
      </c>
      <c r="AC313" s="52" t="s">
        <v>8976</v>
      </c>
      <c r="AD313" s="45"/>
      <c r="AE313" s="51"/>
    </row>
    <row r="314" spans="1:31" x14ac:dyDescent="0.25">
      <c r="A314" s="29" t="s">
        <v>690</v>
      </c>
      <c r="B314" s="29"/>
      <c r="C314" s="29" t="e" cm="1">
        <f t="array" ref="C314">INDEX($N$16:$N$20,MATCH(Таблиця13[[#This Row],[Термин]],$M$16:$M$20,0),,1)</f>
        <v>#N/A</v>
      </c>
      <c r="D314" s="2" t="s">
        <v>691</v>
      </c>
      <c r="E314" s="2"/>
      <c r="F314" t="s">
        <v>628</v>
      </c>
      <c r="G314" s="2"/>
      <c r="H314" s="2"/>
      <c r="I314" s="31"/>
      <c r="AB314" s="47" t="s">
        <v>8977</v>
      </c>
      <c r="AC314" s="52" t="s">
        <v>845</v>
      </c>
      <c r="AD314" s="45"/>
      <c r="AE314" s="51"/>
    </row>
    <row r="315" spans="1:31" x14ac:dyDescent="0.25">
      <c r="A315" s="29" t="s">
        <v>692</v>
      </c>
      <c r="B315" s="29"/>
      <c r="C315" s="29" t="e" cm="1">
        <f t="array" ref="C315">INDEX($N$16:$N$20,MATCH(Таблиця13[[#This Row],[Термин]],$M$16:$M$20,0),,1)</f>
        <v>#N/A</v>
      </c>
      <c r="D315" s="2" t="s">
        <v>693</v>
      </c>
      <c r="E315" s="2"/>
      <c r="F315" t="s">
        <v>628</v>
      </c>
      <c r="G315" s="2"/>
      <c r="H315" s="2"/>
      <c r="I315" s="31"/>
      <c r="AB315" s="47" t="s">
        <v>744</v>
      </c>
      <c r="AC315" s="52" t="s">
        <v>8978</v>
      </c>
      <c r="AD315" s="45"/>
      <c r="AE315" s="51"/>
    </row>
    <row r="316" spans="1:31" x14ac:dyDescent="0.25">
      <c r="A316" s="29" t="s">
        <v>694</v>
      </c>
      <c r="B316" s="29"/>
      <c r="C316" s="29" t="e" cm="1">
        <f t="array" ref="C316">INDEX($N$16:$N$20,MATCH(Таблиця13[[#This Row],[Термин]],$M$16:$M$20,0),,1)</f>
        <v>#N/A</v>
      </c>
      <c r="D316" s="2" t="s">
        <v>695</v>
      </c>
      <c r="E316" s="2"/>
      <c r="F316" t="s">
        <v>628</v>
      </c>
      <c r="G316" s="2"/>
      <c r="H316" s="2"/>
      <c r="I316" s="31"/>
      <c r="AB316" s="47" t="s">
        <v>1104</v>
      </c>
      <c r="AC316" s="52" t="s">
        <v>8979</v>
      </c>
      <c r="AD316" s="45"/>
      <c r="AE316" s="51"/>
    </row>
    <row r="317" spans="1:31" x14ac:dyDescent="0.25">
      <c r="A317" s="29" t="s">
        <v>696</v>
      </c>
      <c r="B317" s="29"/>
      <c r="C317" s="29" t="e" cm="1">
        <f t="array" ref="C317">INDEX($N$16:$N$20,MATCH(Таблиця13[[#This Row],[Термин]],$M$16:$M$20,0),,1)</f>
        <v>#N/A</v>
      </c>
      <c r="D317" s="2" t="s">
        <v>697</v>
      </c>
      <c r="E317" s="2"/>
      <c r="F317" t="s">
        <v>628</v>
      </c>
      <c r="G317" s="2"/>
      <c r="H317" s="2"/>
      <c r="I317" s="31"/>
      <c r="AB317" s="47" t="s">
        <v>846</v>
      </c>
      <c r="AC317" s="52" t="s">
        <v>8980</v>
      </c>
      <c r="AD317" s="45"/>
      <c r="AE317" s="51"/>
    </row>
    <row r="318" spans="1:31" x14ac:dyDescent="0.25">
      <c r="A318" s="29" t="s">
        <v>698</v>
      </c>
      <c r="B318" s="29"/>
      <c r="C318" s="29" t="e" cm="1">
        <f t="array" ref="C318">INDEX($N$16:$N$20,MATCH(Таблиця13[[#This Row],[Термин]],$M$16:$M$20,0),,1)</f>
        <v>#N/A</v>
      </c>
      <c r="D318" s="2" t="s">
        <v>699</v>
      </c>
      <c r="E318" s="2"/>
      <c r="F318" t="s">
        <v>628</v>
      </c>
      <c r="G318" s="2"/>
      <c r="H318" s="2"/>
      <c r="I318" s="31"/>
      <c r="AB318" s="53" t="s">
        <v>8981</v>
      </c>
      <c r="AC318" s="52" t="s">
        <v>8982</v>
      </c>
      <c r="AD318" s="45"/>
      <c r="AE318" s="51"/>
    </row>
    <row r="319" spans="1:31" x14ac:dyDescent="0.25">
      <c r="A319" s="29" t="s">
        <v>700</v>
      </c>
      <c r="B319" s="29"/>
      <c r="C319" s="29" t="e" cm="1">
        <f t="array" ref="C319">INDEX($N$16:$N$20,MATCH(Таблиця13[[#This Row],[Термин]],$M$16:$M$20,0),,1)</f>
        <v>#N/A</v>
      </c>
      <c r="D319" s="2" t="s">
        <v>701</v>
      </c>
      <c r="E319" s="2"/>
      <c r="F319" t="s">
        <v>628</v>
      </c>
      <c r="G319" s="2"/>
      <c r="H319" s="2"/>
      <c r="I319" s="31"/>
      <c r="AB319" s="53" t="s">
        <v>8983</v>
      </c>
      <c r="AC319" s="52" t="s">
        <v>8984</v>
      </c>
      <c r="AD319" s="45"/>
      <c r="AE319" s="51"/>
    </row>
    <row r="320" spans="1:31" x14ac:dyDescent="0.25">
      <c r="A320" s="29" t="s">
        <v>702</v>
      </c>
      <c r="B320" s="29"/>
      <c r="C320" s="29" t="e" cm="1">
        <f t="array" ref="C320">INDEX($N$16:$N$20,MATCH(Таблиця13[[#This Row],[Термин]],$M$16:$M$20,0),,1)</f>
        <v>#N/A</v>
      </c>
      <c r="D320" s="2" t="s">
        <v>703</v>
      </c>
      <c r="E320" s="2"/>
      <c r="F320" t="s">
        <v>628</v>
      </c>
      <c r="G320" s="2"/>
      <c r="H320" s="2"/>
      <c r="I320" s="31"/>
      <c r="AB320" s="53" t="s">
        <v>8985</v>
      </c>
      <c r="AC320" s="52" t="s">
        <v>8986</v>
      </c>
      <c r="AD320" s="45"/>
      <c r="AE320" s="51"/>
    </row>
    <row r="321" spans="1:31" x14ac:dyDescent="0.25">
      <c r="A321" s="29" t="s">
        <v>704</v>
      </c>
      <c r="B321" s="29"/>
      <c r="C321" s="29" t="e" cm="1">
        <f t="array" ref="C321">INDEX($N$16:$N$20,MATCH(Таблиця13[[#This Row],[Термин]],$M$16:$M$20,0),,1)</f>
        <v>#N/A</v>
      </c>
      <c r="D321" s="2" t="s">
        <v>705</v>
      </c>
      <c r="E321" s="2"/>
      <c r="F321" t="s">
        <v>628</v>
      </c>
      <c r="G321" s="2"/>
      <c r="H321" s="2"/>
      <c r="I321" s="31"/>
      <c r="AB321" s="53" t="s">
        <v>8987</v>
      </c>
      <c r="AC321" s="52" t="s">
        <v>8988</v>
      </c>
      <c r="AD321" s="45"/>
      <c r="AE321" s="51"/>
    </row>
    <row r="322" spans="1:31" x14ac:dyDescent="0.25">
      <c r="A322" s="29" t="s">
        <v>706</v>
      </c>
      <c r="B322" s="29"/>
      <c r="C322" s="29" t="e" cm="1">
        <f t="array" ref="C322">INDEX($N$16:$N$20,MATCH(Таблиця13[[#This Row],[Термин]],$M$16:$M$20,0),,1)</f>
        <v>#N/A</v>
      </c>
      <c r="D322" s="2" t="s">
        <v>707</v>
      </c>
      <c r="E322" s="2"/>
      <c r="F322" t="s">
        <v>628</v>
      </c>
      <c r="G322" s="2"/>
      <c r="H322" s="2"/>
      <c r="I322" s="31"/>
      <c r="AB322" s="53" t="s">
        <v>8989</v>
      </c>
      <c r="AC322" s="52" t="s">
        <v>8990</v>
      </c>
      <c r="AD322" s="45"/>
      <c r="AE322" s="51"/>
    </row>
    <row r="323" spans="1:31" x14ac:dyDescent="0.25">
      <c r="A323" s="29" t="s">
        <v>708</v>
      </c>
      <c r="B323" s="29"/>
      <c r="C323" s="29" t="e" cm="1">
        <f t="array" ref="C323">INDEX($N$16:$N$20,MATCH(Таблиця13[[#This Row],[Термин]],$M$16:$M$20,0),,1)</f>
        <v>#N/A</v>
      </c>
      <c r="D323" s="2" t="s">
        <v>709</v>
      </c>
      <c r="E323" s="2"/>
      <c r="F323" t="s">
        <v>628</v>
      </c>
      <c r="G323" s="2"/>
      <c r="H323" s="2"/>
      <c r="I323" s="31"/>
      <c r="AB323" s="53" t="s">
        <v>8991</v>
      </c>
      <c r="AC323" s="52" t="s">
        <v>8992</v>
      </c>
      <c r="AD323" s="45"/>
      <c r="AE323" s="51"/>
    </row>
    <row r="324" spans="1:31" x14ac:dyDescent="0.25">
      <c r="A324" s="29" t="s">
        <v>710</v>
      </c>
      <c r="B324" s="29"/>
      <c r="C324" s="29" t="e" cm="1">
        <f t="array" ref="C324">INDEX($N$16:$N$20,MATCH(Таблиця13[[#This Row],[Термин]],$M$16:$M$20,0),,1)</f>
        <v>#N/A</v>
      </c>
      <c r="D324" s="2" t="s">
        <v>711</v>
      </c>
      <c r="E324" s="2"/>
      <c r="F324" t="s">
        <v>628</v>
      </c>
      <c r="G324" s="2"/>
      <c r="H324" s="2"/>
      <c r="I324" s="31"/>
      <c r="AB324" s="53" t="s">
        <v>8993</v>
      </c>
      <c r="AC324" s="52" t="s">
        <v>8994</v>
      </c>
      <c r="AD324" s="45"/>
      <c r="AE324" s="51"/>
    </row>
    <row r="325" spans="1:31" x14ac:dyDescent="0.25">
      <c r="A325" s="29" t="s">
        <v>712</v>
      </c>
      <c r="B325" s="29"/>
      <c r="C325" s="29" t="e" cm="1">
        <f t="array" ref="C325">INDEX($N$16:$N$20,MATCH(Таблиця13[[#This Row],[Термин]],$M$16:$M$20,0),,1)</f>
        <v>#N/A</v>
      </c>
      <c r="D325" s="2" t="s">
        <v>713</v>
      </c>
      <c r="E325" s="2"/>
      <c r="F325" t="s">
        <v>628</v>
      </c>
      <c r="G325" s="2"/>
      <c r="H325" s="2"/>
      <c r="I325" s="31"/>
      <c r="AB325" s="53" t="s">
        <v>8995</v>
      </c>
      <c r="AC325" s="52" t="s">
        <v>8996</v>
      </c>
      <c r="AD325" s="45"/>
      <c r="AE325" s="51"/>
    </row>
    <row r="326" spans="1:31" x14ac:dyDescent="0.25">
      <c r="A326" s="29" t="s">
        <v>714</v>
      </c>
      <c r="B326" s="29"/>
      <c r="C326" s="29" t="e" cm="1">
        <f t="array" ref="C326">INDEX($N$16:$N$20,MATCH(Таблиця13[[#This Row],[Термин]],$M$16:$M$20,0),,1)</f>
        <v>#N/A</v>
      </c>
      <c r="D326" s="2" t="s">
        <v>715</v>
      </c>
      <c r="E326" s="2"/>
      <c r="F326" t="s">
        <v>628</v>
      </c>
      <c r="G326" s="2"/>
      <c r="H326" s="2"/>
      <c r="I326" s="31"/>
      <c r="AB326" s="53" t="s">
        <v>8997</v>
      </c>
      <c r="AC326" s="52" t="s">
        <v>8998</v>
      </c>
      <c r="AD326" s="45"/>
      <c r="AE326" s="51"/>
    </row>
    <row r="327" spans="1:31" x14ac:dyDescent="0.25">
      <c r="A327" s="29" t="s">
        <v>716</v>
      </c>
      <c r="B327" s="29"/>
      <c r="C327" s="29" t="e" cm="1">
        <f t="array" ref="C327">INDEX($N$16:$N$20,MATCH(Таблиця13[[#This Row],[Термин]],$M$16:$M$20,0),,1)</f>
        <v>#N/A</v>
      </c>
      <c r="D327" s="2" t="s">
        <v>717</v>
      </c>
      <c r="E327" s="2"/>
      <c r="F327" t="s">
        <v>628</v>
      </c>
      <c r="G327" s="2"/>
      <c r="H327" s="2"/>
      <c r="I327" s="31"/>
      <c r="AB327" s="53" t="s">
        <v>8999</v>
      </c>
      <c r="AC327" s="52" t="s">
        <v>9000</v>
      </c>
      <c r="AD327" s="45"/>
      <c r="AE327" s="51"/>
    </row>
    <row r="328" spans="1:31" x14ac:dyDescent="0.25">
      <c r="A328" s="29" t="s">
        <v>718</v>
      </c>
      <c r="B328" s="29"/>
      <c r="C328" s="29" t="e" cm="1">
        <f t="array" ref="C328">INDEX($N$16:$N$20,MATCH(Таблиця13[[#This Row],[Термин]],$M$16:$M$20,0),,1)</f>
        <v>#N/A</v>
      </c>
      <c r="D328" s="2" t="s">
        <v>719</v>
      </c>
      <c r="E328" s="2"/>
      <c r="F328" t="s">
        <v>628</v>
      </c>
      <c r="G328" s="2"/>
      <c r="H328" s="2"/>
      <c r="I328" s="31"/>
      <c r="AB328" s="53" t="s">
        <v>9001</v>
      </c>
      <c r="AC328" s="52" t="s">
        <v>9002</v>
      </c>
      <c r="AD328" s="45"/>
      <c r="AE328" s="51"/>
    </row>
    <row r="329" spans="1:31" x14ac:dyDescent="0.25">
      <c r="A329" s="35" t="s">
        <v>720</v>
      </c>
      <c r="B329" s="35"/>
      <c r="C329" s="35" t="e" cm="1">
        <f t="array" ref="C329">INDEX($N$16:$N$20,MATCH(Таблиця13[[#This Row],[Термин]],$M$16:$M$20,0),,1)</f>
        <v>#N/A</v>
      </c>
      <c r="D329" s="36" t="s">
        <v>721</v>
      </c>
      <c r="E329" s="36"/>
      <c r="F329" t="s">
        <v>628</v>
      </c>
      <c r="G329" s="36"/>
      <c r="H329" s="36"/>
      <c r="I329" s="37"/>
      <c r="AB329" s="53" t="s">
        <v>9003</v>
      </c>
      <c r="AC329" s="52" t="s">
        <v>9004</v>
      </c>
      <c r="AD329" s="45"/>
      <c r="AE329" s="51"/>
    </row>
    <row r="330" spans="1:31" x14ac:dyDescent="0.25">
      <c r="AB330" s="53" t="s">
        <v>9005</v>
      </c>
      <c r="AC330" s="52" t="s">
        <v>9006</v>
      </c>
      <c r="AD330" s="45"/>
      <c r="AE330" s="51"/>
    </row>
    <row r="331" spans="1:31" x14ac:dyDescent="0.25">
      <c r="AB331" s="53" t="s">
        <v>9007</v>
      </c>
      <c r="AC331" s="52" t="s">
        <v>9008</v>
      </c>
      <c r="AD331" s="45"/>
      <c r="AE331" s="51"/>
    </row>
    <row r="332" spans="1:31" x14ac:dyDescent="0.25">
      <c r="AB332" s="47" t="s">
        <v>1106</v>
      </c>
      <c r="AC332" s="52" t="s">
        <v>1107</v>
      </c>
      <c r="AD332" s="45"/>
      <c r="AE332" s="51"/>
    </row>
    <row r="333" spans="1:31" x14ac:dyDescent="0.25">
      <c r="AB333" s="47" t="s">
        <v>920</v>
      </c>
      <c r="AC333" s="52" t="s">
        <v>9009</v>
      </c>
      <c r="AD333" s="45"/>
      <c r="AE333" s="51"/>
    </row>
    <row r="334" spans="1:31" x14ac:dyDescent="0.25">
      <c r="AB334" s="47" t="s">
        <v>858</v>
      </c>
      <c r="AC334" s="52" t="s">
        <v>859</v>
      </c>
      <c r="AD334" s="45"/>
      <c r="AE334" s="51"/>
    </row>
    <row r="335" spans="1:31" x14ac:dyDescent="0.25">
      <c r="AB335" s="47" t="s">
        <v>894</v>
      </c>
      <c r="AC335" s="52" t="s">
        <v>9010</v>
      </c>
      <c r="AD335" s="45"/>
      <c r="AE335" s="51"/>
    </row>
    <row r="336" spans="1:31" x14ac:dyDescent="0.25">
      <c r="AB336" s="47" t="s">
        <v>872</v>
      </c>
      <c r="AC336" s="52" t="s">
        <v>9011</v>
      </c>
      <c r="AD336" s="45"/>
      <c r="AE336" s="51"/>
    </row>
    <row r="337" spans="1:31" x14ac:dyDescent="0.25">
      <c r="AB337" s="47" t="s">
        <v>708</v>
      </c>
      <c r="AC337" s="52" t="s">
        <v>709</v>
      </c>
      <c r="AD337" s="45"/>
      <c r="AE337" s="51"/>
    </row>
    <row r="338" spans="1:31" x14ac:dyDescent="0.25">
      <c r="AB338" s="47" t="s">
        <v>746</v>
      </c>
      <c r="AC338" s="52" t="s">
        <v>747</v>
      </c>
      <c r="AD338" s="45"/>
      <c r="AE338" s="51"/>
    </row>
    <row r="339" spans="1:31" x14ac:dyDescent="0.25">
      <c r="AB339" s="47" t="s">
        <v>748</v>
      </c>
      <c r="AC339" s="52" t="s">
        <v>9012</v>
      </c>
      <c r="AD339" s="45"/>
      <c r="AE339" s="51"/>
    </row>
    <row r="340" spans="1:31" x14ac:dyDescent="0.25">
      <c r="AB340" s="47" t="s">
        <v>1174</v>
      </c>
      <c r="AC340" s="52" t="s">
        <v>9013</v>
      </c>
      <c r="AD340" s="45"/>
      <c r="AE340" s="51"/>
    </row>
    <row r="341" spans="1:31" x14ac:dyDescent="0.25">
      <c r="AB341" s="47" t="s">
        <v>978</v>
      </c>
      <c r="AC341" s="52" t="s">
        <v>979</v>
      </c>
      <c r="AD341" s="45"/>
      <c r="AE341" s="51"/>
    </row>
    <row r="342" spans="1:31" x14ac:dyDescent="0.25">
      <c r="AB342" s="47" t="s">
        <v>1014</v>
      </c>
      <c r="AC342" s="52" t="s">
        <v>9014</v>
      </c>
      <c r="AD342" s="45"/>
      <c r="AE342" s="51"/>
    </row>
    <row r="343" spans="1:31" x14ac:dyDescent="0.25">
      <c r="AB343" s="47" t="s">
        <v>9015</v>
      </c>
      <c r="AC343" s="52" t="s">
        <v>9016</v>
      </c>
      <c r="AD343" s="45"/>
      <c r="AE343" s="51"/>
    </row>
    <row r="344" spans="1:31" x14ac:dyDescent="0.25">
      <c r="AB344" s="47" t="s">
        <v>9017</v>
      </c>
      <c r="AC344" s="52" t="s">
        <v>9018</v>
      </c>
      <c r="AD344" s="45"/>
      <c r="AE344" s="51"/>
    </row>
    <row r="345" spans="1:31" x14ac:dyDescent="0.25">
      <c r="AB345" s="47" t="s">
        <v>9019</v>
      </c>
      <c r="AC345" s="52" t="s">
        <v>9020</v>
      </c>
      <c r="AD345" s="45"/>
      <c r="AE345" s="51"/>
    </row>
    <row r="346" spans="1:31" x14ac:dyDescent="0.25">
      <c r="AB346" s="47" t="s">
        <v>9021</v>
      </c>
      <c r="AC346" s="52" t="s">
        <v>9022</v>
      </c>
      <c r="AD346" s="45"/>
      <c r="AE346" s="51"/>
    </row>
    <row r="347" spans="1:31" x14ac:dyDescent="0.25">
      <c r="A347" s="178" t="s">
        <v>9171</v>
      </c>
      <c r="B347" s="178" t="s">
        <v>9172</v>
      </c>
      <c r="C347" s="178" t="s">
        <v>9048</v>
      </c>
      <c r="D347" s="176"/>
      <c r="AB347" s="47" t="s">
        <v>980</v>
      </c>
      <c r="AC347" s="52" t="s">
        <v>981</v>
      </c>
      <c r="AD347" s="45"/>
      <c r="AE347" s="51"/>
    </row>
    <row r="348" spans="1:31" x14ac:dyDescent="0.25">
      <c r="A348" s="181" t="s">
        <v>9173</v>
      </c>
      <c r="B348" s="181" t="s">
        <v>9174</v>
      </c>
      <c r="C348" s="181" t="s">
        <v>9048</v>
      </c>
      <c r="D348" s="179"/>
      <c r="AB348" s="47" t="s">
        <v>998</v>
      </c>
      <c r="AC348" s="52" t="s">
        <v>999</v>
      </c>
      <c r="AD348" s="45"/>
      <c r="AE348" s="51"/>
    </row>
    <row r="349" spans="1:31" x14ac:dyDescent="0.25">
      <c r="A349" s="178" t="s">
        <v>9175</v>
      </c>
      <c r="B349" s="178" t="s">
        <v>9176</v>
      </c>
      <c r="C349" s="178" t="s">
        <v>9048</v>
      </c>
      <c r="D349" s="176"/>
      <c r="AB349" s="47" t="s">
        <v>986</v>
      </c>
      <c r="AC349" s="52" t="s">
        <v>9023</v>
      </c>
      <c r="AD349" s="45"/>
      <c r="AE349" s="51"/>
    </row>
    <row r="350" spans="1:31" x14ac:dyDescent="0.25">
      <c r="A350" s="181" t="s">
        <v>9177</v>
      </c>
      <c r="B350" s="181" t="s">
        <v>9178</v>
      </c>
      <c r="C350" s="181" t="s">
        <v>9048</v>
      </c>
      <c r="D350" s="179"/>
      <c r="AB350" s="47" t="s">
        <v>992</v>
      </c>
      <c r="AC350" s="52" t="s">
        <v>993</v>
      </c>
      <c r="AD350" s="45"/>
      <c r="AE350" s="51"/>
    </row>
    <row r="351" spans="1:31" x14ac:dyDescent="0.25">
      <c r="A351" s="178" t="s">
        <v>9179</v>
      </c>
      <c r="B351" s="178" t="s">
        <v>9180</v>
      </c>
      <c r="C351" s="178" t="s">
        <v>9048</v>
      </c>
      <c r="D351" s="176"/>
      <c r="AB351" s="47" t="s">
        <v>1008</v>
      </c>
      <c r="AC351" s="52" t="s">
        <v>1009</v>
      </c>
      <c r="AD351" s="45"/>
      <c r="AE351" s="51"/>
    </row>
    <row r="352" spans="1:31" x14ac:dyDescent="0.25">
      <c r="A352" s="181" t="s">
        <v>9181</v>
      </c>
      <c r="B352" s="181" t="s">
        <v>9182</v>
      </c>
      <c r="C352" s="181" t="s">
        <v>9048</v>
      </c>
      <c r="D352" s="179"/>
      <c r="AB352" s="47" t="s">
        <v>1004</v>
      </c>
      <c r="AC352" s="52" t="s">
        <v>1005</v>
      </c>
      <c r="AD352" s="45"/>
      <c r="AE352" s="51"/>
    </row>
    <row r="353" spans="1:31" x14ac:dyDescent="0.25">
      <c r="A353" s="178" t="s">
        <v>9183</v>
      </c>
      <c r="B353" s="178" t="s">
        <v>9184</v>
      </c>
      <c r="C353" s="178" t="s">
        <v>9048</v>
      </c>
      <c r="D353" s="176"/>
      <c r="AB353" s="47" t="s">
        <v>1010</v>
      </c>
      <c r="AC353" s="52" t="s">
        <v>1011</v>
      </c>
      <c r="AD353" s="45"/>
      <c r="AE353" s="51"/>
    </row>
    <row r="354" spans="1:31" x14ac:dyDescent="0.25">
      <c r="A354" s="181" t="s">
        <v>9185</v>
      </c>
      <c r="B354" s="181" t="s">
        <v>9186</v>
      </c>
      <c r="C354" s="181" t="s">
        <v>9048</v>
      </c>
      <c r="D354" s="179"/>
      <c r="AB354" s="47" t="s">
        <v>988</v>
      </c>
      <c r="AC354" s="52" t="s">
        <v>9024</v>
      </c>
      <c r="AD354" s="45"/>
      <c r="AE354" s="51"/>
    </row>
    <row r="355" spans="1:31" x14ac:dyDescent="0.25">
      <c r="A355" s="178" t="s">
        <v>9187</v>
      </c>
      <c r="B355" s="178" t="s">
        <v>9188</v>
      </c>
      <c r="C355" s="178" t="s">
        <v>9048</v>
      </c>
      <c r="D355" s="176"/>
      <c r="AB355" s="47" t="s">
        <v>982</v>
      </c>
      <c r="AC355" s="52" t="s">
        <v>983</v>
      </c>
      <c r="AD355" s="45"/>
      <c r="AE355" s="51"/>
    </row>
    <row r="356" spans="1:31" x14ac:dyDescent="0.25">
      <c r="AB356" s="47" t="s">
        <v>994</v>
      </c>
      <c r="AC356" s="52" t="s">
        <v>995</v>
      </c>
      <c r="AD356" s="45"/>
      <c r="AE356" s="51"/>
    </row>
    <row r="357" spans="1:31" x14ac:dyDescent="0.25">
      <c r="AB357" s="47" t="s">
        <v>1000</v>
      </c>
      <c r="AC357" s="52" t="s">
        <v>1001</v>
      </c>
      <c r="AD357" s="45"/>
      <c r="AE357" s="51"/>
    </row>
    <row r="358" spans="1:31" x14ac:dyDescent="0.25">
      <c r="AB358" s="47" t="s">
        <v>990</v>
      </c>
      <c r="AC358" s="52" t="s">
        <v>9025</v>
      </c>
      <c r="AD358" s="45"/>
      <c r="AE358" s="51"/>
    </row>
    <row r="359" spans="1:31" x14ac:dyDescent="0.25">
      <c r="AB359" s="47" t="s">
        <v>1022</v>
      </c>
      <c r="AC359" s="52" t="s">
        <v>9026</v>
      </c>
      <c r="AD359" s="45"/>
      <c r="AE359" s="51"/>
    </row>
    <row r="360" spans="1:31" x14ac:dyDescent="0.25">
      <c r="AB360" s="47" t="s">
        <v>996</v>
      </c>
      <c r="AC360" s="52" t="s">
        <v>9027</v>
      </c>
      <c r="AD360" s="45"/>
      <c r="AE360" s="51"/>
    </row>
    <row r="361" spans="1:31" x14ac:dyDescent="0.25">
      <c r="A361" s="178" t="s">
        <v>9189</v>
      </c>
      <c r="B361" s="178" t="s">
        <v>9190</v>
      </c>
      <c r="C361" s="178" t="s">
        <v>9191</v>
      </c>
      <c r="D361" s="176"/>
      <c r="AB361" s="47" t="s">
        <v>1012</v>
      </c>
      <c r="AC361" s="52" t="s">
        <v>1013</v>
      </c>
      <c r="AD361" s="45"/>
      <c r="AE361" s="51"/>
    </row>
    <row r="362" spans="1:31" x14ac:dyDescent="0.25">
      <c r="A362" s="181" t="s">
        <v>9192</v>
      </c>
      <c r="B362" s="181" t="s">
        <v>9193</v>
      </c>
      <c r="C362" s="181" t="s">
        <v>9191</v>
      </c>
      <c r="D362" s="179"/>
      <c r="AB362" s="47" t="s">
        <v>1018</v>
      </c>
      <c r="AC362" s="52" t="s">
        <v>9028</v>
      </c>
      <c r="AD362" s="45"/>
      <c r="AE362" s="51"/>
    </row>
    <row r="363" spans="1:31" x14ac:dyDescent="0.25">
      <c r="A363" s="178" t="s">
        <v>9194</v>
      </c>
      <c r="B363" s="178" t="s">
        <v>9195</v>
      </c>
      <c r="C363" s="178" t="s">
        <v>9191</v>
      </c>
      <c r="D363" s="176"/>
      <c r="AB363" s="47" t="s">
        <v>1016</v>
      </c>
      <c r="AC363" s="52" t="s">
        <v>1017</v>
      </c>
      <c r="AD363" s="45"/>
      <c r="AE363" s="51"/>
    </row>
    <row r="364" spans="1:31" x14ac:dyDescent="0.25">
      <c r="A364" s="181" t="s">
        <v>9196</v>
      </c>
      <c r="B364" s="181" t="s">
        <v>9197</v>
      </c>
      <c r="C364" s="181" t="s">
        <v>9191</v>
      </c>
      <c r="D364" s="179"/>
      <c r="AB364" s="47" t="s">
        <v>1002</v>
      </c>
      <c r="AC364" s="52" t="s">
        <v>9029</v>
      </c>
      <c r="AD364" s="45"/>
      <c r="AE364" s="51"/>
    </row>
    <row r="365" spans="1:31" x14ac:dyDescent="0.25">
      <c r="AB365" s="47" t="s">
        <v>1020</v>
      </c>
      <c r="AC365" s="52" t="s">
        <v>1021</v>
      </c>
      <c r="AD365" s="45"/>
      <c r="AE365" s="51"/>
    </row>
    <row r="366" spans="1:31" x14ac:dyDescent="0.25">
      <c r="AB366" s="47" t="s">
        <v>1006</v>
      </c>
      <c r="AC366" s="52" t="s">
        <v>1007</v>
      </c>
      <c r="AD366" s="45"/>
      <c r="AE366" s="51"/>
    </row>
    <row r="367" spans="1:31" x14ac:dyDescent="0.25">
      <c r="AB367" s="47" t="s">
        <v>774</v>
      </c>
      <c r="AC367" s="52" t="s">
        <v>9030</v>
      </c>
      <c r="AD367" s="45"/>
      <c r="AE367" s="51"/>
    </row>
    <row r="368" spans="1:31" x14ac:dyDescent="0.25">
      <c r="AB368" s="47" t="s">
        <v>1178</v>
      </c>
      <c r="AC368" s="52" t="s">
        <v>1179</v>
      </c>
      <c r="AD368" s="45"/>
      <c r="AE368" s="51"/>
    </row>
    <row r="369" spans="1:31" x14ac:dyDescent="0.25">
      <c r="AB369" s="47" t="s">
        <v>1180</v>
      </c>
      <c r="AC369" s="52" t="s">
        <v>1181</v>
      </c>
      <c r="AD369" s="45"/>
      <c r="AE369" s="51"/>
    </row>
    <row r="370" spans="1:31" x14ac:dyDescent="0.25">
      <c r="AB370" s="47" t="s">
        <v>736</v>
      </c>
      <c r="AC370" s="52" t="s">
        <v>9031</v>
      </c>
      <c r="AD370" s="45"/>
      <c r="AE370" s="51"/>
    </row>
    <row r="371" spans="1:31" x14ac:dyDescent="0.25">
      <c r="AB371" s="47" t="s">
        <v>710</v>
      </c>
      <c r="AC371" s="52" t="s">
        <v>9032</v>
      </c>
      <c r="AD371" s="45"/>
      <c r="AE371" s="51"/>
    </row>
    <row r="372" spans="1:31" x14ac:dyDescent="0.25">
      <c r="AB372" s="47" t="s">
        <v>916</v>
      </c>
      <c r="AC372" s="52" t="s">
        <v>917</v>
      </c>
      <c r="AD372" s="45"/>
      <c r="AE372" s="51"/>
    </row>
    <row r="373" spans="1:31" x14ac:dyDescent="0.25">
      <c r="AB373" s="47" t="s">
        <v>700</v>
      </c>
      <c r="AC373" s="52" t="s">
        <v>9033</v>
      </c>
      <c r="AD373" s="45"/>
      <c r="AE373" s="51"/>
    </row>
    <row r="374" spans="1:31" x14ac:dyDescent="0.25">
      <c r="AB374" s="53" t="s">
        <v>9034</v>
      </c>
      <c r="AC374" s="52" t="s">
        <v>9035</v>
      </c>
      <c r="AD374" s="57"/>
      <c r="AE374" s="51"/>
    </row>
    <row r="375" spans="1:31" x14ac:dyDescent="0.25">
      <c r="AB375" s="47" t="s">
        <v>910</v>
      </c>
      <c r="AC375" s="52" t="s">
        <v>911</v>
      </c>
      <c r="AD375" s="45"/>
      <c r="AE375" s="51"/>
    </row>
    <row r="376" spans="1:31" x14ac:dyDescent="0.25">
      <c r="A376" s="181" t="s">
        <v>9198</v>
      </c>
      <c r="B376" s="181" t="s">
        <v>9199</v>
      </c>
      <c r="C376" s="181" t="s">
        <v>9200</v>
      </c>
      <c r="AB376" s="53" t="s">
        <v>9036</v>
      </c>
      <c r="AC376" s="52" t="s">
        <v>9037</v>
      </c>
      <c r="AD376" s="57"/>
      <c r="AE376" s="51"/>
    </row>
    <row r="377" spans="1:31" x14ac:dyDescent="0.25">
      <c r="A377" s="178" t="s">
        <v>9201</v>
      </c>
      <c r="B377" s="178" t="s">
        <v>9202</v>
      </c>
      <c r="C377" s="178" t="s">
        <v>9200</v>
      </c>
      <c r="AB377" s="47" t="s">
        <v>9038</v>
      </c>
      <c r="AC377" s="52" t="s">
        <v>9039</v>
      </c>
      <c r="AD377" s="45"/>
      <c r="AE377" s="51"/>
    </row>
    <row r="378" spans="1:31" x14ac:dyDescent="0.25">
      <c r="A378" s="181" t="s">
        <v>9203</v>
      </c>
      <c r="B378" s="181" t="s">
        <v>9204</v>
      </c>
      <c r="C378" s="181" t="s">
        <v>9200</v>
      </c>
      <c r="AB378" s="53" t="s">
        <v>9040</v>
      </c>
      <c r="AC378" s="52" t="s">
        <v>9041</v>
      </c>
      <c r="AD378" s="57"/>
      <c r="AE378" s="51"/>
    </row>
    <row r="379" spans="1:31" x14ac:dyDescent="0.25">
      <c r="A379" s="178" t="s">
        <v>9205</v>
      </c>
      <c r="B379" s="178" t="s">
        <v>9206</v>
      </c>
      <c r="C379" s="178" t="s">
        <v>9200</v>
      </c>
      <c r="AB379" s="47" t="s">
        <v>1030</v>
      </c>
      <c r="AC379" s="52" t="s">
        <v>1031</v>
      </c>
      <c r="AD379" s="45"/>
      <c r="AE379" s="51"/>
    </row>
    <row r="380" spans="1:31" x14ac:dyDescent="0.25">
      <c r="A380" s="181" t="s">
        <v>9207</v>
      </c>
      <c r="B380" s="181" t="s">
        <v>9208</v>
      </c>
      <c r="C380" s="181" t="s">
        <v>9200</v>
      </c>
      <c r="AB380" s="47" t="s">
        <v>1032</v>
      </c>
      <c r="AC380" s="52" t="s">
        <v>9042</v>
      </c>
      <c r="AD380" s="45"/>
      <c r="AE380" s="51"/>
    </row>
    <row r="381" spans="1:31" x14ac:dyDescent="0.25">
      <c r="A381" s="178" t="s">
        <v>9209</v>
      </c>
      <c r="B381" s="178" t="s">
        <v>9210</v>
      </c>
      <c r="C381" s="178" t="s">
        <v>9200</v>
      </c>
      <c r="AB381" s="47" t="s">
        <v>866</v>
      </c>
      <c r="AC381" s="52" t="s">
        <v>9043</v>
      </c>
      <c r="AD381" s="45"/>
      <c r="AE381" s="51"/>
    </row>
    <row r="382" spans="1:31" x14ac:dyDescent="0.25">
      <c r="A382" s="181" t="s">
        <v>9211</v>
      </c>
      <c r="B382" s="181" t="s">
        <v>9212</v>
      </c>
      <c r="C382" s="181" t="s">
        <v>9200</v>
      </c>
      <c r="AB382" s="47" t="s">
        <v>898</v>
      </c>
      <c r="AC382" s="52" t="s">
        <v>899</v>
      </c>
      <c r="AD382" s="45"/>
      <c r="AE382" s="51"/>
    </row>
    <row r="383" spans="1:31" x14ac:dyDescent="0.25">
      <c r="AB383" s="47" t="s">
        <v>900</v>
      </c>
      <c r="AC383" s="52" t="s">
        <v>901</v>
      </c>
      <c r="AD383" s="45"/>
      <c r="AE383" s="51"/>
    </row>
    <row r="384" spans="1:31" x14ac:dyDescent="0.25">
      <c r="AB384" s="47" t="s">
        <v>896</v>
      </c>
      <c r="AC384" s="52" t="s">
        <v>897</v>
      </c>
      <c r="AD384" s="45"/>
      <c r="AE384" s="51"/>
    </row>
    <row r="385" spans="28:31" x14ac:dyDescent="0.25">
      <c r="AB385" s="47" t="s">
        <v>9044</v>
      </c>
      <c r="AC385" s="52" t="s">
        <v>9045</v>
      </c>
      <c r="AD385" s="45"/>
      <c r="AE385" s="51"/>
    </row>
    <row r="386" spans="28:31" x14ac:dyDescent="0.25">
      <c r="AB386" s="47" t="s">
        <v>878</v>
      </c>
      <c r="AC386" s="52" t="s">
        <v>9046</v>
      </c>
      <c r="AD386" s="45"/>
      <c r="AE386" s="51"/>
    </row>
    <row r="387" spans="28:31" x14ac:dyDescent="0.25">
      <c r="AB387" s="47" t="s">
        <v>1116</v>
      </c>
      <c r="AC387" s="52" t="s">
        <v>9047</v>
      </c>
      <c r="AD387" s="45"/>
      <c r="AE387" s="51"/>
    </row>
    <row r="388" spans="28:31" x14ac:dyDescent="0.25">
      <c r="AB388" s="47" t="s">
        <v>1114</v>
      </c>
      <c r="AC388" s="52" t="s">
        <v>1115</v>
      </c>
      <c r="AD388" s="45"/>
      <c r="AE388" s="51"/>
    </row>
    <row r="389" spans="28:31" x14ac:dyDescent="0.25">
      <c r="AB389" s="47" t="s">
        <v>1110</v>
      </c>
      <c r="AC389" s="52" t="s">
        <v>9048</v>
      </c>
      <c r="AD389" s="45"/>
      <c r="AE389" s="51"/>
    </row>
    <row r="390" spans="28:31" x14ac:dyDescent="0.25">
      <c r="AB390" s="47" t="s">
        <v>1112</v>
      </c>
      <c r="AC390" s="52" t="s">
        <v>9049</v>
      </c>
      <c r="AD390" s="45"/>
      <c r="AE390" s="51"/>
    </row>
    <row r="391" spans="28:31" x14ac:dyDescent="0.25">
      <c r="AB391" s="47" t="s">
        <v>882</v>
      </c>
      <c r="AC391" s="52" t="s">
        <v>9050</v>
      </c>
      <c r="AD391" s="45"/>
      <c r="AE391" s="51"/>
    </row>
    <row r="392" spans="28:31" x14ac:dyDescent="0.25">
      <c r="AB392" s="47" t="s">
        <v>816</v>
      </c>
      <c r="AC392" s="52" t="s">
        <v>817</v>
      </c>
      <c r="AD392" s="45"/>
      <c r="AE392" s="51"/>
    </row>
    <row r="393" spans="28:31" x14ac:dyDescent="0.25">
      <c r="AB393" s="47" t="s">
        <v>796</v>
      </c>
      <c r="AC393" s="52" t="s">
        <v>797</v>
      </c>
      <c r="AD393" s="45"/>
      <c r="AE393" s="51"/>
    </row>
    <row r="394" spans="28:31" x14ac:dyDescent="0.25">
      <c r="AB394" s="47" t="s">
        <v>694</v>
      </c>
      <c r="AC394" s="52" t="s">
        <v>695</v>
      </c>
      <c r="AD394" s="45"/>
      <c r="AE394" s="51"/>
    </row>
    <row r="395" spans="28:31" x14ac:dyDescent="0.25">
      <c r="AB395" s="47" t="s">
        <v>692</v>
      </c>
      <c r="AC395" s="52" t="s">
        <v>9051</v>
      </c>
      <c r="AD395" s="45"/>
      <c r="AE395" s="51"/>
    </row>
    <row r="396" spans="28:31" x14ac:dyDescent="0.25">
      <c r="AB396" s="47" t="s">
        <v>842</v>
      </c>
      <c r="AC396" s="52" t="s">
        <v>9052</v>
      </c>
      <c r="AD396" s="45"/>
      <c r="AE396" s="51"/>
    </row>
    <row r="397" spans="28:31" x14ac:dyDescent="0.25">
      <c r="AB397" s="47" t="s">
        <v>814</v>
      </c>
      <c r="AC397" s="52" t="s">
        <v>815</v>
      </c>
      <c r="AD397" s="45"/>
      <c r="AE397" s="51"/>
    </row>
    <row r="398" spans="28:31" x14ac:dyDescent="0.25">
      <c r="AB398" s="47" t="s">
        <v>908</v>
      </c>
      <c r="AC398" s="52" t="s">
        <v>9053</v>
      </c>
      <c r="AD398" s="45"/>
      <c r="AE398" s="51"/>
    </row>
    <row r="399" spans="28:31" x14ac:dyDescent="0.25">
      <c r="AB399" s="47" t="s">
        <v>904</v>
      </c>
      <c r="AC399" s="52" t="s">
        <v>9054</v>
      </c>
      <c r="AD399" s="45"/>
      <c r="AE399" s="51"/>
    </row>
    <row r="400" spans="28:31" x14ac:dyDescent="0.25">
      <c r="AB400" s="47" t="s">
        <v>906</v>
      </c>
      <c r="AC400" s="52" t="s">
        <v>9055</v>
      </c>
      <c r="AD400" s="45"/>
      <c r="AE400" s="51"/>
    </row>
    <row r="401" spans="28:31" x14ac:dyDescent="0.25">
      <c r="AB401" s="47" t="s">
        <v>806</v>
      </c>
      <c r="AC401" s="52" t="s">
        <v>9056</v>
      </c>
      <c r="AD401" s="45"/>
      <c r="AE401" s="51"/>
    </row>
    <row r="402" spans="28:31" x14ac:dyDescent="0.25">
      <c r="AB402" s="47" t="s">
        <v>884</v>
      </c>
      <c r="AC402" s="52" t="s">
        <v>885</v>
      </c>
      <c r="AD402" s="45"/>
      <c r="AE402" s="51"/>
    </row>
    <row r="403" spans="28:31" x14ac:dyDescent="0.25">
      <c r="AB403" s="47" t="s">
        <v>888</v>
      </c>
      <c r="AC403" s="52" t="s">
        <v>889</v>
      </c>
      <c r="AD403" s="45"/>
      <c r="AE403" s="51"/>
    </row>
    <row r="404" spans="28:31" x14ac:dyDescent="0.25">
      <c r="AB404" s="47" t="s">
        <v>886</v>
      </c>
      <c r="AC404" s="52" t="s">
        <v>887</v>
      </c>
      <c r="AD404" s="45"/>
      <c r="AE404" s="51"/>
    </row>
    <row r="405" spans="28:31" x14ac:dyDescent="0.25">
      <c r="AB405" s="47" t="s">
        <v>640</v>
      </c>
      <c r="AC405" s="52" t="s">
        <v>9057</v>
      </c>
      <c r="AD405" s="45"/>
      <c r="AE405" s="51"/>
    </row>
    <row r="406" spans="28:31" x14ac:dyDescent="0.25">
      <c r="AB406" s="47" t="s">
        <v>714</v>
      </c>
      <c r="AC406" s="52" t="s">
        <v>9058</v>
      </c>
      <c r="AD406" s="45"/>
      <c r="AE406" s="51"/>
    </row>
    <row r="407" spans="28:31" x14ac:dyDescent="0.25">
      <c r="AB407" s="47" t="s">
        <v>9059</v>
      </c>
      <c r="AC407" s="52" t="s">
        <v>9060</v>
      </c>
      <c r="AD407" s="45"/>
      <c r="AE407" s="51"/>
    </row>
    <row r="408" spans="28:31" x14ac:dyDescent="0.25">
      <c r="AB408" s="47" t="s">
        <v>712</v>
      </c>
      <c r="AC408" s="52" t="s">
        <v>9061</v>
      </c>
      <c r="AD408" s="45"/>
      <c r="AE408" s="51"/>
    </row>
    <row r="409" spans="28:31" x14ac:dyDescent="0.25">
      <c r="AB409" s="47" t="s">
        <v>786</v>
      </c>
      <c r="AC409" s="52" t="s">
        <v>787</v>
      </c>
      <c r="AD409" s="45"/>
      <c r="AE409" s="51"/>
    </row>
    <row r="410" spans="28:31" x14ac:dyDescent="0.25">
      <c r="AB410" s="47" t="s">
        <v>784</v>
      </c>
      <c r="AC410" s="52" t="s">
        <v>9062</v>
      </c>
      <c r="AD410" s="45"/>
      <c r="AE410" s="46"/>
    </row>
    <row r="411" spans="28:31" x14ac:dyDescent="0.25">
      <c r="AB411" s="47" t="s">
        <v>788</v>
      </c>
      <c r="AC411" s="52" t="s">
        <v>9063</v>
      </c>
      <c r="AD411" s="45"/>
      <c r="AE411" s="51"/>
    </row>
    <row r="412" spans="28:31" x14ac:dyDescent="0.25">
      <c r="AB412" s="47" t="s">
        <v>760</v>
      </c>
      <c r="AC412" s="52" t="s">
        <v>761</v>
      </c>
      <c r="AD412" s="45"/>
      <c r="AE412" s="51"/>
    </row>
    <row r="413" spans="28:31" x14ac:dyDescent="0.25">
      <c r="AB413" s="47" t="s">
        <v>1068</v>
      </c>
      <c r="AC413" s="52" t="s">
        <v>9064</v>
      </c>
      <c r="AD413" s="45"/>
      <c r="AE413" s="51"/>
    </row>
    <row r="414" spans="28:31" x14ac:dyDescent="0.25">
      <c r="AB414" s="47" t="s">
        <v>1026</v>
      </c>
      <c r="AC414" s="52" t="s">
        <v>9065</v>
      </c>
      <c r="AD414" s="45"/>
      <c r="AE414" s="51"/>
    </row>
    <row r="415" spans="28:31" x14ac:dyDescent="0.25">
      <c r="AB415" s="47" t="s">
        <v>812</v>
      </c>
      <c r="AC415" s="52" t="s">
        <v>813</v>
      </c>
      <c r="AD415" s="45"/>
      <c r="AE415" s="51"/>
    </row>
    <row r="416" spans="28:31" x14ac:dyDescent="0.25">
      <c r="AB416" s="47" t="s">
        <v>808</v>
      </c>
      <c r="AC416" s="52" t="s">
        <v>809</v>
      </c>
      <c r="AD416" s="45"/>
      <c r="AE416" s="51"/>
    </row>
    <row r="417" spans="28:31" x14ac:dyDescent="0.25">
      <c r="AB417" s="47" t="s">
        <v>810</v>
      </c>
      <c r="AC417" s="52" t="s">
        <v>811</v>
      </c>
      <c r="AD417" s="45"/>
      <c r="AE417" s="51"/>
    </row>
    <row r="418" spans="28:31" x14ac:dyDescent="0.25">
      <c r="AB418" s="47" t="s">
        <v>798</v>
      </c>
      <c r="AC418" s="52" t="s">
        <v>9066</v>
      </c>
      <c r="AD418" s="45"/>
      <c r="AE418" s="51"/>
    </row>
    <row r="419" spans="28:31" x14ac:dyDescent="0.25">
      <c r="AB419" s="47" t="s">
        <v>852</v>
      </c>
      <c r="AC419" s="52" t="s">
        <v>9067</v>
      </c>
      <c r="AD419" s="45"/>
      <c r="AE419" s="51"/>
    </row>
    <row r="420" spans="28:31" x14ac:dyDescent="0.25">
      <c r="AB420" s="47" t="s">
        <v>638</v>
      </c>
      <c r="AC420" s="52" t="s">
        <v>9068</v>
      </c>
      <c r="AD420" s="45"/>
      <c r="AE420" s="51"/>
    </row>
    <row r="421" spans="28:31" x14ac:dyDescent="0.25">
      <c r="AB421" s="47" t="s">
        <v>726</v>
      </c>
      <c r="AC421" s="52" t="s">
        <v>727</v>
      </c>
      <c r="AD421" s="45"/>
      <c r="AE421" s="51"/>
    </row>
    <row r="422" spans="28:31" x14ac:dyDescent="0.25">
      <c r="AB422" s="47" t="s">
        <v>728</v>
      </c>
      <c r="AC422" s="52" t="s">
        <v>729</v>
      </c>
      <c r="AD422" s="45"/>
      <c r="AE422" s="51"/>
    </row>
    <row r="423" spans="28:31" x14ac:dyDescent="0.25">
      <c r="AB423" s="47" t="s">
        <v>724</v>
      </c>
      <c r="AC423" s="52" t="s">
        <v>725</v>
      </c>
      <c r="AD423" s="45"/>
      <c r="AE423" s="51"/>
    </row>
    <row r="424" spans="28:31" x14ac:dyDescent="0.25">
      <c r="AB424" s="47" t="s">
        <v>716</v>
      </c>
      <c r="AC424" s="52" t="s">
        <v>717</v>
      </c>
      <c r="AD424" s="45"/>
      <c r="AE424" s="51"/>
    </row>
    <row r="425" spans="28:31" x14ac:dyDescent="0.25">
      <c r="AB425" s="47" t="s">
        <v>730</v>
      </c>
      <c r="AC425" s="52" t="s">
        <v>731</v>
      </c>
      <c r="AD425" s="45"/>
      <c r="AE425" s="51"/>
    </row>
    <row r="426" spans="28:31" x14ac:dyDescent="0.25">
      <c r="AB426" s="47" t="s">
        <v>718</v>
      </c>
      <c r="AC426" s="52" t="s">
        <v>719</v>
      </c>
      <c r="AD426" s="45"/>
      <c r="AE426" s="51"/>
    </row>
    <row r="427" spans="28:31" x14ac:dyDescent="0.25">
      <c r="AB427" s="47" t="s">
        <v>706</v>
      </c>
      <c r="AC427" s="52" t="s">
        <v>707</v>
      </c>
      <c r="AD427" s="45"/>
      <c r="AE427" s="51"/>
    </row>
    <row r="428" spans="28:31" x14ac:dyDescent="0.25">
      <c r="AB428" s="47" t="s">
        <v>742</v>
      </c>
      <c r="AC428" s="52" t="s">
        <v>9069</v>
      </c>
      <c r="AD428" s="45"/>
      <c r="AE428" s="51"/>
    </row>
    <row r="429" spans="28:31" x14ac:dyDescent="0.25">
      <c r="AB429" s="47" t="s">
        <v>9070</v>
      </c>
      <c r="AC429" s="52" t="s">
        <v>9071</v>
      </c>
      <c r="AD429" s="45"/>
      <c r="AE429" s="51"/>
    </row>
    <row r="430" spans="28:31" x14ac:dyDescent="0.25">
      <c r="AB430" s="47" t="s">
        <v>838</v>
      </c>
      <c r="AC430" s="52" t="s">
        <v>839</v>
      </c>
      <c r="AD430" s="45"/>
      <c r="AE430" s="51"/>
    </row>
    <row r="431" spans="28:31" x14ac:dyDescent="0.25">
      <c r="AB431" s="47" t="s">
        <v>840</v>
      </c>
      <c r="AC431" s="52" t="s">
        <v>841</v>
      </c>
      <c r="AD431" s="45"/>
      <c r="AE431" s="51"/>
    </row>
    <row r="432" spans="28:31" x14ac:dyDescent="0.25">
      <c r="AB432" s="47" t="s">
        <v>762</v>
      </c>
      <c r="AC432" s="52" t="s">
        <v>763</v>
      </c>
      <c r="AD432" s="45"/>
      <c r="AE432" s="51"/>
    </row>
    <row r="433" spans="28:31" x14ac:dyDescent="0.25">
      <c r="AB433" s="47" t="s">
        <v>764</v>
      </c>
      <c r="AC433" s="52" t="s">
        <v>765</v>
      </c>
      <c r="AD433" s="45"/>
      <c r="AE433" s="51"/>
    </row>
    <row r="434" spans="28:31" x14ac:dyDescent="0.25">
      <c r="AB434" s="47" t="s">
        <v>766</v>
      </c>
      <c r="AC434" s="52" t="s">
        <v>767</v>
      </c>
      <c r="AD434" s="45"/>
      <c r="AE434" s="51"/>
    </row>
    <row r="435" spans="28:31" x14ac:dyDescent="0.25">
      <c r="AB435" s="47" t="s">
        <v>874</v>
      </c>
      <c r="AC435" s="52" t="s">
        <v>9072</v>
      </c>
      <c r="AD435" s="45"/>
      <c r="AE435" s="51"/>
    </row>
    <row r="436" spans="28:31" x14ac:dyDescent="0.25">
      <c r="AB436" s="47" t="s">
        <v>868</v>
      </c>
      <c r="AC436" s="52" t="s">
        <v>9073</v>
      </c>
      <c r="AD436" s="45"/>
      <c r="AE436" s="51"/>
    </row>
    <row r="437" spans="28:31" x14ac:dyDescent="0.25">
      <c r="AB437" s="47" t="s">
        <v>870</v>
      </c>
      <c r="AC437" s="52" t="s">
        <v>9074</v>
      </c>
      <c r="AD437" s="45"/>
      <c r="AE437" s="51"/>
    </row>
    <row r="438" spans="28:31" x14ac:dyDescent="0.25">
      <c r="AB438" s="47" t="s">
        <v>1092</v>
      </c>
      <c r="AC438" s="52" t="s">
        <v>1093</v>
      </c>
      <c r="AD438" s="45"/>
      <c r="AE438" s="51"/>
    </row>
    <row r="439" spans="28:31" x14ac:dyDescent="0.25">
      <c r="AB439" s="47" t="s">
        <v>1100</v>
      </c>
      <c r="AC439" s="52" t="s">
        <v>1101</v>
      </c>
      <c r="AD439" s="45"/>
      <c r="AE439" s="51"/>
    </row>
    <row r="440" spans="28:31" x14ac:dyDescent="0.25">
      <c r="AB440" s="47" t="s">
        <v>1084</v>
      </c>
      <c r="AC440" s="52" t="s">
        <v>9075</v>
      </c>
      <c r="AD440" s="45"/>
      <c r="AE440" s="51"/>
    </row>
    <row r="441" spans="28:31" x14ac:dyDescent="0.25">
      <c r="AB441" s="47" t="s">
        <v>1098</v>
      </c>
      <c r="AC441" s="52" t="s">
        <v>9076</v>
      </c>
      <c r="AD441" s="45"/>
      <c r="AE441" s="51"/>
    </row>
    <row r="442" spans="28:31" x14ac:dyDescent="0.25">
      <c r="AB442" s="47" t="s">
        <v>1094</v>
      </c>
      <c r="AC442" s="52" t="s">
        <v>9077</v>
      </c>
      <c r="AD442" s="45"/>
      <c r="AE442" s="51"/>
    </row>
    <row r="443" spans="28:31" x14ac:dyDescent="0.25">
      <c r="AB443" s="47" t="s">
        <v>1086</v>
      </c>
      <c r="AC443" s="52" t="s">
        <v>9078</v>
      </c>
      <c r="AD443" s="45"/>
      <c r="AE443" s="51"/>
    </row>
    <row r="444" spans="28:31" x14ac:dyDescent="0.25">
      <c r="AB444" s="47" t="s">
        <v>1082</v>
      </c>
      <c r="AC444" s="52" t="s">
        <v>1083</v>
      </c>
      <c r="AD444" s="45"/>
      <c r="AE444" s="51"/>
    </row>
    <row r="445" spans="28:31" x14ac:dyDescent="0.25">
      <c r="AB445" s="47" t="s">
        <v>1078</v>
      </c>
      <c r="AC445" s="52" t="s">
        <v>9079</v>
      </c>
      <c r="AD445" s="45"/>
      <c r="AE445" s="51"/>
    </row>
    <row r="446" spans="28:31" x14ac:dyDescent="0.25">
      <c r="AB446" s="47" t="s">
        <v>1080</v>
      </c>
      <c r="AC446" s="52" t="s">
        <v>1081</v>
      </c>
      <c r="AD446" s="45"/>
      <c r="AE446" s="51"/>
    </row>
    <row r="447" spans="28:31" x14ac:dyDescent="0.25">
      <c r="AB447" s="47" t="s">
        <v>1096</v>
      </c>
      <c r="AC447" s="52" t="s">
        <v>1097</v>
      </c>
      <c r="AD447" s="45"/>
      <c r="AE447" s="51"/>
    </row>
    <row r="448" spans="28:31" x14ac:dyDescent="0.25">
      <c r="AB448" s="47" t="s">
        <v>1090</v>
      </c>
      <c r="AC448" s="52" t="s">
        <v>9080</v>
      </c>
      <c r="AD448" s="45"/>
      <c r="AE448" s="51"/>
    </row>
    <row r="449" spans="28:31" x14ac:dyDescent="0.25">
      <c r="AB449" s="47" t="s">
        <v>1102</v>
      </c>
      <c r="AC449" s="52" t="s">
        <v>9081</v>
      </c>
      <c r="AD449" s="45"/>
      <c r="AE449" s="51"/>
    </row>
    <row r="450" spans="28:31" x14ac:dyDescent="0.25">
      <c r="AB450" s="47" t="s">
        <v>1088</v>
      </c>
      <c r="AC450" s="52" t="s">
        <v>1089</v>
      </c>
      <c r="AD450" s="45"/>
      <c r="AE450" s="51"/>
    </row>
    <row r="451" spans="28:31" x14ac:dyDescent="0.25">
      <c r="AB451" s="47" t="s">
        <v>1060</v>
      </c>
      <c r="AC451" s="52" t="s">
        <v>9082</v>
      </c>
      <c r="AD451" s="45"/>
      <c r="AE451" s="51"/>
    </row>
    <row r="452" spans="28:31" x14ac:dyDescent="0.25">
      <c r="AB452" s="47" t="s">
        <v>672</v>
      </c>
      <c r="AC452" s="52" t="s">
        <v>9083</v>
      </c>
      <c r="AD452" s="45"/>
      <c r="AE452" s="51"/>
    </row>
    <row r="453" spans="28:31" x14ac:dyDescent="0.25">
      <c r="AB453" s="47" t="s">
        <v>666</v>
      </c>
      <c r="AC453" s="52" t="s">
        <v>667</v>
      </c>
      <c r="AD453" s="45"/>
      <c r="AE453" s="51"/>
    </row>
    <row r="454" spans="28:31" x14ac:dyDescent="0.25">
      <c r="AB454" s="47" t="s">
        <v>670</v>
      </c>
      <c r="AC454" s="52" t="s">
        <v>671</v>
      </c>
      <c r="AD454" s="45"/>
      <c r="AE454" s="51"/>
    </row>
    <row r="455" spans="28:31" x14ac:dyDescent="0.25">
      <c r="AB455" s="47" t="s">
        <v>674</v>
      </c>
      <c r="AC455" s="52" t="s">
        <v>675</v>
      </c>
      <c r="AD455" s="45"/>
      <c r="AE455" s="51"/>
    </row>
    <row r="456" spans="28:31" x14ac:dyDescent="0.25">
      <c r="AB456" s="47" t="s">
        <v>676</v>
      </c>
      <c r="AC456" s="52" t="s">
        <v>677</v>
      </c>
      <c r="AD456" s="45"/>
      <c r="AE456" s="51"/>
    </row>
    <row r="457" spans="28:31" x14ac:dyDescent="0.25">
      <c r="AB457" s="47" t="s">
        <v>1170</v>
      </c>
      <c r="AC457" s="52" t="s">
        <v>9084</v>
      </c>
      <c r="AD457" s="45"/>
      <c r="AE457" s="51"/>
    </row>
    <row r="458" spans="28:31" x14ac:dyDescent="0.25">
      <c r="AB458" s="47" t="s">
        <v>658</v>
      </c>
      <c r="AC458" s="52" t="s">
        <v>9085</v>
      </c>
      <c r="AD458" s="45"/>
      <c r="AE458" s="51"/>
    </row>
    <row r="459" spans="28:31" x14ac:dyDescent="0.25">
      <c r="AB459" s="47" t="s">
        <v>754</v>
      </c>
      <c r="AC459" s="52" t="s">
        <v>9086</v>
      </c>
      <c r="AD459" s="45"/>
      <c r="AE459" s="51"/>
    </row>
    <row r="460" spans="28:31" x14ac:dyDescent="0.25">
      <c r="AB460" s="47" t="s">
        <v>1118</v>
      </c>
      <c r="AC460" s="52" t="s">
        <v>9087</v>
      </c>
      <c r="AD460" s="45"/>
      <c r="AE460" s="51"/>
    </row>
    <row r="461" spans="28:31" x14ac:dyDescent="0.25">
      <c r="AB461" s="47" t="s">
        <v>9088</v>
      </c>
      <c r="AC461" s="52" t="s">
        <v>9089</v>
      </c>
      <c r="AD461" s="45"/>
      <c r="AE461" s="51"/>
    </row>
    <row r="462" spans="28:31" x14ac:dyDescent="0.25">
      <c r="AB462" s="47" t="s">
        <v>9090</v>
      </c>
      <c r="AC462" s="52" t="s">
        <v>9091</v>
      </c>
      <c r="AD462" s="45"/>
      <c r="AE462" s="51"/>
    </row>
    <row r="463" spans="28:31" x14ac:dyDescent="0.25">
      <c r="AB463" s="47" t="s">
        <v>9092</v>
      </c>
      <c r="AC463" s="52" t="s">
        <v>9093</v>
      </c>
      <c r="AD463" s="45"/>
      <c r="AE463" s="51"/>
    </row>
    <row r="464" spans="28:31" x14ac:dyDescent="0.25">
      <c r="AB464" s="47" t="s">
        <v>802</v>
      </c>
      <c r="AC464" s="52" t="s">
        <v>9094</v>
      </c>
      <c r="AD464" s="45"/>
      <c r="AE464" s="51"/>
    </row>
    <row r="465" spans="28:31" x14ac:dyDescent="0.25">
      <c r="AB465" s="47" t="s">
        <v>776</v>
      </c>
      <c r="AC465" s="52" t="s">
        <v>9095</v>
      </c>
      <c r="AD465" s="45"/>
      <c r="AE465" s="51"/>
    </row>
    <row r="466" spans="28:31" x14ac:dyDescent="0.25">
      <c r="AB466" s="47" t="s">
        <v>800</v>
      </c>
      <c r="AC466" s="52" t="s">
        <v>9096</v>
      </c>
      <c r="AD466" s="45"/>
      <c r="AE466" s="51"/>
    </row>
    <row r="467" spans="28:31" x14ac:dyDescent="0.25">
      <c r="AB467" s="47" t="s">
        <v>682</v>
      </c>
      <c r="AC467" s="52" t="s">
        <v>683</v>
      </c>
      <c r="AD467" s="45"/>
      <c r="AE467" s="51"/>
    </row>
    <row r="468" spans="28:31" x14ac:dyDescent="0.25">
      <c r="AB468" s="47" t="s">
        <v>688</v>
      </c>
      <c r="AC468" s="52" t="s">
        <v>9097</v>
      </c>
      <c r="AD468" s="45"/>
      <c r="AE468" s="51"/>
    </row>
    <row r="469" spans="28:31" x14ac:dyDescent="0.25">
      <c r="AB469" s="47" t="s">
        <v>684</v>
      </c>
      <c r="AC469" s="52" t="s">
        <v>685</v>
      </c>
      <c r="AD469" s="45"/>
      <c r="AE469" s="51"/>
    </row>
    <row r="470" spans="28:31" x14ac:dyDescent="0.25">
      <c r="AB470" s="47" t="s">
        <v>702</v>
      </c>
      <c r="AC470" s="52" t="s">
        <v>9098</v>
      </c>
      <c r="AD470" s="45"/>
      <c r="AE470" s="51"/>
    </row>
    <row r="471" spans="28:31" x14ac:dyDescent="0.25">
      <c r="AB471" s="47" t="s">
        <v>1140</v>
      </c>
      <c r="AC471" s="52" t="s">
        <v>9099</v>
      </c>
      <c r="AD471" s="45"/>
      <c r="AE471" s="51"/>
    </row>
    <row r="472" spans="28:31" x14ac:dyDescent="0.25">
      <c r="AB472" s="47" t="s">
        <v>9100</v>
      </c>
      <c r="AC472" s="52" t="s">
        <v>9101</v>
      </c>
      <c r="AD472" s="45"/>
      <c r="AE472" s="51"/>
    </row>
    <row r="473" spans="28:31" x14ac:dyDescent="0.25">
      <c r="AB473" s="47" t="s">
        <v>1058</v>
      </c>
      <c r="AC473" s="52" t="s">
        <v>1059</v>
      </c>
      <c r="AD473" s="45"/>
      <c r="AE473" s="51"/>
    </row>
    <row r="474" spans="28:31" x14ac:dyDescent="0.25">
      <c r="AB474" s="47" t="s">
        <v>832</v>
      </c>
      <c r="AC474" s="52" t="s">
        <v>9102</v>
      </c>
      <c r="AD474" s="45"/>
      <c r="AE474" s="51"/>
    </row>
    <row r="475" spans="28:31" x14ac:dyDescent="0.25">
      <c r="AB475" s="47" t="s">
        <v>1052</v>
      </c>
      <c r="AC475" s="52" t="s">
        <v>1053</v>
      </c>
      <c r="AD475" s="45"/>
      <c r="AE475" s="51"/>
    </row>
    <row r="476" spans="28:31" x14ac:dyDescent="0.25">
      <c r="AB476" s="47" t="s">
        <v>734</v>
      </c>
      <c r="AC476" s="52" t="s">
        <v>9103</v>
      </c>
      <c r="AD476" s="45"/>
      <c r="AE476" s="51"/>
    </row>
    <row r="477" spans="28:31" x14ac:dyDescent="0.25">
      <c r="AB477" s="47" t="s">
        <v>1056</v>
      </c>
      <c r="AC477" s="52" t="s">
        <v>1057</v>
      </c>
      <c r="AD477" s="45"/>
      <c r="AE477" s="51"/>
    </row>
    <row r="478" spans="28:31" x14ac:dyDescent="0.25">
      <c r="AB478" s="47" t="s">
        <v>1036</v>
      </c>
      <c r="AC478" s="52" t="s">
        <v>9104</v>
      </c>
      <c r="AD478" s="45"/>
      <c r="AE478" s="51"/>
    </row>
    <row r="479" spans="28:31" x14ac:dyDescent="0.25">
      <c r="AB479" s="47" t="s">
        <v>1044</v>
      </c>
      <c r="AC479" s="52" t="s">
        <v>9105</v>
      </c>
      <c r="AD479" s="45"/>
      <c r="AE479" s="51"/>
    </row>
    <row r="480" spans="28:31" x14ac:dyDescent="0.25">
      <c r="AB480" s="47" t="s">
        <v>1040</v>
      </c>
      <c r="AC480" s="52" t="s">
        <v>9106</v>
      </c>
      <c r="AD480" s="45"/>
      <c r="AE480" s="51"/>
    </row>
    <row r="481" spans="28:31" x14ac:dyDescent="0.25">
      <c r="AB481" s="47" t="s">
        <v>1038</v>
      </c>
      <c r="AC481" s="52" t="s">
        <v>9107</v>
      </c>
      <c r="AD481" s="45"/>
      <c r="AE481" s="51"/>
    </row>
    <row r="482" spans="28:31" x14ac:dyDescent="0.25">
      <c r="AB482" s="47" t="s">
        <v>1034</v>
      </c>
      <c r="AC482" s="52" t="s">
        <v>9108</v>
      </c>
      <c r="AD482" s="45"/>
      <c r="AE482" s="51"/>
    </row>
    <row r="483" spans="28:31" x14ac:dyDescent="0.25">
      <c r="AB483" s="47" t="s">
        <v>1042</v>
      </c>
      <c r="AC483" s="52" t="s">
        <v>9109</v>
      </c>
      <c r="AD483" s="45"/>
      <c r="AE483" s="51"/>
    </row>
    <row r="484" spans="28:31" x14ac:dyDescent="0.25">
      <c r="AB484" s="47" t="s">
        <v>9110</v>
      </c>
      <c r="AC484" s="52" t="s">
        <v>9111</v>
      </c>
      <c r="AD484" s="45"/>
      <c r="AE484" s="51"/>
    </row>
    <row r="485" spans="28:31" x14ac:dyDescent="0.25">
      <c r="AB485" s="47" t="s">
        <v>1126</v>
      </c>
      <c r="AC485" s="52" t="s">
        <v>9112</v>
      </c>
      <c r="AD485" s="45"/>
      <c r="AE485" s="51"/>
    </row>
    <row r="486" spans="28:31" x14ac:dyDescent="0.25">
      <c r="AB486" s="47" t="s">
        <v>794</v>
      </c>
      <c r="AC486" s="52" t="s">
        <v>795</v>
      </c>
      <c r="AD486" s="45"/>
      <c r="AE486" s="51"/>
    </row>
    <row r="487" spans="28:31" x14ac:dyDescent="0.25">
      <c r="AB487" s="47" t="s">
        <v>1108</v>
      </c>
      <c r="AC487" s="52" t="s">
        <v>1109</v>
      </c>
      <c r="AD487" s="45"/>
      <c r="AE487" s="51"/>
    </row>
    <row r="488" spans="28:31" x14ac:dyDescent="0.25">
      <c r="AB488" s="47" t="s">
        <v>652</v>
      </c>
      <c r="AC488" s="52" t="s">
        <v>9113</v>
      </c>
      <c r="AD488" s="45"/>
      <c r="AE488" s="51"/>
    </row>
    <row r="489" spans="28:31" x14ac:dyDescent="0.25">
      <c r="AB489" s="47" t="s">
        <v>1142</v>
      </c>
      <c r="AC489" s="52" t="s">
        <v>9114</v>
      </c>
      <c r="AD489" s="45"/>
      <c r="AE489" s="51"/>
    </row>
    <row r="490" spans="28:31" x14ac:dyDescent="0.25">
      <c r="AB490" s="47" t="s">
        <v>656</v>
      </c>
      <c r="AC490" s="52" t="s">
        <v>9115</v>
      </c>
      <c r="AD490" s="45"/>
      <c r="AE490" s="51"/>
    </row>
    <row r="491" spans="28:31" x14ac:dyDescent="0.25">
      <c r="AB491" s="47" t="s">
        <v>9116</v>
      </c>
      <c r="AC491" s="52" t="s">
        <v>9117</v>
      </c>
      <c r="AD491" s="45"/>
      <c r="AE491" s="51"/>
    </row>
    <row r="492" spans="28:31" x14ac:dyDescent="0.25">
      <c r="AB492" s="47" t="s">
        <v>9118</v>
      </c>
      <c r="AC492" s="52" t="s">
        <v>9119</v>
      </c>
      <c r="AD492" s="45"/>
      <c r="AE492" s="51"/>
    </row>
    <row r="493" spans="28:31" x14ac:dyDescent="0.25">
      <c r="AB493" s="47" t="s">
        <v>9120</v>
      </c>
      <c r="AC493" s="52" t="s">
        <v>9121</v>
      </c>
      <c r="AD493" s="45"/>
      <c r="AE493" s="51"/>
    </row>
    <row r="494" spans="28:31" x14ac:dyDescent="0.25">
      <c r="AB494" s="47" t="s">
        <v>1076</v>
      </c>
      <c r="AC494" s="52" t="s">
        <v>1077</v>
      </c>
      <c r="AD494" s="45"/>
      <c r="AE494" s="51"/>
    </row>
    <row r="495" spans="28:31" x14ac:dyDescent="0.25">
      <c r="AB495" s="47" t="s">
        <v>1124</v>
      </c>
      <c r="AC495" s="52" t="s">
        <v>9122</v>
      </c>
      <c r="AD495" s="45"/>
      <c r="AE495" s="51"/>
    </row>
    <row r="496" spans="28:31" x14ac:dyDescent="0.25">
      <c r="AB496" s="47" t="s">
        <v>1122</v>
      </c>
      <c r="AC496" s="52" t="s">
        <v>1123</v>
      </c>
      <c r="AD496" s="45"/>
      <c r="AE496" s="51"/>
    </row>
    <row r="497" spans="28:31" x14ac:dyDescent="0.25">
      <c r="AB497" s="47" t="s">
        <v>1120</v>
      </c>
      <c r="AC497" s="52" t="s">
        <v>1121</v>
      </c>
      <c r="AD497" s="45"/>
      <c r="AE497" s="51"/>
    </row>
    <row r="498" spans="28:31" x14ac:dyDescent="0.25">
      <c r="AB498" s="47" t="s">
        <v>1132</v>
      </c>
      <c r="AC498" s="52" t="s">
        <v>9123</v>
      </c>
      <c r="AD498" s="45"/>
      <c r="AE498" s="51"/>
    </row>
    <row r="499" spans="28:31" x14ac:dyDescent="0.25">
      <c r="AB499" s="47" t="s">
        <v>1130</v>
      </c>
      <c r="AC499" s="52" t="s">
        <v>1131</v>
      </c>
      <c r="AD499" s="45"/>
      <c r="AE499" s="51"/>
    </row>
    <row r="500" spans="28:31" x14ac:dyDescent="0.25">
      <c r="AB500" s="47" t="s">
        <v>1134</v>
      </c>
      <c r="AC500" s="52" t="s">
        <v>1135</v>
      </c>
      <c r="AD500" s="45"/>
      <c r="AE500" s="51"/>
    </row>
    <row r="501" spans="28:31" x14ac:dyDescent="0.25">
      <c r="AB501" s="47" t="s">
        <v>1128</v>
      </c>
      <c r="AC501" s="52" t="s">
        <v>9124</v>
      </c>
      <c r="AD501" s="45"/>
      <c r="AE501" s="51"/>
    </row>
    <row r="502" spans="28:31" x14ac:dyDescent="0.25">
      <c r="AB502" s="47" t="s">
        <v>678</v>
      </c>
      <c r="AC502" s="52" t="s">
        <v>679</v>
      </c>
      <c r="AD502" s="45"/>
      <c r="AE502" s="51"/>
    </row>
    <row r="503" spans="28:31" x14ac:dyDescent="0.25">
      <c r="AB503" s="47" t="s">
        <v>1136</v>
      </c>
      <c r="AC503" s="52" t="s">
        <v>9125</v>
      </c>
      <c r="AD503" s="45"/>
      <c r="AE503" s="51"/>
    </row>
    <row r="504" spans="28:31" x14ac:dyDescent="0.25">
      <c r="AB504" s="47" t="s">
        <v>804</v>
      </c>
      <c r="AC504" s="52" t="s">
        <v>805</v>
      </c>
      <c r="AD504" s="45"/>
      <c r="AE504" s="51"/>
    </row>
    <row r="505" spans="28:31" x14ac:dyDescent="0.25">
      <c r="AB505" s="47" t="s">
        <v>758</v>
      </c>
      <c r="AC505" s="52" t="s">
        <v>759</v>
      </c>
      <c r="AD505" s="45"/>
      <c r="AE505" s="51"/>
    </row>
    <row r="506" spans="28:31" x14ac:dyDescent="0.25">
      <c r="AB506" s="47" t="s">
        <v>9126</v>
      </c>
      <c r="AC506" s="52" t="s">
        <v>9127</v>
      </c>
      <c r="AD506" s="45"/>
      <c r="AE506" s="51"/>
    </row>
    <row r="507" spans="28:31" x14ac:dyDescent="0.25">
      <c r="AB507" s="47" t="s">
        <v>1138</v>
      </c>
      <c r="AC507" s="52" t="s">
        <v>1139</v>
      </c>
      <c r="AD507" s="45"/>
      <c r="AE507" s="51"/>
    </row>
    <row r="508" spans="28:31" x14ac:dyDescent="0.25">
      <c r="AB508" s="47" t="s">
        <v>912</v>
      </c>
      <c r="AC508" s="52" t="s">
        <v>9128</v>
      </c>
      <c r="AD508" s="45"/>
      <c r="AE508" s="51"/>
    </row>
    <row r="509" spans="28:31" x14ac:dyDescent="0.25">
      <c r="AB509" s="47" t="s">
        <v>914</v>
      </c>
      <c r="AC509" s="52" t="s">
        <v>9129</v>
      </c>
      <c r="AD509" s="45"/>
      <c r="AE509" s="51"/>
    </row>
    <row r="510" spans="28:31" x14ac:dyDescent="0.25">
      <c r="AB510" s="47" t="s">
        <v>856</v>
      </c>
      <c r="AC510" s="52" t="s">
        <v>9130</v>
      </c>
      <c r="AD510" s="45"/>
      <c r="AE510" s="51"/>
    </row>
    <row r="511" spans="28:31" x14ac:dyDescent="0.25">
      <c r="AB511" s="47" t="s">
        <v>9131</v>
      </c>
      <c r="AC511" s="52" t="s">
        <v>9132</v>
      </c>
      <c r="AD511" s="45"/>
      <c r="AE511" s="51"/>
    </row>
    <row r="512" spans="28:31" x14ac:dyDescent="0.25">
      <c r="AB512" s="47" t="s">
        <v>9133</v>
      </c>
      <c r="AC512" s="52" t="s">
        <v>9134</v>
      </c>
      <c r="AD512" s="45"/>
      <c r="AE512" s="51"/>
    </row>
    <row r="513" spans="28:31" x14ac:dyDescent="0.25">
      <c r="AB513" s="53" t="s">
        <v>9135</v>
      </c>
      <c r="AC513" s="52" t="s">
        <v>9136</v>
      </c>
      <c r="AD513" s="57"/>
      <c r="AE513" s="51"/>
    </row>
    <row r="514" spans="28:31" x14ac:dyDescent="0.25">
      <c r="AB514" s="47" t="s">
        <v>690</v>
      </c>
      <c r="AC514" s="52" t="s">
        <v>9137</v>
      </c>
      <c r="AD514" s="45"/>
      <c r="AE514" s="51"/>
    </row>
    <row r="515" spans="28:31" x14ac:dyDescent="0.25">
      <c r="AB515" s="47" t="s">
        <v>790</v>
      </c>
      <c r="AC515" s="52" t="s">
        <v>9138</v>
      </c>
      <c r="AD515" s="45"/>
      <c r="AE515" s="51"/>
    </row>
    <row r="516" spans="28:31" x14ac:dyDescent="0.25">
      <c r="AB516" s="58" t="s">
        <v>9139</v>
      </c>
      <c r="AC516" s="59" t="s">
        <v>9140</v>
      </c>
      <c r="AD516" s="45"/>
      <c r="AE516" s="51"/>
    </row>
    <row r="517" spans="28:31" x14ac:dyDescent="0.25">
      <c r="AB517" s="58" t="s">
        <v>9141</v>
      </c>
      <c r="AC517" s="59" t="s">
        <v>9142</v>
      </c>
      <c r="AD517" s="45"/>
      <c r="AE517" s="51"/>
    </row>
    <row r="518" spans="28:31" x14ac:dyDescent="0.25">
      <c r="AB518" s="58" t="s">
        <v>9143</v>
      </c>
      <c r="AC518" s="59" t="s">
        <v>9144</v>
      </c>
      <c r="AD518" s="45"/>
      <c r="AE518" s="51"/>
    </row>
    <row r="519" spans="28:31" x14ac:dyDescent="0.25">
      <c r="AB519" s="58" t="s">
        <v>9145</v>
      </c>
      <c r="AC519" s="59" t="s">
        <v>9146</v>
      </c>
      <c r="AD519" s="45"/>
      <c r="AE519" s="51"/>
    </row>
    <row r="520" spans="28:31" x14ac:dyDescent="0.25">
      <c r="AB520" s="58" t="s">
        <v>9147</v>
      </c>
      <c r="AC520" s="40" t="s">
        <v>9148</v>
      </c>
      <c r="AD520" s="45"/>
      <c r="AE520" s="51"/>
    </row>
    <row r="521" spans="28:31" x14ac:dyDescent="0.25">
      <c r="AB521" s="58" t="s">
        <v>9149</v>
      </c>
      <c r="AC521" s="59" t="s">
        <v>9150</v>
      </c>
      <c r="AD521" s="45"/>
      <c r="AE521" s="51"/>
    </row>
    <row r="522" spans="28:31" x14ac:dyDescent="0.25">
      <c r="AB522" s="58" t="s">
        <v>9151</v>
      </c>
      <c r="AC522" s="59" t="s">
        <v>9152</v>
      </c>
      <c r="AD522" s="45"/>
      <c r="AE522" s="51"/>
    </row>
    <row r="523" spans="28:31" x14ac:dyDescent="0.25">
      <c r="AB523" s="58" t="s">
        <v>9153</v>
      </c>
      <c r="AC523" s="59" t="s">
        <v>9154</v>
      </c>
      <c r="AD523" s="45"/>
      <c r="AE523" s="51"/>
    </row>
    <row r="524" spans="28:31" x14ac:dyDescent="0.25">
      <c r="AB524" s="58" t="s">
        <v>9155</v>
      </c>
      <c r="AC524" s="59" t="s">
        <v>9156</v>
      </c>
      <c r="AD524" s="45"/>
      <c r="AE524" s="51"/>
    </row>
    <row r="525" spans="28:31" x14ac:dyDescent="0.25">
      <c r="AB525" s="47" t="s">
        <v>9157</v>
      </c>
      <c r="AC525" s="52" t="s">
        <v>9158</v>
      </c>
      <c r="AD525" s="45"/>
      <c r="AE525" s="51"/>
    </row>
    <row r="526" spans="28:31" x14ac:dyDescent="0.25">
      <c r="AB526" s="47" t="s">
        <v>9159</v>
      </c>
      <c r="AC526" s="52" t="s">
        <v>9160</v>
      </c>
      <c r="AD526" s="45"/>
      <c r="AE526" s="51"/>
    </row>
    <row r="527" spans="28:31" x14ac:dyDescent="0.25">
      <c r="AB527" s="47" t="s">
        <v>704</v>
      </c>
      <c r="AC527" s="52" t="s">
        <v>9161</v>
      </c>
      <c r="AD527" s="45"/>
      <c r="AE527" s="51"/>
    </row>
    <row r="528" spans="28:31" x14ac:dyDescent="0.25">
      <c r="AB528" s="47" t="s">
        <v>824</v>
      </c>
      <c r="AC528" s="52" t="s">
        <v>825</v>
      </c>
      <c r="AD528" s="45"/>
      <c r="AE528" s="51"/>
    </row>
    <row r="529" spans="28:31" x14ac:dyDescent="0.25">
      <c r="AB529" s="47" t="s">
        <v>822</v>
      </c>
      <c r="AC529" s="52" t="s">
        <v>9162</v>
      </c>
      <c r="AD529" s="45"/>
      <c r="AE529" s="51"/>
    </row>
    <row r="530" spans="28:31" x14ac:dyDescent="0.25">
      <c r="AB530" s="47" t="s">
        <v>826</v>
      </c>
      <c r="AC530" s="52" t="s">
        <v>827</v>
      </c>
      <c r="AD530" s="45"/>
      <c r="AE530" s="51"/>
    </row>
    <row r="531" spans="28:31" x14ac:dyDescent="0.25">
      <c r="AB531" s="47" t="s">
        <v>828</v>
      </c>
      <c r="AC531" s="52" t="s">
        <v>829</v>
      </c>
      <c r="AD531" s="45"/>
      <c r="AE531" s="51"/>
    </row>
    <row r="532" spans="28:31" x14ac:dyDescent="0.25">
      <c r="AB532" s="47" t="s">
        <v>818</v>
      </c>
      <c r="AC532" s="52" t="s">
        <v>9163</v>
      </c>
      <c r="AD532" s="45"/>
      <c r="AE532" s="51"/>
    </row>
    <row r="533" spans="28:31" x14ac:dyDescent="0.25">
      <c r="AB533" s="47" t="s">
        <v>9164</v>
      </c>
      <c r="AC533" s="52" t="s">
        <v>9165</v>
      </c>
      <c r="AD533" s="45"/>
      <c r="AE533" s="51"/>
    </row>
    <row r="534" spans="28:31" x14ac:dyDescent="0.25">
      <c r="AB534" s="47" t="s">
        <v>654</v>
      </c>
      <c r="AC534" s="52" t="s">
        <v>9166</v>
      </c>
      <c r="AD534" s="45"/>
      <c r="AE534" s="51"/>
    </row>
    <row r="535" spans="28:31" x14ac:dyDescent="0.25">
      <c r="AB535" s="47" t="s">
        <v>1074</v>
      </c>
      <c r="AC535" s="52" t="s">
        <v>9167</v>
      </c>
      <c r="AD535" s="45"/>
      <c r="AE535" s="51"/>
    </row>
    <row r="536" spans="28:31" x14ac:dyDescent="0.25">
      <c r="AB536" s="47" t="s">
        <v>1064</v>
      </c>
      <c r="AC536" s="52" t="s">
        <v>9168</v>
      </c>
      <c r="AD536" s="45"/>
      <c r="AE536" s="51"/>
    </row>
    <row r="537" spans="28:31" x14ac:dyDescent="0.25">
      <c r="AB537" s="47" t="s">
        <v>1062</v>
      </c>
      <c r="AC537" s="52" t="s">
        <v>9169</v>
      </c>
      <c r="AD537" s="45"/>
      <c r="AE537" s="51"/>
    </row>
    <row r="538" spans="28:31" x14ac:dyDescent="0.25">
      <c r="AB538" s="47" t="s">
        <v>778</v>
      </c>
      <c r="AC538" s="52" t="s">
        <v>779</v>
      </c>
      <c r="AD538" s="45"/>
      <c r="AE538" s="51"/>
    </row>
    <row r="539" spans="28:31" x14ac:dyDescent="0.25">
      <c r="AB539" s="47" t="s">
        <v>780</v>
      </c>
      <c r="AC539" s="52" t="s">
        <v>781</v>
      </c>
      <c r="AD539" s="45"/>
      <c r="AE539" s="51"/>
    </row>
    <row r="540" spans="28:31" x14ac:dyDescent="0.25">
      <c r="AB540" s="47" t="s">
        <v>680</v>
      </c>
      <c r="AC540" s="52" t="s">
        <v>681</v>
      </c>
      <c r="AD540" s="45"/>
      <c r="AE540" s="51"/>
    </row>
    <row r="541" spans="28:31" x14ac:dyDescent="0.25">
      <c r="AB541" s="47" t="s">
        <v>720</v>
      </c>
      <c r="AC541" s="52" t="s">
        <v>721</v>
      </c>
      <c r="AD541" s="45"/>
      <c r="AE541" s="51"/>
    </row>
    <row r="542" spans="28:31" x14ac:dyDescent="0.25">
      <c r="AB542" s="47" t="s">
        <v>740</v>
      </c>
      <c r="AC542" s="52" t="s">
        <v>9170</v>
      </c>
      <c r="AD542" s="45"/>
      <c r="AE542" s="51"/>
    </row>
    <row r="543" spans="28:31" x14ac:dyDescent="0.25">
      <c r="AB543" s="54" t="s">
        <v>792</v>
      </c>
      <c r="AC543" s="182" t="s">
        <v>793</v>
      </c>
      <c r="AD543" s="49"/>
      <c r="AE543" s="56"/>
    </row>
  </sheetData>
  <mergeCells count="1">
    <mergeCell ref="A1:I1"/>
  </mergeCells>
  <pageMargins left="0.7" right="0.7" top="0.75" bottom="0.75" header="0.3" footer="0.3"/>
  <pageSetup paperSize="9" orientation="portrait" r:id="rId1"/>
  <legacyDrawing r:id="rId2"/>
  <tableParts count="3"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66FD-3757-4F68-ADB9-E4938E18EB0D}">
  <dimension ref="A1:M30"/>
  <sheetViews>
    <sheetView zoomScale="130" zoomScaleNormal="130" workbookViewId="0">
      <selection activeCell="F28" sqref="F28"/>
    </sheetView>
  </sheetViews>
  <sheetFormatPr defaultRowHeight="15" x14ac:dyDescent="0.25"/>
  <cols>
    <col min="1" max="1" width="12.85546875" customWidth="1"/>
    <col min="2" max="3" width="12.7109375" customWidth="1"/>
  </cols>
  <sheetData>
    <row r="1" spans="1:13" x14ac:dyDescent="0.25">
      <c r="A1" t="s">
        <v>1932</v>
      </c>
    </row>
    <row r="3" spans="1:13" x14ac:dyDescent="0.25">
      <c r="A3" t="s">
        <v>3400</v>
      </c>
      <c r="D3" t="s">
        <v>1932</v>
      </c>
    </row>
    <row r="4" spans="1:13" x14ac:dyDescent="0.25">
      <c r="A4" t="s">
        <v>1932</v>
      </c>
      <c r="B4" s="70" t="s">
        <v>13760</v>
      </c>
      <c r="C4" s="70" t="s">
        <v>12343</v>
      </c>
      <c r="D4" s="70" t="s">
        <v>13761</v>
      </c>
    </row>
    <row r="5" spans="1:13" x14ac:dyDescent="0.25">
      <c r="A5" t="s">
        <v>3401</v>
      </c>
      <c r="B5" t="s">
        <v>3402</v>
      </c>
      <c r="D5" t="s">
        <v>3402</v>
      </c>
    </row>
    <row r="6" spans="1:13" x14ac:dyDescent="0.25">
      <c r="A6" t="s">
        <v>3403</v>
      </c>
      <c r="B6" t="s">
        <v>3404</v>
      </c>
    </row>
    <row r="7" spans="1:13" x14ac:dyDescent="0.25">
      <c r="A7" t="s">
        <v>3405</v>
      </c>
      <c r="B7" t="s">
        <v>3406</v>
      </c>
      <c r="D7" t="s">
        <v>3406</v>
      </c>
      <c r="K7" t="s">
        <v>14101</v>
      </c>
      <c r="L7" t="s">
        <v>13759</v>
      </c>
      <c r="M7" t="s">
        <v>14102</v>
      </c>
    </row>
    <row r="8" spans="1:13" x14ac:dyDescent="0.25">
      <c r="A8" t="s">
        <v>3407</v>
      </c>
      <c r="B8" t="s">
        <v>3408</v>
      </c>
      <c r="K8" t="s">
        <v>3405</v>
      </c>
      <c r="L8" t="s">
        <v>3406</v>
      </c>
      <c r="M8" t="s">
        <v>14173</v>
      </c>
    </row>
    <row r="9" spans="1:13" x14ac:dyDescent="0.25">
      <c r="A9" t="s">
        <v>3409</v>
      </c>
      <c r="B9" t="s">
        <v>3410</v>
      </c>
      <c r="K9" t="s">
        <v>3415</v>
      </c>
      <c r="L9" t="s">
        <v>3416</v>
      </c>
      <c r="M9" t="s">
        <v>14174</v>
      </c>
    </row>
    <row r="10" spans="1:13" x14ac:dyDescent="0.25">
      <c r="A10" t="s">
        <v>3411</v>
      </c>
      <c r="B10" t="s">
        <v>3412</v>
      </c>
      <c r="K10" t="s">
        <v>3419</v>
      </c>
      <c r="L10" t="s">
        <v>13828</v>
      </c>
      <c r="M10" t="s">
        <v>3420</v>
      </c>
    </row>
    <row r="11" spans="1:13" x14ac:dyDescent="0.25">
      <c r="A11" t="s">
        <v>3413</v>
      </c>
      <c r="B11" t="s">
        <v>3414</v>
      </c>
      <c r="K11" t="s">
        <v>3401</v>
      </c>
      <c r="L11" t="s">
        <v>3402</v>
      </c>
      <c r="M11" t="s">
        <v>14175</v>
      </c>
    </row>
    <row r="12" spans="1:13" x14ac:dyDescent="0.25">
      <c r="A12" t="s">
        <v>3415</v>
      </c>
      <c r="B12" t="s">
        <v>3416</v>
      </c>
      <c r="K12" t="s">
        <v>3431</v>
      </c>
      <c r="L12" t="s">
        <v>3432</v>
      </c>
      <c r="M12" t="s">
        <v>14176</v>
      </c>
    </row>
    <row r="13" spans="1:13" x14ac:dyDescent="0.25">
      <c r="A13" t="s">
        <v>3417</v>
      </c>
      <c r="B13" t="s">
        <v>3418</v>
      </c>
      <c r="D13" t="s">
        <v>3418</v>
      </c>
      <c r="K13" t="s">
        <v>3446</v>
      </c>
      <c r="L13" t="s">
        <v>3447</v>
      </c>
      <c r="M13" t="s">
        <v>14177</v>
      </c>
    </row>
    <row r="14" spans="1:13" x14ac:dyDescent="0.25">
      <c r="A14" t="s">
        <v>3419</v>
      </c>
      <c r="B14" t="s">
        <v>3420</v>
      </c>
      <c r="D14" t="s">
        <v>3420</v>
      </c>
      <c r="K14" t="s">
        <v>5579</v>
      </c>
      <c r="L14" t="s">
        <v>13832</v>
      </c>
      <c r="M14" t="s">
        <v>14178</v>
      </c>
    </row>
    <row r="15" spans="1:13" x14ac:dyDescent="0.25">
      <c r="A15" t="s">
        <v>3421</v>
      </c>
      <c r="B15" t="s">
        <v>3420</v>
      </c>
      <c r="D15" t="s">
        <v>3420</v>
      </c>
    </row>
    <row r="16" spans="1:13" x14ac:dyDescent="0.25">
      <c r="A16" t="s">
        <v>3422</v>
      </c>
      <c r="B16" t="s">
        <v>3423</v>
      </c>
      <c r="D16" t="s">
        <v>3423</v>
      </c>
    </row>
    <row r="17" spans="1:4" x14ac:dyDescent="0.25">
      <c r="A17" t="s">
        <v>3424</v>
      </c>
      <c r="B17" t="s">
        <v>3425</v>
      </c>
    </row>
    <row r="18" spans="1:4" x14ac:dyDescent="0.25">
      <c r="A18" t="s">
        <v>2492</v>
      </c>
      <c r="B18" t="s">
        <v>3426</v>
      </c>
      <c r="D18" t="s">
        <v>3426</v>
      </c>
    </row>
    <row r="19" spans="1:4" x14ac:dyDescent="0.25">
      <c r="A19" t="s">
        <v>3427</v>
      </c>
      <c r="B19" t="s">
        <v>3428</v>
      </c>
    </row>
    <row r="20" spans="1:4" x14ac:dyDescent="0.25">
      <c r="A20" t="s">
        <v>3429</v>
      </c>
      <c r="B20" t="s">
        <v>3430</v>
      </c>
    </row>
    <row r="21" spans="1:4" x14ac:dyDescent="0.25">
      <c r="A21" t="s">
        <v>3431</v>
      </c>
      <c r="B21" t="s">
        <v>3432</v>
      </c>
      <c r="D21" t="s">
        <v>3432</v>
      </c>
    </row>
    <row r="22" spans="1:4" x14ac:dyDescent="0.25">
      <c r="A22" t="s">
        <v>2752</v>
      </c>
      <c r="B22" t="s">
        <v>3433</v>
      </c>
      <c r="D22" t="s">
        <v>3433</v>
      </c>
    </row>
    <row r="23" spans="1:4" x14ac:dyDescent="0.25">
      <c r="A23" t="s">
        <v>3434</v>
      </c>
      <c r="B23" t="s">
        <v>3435</v>
      </c>
    </row>
    <row r="24" spans="1:4" x14ac:dyDescent="0.25">
      <c r="A24" t="s">
        <v>1909</v>
      </c>
      <c r="B24" t="s">
        <v>1910</v>
      </c>
    </row>
    <row r="25" spans="1:4" x14ac:dyDescent="0.25">
      <c r="A25" t="s">
        <v>3436</v>
      </c>
      <c r="B25" t="s">
        <v>3437</v>
      </c>
    </row>
    <row r="26" spans="1:4" x14ac:dyDescent="0.25">
      <c r="A26" t="s">
        <v>3438</v>
      </c>
      <c r="B26" t="s">
        <v>3439</v>
      </c>
    </row>
    <row r="27" spans="1:4" x14ac:dyDescent="0.25">
      <c r="A27" t="s">
        <v>3440</v>
      </c>
      <c r="B27" t="s">
        <v>3441</v>
      </c>
    </row>
    <row r="28" spans="1:4" x14ac:dyDescent="0.25">
      <c r="A28" t="s">
        <v>3442</v>
      </c>
      <c r="B28" t="s">
        <v>3443</v>
      </c>
    </row>
    <row r="29" spans="1:4" x14ac:dyDescent="0.25">
      <c r="A29" t="s">
        <v>3444</v>
      </c>
      <c r="B29" t="s">
        <v>3445</v>
      </c>
    </row>
    <row r="30" spans="1:4" x14ac:dyDescent="0.25">
      <c r="A30" t="s">
        <v>3446</v>
      </c>
      <c r="B30" t="s">
        <v>3447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A9B3-6544-42A8-AC14-386346D3FF41}">
  <sheetPr>
    <tabColor rgb="FFFF0000"/>
  </sheetPr>
  <dimension ref="A1:BH327"/>
  <sheetViews>
    <sheetView tabSelected="1" topLeftCell="G17" zoomScale="115" zoomScaleNormal="115" workbookViewId="0">
      <selection activeCell="Q74" sqref="Q74"/>
    </sheetView>
  </sheetViews>
  <sheetFormatPr defaultRowHeight="15" x14ac:dyDescent="0.25"/>
  <cols>
    <col min="1" max="4" width="20.7109375" customWidth="1"/>
    <col min="5" max="5" width="40.7109375" customWidth="1"/>
    <col min="6" max="6" width="3.7109375" customWidth="1"/>
    <col min="7" max="7" width="16.42578125" bestFit="1" customWidth="1"/>
    <col min="8" max="8" width="4.85546875" bestFit="1" customWidth="1"/>
    <col min="9" max="9" width="24.85546875" bestFit="1" customWidth="1"/>
    <col min="10" max="10" width="19.85546875" bestFit="1" customWidth="1"/>
    <col min="11" max="12" width="3.7109375" customWidth="1"/>
    <col min="13" max="16" width="20.7109375" customWidth="1"/>
    <col min="17" max="17" width="40.7109375" customWidth="1"/>
    <col min="18" max="18" width="3.7109375" customWidth="1"/>
    <col min="19" max="22" width="20.7109375" customWidth="1"/>
    <col min="23" max="23" width="40.7109375" customWidth="1"/>
    <col min="24" max="24" width="3.7109375" customWidth="1"/>
    <col min="25" max="28" width="20.7109375" customWidth="1"/>
    <col min="29" max="29" width="40.7109375" customWidth="1"/>
    <col min="30" max="30" width="3.7109375" customWidth="1"/>
    <col min="31" max="34" width="20.7109375" customWidth="1"/>
    <col min="35" max="35" width="40.7109375" customWidth="1"/>
    <col min="44" max="44" width="9.85546875" customWidth="1"/>
    <col min="45" max="45" width="12.140625" customWidth="1"/>
    <col min="46" max="46" width="16.28515625" customWidth="1"/>
    <col min="48" max="48" width="14.42578125" customWidth="1"/>
    <col min="50" max="50" width="9.85546875" customWidth="1"/>
    <col min="51" max="51" width="12.140625" customWidth="1"/>
    <col min="52" max="52" width="16.28515625" customWidth="1"/>
    <col min="54" max="54" width="14.42578125" customWidth="1"/>
    <col min="56" max="56" width="9.85546875" customWidth="1"/>
    <col min="57" max="57" width="12.140625" customWidth="1"/>
    <col min="58" max="58" width="16.28515625" customWidth="1"/>
    <col min="60" max="60" width="14.42578125" customWidth="1"/>
  </cols>
  <sheetData>
    <row r="1" spans="1:60" ht="24.75" thickBot="1" x14ac:dyDescent="0.5">
      <c r="A1" s="192" t="s">
        <v>12375</v>
      </c>
      <c r="B1" s="192"/>
      <c r="C1" s="192"/>
      <c r="D1" s="192"/>
      <c r="E1" s="192"/>
      <c r="F1" s="8"/>
      <c r="G1" s="192" t="s">
        <v>402</v>
      </c>
      <c r="H1" s="192"/>
      <c r="I1" s="192"/>
      <c r="J1" s="192"/>
      <c r="K1" s="192"/>
      <c r="L1" s="8"/>
      <c r="M1" s="192" t="s">
        <v>12376</v>
      </c>
      <c r="N1" s="192"/>
      <c r="O1" s="192"/>
      <c r="P1" s="192"/>
      <c r="Q1" s="192"/>
      <c r="R1" s="8"/>
      <c r="S1" s="192" t="s">
        <v>94</v>
      </c>
      <c r="T1" s="192"/>
      <c r="U1" s="192"/>
      <c r="V1" s="192"/>
      <c r="W1" s="192"/>
      <c r="X1" s="8"/>
      <c r="Y1" s="192" t="s">
        <v>95</v>
      </c>
      <c r="Z1" s="192"/>
      <c r="AA1" s="192"/>
      <c r="AB1" s="192"/>
      <c r="AC1" s="192"/>
      <c r="AD1" s="8"/>
      <c r="AE1" s="192"/>
      <c r="AF1" s="192"/>
      <c r="AG1" s="192"/>
      <c r="AH1" s="192"/>
      <c r="AI1" s="192"/>
      <c r="AJ1" s="8"/>
      <c r="AK1" s="192" t="s">
        <v>8659</v>
      </c>
      <c r="AL1" s="192"/>
      <c r="AM1" s="192"/>
      <c r="AN1" s="192"/>
      <c r="AO1" s="192"/>
      <c r="AP1" s="8"/>
      <c r="AR1" s="192" t="s">
        <v>3448</v>
      </c>
      <c r="AS1" s="192"/>
      <c r="AT1" s="192"/>
      <c r="AU1" s="192"/>
      <c r="AV1" s="192"/>
      <c r="AX1" s="192" t="s">
        <v>5486</v>
      </c>
      <c r="AY1" s="192"/>
      <c r="AZ1" s="192"/>
      <c r="BA1" s="192"/>
      <c r="BB1" s="192"/>
      <c r="BD1" s="192" t="s">
        <v>13750</v>
      </c>
      <c r="BE1" s="192"/>
      <c r="BF1" s="192"/>
      <c r="BG1" s="192"/>
      <c r="BH1" s="192"/>
    </row>
    <row r="2" spans="1:60" ht="15.75" thickTop="1" x14ac:dyDescent="0.25">
      <c r="A2" s="70" t="s">
        <v>71</v>
      </c>
      <c r="B2" s="70" t="s">
        <v>12344</v>
      </c>
      <c r="C2" s="70" t="s">
        <v>12343</v>
      </c>
      <c r="D2" s="70" t="s">
        <v>11998</v>
      </c>
      <c r="E2" s="70" t="s">
        <v>73</v>
      </c>
      <c r="F2" s="8"/>
      <c r="G2" s="70" t="s">
        <v>71</v>
      </c>
      <c r="H2" s="70" t="s">
        <v>12344</v>
      </c>
      <c r="I2" s="70" t="s">
        <v>12343</v>
      </c>
      <c r="J2" s="70" t="s">
        <v>11998</v>
      </c>
      <c r="K2" s="70" t="s">
        <v>73</v>
      </c>
      <c r="L2" s="8"/>
      <c r="M2" s="1" t="s">
        <v>71</v>
      </c>
      <c r="N2" s="70" t="s">
        <v>12344</v>
      </c>
      <c r="O2" s="70" t="s">
        <v>12343</v>
      </c>
      <c r="P2" s="70" t="s">
        <v>11998</v>
      </c>
      <c r="Q2" s="1" t="s">
        <v>73</v>
      </c>
      <c r="R2" s="8"/>
      <c r="S2" s="1" t="s">
        <v>71</v>
      </c>
      <c r="T2" s="70" t="s">
        <v>12344</v>
      </c>
      <c r="U2" s="70" t="s">
        <v>12343</v>
      </c>
      <c r="V2" s="70" t="s">
        <v>11998</v>
      </c>
      <c r="W2" s="1" t="s">
        <v>73</v>
      </c>
      <c r="X2" s="8"/>
      <c r="Y2" s="1" t="s">
        <v>71</v>
      </c>
      <c r="Z2" s="70" t="s">
        <v>12344</v>
      </c>
      <c r="AA2" s="70" t="s">
        <v>12343</v>
      </c>
      <c r="AB2" s="70" t="s">
        <v>11998</v>
      </c>
      <c r="AC2" s="1" t="s">
        <v>73</v>
      </c>
      <c r="AD2" s="8"/>
      <c r="AE2" s="1" t="s">
        <v>71</v>
      </c>
      <c r="AF2" s="70" t="s">
        <v>12344</v>
      </c>
      <c r="AG2" s="70" t="s">
        <v>12343</v>
      </c>
      <c r="AH2" s="70" t="s">
        <v>11998</v>
      </c>
      <c r="AI2" s="1" t="s">
        <v>73</v>
      </c>
      <c r="AJ2" s="8"/>
      <c r="AK2" s="1" t="s">
        <v>71</v>
      </c>
      <c r="AL2" s="70" t="s">
        <v>13760</v>
      </c>
      <c r="AM2" s="70" t="s">
        <v>12343</v>
      </c>
      <c r="AN2" s="70" t="s">
        <v>13761</v>
      </c>
      <c r="AO2" s="1" t="s">
        <v>73</v>
      </c>
      <c r="AP2" s="8"/>
      <c r="AR2" s="28" t="s">
        <v>71</v>
      </c>
      <c r="AS2" s="70" t="s">
        <v>13760</v>
      </c>
      <c r="AT2" s="70" t="s">
        <v>12343</v>
      </c>
      <c r="AU2" s="70" t="s">
        <v>13761</v>
      </c>
      <c r="AV2" s="28" t="s">
        <v>73</v>
      </c>
      <c r="AX2" s="28" t="s">
        <v>71</v>
      </c>
      <c r="AY2" s="70" t="s">
        <v>13760</v>
      </c>
      <c r="AZ2" s="70" t="s">
        <v>12343</v>
      </c>
      <c r="BA2" s="70" t="s">
        <v>13761</v>
      </c>
      <c r="BB2" s="28" t="s">
        <v>73</v>
      </c>
      <c r="BD2" s="28" t="s">
        <v>71</v>
      </c>
      <c r="BE2" s="70" t="s">
        <v>13760</v>
      </c>
      <c r="BF2" s="70" t="s">
        <v>12343</v>
      </c>
      <c r="BG2" s="70" t="s">
        <v>13761</v>
      </c>
      <c r="BH2" s="28" t="s">
        <v>73</v>
      </c>
    </row>
    <row r="3" spans="1:60" x14ac:dyDescent="0.25">
      <c r="A3" s="96" t="s">
        <v>96</v>
      </c>
      <c r="B3" s="96"/>
      <c r="C3" s="2" t="str">
        <f>_xlfn.XLOOKUP(MundaneItems!A3,Таблиця9[Оригинал2],Таблиця9[HOBBY WORLD3])</f>
        <v>Боевой топор</v>
      </c>
      <c r="D3" s="96" t="s">
        <v>97</v>
      </c>
      <c r="E3" s="96"/>
      <c r="F3" s="8"/>
      <c r="G3" s="96" t="s">
        <v>409</v>
      </c>
      <c r="H3" s="96"/>
      <c r="I3" s="2" t="str">
        <f>_xlfn.XLOOKUP(MundaneItems!G3,Таблиця9[Оригинал2],Таблиця9[HOBBY WORLD3])</f>
        <v>Нагрудник</v>
      </c>
      <c r="J3" s="96" t="s">
        <v>410</v>
      </c>
      <c r="K3" s="96"/>
      <c r="L3" s="8"/>
      <c r="M3" s="96" t="s">
        <v>98</v>
      </c>
      <c r="N3" s="96"/>
      <c r="O3" s="2" t="e">
        <f>_xlfn.XLOOKUP(M3,Таблиця9[Оригинал],Таблиця9[HOBBY WORLD])</f>
        <v>#N/A</v>
      </c>
      <c r="P3" s="96" t="s">
        <v>99</v>
      </c>
      <c r="Q3" s="96"/>
      <c r="R3" s="8"/>
      <c r="S3" s="96" t="s">
        <v>100</v>
      </c>
      <c r="T3" s="96"/>
      <c r="U3" s="2" t="str">
        <f>_xlfn.XLOOKUP(S3,Таблиця9[Оригинал],Таблиця9[HOBBY WORLD])</f>
        <v>Верблюд</v>
      </c>
      <c r="V3" s="96" t="s">
        <v>101</v>
      </c>
      <c r="W3" s="96"/>
      <c r="X3" s="8"/>
      <c r="Y3" s="96"/>
      <c r="Z3" s="96"/>
      <c r="AA3" s="96"/>
      <c r="AB3" s="96"/>
      <c r="AC3" s="96"/>
      <c r="AD3" s="8"/>
      <c r="AE3" s="96" t="s">
        <v>104</v>
      </c>
      <c r="AF3" s="96"/>
      <c r="AG3" s="96" t="str">
        <f>_xlfn.XLOOKUP(AE3,'Перевод (Hobby World)'!$AA$2:$AA$129,'Перевод (Hobby World)'!$AC$2:$AC$129)</f>
        <v>Счёты</v>
      </c>
      <c r="AH3" s="96" t="s">
        <v>105</v>
      </c>
      <c r="AI3" s="96"/>
      <c r="AJ3" s="8"/>
      <c r="AK3" s="96" t="s">
        <v>8657</v>
      </c>
      <c r="AL3" s="96"/>
      <c r="AM3" s="96" t="s">
        <v>8658</v>
      </c>
      <c r="AN3" s="96" t="s">
        <v>8658</v>
      </c>
      <c r="AO3" s="96"/>
      <c r="AP3" s="8"/>
      <c r="AR3" t="s">
        <v>409</v>
      </c>
      <c r="AS3" t="s">
        <v>410</v>
      </c>
      <c r="AT3" t="s">
        <v>8445</v>
      </c>
      <c r="AU3" s="45" t="s">
        <v>8445</v>
      </c>
      <c r="AX3" t="s">
        <v>8470</v>
      </c>
      <c r="AY3" t="e">
        <f>INDEX($AS$22:$AS$58,MATCH(Таблиця30[[#This Row],[Термин]],$AR$22:$AR$58,0),1)</f>
        <v>#N/A</v>
      </c>
      <c r="AZ3" t="s">
        <v>8471</v>
      </c>
      <c r="BA3" t="str">
        <f>Таблиця30[[#This Row],[HOBBY WORLD]]</f>
        <v>Стрелы</v>
      </c>
      <c r="BD3" s="44" t="s">
        <v>129</v>
      </c>
      <c r="BF3" s="45" t="s">
        <v>130</v>
      </c>
      <c r="BG3" t="str">
        <f>Таблиця31[[#This Row],[HOBBY WORLD]]</f>
        <v>Боеприпасы</v>
      </c>
    </row>
    <row r="4" spans="1:60" x14ac:dyDescent="0.25">
      <c r="A4" s="96" t="s">
        <v>106</v>
      </c>
      <c r="B4" s="96"/>
      <c r="C4" s="2" t="str">
        <f>_xlfn.XLOOKUP(MundaneItems!A4,Таблиця9[Оригинал2],Таблиця9[HOBBY WORLD3])</f>
        <v>Духовая трубка</v>
      </c>
      <c r="D4" s="96" t="s">
        <v>107</v>
      </c>
      <c r="E4" s="96"/>
      <c r="F4" s="8"/>
      <c r="G4" s="96" t="s">
        <v>417</v>
      </c>
      <c r="H4" s="96"/>
      <c r="I4" s="2" t="str">
        <f>_xlfn.XLOOKUP(MundaneItems!G4,Таблиця9[Оригинал2],Таблиця9[HOBBY WORLD3])</f>
        <v>Кольчуга</v>
      </c>
      <c r="J4" s="96" t="s">
        <v>418</v>
      </c>
      <c r="K4" s="96"/>
      <c r="L4" s="8"/>
      <c r="M4" s="96" t="s">
        <v>108</v>
      </c>
      <c r="N4" s="96"/>
      <c r="O4" s="2" t="e">
        <f>_xlfn.XLOOKUP(M4,Таблиця9[Оригинал],Таблиця9[HOBBY WORLD])</f>
        <v>#N/A</v>
      </c>
      <c r="P4" s="96" t="s">
        <v>109</v>
      </c>
      <c r="Q4" s="96"/>
      <c r="R4" s="8"/>
      <c r="S4" s="96" t="s">
        <v>110</v>
      </c>
      <c r="T4" s="96"/>
      <c r="U4" s="2" t="str">
        <f>_xlfn.XLOOKUP(S4,Таблиця9[Оригинал],Таблиця9[HOBBY WORLD])</f>
        <v>Осёл или мул</v>
      </c>
      <c r="V4" s="96" t="s">
        <v>111</v>
      </c>
      <c r="W4" s="96"/>
      <c r="X4" s="8"/>
      <c r="Y4" s="96"/>
      <c r="Z4" s="96"/>
      <c r="AA4" s="96"/>
      <c r="AB4" s="96"/>
      <c r="AC4" s="96"/>
      <c r="AD4" s="8"/>
      <c r="AE4" s="96" t="s">
        <v>112</v>
      </c>
      <c r="AF4" s="96"/>
      <c r="AG4" s="96" t="e">
        <f>_xlfn.XLOOKUP(AE4,'Перевод (Hobby World)'!$AA$2:$AA$129,'Перевод (Hobby World)'!$AC$2:$AC$129)</f>
        <v>#N/A</v>
      </c>
      <c r="AH4" s="96" t="s">
        <v>113</v>
      </c>
      <c r="AI4" s="96"/>
      <c r="AJ4" s="8"/>
      <c r="AK4" s="96" t="s">
        <v>8660</v>
      </c>
      <c r="AL4" s="96"/>
      <c r="AM4" s="96" t="s">
        <v>8661</v>
      </c>
      <c r="AN4" s="96" t="s">
        <v>8661</v>
      </c>
      <c r="AO4" s="96"/>
      <c r="AP4" s="8"/>
      <c r="AR4" t="s">
        <v>8446</v>
      </c>
      <c r="AS4" t="s">
        <v>418</v>
      </c>
      <c r="AT4" t="s">
        <v>418</v>
      </c>
      <c r="AU4" s="45" t="s">
        <v>418</v>
      </c>
      <c r="AX4" t="s">
        <v>96</v>
      </c>
      <c r="AY4" t="str">
        <f>INDEX($AS$22:$AS$58,MATCH(Таблиця30[[#This Row],[Термин]],$AR$22:$AR$58,0),1)</f>
        <v>Боевой топор</v>
      </c>
      <c r="AZ4" t="s">
        <v>97</v>
      </c>
      <c r="BA4" t="str">
        <f>Таблиця30[[#This Row],[HOBBY WORLD]]</f>
        <v>Боевой топор</v>
      </c>
      <c r="BD4" s="44" t="s">
        <v>8673</v>
      </c>
      <c r="BF4" s="45" t="s">
        <v>8674</v>
      </c>
      <c r="BG4" t="str">
        <f>Таблиця31[[#This Row],[HOBBY WORLD]]</f>
        <v>Фехтовальное</v>
      </c>
    </row>
    <row r="5" spans="1:60" x14ac:dyDescent="0.25">
      <c r="A5" s="96" t="s">
        <v>114</v>
      </c>
      <c r="B5" s="96"/>
      <c r="C5" s="2" t="str">
        <f>_xlfn.XLOOKUP(MundaneItems!A5,Таблиця9[Оригинал2],Таблиця9[HOBBY WORLD3])</f>
        <v>Дубинка</v>
      </c>
      <c r="D5" s="96" t="s">
        <v>115</v>
      </c>
      <c r="E5" s="96"/>
      <c r="F5" s="8"/>
      <c r="G5" s="96" t="s">
        <v>425</v>
      </c>
      <c r="H5" s="96"/>
      <c r="I5" s="2" t="str">
        <f>_xlfn.XLOOKUP(MundaneItems!G5,Таблиця9[Оригинал2],Таблиця9[HOBBY WORLD3])</f>
        <v>Кольчужная рубаха</v>
      </c>
      <c r="J5" s="96" t="s">
        <v>426</v>
      </c>
      <c r="K5" s="96"/>
      <c r="L5" s="8"/>
      <c r="M5" s="96" t="s">
        <v>116</v>
      </c>
      <c r="N5" s="96"/>
      <c r="O5" s="2" t="e">
        <f>_xlfn.XLOOKUP(M5,Таблиця9[Оригинал],Таблиця9[HOBBY WORLD])</f>
        <v>#N/A</v>
      </c>
      <c r="P5" s="96" t="s">
        <v>117</v>
      </c>
      <c r="Q5" s="96"/>
      <c r="R5" s="8"/>
      <c r="S5" s="96" t="s">
        <v>118</v>
      </c>
      <c r="T5" s="96"/>
      <c r="U5" s="2" t="e">
        <f>_xlfn.XLOOKUP(S5,Таблиця9[Оригинал],Таблиця9[HOBBY WORLD])</f>
        <v>#N/A</v>
      </c>
      <c r="V5" s="96" t="s">
        <v>119</v>
      </c>
      <c r="W5" s="96"/>
      <c r="X5" s="8"/>
      <c r="Y5" s="194" t="s">
        <v>94</v>
      </c>
      <c r="Z5" s="195"/>
      <c r="AA5" s="195"/>
      <c r="AB5" s="195"/>
      <c r="AC5" s="196"/>
      <c r="AD5" s="8"/>
      <c r="AE5" s="96" t="s">
        <v>120</v>
      </c>
      <c r="AF5" s="96"/>
      <c r="AG5" s="96" t="e">
        <f>_xlfn.XLOOKUP(AE5,'Перевод (Hobby World)'!$AA$2:$AA$129,'Перевод (Hobby World)'!$AC$2:$AC$129)</f>
        <v>#N/A</v>
      </c>
      <c r="AH5" s="96" t="s">
        <v>121</v>
      </c>
      <c r="AI5" s="96"/>
      <c r="AJ5" s="8"/>
      <c r="AK5" s="96" t="s">
        <v>8662</v>
      </c>
      <c r="AL5" s="96"/>
      <c r="AM5" s="96" t="s">
        <v>8663</v>
      </c>
      <c r="AN5" s="96" t="s">
        <v>8663</v>
      </c>
      <c r="AO5" s="96"/>
      <c r="AP5" s="8"/>
      <c r="AR5" t="s">
        <v>8447</v>
      </c>
      <c r="AS5" t="s">
        <v>426</v>
      </c>
      <c r="AT5" t="s">
        <v>426</v>
      </c>
      <c r="AU5" s="45" t="s">
        <v>426</v>
      </c>
      <c r="AX5" t="s">
        <v>106</v>
      </c>
      <c r="AY5" t="str">
        <f>INDEX($AS$22:$AS$58,MATCH(Таблиця30[[#This Row],[Термин]],$AR$22:$AR$58,0),1)</f>
        <v>Духовая трубка</v>
      </c>
      <c r="AZ5" t="s">
        <v>107</v>
      </c>
      <c r="BA5" t="str">
        <f>Таблиця30[[#This Row],[HOBBY WORLD]]</f>
        <v>Духовая трубка</v>
      </c>
      <c r="BD5" s="44" t="s">
        <v>8675</v>
      </c>
      <c r="BF5" s="45" t="s">
        <v>8676</v>
      </c>
      <c r="BG5" t="str">
        <f>Таблиця31[[#This Row],[HOBBY WORLD]]</f>
        <v>Тяжёлое</v>
      </c>
    </row>
    <row r="6" spans="1:60" ht="24.75" thickBot="1" x14ac:dyDescent="0.5">
      <c r="A6" s="96" t="s">
        <v>122</v>
      </c>
      <c r="B6" s="96"/>
      <c r="C6" s="2" t="str">
        <f>_xlfn.XLOOKUP(MundaneItems!A6,Таблиця9[Оригинал2],Таблиця9[HOBBY WORLD3])</f>
        <v>Ручной арбалет</v>
      </c>
      <c r="D6" s="96" t="s">
        <v>123</v>
      </c>
      <c r="E6" s="96"/>
      <c r="F6" s="8"/>
      <c r="G6" s="96" t="s">
        <v>8448</v>
      </c>
      <c r="H6" s="96"/>
      <c r="I6" s="2" t="str">
        <f>_xlfn.XLOOKUP(MundaneItems!G6,Таблиця9[Оригинал2],Таблиця9[HOBBY WORLD3])</f>
        <v>Кольчужно-латный доспех</v>
      </c>
      <c r="J6" s="99" t="str">
        <f>I6</f>
        <v>Кольчужно-латный доспех</v>
      </c>
      <c r="K6" s="96"/>
      <c r="L6" s="8"/>
      <c r="M6" s="96" t="s">
        <v>124</v>
      </c>
      <c r="N6" s="96"/>
      <c r="O6" s="2" t="e">
        <f>_xlfn.XLOOKUP(M6,Таблиця9[Оригинал],Таблиця9[HOBBY WORLD])</f>
        <v>#N/A</v>
      </c>
      <c r="P6" s="96" t="s">
        <v>125</v>
      </c>
      <c r="Q6" s="96"/>
      <c r="R6" s="8"/>
      <c r="S6" s="96" t="s">
        <v>126</v>
      </c>
      <c r="T6" s="96"/>
      <c r="U6" s="2" t="e">
        <f>_xlfn.XLOOKUP(S6,Таблиця9[Оригинал],Таблиця9[HOBBY WORLD])</f>
        <v>#N/A</v>
      </c>
      <c r="V6" s="96" t="s">
        <v>127</v>
      </c>
      <c r="W6" s="96"/>
      <c r="X6" s="8"/>
      <c r="Y6" s="192" t="s">
        <v>128</v>
      </c>
      <c r="Z6" s="192"/>
      <c r="AA6" s="192"/>
      <c r="AB6" s="192"/>
      <c r="AC6" s="192"/>
      <c r="AD6" s="8"/>
      <c r="AE6" s="96" t="s">
        <v>129</v>
      </c>
      <c r="AF6" s="96"/>
      <c r="AG6" s="96" t="e">
        <f>_xlfn.XLOOKUP(AE6,'Перевод (Hobby World)'!$AA$2:$AA$129,'Перевод (Hobby World)'!$AC$2:$AC$129)</f>
        <v>#N/A</v>
      </c>
      <c r="AH6" s="96" t="s">
        <v>130</v>
      </c>
      <c r="AI6" s="96"/>
      <c r="AJ6" s="8"/>
      <c r="AK6" s="96" t="s">
        <v>8664</v>
      </c>
      <c r="AL6" s="96"/>
      <c r="AM6" s="96" t="s">
        <v>8665</v>
      </c>
      <c r="AN6" s="96" t="s">
        <v>8665</v>
      </c>
      <c r="AO6" s="96"/>
      <c r="AP6" s="8"/>
      <c r="AR6" t="s">
        <v>8448</v>
      </c>
      <c r="AS6" t="s">
        <v>13763</v>
      </c>
      <c r="AT6" t="s">
        <v>8449</v>
      </c>
      <c r="AU6" s="45" t="s">
        <v>8449</v>
      </c>
      <c r="AX6" t="s">
        <v>8472</v>
      </c>
      <c r="AY6" t="e">
        <f>INDEX($AS$22:$AS$58,MATCH(Таблиця30[[#This Row],[Термин]],$AR$22:$AR$58,0),1)</f>
        <v>#N/A</v>
      </c>
      <c r="AZ6" t="s">
        <v>8473</v>
      </c>
      <c r="BA6" t="str">
        <f>Таблиця30[[#This Row],[HOBBY WORLD]]</f>
        <v>Арбалетные болты</v>
      </c>
      <c r="BD6" s="44" t="s">
        <v>8677</v>
      </c>
      <c r="BF6" s="45" t="s">
        <v>8678</v>
      </c>
      <c r="BG6" t="str">
        <f>Таблиця31[[#This Row],[HOBBY WORLD]]</f>
        <v>Импровизированное</v>
      </c>
    </row>
    <row r="7" spans="1:60" ht="15.75" thickTop="1" x14ac:dyDescent="0.25">
      <c r="A7" s="96" t="s">
        <v>131</v>
      </c>
      <c r="B7" s="96"/>
      <c r="C7" s="2" t="str">
        <f>_xlfn.XLOOKUP(MundaneItems!A7,Таблиця9[Оригинал2],Таблиця9[HOBBY WORLD3])</f>
        <v>Тяжелый арбалет</v>
      </c>
      <c r="D7" s="96" t="s">
        <v>132</v>
      </c>
      <c r="E7" s="96"/>
      <c r="F7" s="8"/>
      <c r="G7" s="96" t="s">
        <v>5699</v>
      </c>
      <c r="H7" s="96"/>
      <c r="I7" s="2" t="str">
        <f>_xlfn.XLOOKUP(MundaneItems!G7,Таблиця9[Оригинал2],Таблиця9[HOBBY WORLD3])</f>
        <v>Сыромятный доспех</v>
      </c>
      <c r="J7" s="96" t="str">
        <f>I7</f>
        <v>Сыромятный доспех</v>
      </c>
      <c r="K7" s="96"/>
      <c r="L7" s="8"/>
      <c r="M7" s="96" t="s">
        <v>133</v>
      </c>
      <c r="N7" s="96"/>
      <c r="O7" s="2" t="str">
        <f>_xlfn.XLOOKUP(M7,Таблиця9[Оригинал],Таблиця9[HOBBY WORLD])</f>
        <v>Инструменты плотника</v>
      </c>
      <c r="P7" s="96" t="s">
        <v>134</v>
      </c>
      <c r="Q7" s="96"/>
      <c r="R7" s="8"/>
      <c r="S7" s="96" t="s">
        <v>135</v>
      </c>
      <c r="T7" s="96"/>
      <c r="U7" s="2" t="str">
        <f>_xlfn.XLOOKUP(S7,Таблиця9[Оригинал],Таблиця9[HOBBY WORLD])</f>
        <v>Лошадь скаковая</v>
      </c>
      <c r="V7" s="96" t="s">
        <v>136</v>
      </c>
      <c r="W7" s="96"/>
      <c r="X7" s="8"/>
      <c r="Y7" s="96"/>
      <c r="Z7" s="96"/>
      <c r="AA7" s="96"/>
      <c r="AB7" s="96"/>
      <c r="AC7" s="96"/>
      <c r="AD7" s="8"/>
      <c r="AE7" s="96" t="s">
        <v>137</v>
      </c>
      <c r="AF7" s="96"/>
      <c r="AG7" s="96" t="e">
        <f>_xlfn.XLOOKUP(AE7,'Перевод (Hobby World)'!$AA$2:$AA$129,'Перевод (Hobby World)'!$AC$2:$AC$129)</f>
        <v>#N/A</v>
      </c>
      <c r="AH7" s="96" t="s">
        <v>138</v>
      </c>
      <c r="AI7" s="96"/>
      <c r="AJ7" s="8"/>
      <c r="AK7" s="96" t="s">
        <v>8666</v>
      </c>
      <c r="AL7" s="96"/>
      <c r="AM7" s="96" t="s">
        <v>8667</v>
      </c>
      <c r="AN7" s="96" t="s">
        <v>12377</v>
      </c>
      <c r="AO7" s="96"/>
      <c r="AP7" s="8"/>
      <c r="AR7" t="s">
        <v>5699</v>
      </c>
      <c r="AS7" t="s">
        <v>442</v>
      </c>
      <c r="AT7" t="s">
        <v>8450</v>
      </c>
      <c r="AU7" s="45" t="s">
        <v>8450</v>
      </c>
      <c r="AX7" t="s">
        <v>8474</v>
      </c>
      <c r="AY7" t="e">
        <f>INDEX($AS$22:$AS$58,MATCH(Таблиця30[[#This Row],[Термин]],$AR$22:$AR$58,0),1)</f>
        <v>#N/A</v>
      </c>
      <c r="AZ7" t="s">
        <v>8475</v>
      </c>
      <c r="BA7" t="str">
        <f>Таблиця30[[#This Row],[HOBBY WORLD]]</f>
        <v>Ядра для пращи</v>
      </c>
      <c r="BD7" s="44" t="s">
        <v>1642</v>
      </c>
      <c r="BF7" s="45" t="s">
        <v>8679</v>
      </c>
      <c r="BG7" t="str">
        <f>Таблиця31[[#This Row],[HOBBY WORLD]]</f>
        <v>Лёгкое</v>
      </c>
    </row>
    <row r="8" spans="1:60" x14ac:dyDescent="0.25">
      <c r="A8" s="96" t="s">
        <v>139</v>
      </c>
      <c r="B8" s="96"/>
      <c r="C8" s="2" t="str">
        <f>_xlfn.XLOOKUP(MundaneItems!A8,Таблиця9[Оригинал2],Таблиця9[HOBBY WORLD3])</f>
        <v>Легкий арбалет</v>
      </c>
      <c r="D8" s="96" t="s">
        <v>140</v>
      </c>
      <c r="E8" s="96"/>
      <c r="F8" s="8"/>
      <c r="G8" s="96" t="s">
        <v>8451</v>
      </c>
      <c r="H8" s="96"/>
      <c r="I8" s="2" t="str">
        <f>_xlfn.XLOOKUP(MundaneItems!G8,Таблиця9[Оригинал2],Таблиця9[HOBBY WORLD3])</f>
        <v>Кожаный доспех</v>
      </c>
      <c r="J8" s="96" t="s">
        <v>450</v>
      </c>
      <c r="K8" s="96"/>
      <c r="L8" s="8"/>
      <c r="M8" s="96" t="s">
        <v>141</v>
      </c>
      <c r="N8" s="96"/>
      <c r="O8" s="2" t="e">
        <f>_xlfn.XLOOKUP(M8,Таблиця9[Оригинал],Таблиця9[HOBBY WORLD])</f>
        <v>#N/A</v>
      </c>
      <c r="P8" s="96" t="s">
        <v>142</v>
      </c>
      <c r="Q8" s="96"/>
      <c r="R8" s="8"/>
      <c r="S8" s="96" t="s">
        <v>143</v>
      </c>
      <c r="T8" s="96"/>
      <c r="U8" s="2" t="e">
        <f>_xlfn.XLOOKUP(S8,Таблиця9[Оригинал],Таблиця9[HOBBY WORLD])</f>
        <v>#N/A</v>
      </c>
      <c r="V8" s="96" t="s">
        <v>144</v>
      </c>
      <c r="W8" s="96"/>
      <c r="X8" s="8"/>
      <c r="Y8" s="96"/>
      <c r="Z8" s="96"/>
      <c r="AA8" s="96"/>
      <c r="AB8" s="96"/>
      <c r="AC8" s="96"/>
      <c r="AD8" s="8"/>
      <c r="AE8" s="96" t="s">
        <v>145</v>
      </c>
      <c r="AF8" s="96"/>
      <c r="AG8" s="96" t="e">
        <f>_xlfn.XLOOKUP(AE8,'Перевод (Hobby World)'!$AA$2:$AA$129,'Перевод (Hobby World)'!$AC$2:$AC$129)</f>
        <v>#N/A</v>
      </c>
      <c r="AH8" s="96" t="s">
        <v>146</v>
      </c>
      <c r="AI8" s="96"/>
      <c r="AJ8" s="8"/>
      <c r="AK8" s="96" t="s">
        <v>8668</v>
      </c>
      <c r="AL8" s="96"/>
      <c r="AM8" s="96" t="s">
        <v>8669</v>
      </c>
      <c r="AN8" s="96" t="s">
        <v>12378</v>
      </c>
      <c r="AO8" s="96"/>
      <c r="AP8" s="8"/>
      <c r="AR8" t="s">
        <v>8451</v>
      </c>
      <c r="AS8" t="s">
        <v>450</v>
      </c>
      <c r="AT8" t="s">
        <v>450</v>
      </c>
      <c r="AU8" s="45" t="s">
        <v>450</v>
      </c>
      <c r="AX8" t="s">
        <v>114</v>
      </c>
      <c r="AY8" t="str">
        <f>INDEX($AS$22:$AS$58,MATCH(Таблиця30[[#This Row],[Термин]],$AR$22:$AR$58,0),1)</f>
        <v>Дубинка</v>
      </c>
      <c r="AZ8" t="s">
        <v>115</v>
      </c>
      <c r="BA8" t="str">
        <f>Таблиця30[[#This Row],[HOBBY WORLD]]</f>
        <v>Дубинка</v>
      </c>
      <c r="BD8" s="44" t="s">
        <v>8680</v>
      </c>
      <c r="BF8" s="45" t="s">
        <v>8681</v>
      </c>
      <c r="BG8" t="str">
        <f>Таблиця31[[#This Row],[HOBBY WORLD]]</f>
        <v>Заряжаемое</v>
      </c>
    </row>
    <row r="9" spans="1:60" x14ac:dyDescent="0.25">
      <c r="A9" s="96" t="s">
        <v>147</v>
      </c>
      <c r="B9" s="96"/>
      <c r="C9" s="2" t="str">
        <f>_xlfn.XLOOKUP(MundaneItems!A9,Таблиця9[Оригинал2],Таблиця9[HOBBY WORLD3])</f>
        <v>Кинжал</v>
      </c>
      <c r="D9" s="96" t="s">
        <v>148</v>
      </c>
      <c r="E9" s="96"/>
      <c r="F9" s="8"/>
      <c r="G9" s="96" t="s">
        <v>8452</v>
      </c>
      <c r="H9" s="96"/>
      <c r="I9" s="2" t="str">
        <f>_xlfn.XLOOKUP(MundaneItems!G9,Таблиця9[Оригинал2],Таблиця9[HOBBY WORLD3])</f>
        <v>Стёганый доспех</v>
      </c>
      <c r="J9" s="96" t="s">
        <v>458</v>
      </c>
      <c r="K9" s="96"/>
      <c r="L9" s="8"/>
      <c r="M9" s="96" t="s">
        <v>149</v>
      </c>
      <c r="N9" s="96"/>
      <c r="O9" s="2" t="e">
        <f>_xlfn.XLOOKUP(M9,Таблиця9[Оригинал],Таблиця9[HOBBY WORLD])</f>
        <v>#N/A</v>
      </c>
      <c r="P9" s="96" t="s">
        <v>150</v>
      </c>
      <c r="Q9" s="96"/>
      <c r="R9" s="8"/>
      <c r="S9" s="96" t="s">
        <v>151</v>
      </c>
      <c r="T9" s="96"/>
      <c r="U9" s="2" t="str">
        <f>_xlfn.XLOOKUP(S9,Таблиця9[Оригинал],Таблиця9[HOBBY WORLD])</f>
        <v>Пони</v>
      </c>
      <c r="V9" s="96" t="s">
        <v>152</v>
      </c>
      <c r="W9" s="96"/>
      <c r="X9" s="8"/>
      <c r="Y9" s="96"/>
      <c r="Z9" s="96"/>
      <c r="AA9" s="96"/>
      <c r="AB9" s="96"/>
      <c r="AC9" s="96"/>
      <c r="AD9" s="8"/>
      <c r="AE9" s="96" t="s">
        <v>153</v>
      </c>
      <c r="AF9" s="96"/>
      <c r="AG9" s="96" t="e">
        <f>_xlfn.XLOOKUP(AE9,'Перевод (Hobby World)'!$AA$2:$AA$129,'Перевод (Hobby World)'!$AC$2:$AC$129)</f>
        <v>#N/A</v>
      </c>
      <c r="AH9" s="96" t="s">
        <v>154</v>
      </c>
      <c r="AI9" s="96"/>
      <c r="AJ9" s="8"/>
      <c r="AK9" s="96" t="s">
        <v>8670</v>
      </c>
      <c r="AL9" s="96"/>
      <c r="AM9" s="96" t="s">
        <v>8671</v>
      </c>
      <c r="AN9" s="96" t="s">
        <v>12379</v>
      </c>
      <c r="AO9" s="96"/>
      <c r="AP9" s="8"/>
      <c r="AR9" t="s">
        <v>8452</v>
      </c>
      <c r="AS9" t="s">
        <v>458</v>
      </c>
      <c r="AT9" t="s">
        <v>8453</v>
      </c>
      <c r="AU9" s="45" t="s">
        <v>8453</v>
      </c>
      <c r="AX9" t="s">
        <v>122</v>
      </c>
      <c r="AY9" t="str">
        <f>INDEX($AS$22:$AS$58,MATCH(Таблиця30[[#This Row],[Термин]],$AR$22:$AR$58,0),1)</f>
        <v>Арбалет, ручной</v>
      </c>
      <c r="AZ9" t="s">
        <v>8476</v>
      </c>
      <c r="BA9" t="str">
        <f>Таблиця30[[#This Row],[DUNGEONS RU]]</f>
        <v>Арбалет, ручной</v>
      </c>
      <c r="BD9" s="44" t="s">
        <v>8682</v>
      </c>
      <c r="BF9" s="45" t="s">
        <v>8683</v>
      </c>
      <c r="BG9" t="str">
        <f>Таблиця31[[#This Row],[HOBBY WORLD]]</f>
        <v>Военное</v>
      </c>
    </row>
    <row r="10" spans="1:60" x14ac:dyDescent="0.25">
      <c r="A10" s="96" t="s">
        <v>155</v>
      </c>
      <c r="B10" s="96"/>
      <c r="C10" s="2" t="str">
        <f>_xlfn.XLOOKUP(MundaneItems!A10,Таблиця9[Оригинал2],Таблиця9[HOBBY WORLD3])</f>
        <v>Дротик</v>
      </c>
      <c r="D10" s="96" t="s">
        <v>156</v>
      </c>
      <c r="E10" s="96"/>
      <c r="F10" s="8"/>
      <c r="G10" s="96" t="s">
        <v>8454</v>
      </c>
      <c r="H10" s="96"/>
      <c r="I10" s="2" t="str">
        <f>_xlfn.XLOOKUP(MundaneItems!G10,Таблиця9[Оригинал2],Таблиця9[HOBBY WORLD3])</f>
        <v>Латный доспех</v>
      </c>
      <c r="J10" s="99" t="str">
        <f>I10</f>
        <v>Латный доспех</v>
      </c>
      <c r="K10" s="96"/>
      <c r="L10" s="8"/>
      <c r="M10" s="96" t="s">
        <v>157</v>
      </c>
      <c r="N10" s="96"/>
      <c r="O10" s="2" t="e">
        <f>_xlfn.XLOOKUP(M10,Таблиця9[Оригинал],Таблиця9[HOBBY WORLD])</f>
        <v>#N/A</v>
      </c>
      <c r="P10" s="96" t="s">
        <v>158</v>
      </c>
      <c r="Q10" s="96"/>
      <c r="R10" s="8"/>
      <c r="S10" s="96" t="s">
        <v>159</v>
      </c>
      <c r="T10" s="96"/>
      <c r="U10" s="2" t="str">
        <f>_xlfn.XLOOKUP(S10,Таблиця9[Оригинал],Таблиця9[HOBBY WORLD])</f>
        <v>Лошадь боевая</v>
      </c>
      <c r="V10" s="96" t="s">
        <v>160</v>
      </c>
      <c r="W10" s="96"/>
      <c r="X10" s="8"/>
      <c r="Y10" s="96"/>
      <c r="Z10" s="96"/>
      <c r="AA10" s="96"/>
      <c r="AB10" s="96"/>
      <c r="AC10" s="96"/>
      <c r="AD10" s="8"/>
      <c r="AE10" s="96" t="s">
        <v>161</v>
      </c>
      <c r="AF10" s="96"/>
      <c r="AG10" s="96" t="e">
        <f>_xlfn.XLOOKUP(AE10,'Перевод (Hobby World)'!$AA$2:$AA$129,'Перевод (Hobby World)'!$AC$2:$AC$129)</f>
        <v>#N/A</v>
      </c>
      <c r="AH10" s="96" t="s">
        <v>162</v>
      </c>
      <c r="AI10" s="96"/>
      <c r="AJ10" s="8"/>
      <c r="AP10" s="8"/>
      <c r="AR10" t="s">
        <v>8454</v>
      </c>
      <c r="AS10" t="s">
        <v>11740</v>
      </c>
      <c r="AT10" t="s">
        <v>8455</v>
      </c>
      <c r="AU10" s="45" t="s">
        <v>8455</v>
      </c>
      <c r="AX10" t="s">
        <v>131</v>
      </c>
      <c r="AY10" t="str">
        <f>INDEX($AS$22:$AS$58,MATCH(Таблиця30[[#This Row],[Термин]],$AR$22:$AR$58,0),1)</f>
        <v>Арбалет, тяжёлый</v>
      </c>
      <c r="AZ10" t="s">
        <v>8477</v>
      </c>
      <c r="BA10" t="str">
        <f>Таблиця30[[#This Row],[DUNGEONS RU]]</f>
        <v>Арбалет, тяжёлый</v>
      </c>
      <c r="BD10" s="44" t="s">
        <v>5369</v>
      </c>
      <c r="BF10" s="45" t="s">
        <v>5370</v>
      </c>
      <c r="BG10" t="str">
        <f>Таблиця31[[#This Row],[HOBBY WORLD]]</f>
        <v>Дистанция</v>
      </c>
    </row>
    <row r="11" spans="1:60" ht="24.75" thickBot="1" x14ac:dyDescent="0.5">
      <c r="A11" s="96" t="s">
        <v>163</v>
      </c>
      <c r="B11" s="96"/>
      <c r="C11" s="2" t="str">
        <f>_xlfn.XLOOKUP(MundaneItems!A11,Таблиця9[Оригинал2],Таблиця9[HOBBY WORLD3])</f>
        <v>Цеп</v>
      </c>
      <c r="D11" s="96" t="s">
        <v>164</v>
      </c>
      <c r="E11" s="96"/>
      <c r="F11" s="8"/>
      <c r="G11" s="96" t="s">
        <v>14673</v>
      </c>
      <c r="H11" s="96"/>
      <c r="I11" s="2" t="str">
        <f>_xlfn.XLOOKUP(MundaneItems!G11,Таблиця9[Оригинал2],Таблиця9[HOBBY WORLD3])</f>
        <v>Кольчатый доспех</v>
      </c>
      <c r="J11" s="97" t="s">
        <v>8457</v>
      </c>
      <c r="K11" s="96"/>
      <c r="L11" s="8"/>
      <c r="M11" s="96" t="s">
        <v>5187</v>
      </c>
      <c r="N11" s="96"/>
      <c r="O11" s="2" t="str">
        <f>_xlfn.XLOOKUP(M11,Таблиця9[Оригинал],Таблиця9[HOBBY WORLD])</f>
        <v>Кости</v>
      </c>
      <c r="P11" s="96" t="s">
        <v>166</v>
      </c>
      <c r="Q11" s="96"/>
      <c r="R11" s="8"/>
      <c r="S11" s="192" t="s">
        <v>167</v>
      </c>
      <c r="T11" s="192"/>
      <c r="U11" s="192"/>
      <c r="V11" s="192"/>
      <c r="W11" s="192"/>
      <c r="X11" s="8"/>
      <c r="Y11" s="96"/>
      <c r="Z11" s="96"/>
      <c r="AA11" s="96"/>
      <c r="AB11" s="96"/>
      <c r="AC11" s="96"/>
      <c r="AD11" s="8"/>
      <c r="AE11" s="96" t="s">
        <v>168</v>
      </c>
      <c r="AF11" s="96"/>
      <c r="AG11" s="96" t="str">
        <f>_xlfn.XLOOKUP(AE11,'Перевод (Hobby World)'!$AA$2:$AA$129,'Перевод (Hobby World)'!$AC$2:$AC$129)</f>
        <v>Мистический фокусирующий предмет</v>
      </c>
      <c r="AH11" s="96" t="s">
        <v>169</v>
      </c>
      <c r="AI11" s="96"/>
      <c r="AJ11" s="8"/>
      <c r="AP11" s="8"/>
      <c r="AR11" t="s">
        <v>8456</v>
      </c>
      <c r="AS11" t="s">
        <v>470</v>
      </c>
      <c r="AT11" t="s">
        <v>8457</v>
      </c>
      <c r="AU11" s="45" t="s">
        <v>8457</v>
      </c>
      <c r="AX11" t="s">
        <v>139</v>
      </c>
      <c r="AY11" t="str">
        <f>INDEX($AS$22:$AS$58,MATCH(Таблиця30[[#This Row],[Термин]],$AR$22:$AR$58,0),1)</f>
        <v>Арбалет, лёгкий</v>
      </c>
      <c r="AZ11" t="s">
        <v>8478</v>
      </c>
      <c r="BA11" t="str">
        <f>Таблиця30[[#This Row],[DUNGEONS RU]]</f>
        <v>Арбалет, лёгкий</v>
      </c>
      <c r="BD11" s="44" t="s">
        <v>5373</v>
      </c>
      <c r="BF11" s="45" t="s">
        <v>8684</v>
      </c>
      <c r="BG11" t="str">
        <f>Таблиця31[[#This Row],[HOBBY WORLD]]</f>
        <v>Длинное</v>
      </c>
    </row>
    <row r="12" spans="1:60" ht="15.75" thickTop="1" x14ac:dyDescent="0.25">
      <c r="A12" s="96" t="s">
        <v>170</v>
      </c>
      <c r="B12" s="96"/>
      <c r="C12" s="2" t="str">
        <f>_xlfn.XLOOKUP(MundaneItems!A12,Таблиця9[Оригинал2],Таблиця9[HOBBY WORLD3])</f>
        <v>Глефа</v>
      </c>
      <c r="D12" s="96" t="s">
        <v>171</v>
      </c>
      <c r="E12" s="96"/>
      <c r="F12" s="8"/>
      <c r="G12" s="96" t="s">
        <v>14674</v>
      </c>
      <c r="H12" s="96"/>
      <c r="I12" s="2" t="str">
        <f>_xlfn.XLOOKUP(MundaneItems!G12,Таблиця9[Оригинал2],Таблиця9[HOBBY WORLD3])</f>
        <v>Чешуйчатый доспех</v>
      </c>
      <c r="J12" s="96" t="s">
        <v>476</v>
      </c>
      <c r="K12" s="96"/>
      <c r="L12" s="8"/>
      <c r="M12" s="96" t="s">
        <v>172</v>
      </c>
      <c r="N12" s="96"/>
      <c r="O12" s="2" t="str">
        <f>_xlfn.XLOOKUP(M12,Таблиця9[Оригинал],Таблиця9[HOBBY WORLD])</f>
        <v>Маскировочный набор</v>
      </c>
      <c r="P12" s="96" t="s">
        <v>173</v>
      </c>
      <c r="Q12" s="96"/>
      <c r="R12" s="8"/>
      <c r="S12" s="96" t="s">
        <v>174</v>
      </c>
      <c r="T12" s="96"/>
      <c r="U12" s="2" t="str">
        <f>_xlfn.XLOOKUP(S12,Таблиця9[Оригинал],Таблиця9[HOBBY WORLD])</f>
        <v>Броня для животных</v>
      </c>
      <c r="V12" s="96" t="s">
        <v>175</v>
      </c>
      <c r="W12" s="96"/>
      <c r="X12" s="8"/>
      <c r="Y12" s="96"/>
      <c r="Z12" s="96"/>
      <c r="AA12" s="96"/>
      <c r="AB12" s="96"/>
      <c r="AC12" s="96"/>
      <c r="AD12" s="8"/>
      <c r="AE12" s="96" t="s">
        <v>176</v>
      </c>
      <c r="AF12" s="96"/>
      <c r="AG12" s="96" t="str">
        <f>_xlfn.XLOOKUP(AE12,'Перевод (Hobby World)'!$AA$2:$AA$129,'Перевод (Hobby World)'!$AC$2:$AC$129)</f>
        <v>Кристалл</v>
      </c>
      <c r="AH12" s="96" t="s">
        <v>177</v>
      </c>
      <c r="AI12" s="96"/>
      <c r="AJ12" s="8"/>
      <c r="AP12" s="8"/>
      <c r="AR12" t="s">
        <v>8458</v>
      </c>
      <c r="AS12" t="s">
        <v>476</v>
      </c>
      <c r="AT12" t="s">
        <v>476</v>
      </c>
      <c r="AU12" s="45" t="s">
        <v>476</v>
      </c>
      <c r="AX12" t="s">
        <v>147</v>
      </c>
      <c r="AY12" t="str">
        <f>INDEX($AS$22:$AS$58,MATCH(Таблиця30[[#This Row],[Термин]],$AR$22:$AR$58,0),1)</f>
        <v>Кинжал</v>
      </c>
      <c r="AZ12" t="s">
        <v>148</v>
      </c>
      <c r="BA12" t="str">
        <f>Таблиця30[[#This Row],[HOBBY WORLD]]</f>
        <v>Кинжал</v>
      </c>
      <c r="BD12" s="44" t="s">
        <v>8685</v>
      </c>
      <c r="BF12" s="45" t="s">
        <v>8686</v>
      </c>
      <c r="BG12" t="str">
        <f>Таблиця31[[#This Row],[HOBBY WORLD]]</f>
        <v>Простое</v>
      </c>
    </row>
    <row r="13" spans="1:60" x14ac:dyDescent="0.25">
      <c r="A13" s="96" t="s">
        <v>178</v>
      </c>
      <c r="B13" s="96"/>
      <c r="C13" s="2" t="str">
        <f>_xlfn.XLOOKUP(MundaneItems!A13,Таблиця9[Оригинал2],Таблиця9[HOBBY WORLD3])</f>
        <v>Двуручный топор</v>
      </c>
      <c r="D13" s="98" t="s">
        <v>8479</v>
      </c>
      <c r="E13" s="96"/>
      <c r="F13" s="8"/>
      <c r="G13" s="96" t="s">
        <v>481</v>
      </c>
      <c r="H13" s="96" t="s">
        <v>482</v>
      </c>
      <c r="I13" s="2" t="e">
        <f>_xlfn.XLOOKUP(MundaneItems!G13,Таблиця9[Оригинал2],Таблиця9[HOBBY WORLD3])</f>
        <v>#N/A</v>
      </c>
      <c r="J13" s="96" t="s">
        <v>482</v>
      </c>
      <c r="K13" s="96"/>
      <c r="L13" s="8"/>
      <c r="M13" s="96" t="s">
        <v>180</v>
      </c>
      <c r="N13" s="96"/>
      <c r="O13" s="2" t="e">
        <f>_xlfn.XLOOKUP(M13,Таблиця9[Оригинал],Таблиця9[HOBBY WORLD])</f>
        <v>#N/A</v>
      </c>
      <c r="P13" s="96" t="s">
        <v>181</v>
      </c>
      <c r="Q13" s="96"/>
      <c r="R13" s="8"/>
      <c r="S13" s="96" t="s">
        <v>182</v>
      </c>
      <c r="T13" s="96"/>
      <c r="U13" s="2" t="e">
        <f>_xlfn.XLOOKUP(S13,Таблиця9[Оригинал],Таблиця9[HOBBY WORLD])</f>
        <v>#N/A</v>
      </c>
      <c r="V13" s="96" t="s">
        <v>183</v>
      </c>
      <c r="W13" s="96"/>
      <c r="X13" s="8"/>
      <c r="Y13" s="96"/>
      <c r="Z13" s="96"/>
      <c r="AA13" s="96"/>
      <c r="AB13" s="96"/>
      <c r="AC13" s="96"/>
      <c r="AD13" s="8"/>
      <c r="AE13" s="96" t="s">
        <v>184</v>
      </c>
      <c r="AF13" s="96"/>
      <c r="AG13" s="96" t="str">
        <f>_xlfn.XLOOKUP(AE13,'Перевод (Hobby World)'!$AA$2:$AA$129,'Перевод (Hobby World)'!$AC$2:$AC$129)</f>
        <v>Шар</v>
      </c>
      <c r="AH13" s="96" t="s">
        <v>185</v>
      </c>
      <c r="AI13" s="96"/>
      <c r="AJ13" s="8"/>
      <c r="AP13" s="8"/>
      <c r="AR13" t="s">
        <v>8459</v>
      </c>
      <c r="AS13" t="s">
        <v>486</v>
      </c>
      <c r="AT13" t="s">
        <v>8460</v>
      </c>
      <c r="AU13" s="45" t="s">
        <v>8460</v>
      </c>
      <c r="AX13" t="s">
        <v>155</v>
      </c>
      <c r="AY13" t="str">
        <f>INDEX($AS$22:$AS$58,MATCH(Таблиця30[[#This Row],[Термин]],$AR$22:$AR$58,0),1)</f>
        <v>Дротик</v>
      </c>
      <c r="AZ13" t="s">
        <v>156</v>
      </c>
      <c r="BA13" t="str">
        <f>Таблиця30[[#This Row],[HOBBY WORLD]]</f>
        <v>Дротик</v>
      </c>
      <c r="BD13" s="44" t="s">
        <v>8687</v>
      </c>
      <c r="BF13" s="45" t="s">
        <v>8688</v>
      </c>
      <c r="BG13" t="str">
        <f>Таблиця31[[#This Row],[HOBBY WORLD]]</f>
        <v>Особое</v>
      </c>
    </row>
    <row r="14" spans="1:60" x14ac:dyDescent="0.25">
      <c r="A14" s="96" t="s">
        <v>186</v>
      </c>
      <c r="B14" s="96"/>
      <c r="C14" s="2" t="str">
        <f>_xlfn.XLOOKUP(MundaneItems!A14,Таблиця9[Оригинал2],Таблиця9[HOBBY WORLD3])</f>
        <v>Дубина</v>
      </c>
      <c r="D14" s="96" t="s">
        <v>187</v>
      </c>
      <c r="E14" s="96"/>
      <c r="F14" s="8"/>
      <c r="G14" s="96" t="s">
        <v>8459</v>
      </c>
      <c r="H14" s="96"/>
      <c r="I14" s="2" t="str">
        <f>_xlfn.XLOOKUP(MundaneItems!G14,Таблиця9[Оригинал2],Таблиця9[HOBBY WORLD3])</f>
        <v>Пластинчатый доспех</v>
      </c>
      <c r="J14" s="96" t="s">
        <v>486</v>
      </c>
      <c r="K14" s="96"/>
      <c r="L14" s="8"/>
      <c r="M14" s="96" t="s">
        <v>188</v>
      </c>
      <c r="N14" s="96"/>
      <c r="O14" s="2" t="e">
        <f>_xlfn.XLOOKUP(M14,Таблиця9[Оригинал],Таблиця9[HOBBY WORLD])</f>
        <v>#N/A</v>
      </c>
      <c r="P14" s="96" t="s">
        <v>189</v>
      </c>
      <c r="Q14" s="96"/>
      <c r="R14" s="8"/>
      <c r="S14" s="96" t="s">
        <v>190</v>
      </c>
      <c r="T14" s="96"/>
      <c r="U14" s="2" t="str">
        <f>_xlfn.XLOOKUP(S14,Таблиця9[Оригинал],Таблиця9[HOBBY WORLD])</f>
        <v>Карета</v>
      </c>
      <c r="V14" s="96" t="s">
        <v>191</v>
      </c>
      <c r="W14" s="96"/>
      <c r="X14" s="8"/>
      <c r="Y14" s="96"/>
      <c r="Z14" s="96"/>
      <c r="AA14" s="96"/>
      <c r="AB14" s="96"/>
      <c r="AC14" s="96"/>
      <c r="AD14" s="8"/>
      <c r="AE14" s="96" t="s">
        <v>192</v>
      </c>
      <c r="AF14" s="96"/>
      <c r="AG14" s="96" t="str">
        <f>_xlfn.XLOOKUP(AE14,'Перевод (Hobby World)'!$AA$2:$AA$129,'Перевод (Hobby World)'!$AC$2:$AC$129)</f>
        <v>Скипетр</v>
      </c>
      <c r="AH14" s="96" t="s">
        <v>193</v>
      </c>
      <c r="AI14" s="96"/>
      <c r="AJ14" s="8"/>
      <c r="AP14" s="8"/>
      <c r="AR14" t="s">
        <v>8461</v>
      </c>
      <c r="AS14" t="s">
        <v>490</v>
      </c>
      <c r="AT14" t="s">
        <v>8462</v>
      </c>
      <c r="AU14" s="45" t="s">
        <v>8462</v>
      </c>
      <c r="AX14" t="s">
        <v>163</v>
      </c>
      <c r="AY14" t="str">
        <f>INDEX($AS$22:$AS$58,MATCH(Таблиця30[[#This Row],[Термин]],$AR$22:$AR$58,0),1)</f>
        <v>Цеп</v>
      </c>
      <c r="AZ14" t="s">
        <v>164</v>
      </c>
      <c r="BA14" t="str">
        <f>Таблиця30[[#This Row],[HOBBY WORLD]]</f>
        <v>Цеп</v>
      </c>
      <c r="BD14" s="44" t="s">
        <v>8689</v>
      </c>
      <c r="BF14" s="45" t="s">
        <v>8690</v>
      </c>
      <c r="BG14" t="str">
        <f>Таблиця31[[#This Row],[HOBBY WORLD]]</f>
        <v>Метательное</v>
      </c>
    </row>
    <row r="15" spans="1:60" ht="24.75" thickBot="1" x14ac:dyDescent="0.5">
      <c r="A15" s="96" t="s">
        <v>194</v>
      </c>
      <c r="B15" s="96"/>
      <c r="C15" s="2" t="str">
        <f>_xlfn.XLOOKUP(MundaneItems!A15,Таблиця9[Оригинал2],Таблиця9[HOBBY WORLD3])</f>
        <v>Двуручный меч</v>
      </c>
      <c r="D15" s="96" t="s">
        <v>195</v>
      </c>
      <c r="E15" s="96"/>
      <c r="F15" s="8"/>
      <c r="G15" s="96" t="s">
        <v>489</v>
      </c>
      <c r="H15" s="96"/>
      <c r="I15" s="2" t="str">
        <f>_xlfn.XLOOKUP(MundaneItems!G15,Таблиця9[Оригинал2],Таблиця9[HOBBY WORLD3])</f>
        <v>Клепаный кожаный доспех</v>
      </c>
      <c r="J15" s="96" t="str">
        <f>I15</f>
        <v>Клепаный кожаный доспех</v>
      </c>
      <c r="K15" s="96"/>
      <c r="L15" s="8"/>
      <c r="M15" s="96" t="s">
        <v>196</v>
      </c>
      <c r="N15" s="96"/>
      <c r="O15" s="2" t="e">
        <f>_xlfn.XLOOKUP(M15,Таблиця9[Оригинал],Таблиця9[HOBBY WORLD])</f>
        <v>#N/A</v>
      </c>
      <c r="P15" s="96" t="s">
        <v>197</v>
      </c>
      <c r="Q15" s="96"/>
      <c r="R15" s="8"/>
      <c r="S15" s="96" t="s">
        <v>198</v>
      </c>
      <c r="T15" s="96"/>
      <c r="U15" s="2" t="str">
        <f>_xlfn.XLOOKUP(S15,Таблиця9[Оригинал],Таблиця9[HOBBY WORLD])</f>
        <v>Двуколка</v>
      </c>
      <c r="V15" s="96" t="s">
        <v>199</v>
      </c>
      <c r="W15" s="96"/>
      <c r="X15" s="8"/>
      <c r="Y15" s="192" t="s">
        <v>167</v>
      </c>
      <c r="Z15" s="192"/>
      <c r="AA15" s="192"/>
      <c r="AB15" s="192"/>
      <c r="AC15" s="192"/>
      <c r="AD15" s="8"/>
      <c r="AE15" s="96" t="s">
        <v>200</v>
      </c>
      <c r="AF15" s="96"/>
      <c r="AG15" s="96" t="str">
        <f>_xlfn.XLOOKUP(AE15,'Перевод (Hobby World)'!$AA$2:$AA$129,'Перевод (Hobby World)'!$AC$2:$AC$129)</f>
        <v>Посох</v>
      </c>
      <c r="AH15" s="96" t="s">
        <v>201</v>
      </c>
      <c r="AI15" s="96"/>
      <c r="AJ15" s="8"/>
      <c r="AP15" s="8"/>
      <c r="AR15" t="s">
        <v>481</v>
      </c>
      <c r="AS15" t="s">
        <v>482</v>
      </c>
      <c r="AT15" t="s">
        <v>482</v>
      </c>
      <c r="AU15" t="s">
        <v>482</v>
      </c>
      <c r="AX15" t="s">
        <v>170</v>
      </c>
      <c r="AY15" t="str">
        <f>INDEX($AS$22:$AS$58,MATCH(Таблиця30[[#This Row],[Термин]],$AR$22:$AR$58,0),1)</f>
        <v>Глефа</v>
      </c>
      <c r="AZ15" t="s">
        <v>171</v>
      </c>
      <c r="BA15" t="str">
        <f>Таблиця30[[#This Row],[HOBBY WORLD]]</f>
        <v>Глефа</v>
      </c>
      <c r="BD15" s="44" t="s">
        <v>8691</v>
      </c>
      <c r="BF15" s="45" t="s">
        <v>8692</v>
      </c>
      <c r="BG15" t="str">
        <f>Таблиця31[[#This Row],[HOBBY WORLD]]</f>
        <v>Двуручное</v>
      </c>
    </row>
    <row r="16" spans="1:60" ht="15.75" thickTop="1" x14ac:dyDescent="0.25">
      <c r="A16" s="96" t="s">
        <v>202</v>
      </c>
      <c r="B16" s="96"/>
      <c r="C16" s="2" t="str">
        <f>_xlfn.XLOOKUP(MundaneItems!A16,Таблиця9[Оригинал2],Таблиця9[HOBBY WORLD3])</f>
        <v>Алебарда</v>
      </c>
      <c r="D16" s="96" t="s">
        <v>203</v>
      </c>
      <c r="E16" s="96"/>
      <c r="F16" s="8"/>
      <c r="G16" s="8"/>
      <c r="H16" s="8"/>
      <c r="I16" s="8"/>
      <c r="J16" s="8"/>
      <c r="K16" s="8"/>
      <c r="L16" s="8"/>
      <c r="M16" s="96" t="s">
        <v>204</v>
      </c>
      <c r="N16" s="96"/>
      <c r="O16" s="2" t="e">
        <f>_xlfn.XLOOKUP(M16,Таблиця9[Оригинал],Таблиця9[HOBBY WORLD])</f>
        <v>#N/A</v>
      </c>
      <c r="P16" s="96" t="s">
        <v>205</v>
      </c>
      <c r="Q16" s="96"/>
      <c r="R16" s="8"/>
      <c r="S16" s="96" t="s">
        <v>206</v>
      </c>
      <c r="T16" s="96"/>
      <c r="U16" s="2" t="e">
        <f>_xlfn.XLOOKUP(S16,Таблиця9[Оригинал],Таблиця9[HOBBY WORLD])</f>
        <v>#N/A</v>
      </c>
      <c r="V16" s="96" t="s">
        <v>207</v>
      </c>
      <c r="W16" s="96"/>
      <c r="X16" s="8"/>
      <c r="Y16" s="96" t="s">
        <v>174</v>
      </c>
      <c r="Z16" s="96"/>
      <c r="AA16" s="96" t="str">
        <f>_xlfn.XLOOKUP(Y16,Таблиця9[Оригинал],Таблиця9[HOBBY WORLD])</f>
        <v>Броня для животных</v>
      </c>
      <c r="AB16" s="96" t="s">
        <v>175</v>
      </c>
      <c r="AC16" s="96"/>
      <c r="AD16" s="8"/>
      <c r="AE16" s="96" t="s">
        <v>208</v>
      </c>
      <c r="AF16" s="96"/>
      <c r="AG16" s="96" t="str">
        <f>_xlfn.XLOOKUP(AE16,'Перевод (Hobby World)'!$AA$2:$AA$129,'Перевод (Hobby World)'!$AC$2:$AC$129)</f>
        <v>Жезл</v>
      </c>
      <c r="AH16" s="96" t="s">
        <v>209</v>
      </c>
      <c r="AI16" s="96"/>
      <c r="AJ16" s="8"/>
      <c r="AP16" s="8"/>
      <c r="AX16" t="s">
        <v>178</v>
      </c>
      <c r="AY16" t="str">
        <f>INDEX($AS$22:$AS$58,MATCH(Таблиця30[[#This Row],[Термин]],$AR$22:$AR$58,0),1)</f>
        <v>Секира</v>
      </c>
      <c r="AZ16" t="s">
        <v>8479</v>
      </c>
      <c r="BA16" t="str">
        <f>Таблиця30[[#This Row],[HOBBY WORLD]]</f>
        <v>Двуручный топор</v>
      </c>
      <c r="BD16" s="44" t="s">
        <v>8693</v>
      </c>
      <c r="BF16" s="45" t="s">
        <v>8694</v>
      </c>
      <c r="BG16" t="str">
        <f>Таблиця31[[#This Row],[HOBBY WORLD]]</f>
        <v>Полуторное</v>
      </c>
    </row>
    <row r="17" spans="1:59" x14ac:dyDescent="0.25">
      <c r="A17" s="96" t="s">
        <v>210</v>
      </c>
      <c r="B17" s="96"/>
      <c r="C17" s="2" t="str">
        <f>_xlfn.XLOOKUP(MundaneItems!A17,Таблиця9[Оригинал2],Таблиця9[HOBBY WORLD3])</f>
        <v>Топорик</v>
      </c>
      <c r="D17" s="96" t="s">
        <v>211</v>
      </c>
      <c r="E17" s="96"/>
      <c r="F17" s="8"/>
      <c r="G17" s="8"/>
      <c r="H17" s="8"/>
      <c r="I17" s="8"/>
      <c r="J17" s="8"/>
      <c r="K17" s="8"/>
      <c r="L17" s="8"/>
      <c r="M17" s="96" t="s">
        <v>212</v>
      </c>
      <c r="N17" s="96"/>
      <c r="O17" s="2" t="e">
        <f>_xlfn.XLOOKUP(M17,Таблиця9[Оригинал],Таблиця9[HOBBY WORLD])</f>
        <v>#N/A</v>
      </c>
      <c r="P17" s="96" t="s">
        <v>213</v>
      </c>
      <c r="Q17" s="96"/>
      <c r="R17" s="8"/>
      <c r="S17" s="96" t="s">
        <v>214</v>
      </c>
      <c r="T17" s="96"/>
      <c r="U17" s="2" t="e">
        <f>_xlfn.XLOOKUP(S17,Таблиця9[Оригинал],Таблиця9[HOBBY WORLD])</f>
        <v>#N/A</v>
      </c>
      <c r="V17" s="96" t="s">
        <v>215</v>
      </c>
      <c r="W17" s="96"/>
      <c r="X17" s="8"/>
      <c r="Y17" s="96" t="s">
        <v>182</v>
      </c>
      <c r="Z17" s="96"/>
      <c r="AA17" s="96" t="e">
        <f>_xlfn.XLOOKUP(Y17,Таблиця9[Оригинал],Таблиця9[HOBBY WORLD])</f>
        <v>#N/A</v>
      </c>
      <c r="AB17" s="96" t="s">
        <v>183</v>
      </c>
      <c r="AC17" s="96"/>
      <c r="AD17" s="8"/>
      <c r="AE17" s="248" t="s">
        <v>8470</v>
      </c>
      <c r="AF17" s="96"/>
      <c r="AG17" s="96" t="e">
        <f>_xlfn.XLOOKUP(AE17,'Перевод (Hobby World)'!$AA$2:$AA$129,'Перевод (Hobby World)'!$AC$2:$AC$129)</f>
        <v>#N/A</v>
      </c>
      <c r="AH17" s="96" t="s">
        <v>217</v>
      </c>
      <c r="AI17" s="96"/>
      <c r="AJ17" s="8"/>
      <c r="AP17" s="8"/>
      <c r="AX17" t="s">
        <v>186</v>
      </c>
      <c r="AY17" t="str">
        <f>INDEX($AS$22:$AS$58,MATCH(Таблиця30[[#This Row],[Термин]],$AR$22:$AR$58,0),1)</f>
        <v>Палица</v>
      </c>
      <c r="AZ17" t="s">
        <v>8480</v>
      </c>
      <c r="BA17" t="str">
        <f>Таблиця30[[#This Row],[HOBBY WORLD]]</f>
        <v>Дубина</v>
      </c>
      <c r="BD17" s="44" t="s">
        <v>8695</v>
      </c>
      <c r="BF17" s="45" t="s">
        <v>8696</v>
      </c>
      <c r="BG17" t="str">
        <f>Таблиця31[[#This Row],[HOBBY WORLD]]</f>
        <v>Автоматическое</v>
      </c>
    </row>
    <row r="18" spans="1:59" x14ac:dyDescent="0.25">
      <c r="A18" s="96" t="s">
        <v>218</v>
      </c>
      <c r="B18" s="96"/>
      <c r="C18" s="2" t="str">
        <f>_xlfn.XLOOKUP(MundaneItems!A18,Таблиця9[Оригинал2],Таблиця9[HOBBY WORLD3])</f>
        <v>Пилум</v>
      </c>
      <c r="D18" s="96" t="s">
        <v>219</v>
      </c>
      <c r="E18" s="96"/>
      <c r="F18" s="8"/>
      <c r="G18" s="8"/>
      <c r="H18" s="8"/>
      <c r="I18" s="8"/>
      <c r="J18" s="8"/>
      <c r="K18" s="8"/>
      <c r="L18" s="8"/>
      <c r="M18" s="96" t="s">
        <v>220</v>
      </c>
      <c r="N18" s="96"/>
      <c r="O18" s="2" t="e">
        <f>_xlfn.XLOOKUP(M18,Таблиця9[Оригинал],Таблиця9[HOBBY WORLD])</f>
        <v>#N/A</v>
      </c>
      <c r="P18" s="96" t="s">
        <v>221</v>
      </c>
      <c r="Q18" s="96"/>
      <c r="R18" s="8"/>
      <c r="S18" s="96" t="s">
        <v>222</v>
      </c>
      <c r="T18" s="96"/>
      <c r="U18" s="2" t="e">
        <f>_xlfn.XLOOKUP(S18,Таблиця9[Оригинал],Таблиця9[HOBBY WORLD])</f>
        <v>#N/A</v>
      </c>
      <c r="V18" s="96" t="s">
        <v>223</v>
      </c>
      <c r="W18" s="96"/>
      <c r="X18" s="8"/>
      <c r="Y18" s="96" t="s">
        <v>190</v>
      </c>
      <c r="Z18" s="96"/>
      <c r="AA18" s="96" t="str">
        <f>_xlfn.XLOOKUP(Y18,Таблиця9[Оригинал],Таблиця9[HOBBY WORLD])</f>
        <v>Карета</v>
      </c>
      <c r="AB18" s="96" t="s">
        <v>191</v>
      </c>
      <c r="AC18" s="96"/>
      <c r="AD18" s="8"/>
      <c r="AE18" s="96" t="s">
        <v>224</v>
      </c>
      <c r="AF18" s="96"/>
      <c r="AG18" s="96" t="str">
        <f>_xlfn.XLOOKUP(AE18,'Перевод (Hobby World)'!$AA$2:$AA$129,'Перевод (Hobby World)'!$AC$2:$AC$129)</f>
        <v>Рюкзак</v>
      </c>
      <c r="AH18" s="96" t="s">
        <v>225</v>
      </c>
      <c r="AI18" s="96"/>
      <c r="AJ18" s="8"/>
      <c r="AP18" s="8"/>
      <c r="AX18" t="s">
        <v>194</v>
      </c>
      <c r="AY18" t="str">
        <f>INDEX($AS$22:$AS$58,MATCH(Таблиця30[[#This Row],[Термин]],$AR$22:$AR$58,0),1)</f>
        <v>Двуручный меч</v>
      </c>
      <c r="AZ18" t="s">
        <v>195</v>
      </c>
      <c r="BA18" t="str">
        <f>Таблиця30[[#This Row],[HOBBY WORLD]]</f>
        <v>Двуручный меч</v>
      </c>
      <c r="BD18" s="44" t="s">
        <v>8697</v>
      </c>
      <c r="BF18" s="45" t="s">
        <v>8698</v>
      </c>
      <c r="BG18" t="str">
        <f>Таблиця31[[#This Row],[HOBBY WORLD]]</f>
        <v>Перезарядка</v>
      </c>
    </row>
    <row r="19" spans="1:59" x14ac:dyDescent="0.25">
      <c r="A19" s="96" t="s">
        <v>226</v>
      </c>
      <c r="B19" s="96"/>
      <c r="C19" s="2" t="str">
        <f>_xlfn.XLOOKUP(MundaneItems!A19,Таблиця9[Оригинал2],Таблиця9[HOBBY WORLD3])</f>
        <v>Кавалерийская пика</v>
      </c>
      <c r="D19" s="96" t="s">
        <v>227</v>
      </c>
      <c r="E19" s="96"/>
      <c r="F19" s="8"/>
      <c r="G19" s="8"/>
      <c r="H19" s="8"/>
      <c r="I19" s="8"/>
      <c r="J19" s="8"/>
      <c r="K19" s="8"/>
      <c r="L19" s="8"/>
      <c r="M19" s="96" t="s">
        <v>228</v>
      </c>
      <c r="N19" s="96"/>
      <c r="O19" s="2" t="str">
        <f>_xlfn.XLOOKUP(M19,Таблиця9[Оригинал],Таблиця9[HOBBY WORLD])</f>
        <v>Набор травника</v>
      </c>
      <c r="P19" s="96" t="s">
        <v>229</v>
      </c>
      <c r="Q19" s="96"/>
      <c r="R19" s="8"/>
      <c r="S19" s="96" t="s">
        <v>230</v>
      </c>
      <c r="T19" s="96"/>
      <c r="U19" s="2" t="e">
        <f>_xlfn.XLOOKUP(S19,Таблиця9[Оригинал],Таблиця9[HOBBY WORLD])</f>
        <v>#N/A</v>
      </c>
      <c r="V19" s="96" t="s">
        <v>231</v>
      </c>
      <c r="W19" s="96"/>
      <c r="X19" s="8"/>
      <c r="Y19" s="96" t="s">
        <v>198</v>
      </c>
      <c r="Z19" s="96"/>
      <c r="AA19" s="96" t="str">
        <f>_xlfn.XLOOKUP(Y19,Таблиця9[Оригинал],Таблиця9[HOBBY WORLD])</f>
        <v>Двуколка</v>
      </c>
      <c r="AB19" s="96" t="s">
        <v>199</v>
      </c>
      <c r="AC19" s="96"/>
      <c r="AD19" s="8"/>
      <c r="AE19" s="96" t="s">
        <v>232</v>
      </c>
      <c r="AF19" s="96"/>
      <c r="AG19" s="96" t="e">
        <f>_xlfn.XLOOKUP(AE19,'Перевод (Hobby World)'!$AA$2:$AA$129,'Перевод (Hobby World)'!$AC$2:$AC$129)</f>
        <v>#N/A</v>
      </c>
      <c r="AH19" s="96" t="s">
        <v>233</v>
      </c>
      <c r="AI19" s="96"/>
      <c r="AJ19" s="8"/>
      <c r="AP19" s="8"/>
      <c r="AX19" t="s">
        <v>202</v>
      </c>
      <c r="AY19" t="str">
        <f>INDEX($AS$22:$AS$58,MATCH(Таблиця30[[#This Row],[Термин]],$AR$22:$AR$58,0),1)</f>
        <v>Алебарда</v>
      </c>
      <c r="AZ19" t="s">
        <v>203</v>
      </c>
      <c r="BA19" t="str">
        <f>Таблиця30[[#This Row],[HOBBY WORLD]]</f>
        <v>Алебарда</v>
      </c>
    </row>
    <row r="20" spans="1:59" x14ac:dyDescent="0.25">
      <c r="A20" s="96" t="s">
        <v>234</v>
      </c>
      <c r="B20" s="96"/>
      <c r="C20" s="2" t="e">
        <f>_xlfn.XLOOKUP(MundaneItems!A20,Таблиця9[Оригинал2],Таблиця9[HOBBY WORLD3])</f>
        <v>#N/A</v>
      </c>
      <c r="D20" s="96" t="s">
        <v>235</v>
      </c>
      <c r="E20" s="96"/>
      <c r="F20" s="8"/>
      <c r="G20" s="8"/>
      <c r="H20" s="8"/>
      <c r="I20" s="8"/>
      <c r="J20" s="8"/>
      <c r="K20" s="8"/>
      <c r="L20" s="8"/>
      <c r="M20" s="96" t="s">
        <v>236</v>
      </c>
      <c r="N20" s="96"/>
      <c r="O20" s="2" t="e">
        <f>_xlfn.XLOOKUP(M20,Таблиця9[Оригинал],Таблиця9[HOBBY WORLD])</f>
        <v>#N/A</v>
      </c>
      <c r="P20" s="96" t="s">
        <v>237</v>
      </c>
      <c r="Q20" s="96"/>
      <c r="R20" s="8"/>
      <c r="S20" s="96" t="s">
        <v>238</v>
      </c>
      <c r="T20" s="96"/>
      <c r="U20" s="2" t="e">
        <f>_xlfn.XLOOKUP(S20,Таблиця9[Оригинал],Таблиця9[HOBBY WORLD])</f>
        <v>#N/A</v>
      </c>
      <c r="V20" s="96" t="s">
        <v>239</v>
      </c>
      <c r="W20" s="96"/>
      <c r="X20" s="8"/>
      <c r="Y20" s="96" t="s">
        <v>206</v>
      </c>
      <c r="Z20" s="96"/>
      <c r="AA20" s="96" t="e">
        <f>_xlfn.XLOOKUP(Y20,Таблиця9[Оригинал],Таблиця9[HOBBY WORLD])</f>
        <v>#N/A</v>
      </c>
      <c r="AB20" s="96" t="s">
        <v>207</v>
      </c>
      <c r="AC20" s="96"/>
      <c r="AD20" s="8"/>
      <c r="AE20" s="96" t="s">
        <v>240</v>
      </c>
      <c r="AF20" s="96"/>
      <c r="AG20" s="96" t="str">
        <f>_xlfn.XLOOKUP(AE20,'Перевод (Hobby World)'!$AA$2:$AA$129,'Перевод (Hobby World)'!$AC$2:$AC$129)</f>
        <v>Бочка</v>
      </c>
      <c r="AH20" s="96" t="s">
        <v>241</v>
      </c>
      <c r="AI20" s="96"/>
      <c r="AJ20" s="8"/>
      <c r="AP20" s="8"/>
      <c r="AX20" t="s">
        <v>8481</v>
      </c>
      <c r="AY20" t="e">
        <f>INDEX($AS$22:$AS$58,MATCH(Таблиця30[[#This Row],[Термин]],$AR$22:$AR$58,0),1)</f>
        <v>#N/A</v>
      </c>
      <c r="AZ20" t="s">
        <v>8482</v>
      </c>
      <c r="BA20" t="str">
        <f>Таблиця30[[#This Row],[HOBBY WORLD]]</f>
        <v>Легкий молот</v>
      </c>
    </row>
    <row r="21" spans="1:59" x14ac:dyDescent="0.25">
      <c r="A21" s="96" t="s">
        <v>242</v>
      </c>
      <c r="B21" s="96"/>
      <c r="C21" s="2" t="str">
        <f>_xlfn.XLOOKUP(MundaneItems!A21,Таблиця9[Оригинал2],Таблиця9[HOBBY WORLD3])</f>
        <v>Длинный лук</v>
      </c>
      <c r="D21" s="96" t="s">
        <v>243</v>
      </c>
      <c r="E21" s="96"/>
      <c r="F21" s="8"/>
      <c r="G21" s="8"/>
      <c r="H21" s="8"/>
      <c r="I21" s="8"/>
      <c r="J21" s="8"/>
      <c r="K21" s="8"/>
      <c r="L21" s="8"/>
      <c r="M21" s="96" t="s">
        <v>244</v>
      </c>
      <c r="N21" s="96"/>
      <c r="O21" s="2" t="e">
        <f>_xlfn.XLOOKUP(M21,Таблиця9[Оригинал],Таблиця9[HOBBY WORLD])</f>
        <v>#N/A</v>
      </c>
      <c r="P21" s="96" t="s">
        <v>245</v>
      </c>
      <c r="Q21" s="96"/>
      <c r="R21" s="8"/>
      <c r="S21" s="96" t="s">
        <v>246</v>
      </c>
      <c r="T21" s="96"/>
      <c r="U21" s="2" t="e">
        <f>_xlfn.XLOOKUP(S21,Таблиця9[Оригинал],Таблиця9[HOBBY WORLD])</f>
        <v>#N/A</v>
      </c>
      <c r="V21" s="96" t="s">
        <v>247</v>
      </c>
      <c r="W21" s="96"/>
      <c r="X21" s="8"/>
      <c r="Y21" s="96" t="s">
        <v>214</v>
      </c>
      <c r="Z21" s="96"/>
      <c r="AA21" s="96" t="e">
        <f>_xlfn.XLOOKUP(Y21,Таблиця9[Оригинал],Таблиця9[HOBBY WORLD])</f>
        <v>#N/A</v>
      </c>
      <c r="AB21" s="96" t="s">
        <v>215</v>
      </c>
      <c r="AC21" s="96"/>
      <c r="AD21" s="8"/>
      <c r="AE21" s="96" t="s">
        <v>248</v>
      </c>
      <c r="AF21" s="96"/>
      <c r="AG21" s="96" t="str">
        <f>_xlfn.XLOOKUP(AE21,'Перевод (Hobby World)'!$AA$2:$AA$129,'Перевод (Hobby World)'!$AC$2:$AC$129)</f>
        <v>Корзина</v>
      </c>
      <c r="AH21" s="96" t="s">
        <v>249</v>
      </c>
      <c r="AI21" s="96"/>
      <c r="AJ21" s="8"/>
      <c r="AP21" s="8"/>
      <c r="AR21" s="70" t="s">
        <v>13760</v>
      </c>
      <c r="AS21" s="70" t="s">
        <v>12343</v>
      </c>
      <c r="AT21" s="70" t="s">
        <v>13761</v>
      </c>
      <c r="AX21" t="s">
        <v>210</v>
      </c>
      <c r="AY21" t="str">
        <f>INDEX($AS$22:$AS$58,MATCH(Таблиця30[[#This Row],[Термин]],$AR$22:$AR$58,0),1)</f>
        <v>Ручной топор</v>
      </c>
      <c r="AZ21" t="s">
        <v>8483</v>
      </c>
      <c r="BA21" t="str">
        <f>Таблиця30[[#This Row],[HOBBY WORLD]]</f>
        <v>Топорик</v>
      </c>
    </row>
    <row r="22" spans="1:59" x14ac:dyDescent="0.25">
      <c r="A22" s="96" t="s">
        <v>250</v>
      </c>
      <c r="B22" s="96"/>
      <c r="C22" s="2" t="str">
        <f>_xlfn.XLOOKUP(MundaneItems!A22,Таблиця9[Оригинал2],Таблиця9[HOBBY WORLD3])</f>
        <v>Длинный меч</v>
      </c>
      <c r="D22" s="96" t="s">
        <v>251</v>
      </c>
      <c r="E22" s="96"/>
      <c r="F22" s="8"/>
      <c r="G22" s="8"/>
      <c r="H22" s="8"/>
      <c r="I22" s="8"/>
      <c r="J22" s="8"/>
      <c r="K22" s="8"/>
      <c r="L22" s="8"/>
      <c r="M22" s="96" t="s">
        <v>252</v>
      </c>
      <c r="N22" s="96"/>
      <c r="O22" s="2" t="e">
        <f>_xlfn.XLOOKUP(M22,Таблиця9[Оригинал],Таблиця9[HOBBY WORLD])</f>
        <v>#N/A</v>
      </c>
      <c r="P22" s="96" t="s">
        <v>253</v>
      </c>
      <c r="Q22" s="96"/>
      <c r="R22" s="8"/>
      <c r="S22" s="96" t="s">
        <v>254</v>
      </c>
      <c r="T22" s="96"/>
      <c r="U22" s="2" t="e">
        <f>_xlfn.XLOOKUP(S22,Таблиця9[Оригинал],Таблиця9[HOBBY WORLD])</f>
        <v>#N/A</v>
      </c>
      <c r="V22" s="96" t="s">
        <v>255</v>
      </c>
      <c r="W22" s="96"/>
      <c r="X22" s="8"/>
      <c r="Y22" s="96" t="s">
        <v>222</v>
      </c>
      <c r="Z22" s="96"/>
      <c r="AA22" s="96" t="e">
        <f>_xlfn.XLOOKUP(Y22,Таблиця9[Оригинал],Таблиця9[HOBBY WORLD])</f>
        <v>#N/A</v>
      </c>
      <c r="AB22" s="96" t="s">
        <v>223</v>
      </c>
      <c r="AC22" s="96"/>
      <c r="AD22" s="8"/>
      <c r="AE22" s="96" t="s">
        <v>256</v>
      </c>
      <c r="AF22" s="96"/>
      <c r="AG22" s="96" t="str">
        <f>_xlfn.XLOOKUP(AE22,'Перевод (Hobby World)'!$AA$2:$AA$129,'Перевод (Hobby World)'!$AC$2:$AC$129)</f>
        <v>Спальный мешок</v>
      </c>
      <c r="AH22" s="96" t="s">
        <v>257</v>
      </c>
      <c r="AI22" s="96"/>
      <c r="AJ22" s="8"/>
      <c r="AP22" s="8"/>
      <c r="AR22" t="s">
        <v>96</v>
      </c>
      <c r="AS22" t="s">
        <v>97</v>
      </c>
      <c r="AX22" t="s">
        <v>218</v>
      </c>
      <c r="AY22" t="str">
        <f>INDEX($AS$22:$AS$58,MATCH(Таблиця30[[#This Row],[Термин]],$AR$22:$AR$58,0),1)</f>
        <v>Метательное копьё</v>
      </c>
      <c r="AZ22" t="s">
        <v>8484</v>
      </c>
      <c r="BA22" t="str">
        <f>Таблиця30[[#This Row],[HOBBY WORLD]]</f>
        <v>Пилум</v>
      </c>
    </row>
    <row r="23" spans="1:59" x14ac:dyDescent="0.25">
      <c r="A23" s="96" t="s">
        <v>258</v>
      </c>
      <c r="B23" s="96"/>
      <c r="C23" s="2" t="str">
        <f>_xlfn.XLOOKUP(MundaneItems!A23,Таблиця9[Оригинал2],Таблиця9[HOBBY WORLD3])</f>
        <v>Булава</v>
      </c>
      <c r="D23" s="96" t="s">
        <v>259</v>
      </c>
      <c r="E23" s="96"/>
      <c r="F23" s="8"/>
      <c r="G23" s="8"/>
      <c r="H23" s="8"/>
      <c r="I23" s="8"/>
      <c r="J23" s="8"/>
      <c r="K23" s="8"/>
      <c r="L23" s="8"/>
      <c r="M23" s="96" t="s">
        <v>260</v>
      </c>
      <c r="N23" s="96"/>
      <c r="O23" s="2" t="e">
        <f>_xlfn.XLOOKUP(M23,Таблиця9[Оригинал],Таблиця9[HOBBY WORLD])</f>
        <v>#N/A</v>
      </c>
      <c r="P23" s="96" t="s">
        <v>261</v>
      </c>
      <c r="Q23" s="96"/>
      <c r="R23" s="8"/>
      <c r="S23" s="96" t="s">
        <v>262</v>
      </c>
      <c r="T23" s="96"/>
      <c r="U23" s="2" t="e">
        <f>_xlfn.XLOOKUP(S23,Таблиця9[Оригинал],Таблиця9[HOBBY WORLD])</f>
        <v>#N/A</v>
      </c>
      <c r="V23" s="96" t="s">
        <v>263</v>
      </c>
      <c r="W23" s="96"/>
      <c r="X23" s="8"/>
      <c r="Y23" s="96" t="s">
        <v>230</v>
      </c>
      <c r="Z23" s="96"/>
      <c r="AA23" s="96" t="e">
        <f>_xlfn.XLOOKUP(Y23,Таблиця9[Оригинал],Таблиця9[HOBBY WORLD])</f>
        <v>#N/A</v>
      </c>
      <c r="AB23" s="96" t="s">
        <v>231</v>
      </c>
      <c r="AC23" s="96"/>
      <c r="AD23" s="8"/>
      <c r="AE23" s="96" t="s">
        <v>264</v>
      </c>
      <c r="AF23" s="96"/>
      <c r="AG23" s="96" t="str">
        <f>_xlfn.XLOOKUP(AE23,'Перевод (Hobby World)'!$AA$2:$AA$129,'Перевод (Hobby World)'!$AC$2:$AC$129)</f>
        <v>Колокольчик</v>
      </c>
      <c r="AH23" s="96" t="s">
        <v>265</v>
      </c>
      <c r="AI23" s="96"/>
      <c r="AJ23" s="8"/>
      <c r="AP23" s="8"/>
      <c r="AR23" t="s">
        <v>106</v>
      </c>
      <c r="AS23" t="s">
        <v>107</v>
      </c>
      <c r="AX23" t="s">
        <v>226</v>
      </c>
      <c r="AY23" t="str">
        <f>INDEX($AS$22:$AS$58,MATCH(Таблиця30[[#This Row],[Термин]],$AR$22:$AR$58,0),1)</f>
        <v>Длинное копьё</v>
      </c>
      <c r="AZ23" t="s">
        <v>8485</v>
      </c>
      <c r="BA23" t="str">
        <f>Таблиця30[[#This Row],[HOBBY WORLD]]</f>
        <v>Кавалерийская пика</v>
      </c>
    </row>
    <row r="24" spans="1:59" x14ac:dyDescent="0.25">
      <c r="A24" s="96" t="s">
        <v>266</v>
      </c>
      <c r="B24" s="96"/>
      <c r="C24" s="2" t="str">
        <f>_xlfn.XLOOKUP(MundaneItems!A24,Таблиця9[Оригинал2],Таблиця9[HOBBY WORLD3])</f>
        <v>Двуручный молот</v>
      </c>
      <c r="D24" s="96" t="s">
        <v>267</v>
      </c>
      <c r="E24" s="96"/>
      <c r="F24" s="8"/>
      <c r="G24" s="8"/>
      <c r="H24" s="8"/>
      <c r="I24" s="8"/>
      <c r="J24" s="8"/>
      <c r="K24" s="8"/>
      <c r="L24" s="8"/>
      <c r="M24" s="96" t="s">
        <v>268</v>
      </c>
      <c r="N24" s="96"/>
      <c r="O24" s="2" t="e">
        <f>_xlfn.XLOOKUP(M24,Таблиця9[Оригинал],Таблиця9[HOBBY WORLD])</f>
        <v>#N/A</v>
      </c>
      <c r="P24" s="96" t="s">
        <v>269</v>
      </c>
      <c r="Q24" s="96"/>
      <c r="R24" s="8"/>
      <c r="S24" s="96" t="s">
        <v>270</v>
      </c>
      <c r="T24" s="96"/>
      <c r="U24" s="2" t="str">
        <f>_xlfn.XLOOKUP(S24,Таблиця9[Оригинал],Таблиця9[HOBBY WORLD])</f>
        <v>Сани</v>
      </c>
      <c r="V24" s="96" t="s">
        <v>271</v>
      </c>
      <c r="W24" s="96"/>
      <c r="X24" s="8"/>
      <c r="Y24" s="96" t="s">
        <v>238</v>
      </c>
      <c r="Z24" s="96"/>
      <c r="AA24" s="96" t="e">
        <f>_xlfn.XLOOKUP(Y24,Таблиця9[Оригинал],Таблиця9[HOBBY WORLD])</f>
        <v>#N/A</v>
      </c>
      <c r="AB24" s="96" t="s">
        <v>239</v>
      </c>
      <c r="AC24" s="96"/>
      <c r="AD24" s="8"/>
      <c r="AE24" s="96" t="s">
        <v>272</v>
      </c>
      <c r="AF24" s="96"/>
      <c r="AG24" s="96" t="str">
        <f>_xlfn.XLOOKUP(AE24,'Перевод (Hobby World)'!$AA$2:$AA$129,'Перевод (Hobby World)'!$AC$2:$AC$129)</f>
        <v>Одеяло</v>
      </c>
      <c r="AH24" s="96" t="s">
        <v>273</v>
      </c>
      <c r="AI24" s="96"/>
      <c r="AJ24" s="8"/>
      <c r="AP24" s="8"/>
      <c r="AR24" t="s">
        <v>114</v>
      </c>
      <c r="AS24" t="s">
        <v>115</v>
      </c>
      <c r="AX24" t="s">
        <v>242</v>
      </c>
      <c r="AY24" t="str">
        <f>INDEX($AS$22:$AS$58,MATCH(Таблиця30[[#This Row],[Термин]],$AR$22:$AR$58,0),1)</f>
        <v>Длинный лук</v>
      </c>
      <c r="AZ24" t="s">
        <v>3486</v>
      </c>
      <c r="BA24" t="str">
        <f>Таблиця30[[#This Row],[HOBBY WORLD]]</f>
        <v>Длинный лук</v>
      </c>
    </row>
    <row r="25" spans="1:59" x14ac:dyDescent="0.25">
      <c r="A25" s="96" t="s">
        <v>274</v>
      </c>
      <c r="B25" s="96"/>
      <c r="C25" s="2" t="str">
        <f>_xlfn.XLOOKUP(MundaneItems!A25,Таблиця9[Оригинал2],Таблиця9[HOBBY WORLD3])</f>
        <v>Моргенштерн</v>
      </c>
      <c r="D25" s="96" t="s">
        <v>275</v>
      </c>
      <c r="E25" s="96"/>
      <c r="F25" s="8"/>
      <c r="G25" s="8"/>
      <c r="H25" s="8"/>
      <c r="I25" s="8"/>
      <c r="J25" s="8"/>
      <c r="K25" s="8"/>
      <c r="L25" s="8"/>
      <c r="M25" s="96" t="s">
        <v>276</v>
      </c>
      <c r="N25" s="96"/>
      <c r="O25" s="2" t="str">
        <f>_xlfn.XLOOKUP(M25,Таблиця9[Оригинал],Таблиця9[HOBBY WORLD])</f>
        <v>Инструменты каменщика</v>
      </c>
      <c r="P25" s="96" t="s">
        <v>277</v>
      </c>
      <c r="Q25" s="96"/>
      <c r="R25" s="8"/>
      <c r="S25" s="96" t="s">
        <v>278</v>
      </c>
      <c r="T25" s="96"/>
      <c r="U25" s="2" t="str">
        <f>_xlfn.XLOOKUP(S25,Таблиця9[Оригинал],Таблиця9[HOBBY WORLD])</f>
        <v>Телега</v>
      </c>
      <c r="V25" s="96" t="s">
        <v>279</v>
      </c>
      <c r="W25" s="96"/>
      <c r="X25" s="8"/>
      <c r="Y25" s="96" t="s">
        <v>246</v>
      </c>
      <c r="Z25" s="96"/>
      <c r="AA25" s="96" t="e">
        <f>_xlfn.XLOOKUP(Y25,Таблиця9[Оригинал],Таблиця9[HOBBY WORLD])</f>
        <v>#N/A</v>
      </c>
      <c r="AB25" s="96" t="s">
        <v>247</v>
      </c>
      <c r="AC25" s="96"/>
      <c r="AD25" s="8"/>
      <c r="AE25" s="96" t="s">
        <v>280</v>
      </c>
      <c r="AF25" s="96"/>
      <c r="AG25" s="96" t="str">
        <f>_xlfn.XLOOKUP(AE25,'Перевод (Hobby World)'!$AA$2:$AA$129,'Перевод (Hobby World)'!$AC$2:$AC$129)</f>
        <v>Подъёмный блок</v>
      </c>
      <c r="AH25" s="96" t="s">
        <v>281</v>
      </c>
      <c r="AI25" s="96"/>
      <c r="AJ25" s="8"/>
      <c r="AP25" s="8"/>
      <c r="AR25" t="s">
        <v>122</v>
      </c>
      <c r="AS25" t="s">
        <v>123</v>
      </c>
      <c r="AX25" t="s">
        <v>250</v>
      </c>
      <c r="AY25" t="str">
        <f>INDEX($AS$22:$AS$58,MATCH(Таблиця30[[#This Row],[Термин]],$AR$22:$AR$58,0),1)</f>
        <v>Длинный меч</v>
      </c>
      <c r="AZ25" t="s">
        <v>251</v>
      </c>
      <c r="BA25" t="str">
        <f>Таблиця30[[#This Row],[HOBBY WORLD]]</f>
        <v>Длинный меч</v>
      </c>
    </row>
    <row r="26" spans="1:59" ht="24.75" thickBot="1" x14ac:dyDescent="0.5">
      <c r="A26" s="96" t="s">
        <v>282</v>
      </c>
      <c r="B26" s="96"/>
      <c r="C26" s="2" t="str">
        <f>_xlfn.XLOOKUP(MundaneItems!A26,Таблиця9[Оригинал2],Таблиця9[HOBBY WORLD3])</f>
        <v>Сеть</v>
      </c>
      <c r="D26" s="96" t="s">
        <v>283</v>
      </c>
      <c r="E26" s="96"/>
      <c r="F26" s="8"/>
      <c r="G26" s="8"/>
      <c r="H26" s="8"/>
      <c r="I26" s="8"/>
      <c r="J26" s="8"/>
      <c r="K26" s="8"/>
      <c r="L26" s="8"/>
      <c r="M26" s="96" t="s">
        <v>284</v>
      </c>
      <c r="N26" s="96"/>
      <c r="O26" s="2" t="e">
        <f>_xlfn.XLOOKUP(M26,Таблиця9[Оригинал],Таблиця9[HOBBY WORLD])</f>
        <v>#N/A</v>
      </c>
      <c r="P26" s="96" t="s">
        <v>285</v>
      </c>
      <c r="Q26" s="96"/>
      <c r="R26" s="8"/>
      <c r="S26" s="192" t="s">
        <v>286</v>
      </c>
      <c r="T26" s="192"/>
      <c r="U26" s="192"/>
      <c r="V26" s="192"/>
      <c r="W26" s="192"/>
      <c r="X26" s="8"/>
      <c r="Y26" s="96" t="s">
        <v>254</v>
      </c>
      <c r="Z26" s="96"/>
      <c r="AA26" s="96" t="e">
        <f>_xlfn.XLOOKUP(Y26,Таблиця9[Оригинал],Таблиця9[HOBBY WORLD])</f>
        <v>#N/A</v>
      </c>
      <c r="AB26" s="96" t="s">
        <v>255</v>
      </c>
      <c r="AC26" s="96"/>
      <c r="AD26" s="8"/>
      <c r="AE26" s="96" t="s">
        <v>287</v>
      </c>
      <c r="AF26" s="96"/>
      <c r="AG26" s="96" t="str">
        <f>_xlfn.XLOOKUP(AE26,'Перевод (Hobby World)'!$AA$2:$AA$129,'Перевод (Hobby World)'!$AC$2:$AC$129)</f>
        <v>Книга</v>
      </c>
      <c r="AH26" s="96" t="s">
        <v>288</v>
      </c>
      <c r="AI26" s="96"/>
      <c r="AJ26" s="8"/>
      <c r="AP26" s="8"/>
      <c r="AR26" t="s">
        <v>131</v>
      </c>
      <c r="AS26" t="s">
        <v>3485</v>
      </c>
      <c r="AX26" t="s">
        <v>258</v>
      </c>
      <c r="AY26" t="str">
        <f>INDEX($AS$22:$AS$58,MATCH(Таблиця30[[#This Row],[Термин]],$AR$22:$AR$58,0),1)</f>
        <v>Булава</v>
      </c>
      <c r="AZ26" t="s">
        <v>259</v>
      </c>
      <c r="BA26" t="str">
        <f>Таблиця30[[#This Row],[HOBBY WORLD]]</f>
        <v>Булава</v>
      </c>
    </row>
    <row r="27" spans="1:59" ht="15.75" thickTop="1" x14ac:dyDescent="0.25">
      <c r="A27" s="96" t="s">
        <v>289</v>
      </c>
      <c r="B27" s="96"/>
      <c r="C27" s="2" t="str">
        <f>_xlfn.XLOOKUP(MundaneItems!A27,Таблиця9[Оригинал2],Таблиця9[HOBBY WORLD3])</f>
        <v>Пика</v>
      </c>
      <c r="D27" s="96" t="s">
        <v>290</v>
      </c>
      <c r="E27" s="96"/>
      <c r="F27" s="8"/>
      <c r="G27" s="8"/>
      <c r="H27" s="8"/>
      <c r="I27" s="8"/>
      <c r="J27" s="8"/>
      <c r="K27" s="8"/>
      <c r="L27" s="8"/>
      <c r="M27" s="96" t="s">
        <v>291</v>
      </c>
      <c r="N27" s="96"/>
      <c r="O27" s="2" t="e">
        <f>_xlfn.XLOOKUP(M27,Таблиця9[Оригинал],Таблиця9[HOBBY WORLD])</f>
        <v>#N/A</v>
      </c>
      <c r="P27" s="96" t="s">
        <v>292</v>
      </c>
      <c r="Q27" s="96"/>
      <c r="R27" s="8"/>
      <c r="S27" s="96" t="s">
        <v>293</v>
      </c>
      <c r="T27" s="96"/>
      <c r="U27" s="2" t="str">
        <f>_xlfn.XLOOKUP(S27,Таблиця9[Оригинал],Таблиця9[HOBBY WORLD])</f>
        <v>Галера</v>
      </c>
      <c r="V27" s="96" t="s">
        <v>294</v>
      </c>
      <c r="W27" s="96"/>
      <c r="X27" s="8"/>
      <c r="Y27" s="96" t="s">
        <v>262</v>
      </c>
      <c r="Z27" s="96"/>
      <c r="AA27" s="96" t="e">
        <f>_xlfn.XLOOKUP(Y27,Таблиця9[Оригинал],Таблиця9[HOBBY WORLD])</f>
        <v>#N/A</v>
      </c>
      <c r="AB27" s="96" t="s">
        <v>263</v>
      </c>
      <c r="AC27" s="96"/>
      <c r="AD27" s="8"/>
      <c r="AE27" s="96" t="s">
        <v>295</v>
      </c>
      <c r="AF27" s="96"/>
      <c r="AG27" s="96" t="str">
        <f>_xlfn.XLOOKUP(AE27,'Перевод (Hobby World)'!$AA$2:$AA$129,'Перевод (Hobby World)'!$AC$2:$AC$129)</f>
        <v>Стеклянная бутылка</v>
      </c>
      <c r="AH27" s="96" t="s">
        <v>296</v>
      </c>
      <c r="AI27" s="96"/>
      <c r="AJ27" s="8"/>
      <c r="AP27" s="8"/>
      <c r="AR27" t="s">
        <v>139</v>
      </c>
      <c r="AS27" t="s">
        <v>140</v>
      </c>
      <c r="AX27" t="s">
        <v>266</v>
      </c>
      <c r="AY27" t="str">
        <f>INDEX($AS$22:$AS$58,MATCH(Таблиця30[[#This Row],[Термин]],$AR$22:$AR$58,0),1)</f>
        <v>Молот</v>
      </c>
      <c r="AZ27" t="s">
        <v>8486</v>
      </c>
      <c r="BA27" t="str">
        <f>Таблиця30[[#This Row],[HOBBY WORLD]]</f>
        <v>Двуручный молот</v>
      </c>
    </row>
    <row r="28" spans="1:59" x14ac:dyDescent="0.25">
      <c r="A28" s="96" t="s">
        <v>297</v>
      </c>
      <c r="B28" s="96"/>
      <c r="C28" s="2" t="str">
        <f>_xlfn.XLOOKUP(MundaneItems!A28,Таблиця9[Оригинал2],Таблиця9[HOBBY WORLD3])</f>
        <v>Боевой посох</v>
      </c>
      <c r="D28" s="96" t="s">
        <v>298</v>
      </c>
      <c r="E28" s="96"/>
      <c r="F28" s="8"/>
      <c r="G28" s="8"/>
      <c r="H28" s="8"/>
      <c r="I28" s="8"/>
      <c r="J28" s="8"/>
      <c r="K28" s="8"/>
      <c r="L28" s="8"/>
      <c r="M28" s="96" t="s">
        <v>299</v>
      </c>
      <c r="N28" s="96"/>
      <c r="O28" s="2" t="e">
        <f>_xlfn.XLOOKUP(M28,Таблиця9[Оригинал],Таблиця9[HOBBY WORLD])</f>
        <v>#N/A</v>
      </c>
      <c r="P28" s="96" t="s">
        <v>300</v>
      </c>
      <c r="Q28" s="96"/>
      <c r="R28" s="8"/>
      <c r="S28" s="96" t="s">
        <v>301</v>
      </c>
      <c r="T28" s="96"/>
      <c r="U28" s="2" t="e">
        <f>_xlfn.XLOOKUP(S28,Таблиця9[Оригинал],Таблиця9[HOBBY WORLD])</f>
        <v>#N/A</v>
      </c>
      <c r="V28" s="96" t="s">
        <v>302</v>
      </c>
      <c r="W28" s="96"/>
      <c r="X28" s="8"/>
      <c r="Y28" s="96" t="s">
        <v>270</v>
      </c>
      <c r="Z28" s="96"/>
      <c r="AA28" s="96" t="str">
        <f>_xlfn.XLOOKUP(Y28,Таблиця9[Оригинал],Таблиця9[HOBBY WORLD])</f>
        <v>Сани</v>
      </c>
      <c r="AB28" s="96" t="s">
        <v>271</v>
      </c>
      <c r="AC28" s="96"/>
      <c r="AD28" s="8"/>
      <c r="AE28" s="96" t="s">
        <v>303</v>
      </c>
      <c r="AF28" s="96"/>
      <c r="AG28" s="96" t="str">
        <f>_xlfn.XLOOKUP(AE28,'Перевод (Hobby World)'!$AA$2:$AA$129,'Перевод (Hobby World)'!$AC$2:$AC$129)</f>
        <v>Ведро</v>
      </c>
      <c r="AH28" s="96" t="s">
        <v>304</v>
      </c>
      <c r="AI28" s="96"/>
      <c r="AJ28" s="8"/>
      <c r="AP28" s="8"/>
      <c r="AR28" t="s">
        <v>147</v>
      </c>
      <c r="AS28" t="s">
        <v>148</v>
      </c>
      <c r="AX28" t="s">
        <v>274</v>
      </c>
      <c r="AY28" t="str">
        <f>INDEX($AS$22:$AS$58,MATCH(Таблиця30[[#This Row],[Термин]],$AR$22:$AR$58,0),1)</f>
        <v>Моргенштерн</v>
      </c>
      <c r="AZ28" t="s">
        <v>275</v>
      </c>
      <c r="BA28" t="str">
        <f>Таблиця30[[#This Row],[HOBBY WORLD]]</f>
        <v>Моргенштерн</v>
      </c>
    </row>
    <row r="29" spans="1:59" x14ac:dyDescent="0.25">
      <c r="A29" s="96" t="s">
        <v>305</v>
      </c>
      <c r="B29" s="96"/>
      <c r="C29" s="2" t="str">
        <f>_xlfn.XLOOKUP(MundaneItems!A29,Таблиця9[Оригинал2],Таблиця9[HOBBY WORLD3])</f>
        <v>Рапира</v>
      </c>
      <c r="D29" s="96" t="s">
        <v>306</v>
      </c>
      <c r="E29" s="96"/>
      <c r="F29" s="8"/>
      <c r="G29" s="8"/>
      <c r="H29" s="8"/>
      <c r="I29" s="8"/>
      <c r="J29" s="8"/>
      <c r="K29" s="8"/>
      <c r="L29" s="8"/>
      <c r="M29" s="96" t="s">
        <v>307</v>
      </c>
      <c r="N29" s="96"/>
      <c r="O29" s="2" t="e">
        <f>_xlfn.XLOOKUP(M29,Таблиця9[Оригинал],Таблиця9[HOBBY WORLD])</f>
        <v>#N/A</v>
      </c>
      <c r="P29" s="96" t="s">
        <v>308</v>
      </c>
      <c r="Q29" s="96"/>
      <c r="R29" s="8"/>
      <c r="S29" s="96" t="s">
        <v>309</v>
      </c>
      <c r="T29" s="96"/>
      <c r="U29" s="2" t="str">
        <f>_xlfn.XLOOKUP(S29,Таблиця9[Оригинал],Таблиця9[HOBBY WORLD])</f>
        <v>Драккар</v>
      </c>
      <c r="V29" s="96" t="s">
        <v>310</v>
      </c>
      <c r="W29" s="96"/>
      <c r="X29" s="8"/>
      <c r="Y29" s="96" t="s">
        <v>278</v>
      </c>
      <c r="Z29" s="96"/>
      <c r="AA29" s="96" t="str">
        <f>_xlfn.XLOOKUP(Y29,Таблиця9[Оригинал],Таблиця9[HOBBY WORLD])</f>
        <v>Телега</v>
      </c>
      <c r="AB29" s="96" t="s">
        <v>279</v>
      </c>
      <c r="AC29" s="96"/>
      <c r="AD29" s="8"/>
      <c r="AE29" s="96" t="s">
        <v>311</v>
      </c>
      <c r="AF29" s="96"/>
      <c r="AG29" s="96" t="e">
        <f>_xlfn.XLOOKUP(AE29,'Перевод (Hobby World)'!$AA$2:$AA$129,'Перевод (Hobby World)'!$AC$2:$AC$129)</f>
        <v>#N/A</v>
      </c>
      <c r="AH29" s="96" t="s">
        <v>312</v>
      </c>
      <c r="AI29" s="96"/>
      <c r="AJ29" s="8"/>
      <c r="AP29" s="8"/>
      <c r="AR29" t="s">
        <v>155</v>
      </c>
      <c r="AS29" t="s">
        <v>156</v>
      </c>
      <c r="AX29" t="s">
        <v>8487</v>
      </c>
      <c r="AY29" t="e">
        <f>INDEX($AS$22:$AS$58,MATCH(Таблиця30[[#This Row],[Термин]],$AR$22:$AR$58,0),1)</f>
        <v>#N/A</v>
      </c>
      <c r="AZ29" t="s">
        <v>8488</v>
      </c>
      <c r="BA29" t="str">
        <f>Таблиця30[[#This Row],[HOBBY WORLD]]</f>
        <v>Иглы для трубки</v>
      </c>
    </row>
    <row r="30" spans="1:59" x14ac:dyDescent="0.25">
      <c r="A30" s="96" t="s">
        <v>313</v>
      </c>
      <c r="B30" s="96"/>
      <c r="C30" s="2" t="str">
        <f>_xlfn.XLOOKUP(MundaneItems!A30,Таблиця9[Оригинал2],Таблиця9[HOBBY WORLD3])</f>
        <v>Скимитар</v>
      </c>
      <c r="D30" s="96" t="s">
        <v>314</v>
      </c>
      <c r="E30" s="96"/>
      <c r="F30" s="8"/>
      <c r="G30" s="8"/>
      <c r="H30" s="8"/>
      <c r="I30" s="8"/>
      <c r="J30" s="8"/>
      <c r="K30" s="8"/>
      <c r="L30" s="8"/>
      <c r="M30" s="96" t="s">
        <v>315</v>
      </c>
      <c r="N30" s="96"/>
      <c r="O30" s="2" t="e">
        <f>_xlfn.XLOOKUP(M30,Таблиця9[Оригинал],Таблиця9[HOBBY WORLD])</f>
        <v>#N/A</v>
      </c>
      <c r="P30" s="96" t="s">
        <v>316</v>
      </c>
      <c r="Q30" s="96"/>
      <c r="R30" s="8"/>
      <c r="S30" s="96" t="s">
        <v>317</v>
      </c>
      <c r="T30" s="96"/>
      <c r="U30" s="2" t="e">
        <f>_xlfn.XLOOKUP(S30,Таблиця9[Оригинал],Таблиця9[HOBBY WORLD])</f>
        <v>#N/A</v>
      </c>
      <c r="V30" s="96" t="s">
        <v>318</v>
      </c>
      <c r="W30" s="96"/>
      <c r="X30" s="8"/>
      <c r="Y30" s="96" t="s">
        <v>95</v>
      </c>
      <c r="Z30" s="96"/>
      <c r="AA30" s="96" t="e">
        <f>_xlfn.XLOOKUP(Y30,Таблиця9[Оригинал],Таблиця9[HOBBY WORLD])</f>
        <v>#N/A</v>
      </c>
      <c r="AB30" s="96"/>
      <c r="AC30" s="96"/>
      <c r="AD30" s="8"/>
      <c r="AE30" s="96" t="s">
        <v>319</v>
      </c>
      <c r="AF30" s="96"/>
      <c r="AG30" s="96" t="str">
        <f>_xlfn.XLOOKUP(AE30,'Перевод (Hobby World)'!$AA$2:$AA$129,'Перевод (Hobby World)'!$AC$2:$AC$129)</f>
        <v>Свеча</v>
      </c>
      <c r="AH30" s="96" t="s">
        <v>320</v>
      </c>
      <c r="AI30" s="96"/>
      <c r="AJ30" s="8"/>
      <c r="AP30" s="8"/>
      <c r="AR30" t="s">
        <v>163</v>
      </c>
      <c r="AS30" t="s">
        <v>164</v>
      </c>
      <c r="AX30" t="s">
        <v>282</v>
      </c>
      <c r="AY30" t="str">
        <f>INDEX($AS$22:$AS$58,MATCH(Таблиця30[[#This Row],[Термин]],$AR$22:$AR$58,0),1)</f>
        <v>Сеть</v>
      </c>
      <c r="AZ30" t="s">
        <v>283</v>
      </c>
      <c r="BA30" t="str">
        <f>Таблиця30[[#This Row],[HOBBY WORLD]]</f>
        <v>Сеть</v>
      </c>
    </row>
    <row r="31" spans="1:59" x14ac:dyDescent="0.25">
      <c r="A31" s="96" t="s">
        <v>321</v>
      </c>
      <c r="B31" s="96"/>
      <c r="C31" s="2" t="str">
        <f>_xlfn.XLOOKUP(MundaneItems!A31,Таблиця9[Оригинал2],Таблиця9[HOBBY WORLD3])</f>
        <v>Короткий лук</v>
      </c>
      <c r="D31" s="96" t="s">
        <v>322</v>
      </c>
      <c r="E31" s="96"/>
      <c r="F31" s="8"/>
      <c r="G31" s="8"/>
      <c r="H31" s="8"/>
      <c r="I31" s="8"/>
      <c r="J31" s="8"/>
      <c r="K31" s="8"/>
      <c r="L31" s="8"/>
      <c r="M31" s="96" t="s">
        <v>323</v>
      </c>
      <c r="N31" s="96"/>
      <c r="O31" s="2" t="e">
        <f>_xlfn.XLOOKUP(M31,Таблиця9[Оригинал],Таблиця9[HOBBY WORLD])</f>
        <v>#N/A</v>
      </c>
      <c r="P31" s="96" t="s">
        <v>324</v>
      </c>
      <c r="Q31" s="96"/>
      <c r="R31" s="8"/>
      <c r="S31" s="96" t="s">
        <v>325</v>
      </c>
      <c r="T31" s="96"/>
      <c r="U31" s="2" t="str">
        <f>_xlfn.XLOOKUP(S31,Таблиця9[Оригинал],Таблиця9[HOBBY WORLD])</f>
        <v>Парусник</v>
      </c>
      <c r="V31" s="96" t="s">
        <v>326</v>
      </c>
      <c r="W31" s="96"/>
      <c r="X31" s="8"/>
      <c r="Y31" s="96" t="s">
        <v>327</v>
      </c>
      <c r="Z31" s="96"/>
      <c r="AA31" s="96" t="e">
        <f>_xlfn.XLOOKUP(Y31,Таблиця9[Оригинал],Таблиця9[HOBBY WORLD])</f>
        <v>#N/A</v>
      </c>
      <c r="AB31" s="96" t="s">
        <v>328</v>
      </c>
      <c r="AC31" s="96"/>
      <c r="AD31" s="8"/>
      <c r="AE31" s="96" t="s">
        <v>329</v>
      </c>
      <c r="AF31" s="96"/>
      <c r="AG31" s="96" t="str">
        <f>_xlfn.XLOOKUP(AE31,'Перевод (Hobby World)'!$AA$2:$AA$129,'Перевод (Hobby World)'!$AC$2:$AC$129)</f>
        <v>Колчан для арбалетных болтов</v>
      </c>
      <c r="AH31" s="96" t="s">
        <v>330</v>
      </c>
      <c r="AI31" s="96"/>
      <c r="AJ31" s="8"/>
      <c r="AP31" s="8"/>
      <c r="AR31" t="s">
        <v>170</v>
      </c>
      <c r="AS31" t="s">
        <v>171</v>
      </c>
      <c r="AX31" t="s">
        <v>289</v>
      </c>
      <c r="AY31" t="str">
        <f>INDEX($AS$22:$AS$58,MATCH(Таблиця30[[#This Row],[Термин]],$AR$22:$AR$58,0),1)</f>
        <v>Пика</v>
      </c>
      <c r="AZ31" t="s">
        <v>290</v>
      </c>
      <c r="BA31" t="str">
        <f>Таблиця30[[#This Row],[HOBBY WORLD]]</f>
        <v>Пика</v>
      </c>
    </row>
    <row r="32" spans="1:59" x14ac:dyDescent="0.25">
      <c r="A32" s="96" t="s">
        <v>331</v>
      </c>
      <c r="B32" s="96"/>
      <c r="C32" s="2" t="e">
        <f>_xlfn.XLOOKUP(MundaneItems!A32,Таблиця9[Оригинал2],Таблиця9[HOBBY WORLD3])</f>
        <v>#N/A</v>
      </c>
      <c r="D32" s="96" t="s">
        <v>332</v>
      </c>
      <c r="E32" s="96"/>
      <c r="F32" s="8"/>
      <c r="G32" s="8"/>
      <c r="H32" s="8"/>
      <c r="I32" s="8"/>
      <c r="J32" s="8"/>
      <c r="K32" s="8"/>
      <c r="L32" s="8"/>
      <c r="M32" s="96" t="s">
        <v>333</v>
      </c>
      <c r="N32" s="96"/>
      <c r="O32" s="2" t="e">
        <f>_xlfn.XLOOKUP(M32,Таблиця9[Оригинал],Таблиця9[HOBBY WORLD])</f>
        <v>#N/A</v>
      </c>
      <c r="P32" s="96" t="s">
        <v>334</v>
      </c>
      <c r="Q32" s="96"/>
      <c r="R32" s="8"/>
      <c r="S32" s="96" t="s">
        <v>335</v>
      </c>
      <c r="T32" s="96"/>
      <c r="U32" s="2" t="str">
        <f>_xlfn.XLOOKUP(S32,Таблиця9[Оригинал],Таблиця9[HOBBY WORLD])</f>
        <v>Боевой корабль</v>
      </c>
      <c r="V32" s="96" t="s">
        <v>336</v>
      </c>
      <c r="W32" s="96"/>
      <c r="X32" s="8"/>
      <c r="Y32" s="96" t="s">
        <v>337</v>
      </c>
      <c r="Z32" s="96"/>
      <c r="AA32" s="96" t="str">
        <f>_xlfn.XLOOKUP(Y32,Таблиця9[Оригинал],Таблиця9[HOBBY WORLD])</f>
        <v>Символ религии</v>
      </c>
      <c r="AB32" s="96" t="s">
        <v>338</v>
      </c>
      <c r="AC32" s="96"/>
      <c r="AD32" s="8"/>
      <c r="AE32" s="96" t="s">
        <v>339</v>
      </c>
      <c r="AF32" s="96"/>
      <c r="AG32" s="96" t="str">
        <f>_xlfn.XLOOKUP(AE32,'Перевод (Hobby World)'!$AA$2:$AA$129,'Перевод (Hobby World)'!$AC$2:$AC$129)</f>
        <v>Тубус для свитков или карт</v>
      </c>
      <c r="AH32" s="96" t="s">
        <v>340</v>
      </c>
      <c r="AI32" s="96"/>
      <c r="AJ32" s="8"/>
      <c r="AP32" s="8"/>
      <c r="AR32" t="s">
        <v>178</v>
      </c>
      <c r="AS32" t="s">
        <v>179</v>
      </c>
      <c r="AX32" t="s">
        <v>297</v>
      </c>
      <c r="AY32" t="str">
        <f>INDEX($AS$22:$AS$58,MATCH(Таблиця30[[#This Row],[Термин]],$AR$22:$AR$58,0),1)</f>
        <v>Боевой посох</v>
      </c>
      <c r="AZ32" t="s">
        <v>298</v>
      </c>
      <c r="BA32" t="str">
        <f>Таблиця30[[#This Row],[HOBBY WORLD]]</f>
        <v>Боевой посох</v>
      </c>
    </row>
    <row r="33" spans="1:53" x14ac:dyDescent="0.25">
      <c r="A33" s="96" t="s">
        <v>341</v>
      </c>
      <c r="B33" s="96"/>
      <c r="C33" s="2" t="str">
        <f>_xlfn.XLOOKUP(MundaneItems!A33,Таблиця9[Оригинал2],Таблиця9[HOBBY WORLD3])</f>
        <v>Серп</v>
      </c>
      <c r="D33" s="96" t="s">
        <v>342</v>
      </c>
      <c r="E33" s="96"/>
      <c r="F33" s="8"/>
      <c r="G33" s="8"/>
      <c r="H33" s="8"/>
      <c r="I33" s="8"/>
      <c r="J33" s="8"/>
      <c r="K33" s="8"/>
      <c r="L33" s="8"/>
      <c r="M33" s="96" t="s">
        <v>343</v>
      </c>
      <c r="N33" s="96"/>
      <c r="O33" s="2" t="e">
        <f>_xlfn.XLOOKUP(M33,Таблиця9[Оригинал],Таблиця9[HOBBY WORLD])</f>
        <v>#N/A</v>
      </c>
      <c r="P33" s="96" t="s">
        <v>344</v>
      </c>
      <c r="Q33" s="96"/>
      <c r="R33" s="8"/>
      <c r="S33" s="2"/>
      <c r="T33" s="2"/>
      <c r="U33" s="2"/>
      <c r="V33" s="2"/>
      <c r="W33" s="2"/>
      <c r="X33" s="8"/>
      <c r="Y33" s="96" t="s">
        <v>345</v>
      </c>
      <c r="Z33" s="96"/>
      <c r="AA33" s="96" t="str">
        <f>_xlfn.XLOOKUP(Y33,Таблиця9[Оригинал],Таблиця9[HOBBY WORLD])</f>
        <v>Амулет</v>
      </c>
      <c r="AB33" s="96" t="s">
        <v>346</v>
      </c>
      <c r="AC33" s="96"/>
      <c r="AD33" s="8"/>
      <c r="AE33" s="96" t="s">
        <v>347</v>
      </c>
      <c r="AF33" s="96"/>
      <c r="AG33" s="96" t="e">
        <f>_xlfn.XLOOKUP(AE33,'Перевод (Hobby World)'!$AA$2:$AA$129,'Перевод (Hobby World)'!$AC$2:$AC$129)</f>
        <v>#N/A</v>
      </c>
      <c r="AH33" s="96" t="s">
        <v>348</v>
      </c>
      <c r="AI33" s="96"/>
      <c r="AJ33" s="8"/>
      <c r="AP33" s="8"/>
      <c r="AR33" t="s">
        <v>186</v>
      </c>
      <c r="AS33" t="s">
        <v>187</v>
      </c>
      <c r="AX33" t="s">
        <v>305</v>
      </c>
      <c r="AY33" t="str">
        <f>INDEX($AS$22:$AS$58,MATCH(Таблиця30[[#This Row],[Термин]],$AR$22:$AR$58,0),1)</f>
        <v>Рапира</v>
      </c>
      <c r="AZ33" t="s">
        <v>306</v>
      </c>
      <c r="BA33" t="str">
        <f>Таблиця30[[#This Row],[HOBBY WORLD]]</f>
        <v>Рапира</v>
      </c>
    </row>
    <row r="34" spans="1:53" x14ac:dyDescent="0.25">
      <c r="A34" s="96" t="s">
        <v>349</v>
      </c>
      <c r="B34" s="96"/>
      <c r="C34" s="2" t="str">
        <f>_xlfn.XLOOKUP(MundaneItems!A34,Таблиця9[Оригинал2],Таблиця9[HOBBY WORLD3])</f>
        <v>Праща</v>
      </c>
      <c r="D34" s="96" t="s">
        <v>350</v>
      </c>
      <c r="E34" s="96"/>
      <c r="F34" s="8"/>
      <c r="G34" s="8"/>
      <c r="H34" s="8"/>
      <c r="I34" s="8"/>
      <c r="J34" s="8"/>
      <c r="K34" s="8"/>
      <c r="L34" s="8"/>
      <c r="M34" s="96" t="s">
        <v>351</v>
      </c>
      <c r="N34" s="96"/>
      <c r="O34" s="2" t="e">
        <f>_xlfn.XLOOKUP(M34,Таблиця9[Оригинал],Таблиця9[HOBBY WORLD])</f>
        <v>#N/A</v>
      </c>
      <c r="P34" s="96" t="s">
        <v>352</v>
      </c>
      <c r="Q34" s="96"/>
      <c r="R34" s="8"/>
      <c r="S34" s="2"/>
      <c r="T34" s="2"/>
      <c r="U34" s="2"/>
      <c r="V34" s="2"/>
      <c r="W34" s="2"/>
      <c r="X34" s="8"/>
      <c r="Y34" s="96" t="s">
        <v>353</v>
      </c>
      <c r="Z34" s="96"/>
      <c r="AA34" s="96" t="str">
        <f>_xlfn.XLOOKUP(Y34,Таблиця9[Оригинал],Таблиця9[HOBBY WORLD])</f>
        <v>Эмблема</v>
      </c>
      <c r="AB34" s="96" t="s">
        <v>354</v>
      </c>
      <c r="AC34" s="96"/>
      <c r="AD34" s="8"/>
      <c r="AE34" s="96" t="s">
        <v>355</v>
      </c>
      <c r="AF34" s="96"/>
      <c r="AG34" s="96" t="e">
        <f>_xlfn.XLOOKUP(AE34,'Перевод (Hobby World)'!$AA$2:$AA$129,'Перевод (Hobby World)'!$AC$2:$AC$129)</f>
        <v>#N/A</v>
      </c>
      <c r="AH34" s="96" t="s">
        <v>356</v>
      </c>
      <c r="AI34" s="96"/>
      <c r="AJ34" s="8"/>
      <c r="AP34" s="8"/>
      <c r="AR34" t="s">
        <v>194</v>
      </c>
      <c r="AS34" t="s">
        <v>195</v>
      </c>
      <c r="AX34" t="s">
        <v>313</v>
      </c>
      <c r="AY34" t="str">
        <f>INDEX($AS$22:$AS$58,MATCH(Таблиця30[[#This Row],[Термин]],$AR$22:$AR$58,0),1)</f>
        <v>Скимитар</v>
      </c>
      <c r="AZ34" t="s">
        <v>314</v>
      </c>
      <c r="BA34" t="str">
        <f>Таблиця30[[#This Row],[HOBBY WORLD]]</f>
        <v>Скимитар</v>
      </c>
    </row>
    <row r="35" spans="1:53" x14ac:dyDescent="0.25">
      <c r="A35" s="96" t="s">
        <v>357</v>
      </c>
      <c r="B35" s="96"/>
      <c r="C35" s="2" t="str">
        <f>_xlfn.XLOOKUP(MundaneItems!A35,Таблиця9[Оригинал2],Таблиця9[HOBBY WORLD3])</f>
        <v>Копье</v>
      </c>
      <c r="D35" s="96" t="s">
        <v>358</v>
      </c>
      <c r="E35" s="96"/>
      <c r="F35" s="8"/>
      <c r="G35" s="8"/>
      <c r="H35" s="8"/>
      <c r="I35" s="8"/>
      <c r="J35" s="8"/>
      <c r="K35" s="8"/>
      <c r="L35" s="8"/>
      <c r="M35" s="96" t="s">
        <v>359</v>
      </c>
      <c r="N35" s="96"/>
      <c r="O35" s="2" t="e">
        <f>_xlfn.XLOOKUP(M35,Таблиця9[Оригинал],Таблиця9[HOBBY WORLD])</f>
        <v>#N/A</v>
      </c>
      <c r="P35" s="96" t="s">
        <v>360</v>
      </c>
      <c r="Q35" s="96"/>
      <c r="R35" s="8"/>
      <c r="S35" s="2"/>
      <c r="T35" s="2"/>
      <c r="U35" s="2"/>
      <c r="V35" s="2"/>
      <c r="W35" s="2"/>
      <c r="X35" s="8"/>
      <c r="Y35" s="96" t="s">
        <v>361</v>
      </c>
      <c r="Z35" s="96"/>
      <c r="AA35" s="96" t="str">
        <f>_xlfn.XLOOKUP(Y35,Таблиця9[Оригинал],Таблиця9[HOBBY WORLD])</f>
        <v>Реликварий</v>
      </c>
      <c r="AB35" s="96" t="s">
        <v>362</v>
      </c>
      <c r="AC35" s="96"/>
      <c r="AD35" s="8"/>
      <c r="AE35" s="96" t="s">
        <v>363</v>
      </c>
      <c r="AF35" s="96"/>
      <c r="AG35" s="96" t="str">
        <f>_xlfn.XLOOKUP(AE35,'Перевод (Hobby World)'!$AA$2:$AA$129,'Перевод (Hobby World)'!$AC$2:$AC$129)</f>
        <v>Сундук</v>
      </c>
      <c r="AH35" s="96" t="s">
        <v>364</v>
      </c>
      <c r="AI35" s="96"/>
      <c r="AJ35" s="8"/>
      <c r="AP35" s="8"/>
      <c r="AR35" t="s">
        <v>202</v>
      </c>
      <c r="AS35" t="s">
        <v>203</v>
      </c>
      <c r="AX35" t="s">
        <v>321</v>
      </c>
      <c r="AY35" t="str">
        <f>INDEX($AS$22:$AS$58,MATCH(Таблиця30[[#This Row],[Термин]],$AR$22:$AR$58,0),1)</f>
        <v>Короткий лук</v>
      </c>
      <c r="AZ35" t="s">
        <v>322</v>
      </c>
      <c r="BA35" t="str">
        <f>Таблиця30[[#This Row],[HOBBY WORLD]]</f>
        <v>Короткий лук</v>
      </c>
    </row>
    <row r="36" spans="1:53" x14ac:dyDescent="0.25">
      <c r="A36" s="96" t="s">
        <v>365</v>
      </c>
      <c r="B36" s="96"/>
      <c r="C36" s="2" t="str">
        <f>_xlfn.XLOOKUP(MundaneItems!A36,Таблиця9[Оригинал2],Таблиця9[HOBBY WORLD3])</f>
        <v>Трезубец</v>
      </c>
      <c r="D36" s="96" t="s">
        <v>366</v>
      </c>
      <c r="E36" s="96"/>
      <c r="F36" s="8"/>
      <c r="G36" s="8"/>
      <c r="H36" s="8"/>
      <c r="I36" s="8"/>
      <c r="J36" s="8"/>
      <c r="K36" s="8"/>
      <c r="L36" s="8"/>
      <c r="M36" s="96" t="s">
        <v>367</v>
      </c>
      <c r="N36" s="96"/>
      <c r="O36" s="2" t="e">
        <f>_xlfn.XLOOKUP(M36,Таблиця9[Оригинал],Таблиця9[HOBBY WORLD])</f>
        <v>#N/A</v>
      </c>
      <c r="P36" s="96" t="s">
        <v>368</v>
      </c>
      <c r="Q36" s="96"/>
      <c r="R36" s="8"/>
      <c r="S36" s="2"/>
      <c r="T36" s="2"/>
      <c r="U36" s="2"/>
      <c r="V36" s="2"/>
      <c r="W36" s="2"/>
      <c r="X36" s="8"/>
      <c r="Y36" s="96" t="s">
        <v>369</v>
      </c>
      <c r="Z36" s="96"/>
      <c r="AA36" s="96" t="s">
        <v>8543</v>
      </c>
      <c r="AB36" s="96" t="s">
        <v>370</v>
      </c>
      <c r="AC36" s="96" t="s">
        <v>14677</v>
      </c>
      <c r="AD36" s="8"/>
      <c r="AE36" s="96" t="s">
        <v>8634</v>
      </c>
      <c r="AF36" s="96"/>
      <c r="AG36" s="96" t="str">
        <f>_xlfn.XLOOKUP(AE36,'Перевод (Hobby World)'!$AA$2:$AA$129,'Перевод (Hobby World)'!$AC$2:$AC$129)</f>
        <v>Набор верхолаза</v>
      </c>
      <c r="AH36" s="96" t="s">
        <v>372</v>
      </c>
      <c r="AI36" s="96"/>
      <c r="AJ36" s="8"/>
      <c r="AP36" s="8"/>
      <c r="AR36" t="s">
        <v>210</v>
      </c>
      <c r="AS36" t="s">
        <v>211</v>
      </c>
      <c r="AX36" t="s">
        <v>341</v>
      </c>
      <c r="AY36" t="str">
        <f>INDEX($AS$22:$AS$58,MATCH(Таблиця30[[#This Row],[Термин]],$AR$22:$AR$58,0),1)</f>
        <v>Серп</v>
      </c>
      <c r="AZ36" t="s">
        <v>342</v>
      </c>
      <c r="BA36" t="str">
        <f>Таблиця30[[#This Row],[HOBBY WORLD]]</f>
        <v>Серп</v>
      </c>
    </row>
    <row r="37" spans="1:53" x14ac:dyDescent="0.25">
      <c r="A37" s="96" t="s">
        <v>373</v>
      </c>
      <c r="B37" s="96"/>
      <c r="C37" s="2" t="str">
        <f>_xlfn.XLOOKUP(MundaneItems!A37,Таблиця9[Оригинал2],Таблиця9[HOBBY WORLD3])</f>
        <v>Клевец</v>
      </c>
      <c r="D37" s="96" t="s">
        <v>374</v>
      </c>
      <c r="E37" s="96"/>
      <c r="F37" s="8"/>
      <c r="G37" s="8"/>
      <c r="H37" s="8"/>
      <c r="I37" s="8"/>
      <c r="J37" s="8"/>
      <c r="K37" s="8"/>
      <c r="L37" s="8"/>
      <c r="M37" s="96" t="s">
        <v>375</v>
      </c>
      <c r="N37" s="96"/>
      <c r="O37" s="2" t="e">
        <f>_xlfn.XLOOKUP(M37,Таблиця9[Оригинал],Таблиця9[HOBBY WORLD])</f>
        <v>#N/A</v>
      </c>
      <c r="P37" s="96" t="s">
        <v>376</v>
      </c>
      <c r="Q37" s="96"/>
      <c r="R37" s="8"/>
      <c r="S37" s="2"/>
      <c r="T37" s="2"/>
      <c r="U37" s="2"/>
      <c r="V37" s="2"/>
      <c r="W37" s="2"/>
      <c r="X37" s="8"/>
      <c r="Y37" s="96" t="s">
        <v>377</v>
      </c>
      <c r="Z37" s="96"/>
      <c r="AA37" s="96" t="str">
        <f>_xlfn.XLOOKUP(Y37,Таблиця9[Оригинал],Таблиця9[HOBBY WORLD])</f>
        <v>Песочные часы</v>
      </c>
      <c r="AB37" s="96" t="s">
        <v>378</v>
      </c>
      <c r="AC37" s="96"/>
      <c r="AD37" s="8"/>
      <c r="AE37" s="96" t="s">
        <v>379</v>
      </c>
      <c r="AF37" s="96"/>
      <c r="AG37" s="96" t="str">
        <f>_xlfn.XLOOKUP(AE37,'Перевод (Hobby World)'!$AA$2:$AA$129,'Перевод (Hobby World)'!$AC$2:$AC$129)</f>
        <v>Повседневная одежда</v>
      </c>
      <c r="AH37" s="96" t="s">
        <v>380</v>
      </c>
      <c r="AI37" s="96"/>
      <c r="AJ37" s="8"/>
      <c r="AP37" s="8"/>
      <c r="AR37" t="s">
        <v>218</v>
      </c>
      <c r="AS37" t="s">
        <v>219</v>
      </c>
      <c r="AX37" t="s">
        <v>349</v>
      </c>
      <c r="AY37" t="str">
        <f>INDEX($AS$22:$AS$58,MATCH(Таблиця30[[#This Row],[Термин]],$AR$22:$AR$58,0),1)</f>
        <v>Праща</v>
      </c>
      <c r="AZ37" t="s">
        <v>350</v>
      </c>
      <c r="BA37" t="str">
        <f>Таблиця30[[#This Row],[HOBBY WORLD]]</f>
        <v>Праща</v>
      </c>
    </row>
    <row r="38" spans="1:53" x14ac:dyDescent="0.25">
      <c r="A38" s="96" t="s">
        <v>381</v>
      </c>
      <c r="B38" s="96"/>
      <c r="C38" s="2" t="str">
        <f>_xlfn.XLOOKUP(MundaneItems!A38,Таблиця9[Оригинал2],Таблиця9[HOBBY WORLD3])</f>
        <v>Боевой молот</v>
      </c>
      <c r="D38" s="96" t="s">
        <v>382</v>
      </c>
      <c r="E38" s="96"/>
      <c r="F38" s="8"/>
      <c r="G38" s="8"/>
      <c r="H38" s="8"/>
      <c r="I38" s="8"/>
      <c r="J38" s="8"/>
      <c r="K38" s="8"/>
      <c r="L38" s="8"/>
      <c r="M38" s="96" t="s">
        <v>383</v>
      </c>
      <c r="N38" s="96"/>
      <c r="O38" s="2" t="e">
        <f>_xlfn.XLOOKUP(M38,Таблиця9[Оригинал],Таблиця9[HOBBY WORLD])</f>
        <v>#N/A</v>
      </c>
      <c r="P38" s="96" t="s">
        <v>384</v>
      </c>
      <c r="Q38" s="96"/>
      <c r="R38" s="8"/>
      <c r="S38" s="2"/>
      <c r="T38" s="2"/>
      <c r="U38" s="2"/>
      <c r="V38" s="2"/>
      <c r="W38" s="2"/>
      <c r="X38" s="8"/>
      <c r="Y38" s="96" t="s">
        <v>385</v>
      </c>
      <c r="Z38" s="96"/>
      <c r="AA38" s="96" t="str">
        <f>_xlfn.XLOOKUP(Y38,Таблиця9[Оригинал],Таблиця9[HOBBY WORLD])</f>
        <v>Капкан</v>
      </c>
      <c r="AB38" s="96" t="s">
        <v>386</v>
      </c>
      <c r="AC38" s="96"/>
      <c r="AD38" s="8"/>
      <c r="AE38" s="96" t="s">
        <v>387</v>
      </c>
      <c r="AF38" s="96"/>
      <c r="AG38" s="96" t="str">
        <f>_xlfn.XLOOKUP(AE38,'Перевод (Hobby World)'!$AA$2:$AA$129,'Перевод (Hobby World)'!$AC$2:$AC$129)</f>
        <v>Сценический костюм</v>
      </c>
      <c r="AH38" s="96" t="s">
        <v>388</v>
      </c>
      <c r="AI38" s="96"/>
      <c r="AJ38" s="8"/>
      <c r="AP38" s="8"/>
      <c r="AR38" t="s">
        <v>226</v>
      </c>
      <c r="AS38" t="s">
        <v>227</v>
      </c>
      <c r="AX38" t="s">
        <v>357</v>
      </c>
      <c r="AY38" t="str">
        <f>INDEX($AS$22:$AS$58,MATCH(Таблиця30[[#This Row],[Термин]],$AR$22:$AR$58,0),1)</f>
        <v>Копьё</v>
      </c>
      <c r="AZ38" t="s">
        <v>8489</v>
      </c>
      <c r="BA38" t="str">
        <f>Таблиця30[[#This Row],[HOBBY WORLD]]</f>
        <v>Копье</v>
      </c>
    </row>
    <row r="39" spans="1:53" x14ac:dyDescent="0.25">
      <c r="A39" s="96" t="s">
        <v>389</v>
      </c>
      <c r="B39" s="96"/>
      <c r="C39" s="2" t="str">
        <f>_xlfn.XLOOKUP(MundaneItems!A39,Таблиця9[Оригинал2],Таблиця9[HOBBY WORLD3])</f>
        <v>Кнут</v>
      </c>
      <c r="D39" s="96" t="s">
        <v>390</v>
      </c>
      <c r="E39" s="96"/>
      <c r="F39" s="8"/>
      <c r="G39" s="8"/>
      <c r="H39" s="8"/>
      <c r="I39" s="8"/>
      <c r="J39" s="8"/>
      <c r="K39" s="8"/>
      <c r="L39" s="8"/>
      <c r="M39" s="96" t="s">
        <v>102</v>
      </c>
      <c r="N39" s="96"/>
      <c r="O39" s="2" t="e">
        <f>_xlfn.XLOOKUP(M39,Таблиця9[Оригинал],Таблиця9[HOBBY WORLD])</f>
        <v>#N/A</v>
      </c>
      <c r="P39" s="96" t="s">
        <v>103</v>
      </c>
      <c r="Q39" s="96"/>
      <c r="R39" s="8"/>
      <c r="S39" s="2"/>
      <c r="T39" s="2"/>
      <c r="U39" s="2"/>
      <c r="V39" s="2"/>
      <c r="W39" s="2"/>
      <c r="X39" s="8"/>
      <c r="Y39" s="96" t="s">
        <v>391</v>
      </c>
      <c r="Z39" s="96"/>
      <c r="AA39" s="96" t="e">
        <f>_xlfn.XLOOKUP(Y39,Таблиця9[Оригинал],Таблиця9[HOBBY WORLD])</f>
        <v>#N/A</v>
      </c>
      <c r="AB39" s="96" t="s">
        <v>392</v>
      </c>
      <c r="AC39" s="96"/>
      <c r="AD39" s="8"/>
      <c r="AE39" s="96" t="s">
        <v>393</v>
      </c>
      <c r="AF39" s="96"/>
      <c r="AG39" s="96" t="str">
        <f>_xlfn.XLOOKUP(AE39,'Перевод (Hobby World)'!$AA$2:$AA$129,'Перевод (Hobby World)'!$AC$2:$AC$129)</f>
        <v>Парадная одежда</v>
      </c>
      <c r="AH39" s="96" t="s">
        <v>394</v>
      </c>
      <c r="AI39" s="96"/>
      <c r="AJ39" s="8"/>
      <c r="AP39" s="8"/>
      <c r="AR39" t="s">
        <v>234</v>
      </c>
      <c r="AS39" t="s">
        <v>235</v>
      </c>
      <c r="AX39" t="s">
        <v>8490</v>
      </c>
      <c r="AY39" t="e">
        <f>INDEX($AS$22:$AS$58,MATCH(Таблиця30[[#This Row],[Термин]],$AR$22:$AR$58,0),1)</f>
        <v>#N/A</v>
      </c>
      <c r="AZ39" t="s">
        <v>332</v>
      </c>
      <c r="BA39" t="str">
        <f>Таблиця30[[#This Row],[HOBBY WORLD]]</f>
        <v>Короткий меч</v>
      </c>
    </row>
    <row r="40" spans="1:53" ht="19.5" thickBot="1" x14ac:dyDescent="0.4">
      <c r="A40" s="197" t="s">
        <v>12374</v>
      </c>
      <c r="B40" s="197"/>
      <c r="C40" s="197"/>
      <c r="D40" s="197"/>
      <c r="E40" s="197"/>
      <c r="F40" s="8"/>
      <c r="G40" s="8"/>
      <c r="H40" s="8"/>
      <c r="I40" s="8"/>
      <c r="J40" s="8"/>
      <c r="K40" s="8"/>
      <c r="L40" s="8"/>
      <c r="M40" s="96" t="s">
        <v>395</v>
      </c>
      <c r="N40" s="96"/>
      <c r="O40" s="2" t="e">
        <f>_xlfn.XLOOKUP(M40,Таблиця9[Оригинал],Таблиця9[HOBBY WORLD])</f>
        <v>#N/A</v>
      </c>
      <c r="P40" s="96" t="s">
        <v>396</v>
      </c>
      <c r="Q40" s="96"/>
      <c r="R40" s="8"/>
      <c r="S40" s="2"/>
      <c r="T40" s="2"/>
      <c r="U40" s="2"/>
      <c r="V40" s="2"/>
      <c r="W40" s="2"/>
      <c r="X40" s="8"/>
      <c r="Y40" s="96" t="s">
        <v>397</v>
      </c>
      <c r="Z40" s="96"/>
      <c r="AA40" s="96" t="e">
        <f>_xlfn.XLOOKUP(Y40,Таблиця9[Оригинал],Таблиця9[HOBBY WORLD])</f>
        <v>#N/A</v>
      </c>
      <c r="AB40" s="96" t="s">
        <v>398</v>
      </c>
      <c r="AC40" s="96"/>
      <c r="AD40" s="8"/>
      <c r="AE40" s="96" t="s">
        <v>8628</v>
      </c>
      <c r="AF40" s="96"/>
      <c r="AG40" s="96" t="str">
        <f>_xlfn.XLOOKUP(AE40,'Перевод (Hobby World)'!$AA$2:$AA$129,'Перевод (Hobby World)'!$AC$2:$AC$129)</f>
        <v>Одежда путешественника</v>
      </c>
      <c r="AH40" s="96" t="s">
        <v>400</v>
      </c>
      <c r="AI40" s="96"/>
      <c r="AJ40" s="8"/>
      <c r="AP40" s="8"/>
      <c r="AR40" t="s">
        <v>242</v>
      </c>
      <c r="AS40" t="s">
        <v>3486</v>
      </c>
      <c r="AX40" t="s">
        <v>365</v>
      </c>
      <c r="AY40" t="str">
        <f>INDEX($AS$22:$AS$58,MATCH(Таблиця30[[#This Row],[Термин]],$AR$22:$AR$58,0),1)</f>
        <v>Трезубец</v>
      </c>
      <c r="AZ40" t="s">
        <v>366</v>
      </c>
      <c r="BA40" t="str">
        <f>Таблиця30[[#This Row],[HOBBY WORLD]]</f>
        <v>Трезубец</v>
      </c>
    </row>
    <row r="41" spans="1:53" ht="15.75" thickTop="1" x14ac:dyDescent="0.25">
      <c r="A41" s="96" t="s">
        <v>129</v>
      </c>
      <c r="B41" s="96"/>
      <c r="C41" s="96" t="s">
        <v>130</v>
      </c>
      <c r="D41" s="96" t="s">
        <v>130</v>
      </c>
      <c r="E41" s="96"/>
      <c r="F41" s="8"/>
      <c r="G41" s="8"/>
      <c r="H41" s="8"/>
      <c r="I41" s="8"/>
      <c r="J41" s="8"/>
      <c r="K41" s="8"/>
      <c r="L41" s="8"/>
      <c r="M41" s="2"/>
      <c r="N41" s="2"/>
      <c r="O41" s="2"/>
      <c r="P41" s="2"/>
      <c r="Q41" s="2"/>
      <c r="R41" s="8"/>
      <c r="S41" s="2"/>
      <c r="T41" s="2"/>
      <c r="U41" s="2"/>
      <c r="V41" s="2"/>
      <c r="W41" s="2"/>
      <c r="X41" s="8"/>
      <c r="Y41" s="96" t="s">
        <v>403</v>
      </c>
      <c r="Z41" s="96"/>
      <c r="AA41" s="96" t="e">
        <f>_xlfn.XLOOKUP(Y41,Таблиця9[Оригинал],Таблиця9[HOBBY WORLD])</f>
        <v>#N/A</v>
      </c>
      <c r="AB41" s="96" t="s">
        <v>404</v>
      </c>
      <c r="AC41" s="96"/>
      <c r="AD41" s="8"/>
      <c r="AE41" s="96" t="s">
        <v>405</v>
      </c>
      <c r="AF41" s="96"/>
      <c r="AG41" s="96" t="str">
        <f>_xlfn.XLOOKUP(AE41,'Перевод (Hobby World)'!$AA$2:$AA$129,'Перевод (Hobby World)'!$AC$2:$AC$129)</f>
        <v>Сумка с реагентами</v>
      </c>
      <c r="AH41" s="96" t="s">
        <v>406</v>
      </c>
      <c r="AI41" s="96"/>
      <c r="AJ41" s="8"/>
      <c r="AP41" s="8"/>
      <c r="AR41" t="s">
        <v>250</v>
      </c>
      <c r="AS41" t="s">
        <v>251</v>
      </c>
      <c r="AX41" t="s">
        <v>8491</v>
      </c>
      <c r="AY41" t="e">
        <f>INDEX($AS$22:$AS$58,MATCH(Таблиця30[[#This Row],[Термин]],$AR$22:$AR$58,0),1)</f>
        <v>#N/A</v>
      </c>
      <c r="AZ41" t="s">
        <v>8492</v>
      </c>
      <c r="BA41" t="str">
        <f>Таблиця30[[#This Row],[HOBBY WORLD]]</f>
        <v>Безоружный удар</v>
      </c>
    </row>
    <row r="42" spans="1:53" x14ac:dyDescent="0.25">
      <c r="A42" s="96" t="s">
        <v>8673</v>
      </c>
      <c r="B42" s="96"/>
      <c r="C42" s="96" t="s">
        <v>8674</v>
      </c>
      <c r="D42" s="96" t="s">
        <v>8674</v>
      </c>
      <c r="E42" s="96"/>
      <c r="F42" s="8"/>
      <c r="G42" s="8"/>
      <c r="H42" s="8"/>
      <c r="I42" s="8"/>
      <c r="J42" s="8"/>
      <c r="K42" s="8"/>
      <c r="L42" s="8"/>
      <c r="M42" s="2"/>
      <c r="N42" s="2"/>
      <c r="O42" s="2"/>
      <c r="P42" s="2"/>
      <c r="Q42" s="2"/>
      <c r="R42" s="8"/>
      <c r="S42" s="2"/>
      <c r="T42" s="2"/>
      <c r="U42" s="2"/>
      <c r="V42" s="2"/>
      <c r="W42" s="2"/>
      <c r="X42" s="8"/>
      <c r="Y42" s="96" t="s">
        <v>411</v>
      </c>
      <c r="Z42" s="96"/>
      <c r="AA42" s="96" t="e">
        <f>_xlfn.XLOOKUP(Y42,Таблиця9[Оригинал],Таблиця9[HOBBY WORLD])</f>
        <v>#N/A</v>
      </c>
      <c r="AB42" s="96" t="s">
        <v>412</v>
      </c>
      <c r="AC42" s="96"/>
      <c r="AD42" s="8"/>
      <c r="AE42" s="96" t="s">
        <v>413</v>
      </c>
      <c r="AF42" s="96"/>
      <c r="AG42" s="96" t="str">
        <f>_xlfn.XLOOKUP(AE42,'Перевод (Hobby World)'!$AA$2:$AA$129,'Перевод (Hobby World)'!$AC$2:$AC$129)</f>
        <v>Ломик</v>
      </c>
      <c r="AH42" s="96" t="s">
        <v>414</v>
      </c>
      <c r="AI42" s="96"/>
      <c r="AJ42" s="8"/>
      <c r="AP42" s="8"/>
      <c r="AR42" t="s">
        <v>258</v>
      </c>
      <c r="AS42" t="s">
        <v>259</v>
      </c>
      <c r="AX42" t="s">
        <v>373</v>
      </c>
      <c r="AY42" t="str">
        <f>INDEX($AS$22:$AS$58,MATCH(Таблиця30[[#This Row],[Термин]],$AR$22:$AR$58,0),1)</f>
        <v>Боевая кирка</v>
      </c>
      <c r="AZ42" t="s">
        <v>8493</v>
      </c>
      <c r="BA42" t="str">
        <f>Таблиця30[[#This Row],[HOBBY WORLD]]</f>
        <v>Клевец</v>
      </c>
    </row>
    <row r="43" spans="1:53" x14ac:dyDescent="0.25">
      <c r="A43" s="96" t="s">
        <v>8675</v>
      </c>
      <c r="B43" s="96"/>
      <c r="C43" s="96" t="s">
        <v>8676</v>
      </c>
      <c r="D43" s="96" t="s">
        <v>8676</v>
      </c>
      <c r="E43" s="96"/>
      <c r="F43" s="8"/>
      <c r="G43" s="8"/>
      <c r="H43" s="8"/>
      <c r="I43" s="8"/>
      <c r="J43" s="8"/>
      <c r="K43" s="8"/>
      <c r="L43" s="8"/>
      <c r="M43" s="2"/>
      <c r="N43" s="2"/>
      <c r="O43" s="2"/>
      <c r="P43" s="2"/>
      <c r="Q43" s="2"/>
      <c r="R43" s="8"/>
      <c r="S43" s="2"/>
      <c r="T43" s="2"/>
      <c r="U43" s="2"/>
      <c r="V43" s="2"/>
      <c r="W43" s="2"/>
      <c r="X43" s="8"/>
      <c r="Y43" s="96" t="s">
        <v>419</v>
      </c>
      <c r="Z43" s="96"/>
      <c r="AA43" s="96" t="str">
        <f>_xlfn.XLOOKUP(Y43,Таблиця9[Оригинал],Таблиця9[HOBBY WORLD])</f>
        <v>Лампа</v>
      </c>
      <c r="AB43" s="96" t="s">
        <v>420</v>
      </c>
      <c r="AC43" s="96"/>
      <c r="AD43" s="8"/>
      <c r="AE43" s="96" t="s">
        <v>421</v>
      </c>
      <c r="AF43" s="96"/>
      <c r="AG43" s="96" t="str">
        <f>_xlfn.XLOOKUP(AE43,'Перевод (Hobby World)'!$AA$2:$AA$129,'Перевод (Hobby World)'!$AC$2:$AC$129)</f>
        <v>Фокусирующий предмет друида</v>
      </c>
      <c r="AH43" s="96" t="s">
        <v>422</v>
      </c>
      <c r="AI43" s="96"/>
      <c r="AJ43" s="8"/>
      <c r="AP43" s="8"/>
      <c r="AR43" t="s">
        <v>266</v>
      </c>
      <c r="AS43" t="s">
        <v>267</v>
      </c>
      <c r="AX43" t="s">
        <v>381</v>
      </c>
      <c r="AY43" t="str">
        <f>INDEX($AS$22:$AS$58,MATCH(Таблиця30[[#This Row],[Термин]],$AR$22:$AR$58,0),1)</f>
        <v>Боевой молот</v>
      </c>
      <c r="AZ43" t="s">
        <v>382</v>
      </c>
      <c r="BA43" t="str">
        <f>Таблиця30[[#This Row],[HOBBY WORLD]]</f>
        <v>Боевой молот</v>
      </c>
    </row>
    <row r="44" spans="1:53" x14ac:dyDescent="0.25">
      <c r="A44" s="96" t="s">
        <v>8677</v>
      </c>
      <c r="B44" s="96"/>
      <c r="C44" s="96" t="s">
        <v>8678</v>
      </c>
      <c r="D44" s="96" t="s">
        <v>8678</v>
      </c>
      <c r="E44" s="96"/>
      <c r="F44" s="8"/>
      <c r="G44" s="8"/>
      <c r="H44" s="8"/>
      <c r="I44" s="8"/>
      <c r="J44" s="8"/>
      <c r="K44" s="8"/>
      <c r="L44" s="8"/>
      <c r="M44" s="2"/>
      <c r="N44" s="2"/>
      <c r="O44" s="2"/>
      <c r="P44" s="2"/>
      <c r="Q44" s="2"/>
      <c r="R44" s="8"/>
      <c r="S44" s="2"/>
      <c r="T44" s="2"/>
      <c r="U44" s="2"/>
      <c r="V44" s="2"/>
      <c r="W44" s="2"/>
      <c r="X44" s="8"/>
      <c r="Y44" s="96" t="s">
        <v>427</v>
      </c>
      <c r="Z44" s="96"/>
      <c r="AA44" s="96" t="str">
        <f>_xlfn.XLOOKUP(Y44,Таблиця9[Оригинал],Таблиця9[HOBBY WORLD])</f>
        <v>Фонарь, потайной</v>
      </c>
      <c r="AB44" s="96" t="s">
        <v>428</v>
      </c>
      <c r="AC44" s="96"/>
      <c r="AD44" s="8"/>
      <c r="AE44" s="96" t="s">
        <v>429</v>
      </c>
      <c r="AF44" s="96"/>
      <c r="AG44" s="96" t="str">
        <f>_xlfn.XLOOKUP(AE44,'Перевод (Hobby World)'!$AA$2:$AA$129,'Перевод (Hobby World)'!$AC$2:$AC$129)</f>
        <v>Побег омелы</v>
      </c>
      <c r="AH44" s="96" t="s">
        <v>430</v>
      </c>
      <c r="AI44" s="96"/>
      <c r="AJ44" s="8"/>
      <c r="AP44" s="8"/>
      <c r="AR44" t="s">
        <v>274</v>
      </c>
      <c r="AS44" t="s">
        <v>275</v>
      </c>
      <c r="AX44" t="s">
        <v>389</v>
      </c>
      <c r="AY44" t="str">
        <f>INDEX($AS$22:$AS$58,MATCH(Таблиця30[[#This Row],[Термин]],$AR$22:$AR$58,0),1)</f>
        <v>Кнут</v>
      </c>
      <c r="AZ44" t="s">
        <v>390</v>
      </c>
      <c r="BA44" t="str">
        <f>Таблиця30[[#This Row],[HOBBY WORLD]]</f>
        <v>Кнут</v>
      </c>
    </row>
    <row r="45" spans="1:53" x14ac:dyDescent="0.25">
      <c r="A45" s="96" t="s">
        <v>1642</v>
      </c>
      <c r="B45" s="96"/>
      <c r="C45" s="96" t="s">
        <v>8679</v>
      </c>
      <c r="D45" s="96" t="s">
        <v>8679</v>
      </c>
      <c r="E45" s="96"/>
      <c r="F45" s="8"/>
      <c r="G45" s="8"/>
      <c r="H45" s="8"/>
      <c r="I45" s="8"/>
      <c r="J45" s="8"/>
      <c r="K45" s="8"/>
      <c r="L45" s="8"/>
      <c r="M45" s="2"/>
      <c r="N45" s="2"/>
      <c r="O45" s="2"/>
      <c r="P45" s="2"/>
      <c r="Q45" s="2"/>
      <c r="R45" s="8"/>
      <c r="S45" s="2"/>
      <c r="T45" s="2"/>
      <c r="U45" s="2"/>
      <c r="V45" s="2"/>
      <c r="W45" s="2"/>
      <c r="X45" s="8"/>
      <c r="Y45" s="96" t="s">
        <v>435</v>
      </c>
      <c r="Z45" s="96"/>
      <c r="AA45" s="96" t="str">
        <f>_xlfn.XLOOKUP(Y45,Таблиця9[Оригинал],Таблиця9[HOBBY WORLD])</f>
        <v>Фонарь, обычный</v>
      </c>
      <c r="AB45" s="96" t="s">
        <v>436</v>
      </c>
      <c r="AC45" s="96"/>
      <c r="AD45" s="8"/>
      <c r="AE45" s="96" t="s">
        <v>437</v>
      </c>
      <c r="AF45" s="96"/>
      <c r="AG45" s="96" t="str">
        <f>_xlfn.XLOOKUP(AE45,'Перевод (Hobby World)'!$AA$2:$AA$129,'Перевод (Hobby World)'!$AC$2:$AC$129)</f>
        <v>Тотем</v>
      </c>
      <c r="AH45" s="96" t="s">
        <v>438</v>
      </c>
      <c r="AI45" s="96"/>
      <c r="AJ45" s="8"/>
      <c r="AP45" s="8"/>
      <c r="AR45" t="s">
        <v>282</v>
      </c>
      <c r="AS45" t="s">
        <v>283</v>
      </c>
    </row>
    <row r="46" spans="1:53" x14ac:dyDescent="0.25">
      <c r="A46" s="96" t="s">
        <v>8680</v>
      </c>
      <c r="B46" s="96"/>
      <c r="C46" s="96" t="s">
        <v>8681</v>
      </c>
      <c r="D46" s="96" t="s">
        <v>8681</v>
      </c>
      <c r="E46" s="96"/>
      <c r="F46" s="8"/>
      <c r="G46" s="8"/>
      <c r="H46" s="8"/>
      <c r="I46" s="8"/>
      <c r="J46" s="8"/>
      <c r="K46" s="8"/>
      <c r="L46" s="8"/>
      <c r="M46" s="2"/>
      <c r="N46" s="2"/>
      <c r="O46" s="2"/>
      <c r="P46" s="2"/>
      <c r="Q46" s="2"/>
      <c r="R46" s="8"/>
      <c r="S46" s="2"/>
      <c r="T46" s="2"/>
      <c r="U46" s="2"/>
      <c r="V46" s="2"/>
      <c r="W46" s="2"/>
      <c r="X46" s="8"/>
      <c r="Y46" s="96" t="s">
        <v>443</v>
      </c>
      <c r="Z46" s="96"/>
      <c r="AA46" s="96" t="str">
        <f>_xlfn.XLOOKUP(Y46,Таблиця9[Оригинал],Таблиця9[HOBBY WORLD])</f>
        <v>Замок</v>
      </c>
      <c r="AB46" s="96" t="s">
        <v>444</v>
      </c>
      <c r="AC46" s="96"/>
      <c r="AD46" s="8"/>
      <c r="AE46" s="96" t="s">
        <v>445</v>
      </c>
      <c r="AF46" s="96"/>
      <c r="AG46" s="96" t="str">
        <f>_xlfn.XLOOKUP(AE46,'Перевод (Hobby World)'!$AA$2:$AA$129,'Перевод (Hobby World)'!$AC$2:$AC$129)</f>
        <v>Деревянный посох</v>
      </c>
      <c r="AH46" s="96" t="s">
        <v>446</v>
      </c>
      <c r="AI46" s="96"/>
      <c r="AJ46" s="8"/>
      <c r="AP46" s="8"/>
      <c r="AR46" t="s">
        <v>289</v>
      </c>
      <c r="AS46" t="s">
        <v>290</v>
      </c>
    </row>
    <row r="47" spans="1:53" x14ac:dyDescent="0.25">
      <c r="A47" s="96" t="s">
        <v>8682</v>
      </c>
      <c r="B47" s="96"/>
      <c r="C47" s="96" t="s">
        <v>8683</v>
      </c>
      <c r="D47" s="96" t="s">
        <v>8683</v>
      </c>
      <c r="E47" s="96"/>
      <c r="F47" s="8"/>
      <c r="G47" s="8"/>
      <c r="H47" s="8"/>
      <c r="I47" s="8"/>
      <c r="J47" s="8"/>
      <c r="K47" s="8"/>
      <c r="L47" s="8"/>
      <c r="M47" s="2"/>
      <c r="N47" s="2"/>
      <c r="O47" s="2"/>
      <c r="P47" s="2"/>
      <c r="Q47" s="2"/>
      <c r="R47" s="8"/>
      <c r="S47" s="2"/>
      <c r="T47" s="2"/>
      <c r="U47" s="2"/>
      <c r="V47" s="2"/>
      <c r="W47" s="2"/>
      <c r="X47" s="8"/>
      <c r="Y47" s="96" t="s">
        <v>451</v>
      </c>
      <c r="Z47" s="96"/>
      <c r="AA47" s="96" t="str">
        <f>_xlfn.XLOOKUP(Y47,Таблиця9[Оригинал],Таблиця9[HOBBY WORLD])</f>
        <v>Увеличительное стекло</v>
      </c>
      <c r="AB47" s="96" t="s">
        <v>452</v>
      </c>
      <c r="AC47" s="96"/>
      <c r="AD47" s="8"/>
      <c r="AE47" s="96" t="s">
        <v>453</v>
      </c>
      <c r="AF47" s="96"/>
      <c r="AG47" s="96" t="str">
        <f>_xlfn.XLOOKUP(AE47,'Перевод (Hobby World)'!$AA$2:$AA$129,'Перевод (Hobby World)'!$AC$2:$AC$129)</f>
        <v>Тисовый жезл</v>
      </c>
      <c r="AH47" s="96" t="s">
        <v>454</v>
      </c>
      <c r="AI47" s="96"/>
      <c r="AJ47" s="8"/>
      <c r="AP47" s="8"/>
      <c r="AR47" t="s">
        <v>297</v>
      </c>
      <c r="AS47" t="s">
        <v>298</v>
      </c>
    </row>
    <row r="48" spans="1:53" x14ac:dyDescent="0.25">
      <c r="A48" s="96" t="s">
        <v>5369</v>
      </c>
      <c r="B48" s="96"/>
      <c r="C48" s="96" t="s">
        <v>5370</v>
      </c>
      <c r="D48" s="96" t="s">
        <v>5370</v>
      </c>
      <c r="E48" s="96"/>
      <c r="F48" s="8"/>
      <c r="G48" s="8"/>
      <c r="H48" s="8"/>
      <c r="I48" s="8"/>
      <c r="J48" s="8"/>
      <c r="K48" s="8"/>
      <c r="L48" s="8"/>
      <c r="M48" s="2"/>
      <c r="N48" s="2"/>
      <c r="O48" s="2"/>
      <c r="P48" s="2"/>
      <c r="Q48" s="2"/>
      <c r="R48" s="8"/>
      <c r="S48" s="2"/>
      <c r="T48" s="2"/>
      <c r="U48" s="2"/>
      <c r="V48" s="2"/>
      <c r="W48" s="2"/>
      <c r="X48" s="8"/>
      <c r="Y48" s="96" t="s">
        <v>459</v>
      </c>
      <c r="Z48" s="96"/>
      <c r="AA48" s="96" t="str">
        <f>_xlfn.XLOOKUP(Y48,Таблиця9[Оригинал],Таблиця9[HOBBY WORLD])</f>
        <v>Кандалы</v>
      </c>
      <c r="AB48" s="96" t="s">
        <v>460</v>
      </c>
      <c r="AC48" s="96"/>
      <c r="AD48" s="8"/>
      <c r="AE48" s="96" t="s">
        <v>461</v>
      </c>
      <c r="AF48" s="96"/>
      <c r="AG48" s="96" t="str">
        <f>_xlfn.XLOOKUP(AE48,'Перевод (Hobby World)'!$AA$2:$AA$129,'Перевод (Hobby World)'!$AC$2:$AC$129)</f>
        <v>Рыболовные снасти</v>
      </c>
      <c r="AH48" s="96" t="s">
        <v>462</v>
      </c>
      <c r="AI48" s="96"/>
      <c r="AJ48" s="8"/>
      <c r="AP48" s="8"/>
      <c r="AR48" t="s">
        <v>305</v>
      </c>
      <c r="AS48" t="s">
        <v>306</v>
      </c>
    </row>
    <row r="49" spans="1:46" x14ac:dyDescent="0.25">
      <c r="A49" s="96" t="s">
        <v>5373</v>
      </c>
      <c r="B49" s="96"/>
      <c r="C49" s="96" t="s">
        <v>8684</v>
      </c>
      <c r="D49" s="96" t="s">
        <v>8684</v>
      </c>
      <c r="E49" s="96"/>
      <c r="F49" s="8"/>
      <c r="G49" s="8"/>
      <c r="H49" s="8"/>
      <c r="I49" s="8"/>
      <c r="J49" s="8"/>
      <c r="K49" s="8"/>
      <c r="L49" s="8"/>
      <c r="M49" s="2"/>
      <c r="N49" s="2"/>
      <c r="O49" s="2"/>
      <c r="P49" s="2"/>
      <c r="Q49" s="2"/>
      <c r="R49" s="8"/>
      <c r="S49" s="2"/>
      <c r="T49" s="2"/>
      <c r="U49" s="2"/>
      <c r="V49" s="2"/>
      <c r="W49" s="2"/>
      <c r="X49" s="8"/>
      <c r="Y49" s="96" t="s">
        <v>465</v>
      </c>
      <c r="Z49" s="96"/>
      <c r="AA49" s="96" t="str">
        <f>_xlfn.XLOOKUP(Y49,Таблиця9[Оригинал],Таблиця9[HOBBY WORLD])</f>
        <v>Столовый набор</v>
      </c>
      <c r="AB49" s="96" t="s">
        <v>466</v>
      </c>
      <c r="AC49" s="96"/>
      <c r="AD49" s="8"/>
      <c r="AE49" s="96" t="s">
        <v>467</v>
      </c>
      <c r="AF49" s="96"/>
      <c r="AG49" s="96" t="e">
        <f>_xlfn.XLOOKUP(AE49,'Перевод (Hobby World)'!$AA$2:$AA$129,'Перевод (Hobby World)'!$AC$2:$AC$129)</f>
        <v>#N/A</v>
      </c>
      <c r="AH49" s="96" t="s">
        <v>468</v>
      </c>
      <c r="AI49" s="96"/>
      <c r="AJ49" s="8"/>
      <c r="AP49" s="8"/>
      <c r="AR49" t="s">
        <v>313</v>
      </c>
      <c r="AS49" t="s">
        <v>314</v>
      </c>
    </row>
    <row r="50" spans="1:46" x14ac:dyDescent="0.25">
      <c r="A50" s="96" t="s">
        <v>8685</v>
      </c>
      <c r="B50" s="96"/>
      <c r="C50" s="96" t="s">
        <v>8686</v>
      </c>
      <c r="D50" s="96" t="s">
        <v>8686</v>
      </c>
      <c r="E50" s="96"/>
      <c r="F50" s="8"/>
      <c r="G50" s="8"/>
      <c r="H50" s="8"/>
      <c r="I50" s="8"/>
      <c r="J50" s="8"/>
      <c r="K50" s="8"/>
      <c r="L50" s="8"/>
      <c r="M50" s="2"/>
      <c r="N50" s="2"/>
      <c r="O50" s="2"/>
      <c r="P50" s="2"/>
      <c r="Q50" s="2"/>
      <c r="R50" s="8"/>
      <c r="S50" s="2"/>
      <c r="T50" s="2"/>
      <c r="U50" s="2"/>
      <c r="V50" s="2"/>
      <c r="W50" s="2"/>
      <c r="X50" s="8"/>
      <c r="Y50" s="96" t="s">
        <v>471</v>
      </c>
      <c r="Z50" s="96"/>
      <c r="AA50" s="96" t="str">
        <f>_xlfn.XLOOKUP(Y50,Таблиця9[Оригинал],Таблиця9[HOBBY WORLD])</f>
        <v>Зеркальце стальное</v>
      </c>
      <c r="AB50" s="96" t="s">
        <v>472</v>
      </c>
      <c r="AC50" s="96"/>
      <c r="AD50" s="8"/>
      <c r="AE50" s="96" t="s">
        <v>473</v>
      </c>
      <c r="AF50" s="96"/>
      <c r="AG50" s="96" t="str">
        <f>_xlfn.XLOOKUP(AE50,'Перевод (Hobby World)'!$AA$2:$AA$129,'Перевод (Hobby World)'!$AC$2:$AC$129)</f>
        <v>Крюк-кошка</v>
      </c>
      <c r="AH50" s="96" t="s">
        <v>474</v>
      </c>
      <c r="AI50" s="96"/>
      <c r="AJ50" s="8"/>
      <c r="AP50" s="8"/>
      <c r="AR50" t="s">
        <v>321</v>
      </c>
      <c r="AS50" t="s">
        <v>322</v>
      </c>
    </row>
    <row r="51" spans="1:46" x14ac:dyDescent="0.25">
      <c r="A51" s="96" t="s">
        <v>8687</v>
      </c>
      <c r="B51" s="96"/>
      <c r="C51" s="96" t="s">
        <v>8688</v>
      </c>
      <c r="D51" s="96" t="s">
        <v>8688</v>
      </c>
      <c r="E51" s="96"/>
      <c r="F51" s="8"/>
      <c r="G51" s="8"/>
      <c r="H51" s="8"/>
      <c r="I51" s="8"/>
      <c r="J51" s="8"/>
      <c r="K51" s="8"/>
      <c r="L51" s="8"/>
      <c r="M51" s="2"/>
      <c r="N51" s="2"/>
      <c r="O51" s="2"/>
      <c r="P51" s="2"/>
      <c r="Q51" s="2"/>
      <c r="R51" s="8"/>
      <c r="S51" s="2"/>
      <c r="T51" s="2"/>
      <c r="U51" s="2"/>
      <c r="V51" s="2"/>
      <c r="W51" s="2"/>
      <c r="X51" s="8"/>
      <c r="Y51" s="96" t="s">
        <v>477</v>
      </c>
      <c r="Z51" s="96"/>
      <c r="AA51" s="96" t="e">
        <f>_xlfn.XLOOKUP(Y51,Таблиця9[Оригинал],Таблиця9[HOBBY WORLD])</f>
        <v>#N/A</v>
      </c>
      <c r="AB51" s="96" t="s">
        <v>478</v>
      </c>
      <c r="AC51" s="96" t="s">
        <v>14677</v>
      </c>
      <c r="AD51" s="8"/>
      <c r="AE51" s="96" t="s">
        <v>479</v>
      </c>
      <c r="AF51" s="96"/>
      <c r="AG51" s="96" t="str">
        <f>_xlfn.XLOOKUP(AE51,'Перевод (Hobby World)'!$AA$2:$AA$129,'Перевод (Hobby World)'!$AC$2:$AC$129)</f>
        <v>Молоток</v>
      </c>
      <c r="AH51" s="96" t="s">
        <v>480</v>
      </c>
      <c r="AI51" s="96"/>
      <c r="AJ51" s="8"/>
      <c r="AP51" s="8"/>
      <c r="AR51" t="s">
        <v>331</v>
      </c>
      <c r="AS51" t="s">
        <v>332</v>
      </c>
    </row>
    <row r="52" spans="1:46" x14ac:dyDescent="0.25">
      <c r="A52" s="96" t="s">
        <v>8689</v>
      </c>
      <c r="B52" s="96"/>
      <c r="C52" s="96" t="s">
        <v>8690</v>
      </c>
      <c r="D52" s="96" t="s">
        <v>8690</v>
      </c>
      <c r="E52" s="96"/>
      <c r="F52" s="8"/>
      <c r="G52" s="8"/>
      <c r="H52" s="8"/>
      <c r="I52" s="8"/>
      <c r="J52" s="8"/>
      <c r="K52" s="8"/>
      <c r="L52" s="8"/>
      <c r="M52" s="2"/>
      <c r="N52" s="2"/>
      <c r="O52" s="2"/>
      <c r="P52" s="2"/>
      <c r="Q52" s="2"/>
      <c r="R52" s="8"/>
      <c r="S52" s="2"/>
      <c r="T52" s="2"/>
      <c r="U52" s="2"/>
      <c r="V52" s="2"/>
      <c r="W52" s="2"/>
      <c r="X52" s="8"/>
      <c r="Y52" s="96" t="s">
        <v>8563</v>
      </c>
      <c r="Z52" s="96"/>
      <c r="AA52" s="96" t="str">
        <f>_xlfn.XLOOKUP(Y52,Таблиця9[Оригинал],Таблиця9[HOBBY WORLD])</f>
        <v>Бумага</v>
      </c>
      <c r="AB52" s="96" t="s">
        <v>484</v>
      </c>
      <c r="AC52" s="96" t="s">
        <v>14676</v>
      </c>
      <c r="AD52" s="8"/>
      <c r="AE52" s="2"/>
      <c r="AF52" s="2"/>
      <c r="AG52" s="2"/>
      <c r="AH52" s="2"/>
      <c r="AI52" s="2"/>
      <c r="AJ52" s="8"/>
      <c r="AP52" s="8"/>
      <c r="AR52" t="s">
        <v>341</v>
      </c>
      <c r="AS52" t="s">
        <v>342</v>
      </c>
    </row>
    <row r="53" spans="1:46" x14ac:dyDescent="0.25">
      <c r="A53" s="96" t="s">
        <v>8691</v>
      </c>
      <c r="B53" s="96"/>
      <c r="C53" s="96" t="s">
        <v>8692</v>
      </c>
      <c r="D53" s="96" t="s">
        <v>8692</v>
      </c>
      <c r="E53" s="96"/>
      <c r="F53" s="8"/>
      <c r="G53" s="8"/>
      <c r="H53" s="8"/>
      <c r="I53" s="8"/>
      <c r="J53" s="8"/>
      <c r="K53" s="8"/>
      <c r="L53" s="8"/>
      <c r="M53" s="2"/>
      <c r="N53" s="2"/>
      <c r="O53" s="2"/>
      <c r="P53" s="2"/>
      <c r="Q53" s="2"/>
      <c r="R53" s="8"/>
      <c r="S53" s="2"/>
      <c r="T53" s="2"/>
      <c r="U53" s="2"/>
      <c r="V53" s="2"/>
      <c r="W53" s="2"/>
      <c r="X53" s="8"/>
      <c r="Y53" s="96" t="s">
        <v>8565</v>
      </c>
      <c r="Z53" s="96"/>
      <c r="AA53" s="96" t="str">
        <f>_xlfn.XLOOKUP(Y53,Таблиця9[Оригинал],Таблиця9[HOBBY WORLD])</f>
        <v>Пергамент</v>
      </c>
      <c r="AB53" s="96" t="s">
        <v>488</v>
      </c>
      <c r="AC53" s="96" t="s">
        <v>3893</v>
      </c>
      <c r="AD53" s="8"/>
      <c r="AE53" s="2"/>
      <c r="AF53" s="2"/>
      <c r="AG53" s="2"/>
      <c r="AH53" s="2"/>
      <c r="AI53" s="2"/>
      <c r="AJ53" s="8"/>
      <c r="AP53" s="8"/>
      <c r="AR53" t="s">
        <v>349</v>
      </c>
      <c r="AS53" t="s">
        <v>350</v>
      </c>
    </row>
    <row r="54" spans="1:46" x14ac:dyDescent="0.25">
      <c r="A54" s="96" t="s">
        <v>8693</v>
      </c>
      <c r="B54" s="96"/>
      <c r="C54" s="96" t="s">
        <v>8694</v>
      </c>
      <c r="D54" s="96" t="s">
        <v>8694</v>
      </c>
      <c r="E54" s="96"/>
      <c r="F54" s="8"/>
      <c r="G54" s="8"/>
      <c r="H54" s="8"/>
      <c r="I54" s="8"/>
      <c r="J54" s="8"/>
      <c r="K54" s="8"/>
      <c r="L54" s="8"/>
      <c r="M54" s="2"/>
      <c r="N54" s="2"/>
      <c r="O54" s="2"/>
      <c r="P54" s="2"/>
      <c r="Q54" s="2"/>
      <c r="R54" s="8"/>
      <c r="S54" s="2"/>
      <c r="T54" s="2"/>
      <c r="U54" s="2"/>
      <c r="V54" s="2"/>
      <c r="W54" s="2"/>
      <c r="X54" s="8"/>
      <c r="Y54" s="96" t="s">
        <v>8567</v>
      </c>
      <c r="Z54" s="96"/>
      <c r="AA54" s="96" t="str">
        <f>_xlfn.XLOOKUP(Y54,Таблиця9[Оригинал],Таблиця9[HOBBY WORLD])</f>
        <v>Духи</v>
      </c>
      <c r="AB54" s="96" t="s">
        <v>492</v>
      </c>
      <c r="AC54" s="96"/>
      <c r="AD54" s="8"/>
      <c r="AE54" s="2"/>
      <c r="AF54" s="2"/>
      <c r="AG54" s="2"/>
      <c r="AH54" s="2"/>
      <c r="AI54" s="2"/>
      <c r="AJ54" s="8"/>
      <c r="AP54" s="8"/>
      <c r="AR54" t="s">
        <v>357</v>
      </c>
      <c r="AS54" t="s">
        <v>358</v>
      </c>
    </row>
    <row r="55" spans="1:46" x14ac:dyDescent="0.25">
      <c r="A55" s="96" t="s">
        <v>8695</v>
      </c>
      <c r="B55" s="96"/>
      <c r="C55" s="96" t="s">
        <v>8696</v>
      </c>
      <c r="D55" s="96" t="s">
        <v>8696</v>
      </c>
      <c r="E55" s="96"/>
      <c r="F55" s="8"/>
      <c r="G55" s="8"/>
      <c r="H55" s="8"/>
      <c r="I55" s="8"/>
      <c r="J55" s="8"/>
      <c r="K55" s="8"/>
      <c r="L55" s="8"/>
      <c r="M55" s="2"/>
      <c r="N55" s="2"/>
      <c r="O55" s="2"/>
      <c r="P55" s="2"/>
      <c r="Q55" s="2"/>
      <c r="R55" s="8"/>
      <c r="S55" s="2"/>
      <c r="T55" s="2"/>
      <c r="U55" s="2"/>
      <c r="V55" s="2"/>
      <c r="W55" s="2"/>
      <c r="X55" s="8"/>
      <c r="Y55" s="96" t="s">
        <v>493</v>
      </c>
      <c r="Z55" s="96"/>
      <c r="AA55" s="96" t="e">
        <f>_xlfn.XLOOKUP(Y55,Таблиця9[Оригинал],Таблиця9[HOBBY WORLD])</f>
        <v>#N/A</v>
      </c>
      <c r="AB55" s="96" t="s">
        <v>494</v>
      </c>
      <c r="AC55" s="96"/>
      <c r="AD55" s="8"/>
      <c r="AE55" s="2"/>
      <c r="AF55" s="2"/>
      <c r="AG55" s="2"/>
      <c r="AH55" s="2"/>
      <c r="AI55" s="2"/>
      <c r="AJ55" s="8"/>
      <c r="AP55" s="8"/>
      <c r="AR55" t="s">
        <v>365</v>
      </c>
      <c r="AS55" t="s">
        <v>366</v>
      </c>
    </row>
    <row r="56" spans="1:46" x14ac:dyDescent="0.25">
      <c r="A56" s="96" t="s">
        <v>8697</v>
      </c>
      <c r="B56" s="96"/>
      <c r="C56" s="96" t="s">
        <v>8698</v>
      </c>
      <c r="D56" s="96" t="s">
        <v>8698</v>
      </c>
      <c r="E56" s="96"/>
      <c r="F56" s="8"/>
      <c r="G56" s="8"/>
      <c r="H56" s="8"/>
      <c r="I56" s="8"/>
      <c r="J56" s="8"/>
      <c r="K56" s="8"/>
      <c r="L56" s="8"/>
      <c r="M56" s="2" t="s">
        <v>3448</v>
      </c>
      <c r="N56" s="2"/>
      <c r="O56" s="2"/>
      <c r="P56" s="2"/>
      <c r="Q56" s="2"/>
      <c r="R56" s="8"/>
      <c r="S56" s="2"/>
      <c r="T56" s="2"/>
      <c r="U56" s="2"/>
      <c r="V56" s="2"/>
      <c r="W56" s="2"/>
      <c r="X56" s="8"/>
      <c r="Y56" s="96" t="s">
        <v>495</v>
      </c>
      <c r="Z56" s="96"/>
      <c r="AA56" s="96" t="str">
        <f>_xlfn.XLOOKUP(Y56,Таблиця9[Оригинал],Таблиця9[HOBBY WORLD])</f>
        <v>Колышек</v>
      </c>
      <c r="AB56" s="96" t="s">
        <v>496</v>
      </c>
      <c r="AC56" s="96"/>
      <c r="AD56" s="8"/>
      <c r="AE56" s="2"/>
      <c r="AF56" s="2"/>
      <c r="AG56" s="2"/>
      <c r="AH56" s="2"/>
      <c r="AI56" s="2"/>
      <c r="AJ56" s="8"/>
      <c r="AP56" s="8"/>
      <c r="AR56" t="s">
        <v>373</v>
      </c>
      <c r="AS56" t="s">
        <v>374</v>
      </c>
    </row>
    <row r="57" spans="1:46" ht="19.5" thickBot="1" x14ac:dyDescent="0.4">
      <c r="A57" s="193" t="s">
        <v>401</v>
      </c>
      <c r="B57" s="193"/>
      <c r="C57" s="193"/>
      <c r="D57" s="193"/>
      <c r="E57" s="193"/>
      <c r="F57" s="8"/>
      <c r="G57" s="8"/>
      <c r="H57" s="8"/>
      <c r="I57" s="8"/>
      <c r="J57" s="8"/>
      <c r="K57" s="8"/>
      <c r="L57" s="8"/>
      <c r="M57" s="2"/>
      <c r="N57" s="2"/>
      <c r="O57" s="2"/>
      <c r="P57" s="2"/>
      <c r="Q57" s="2"/>
      <c r="R57" s="8"/>
      <c r="S57" s="2"/>
      <c r="T57" s="2"/>
      <c r="U57" s="2"/>
      <c r="V57" s="2"/>
      <c r="W57" s="2"/>
      <c r="X57" s="8"/>
      <c r="Y57" s="96" t="s">
        <v>8575</v>
      </c>
      <c r="Z57" s="96"/>
      <c r="AA57" s="96" t="str">
        <f>_xlfn.XLOOKUP(Y57,Таблиця9[Оригинал],Таблиця9[HOBBY WORLD])</f>
        <v>Обычный яд</v>
      </c>
      <c r="AB57" s="96" t="s">
        <v>498</v>
      </c>
      <c r="AC57" s="96" t="s">
        <v>3893</v>
      </c>
      <c r="AD57" s="8"/>
      <c r="AE57" s="2"/>
      <c r="AF57" s="2"/>
      <c r="AG57" s="2"/>
      <c r="AH57" s="2"/>
      <c r="AI57" s="2"/>
      <c r="AJ57" s="8"/>
      <c r="AP57" s="8"/>
      <c r="AR57" t="s">
        <v>381</v>
      </c>
      <c r="AS57" t="s">
        <v>382</v>
      </c>
    </row>
    <row r="58" spans="1:46" ht="15.75" thickTop="1" x14ac:dyDescent="0.25">
      <c r="A58" s="96" t="s">
        <v>407</v>
      </c>
      <c r="B58" s="96"/>
      <c r="C58" s="2" t="str">
        <f>_xlfn.XLOOKUP(A58,Таблиця9[Оригинал],Таблиця9[HOBBY WORLD])</f>
        <v>комплект взломщика</v>
      </c>
      <c r="D58" s="96" t="s">
        <v>408</v>
      </c>
      <c r="E58" s="96"/>
      <c r="F58" s="8"/>
      <c r="G58" s="8"/>
      <c r="H58" s="8"/>
      <c r="I58" s="8"/>
      <c r="J58" s="8"/>
      <c r="K58" s="8"/>
      <c r="L58" s="8"/>
      <c r="M58" s="2" t="s">
        <v>3449</v>
      </c>
      <c r="N58" s="2"/>
      <c r="O58" s="2"/>
      <c r="P58" s="2" t="s">
        <v>3450</v>
      </c>
      <c r="Q58" s="2"/>
      <c r="R58" s="8"/>
      <c r="S58" s="2"/>
      <c r="T58" s="2"/>
      <c r="U58" s="2"/>
      <c r="V58" s="2"/>
      <c r="W58" s="2"/>
      <c r="X58" s="8"/>
      <c r="Y58" s="96" t="s">
        <v>499</v>
      </c>
      <c r="Z58" s="96"/>
      <c r="AA58" s="96" t="e">
        <f>_xlfn.XLOOKUP(Y58,Таблиця9[Оригинал],Таблиця9[HOBBY WORLD])</f>
        <v>#N/A</v>
      </c>
      <c r="AB58" s="96" t="s">
        <v>500</v>
      </c>
      <c r="AC58" s="96"/>
      <c r="AD58" s="8"/>
      <c r="AE58" s="2"/>
      <c r="AF58" s="2"/>
      <c r="AG58" s="2"/>
      <c r="AH58" s="2"/>
      <c r="AI58" s="2"/>
      <c r="AJ58" s="8"/>
      <c r="AP58" s="8"/>
      <c r="AR58" t="s">
        <v>389</v>
      </c>
      <c r="AS58" t="s">
        <v>390</v>
      </c>
    </row>
    <row r="59" spans="1:46" x14ac:dyDescent="0.25">
      <c r="A59" s="96" t="s">
        <v>415</v>
      </c>
      <c r="B59" s="96"/>
      <c r="C59" s="2" t="str">
        <f>_xlfn.XLOOKUP(A59,Таблиця9[Оригинал],Таблиця9[HOBBY WORLD])</f>
        <v>комплект дипломата</v>
      </c>
      <c r="D59" s="96" t="s">
        <v>416</v>
      </c>
      <c r="E59" s="96"/>
      <c r="F59" s="8"/>
      <c r="G59" s="8"/>
      <c r="H59" s="8"/>
      <c r="I59" s="8"/>
      <c r="J59" s="8"/>
      <c r="K59" s="8"/>
      <c r="L59" s="8"/>
      <c r="M59" s="2" t="s">
        <v>3451</v>
      </c>
      <c r="N59" s="2"/>
      <c r="O59" s="2"/>
      <c r="P59" s="2" t="s">
        <v>3452</v>
      </c>
      <c r="Q59" s="2"/>
      <c r="R59" s="8"/>
      <c r="S59" s="2"/>
      <c r="T59" s="2"/>
      <c r="U59" s="2"/>
      <c r="V59" s="2"/>
      <c r="W59" s="2"/>
      <c r="X59" s="8"/>
      <c r="Y59" s="96" t="s">
        <v>501</v>
      </c>
      <c r="Z59" s="96"/>
      <c r="AA59" s="96" t="str">
        <f>_xlfn.XLOOKUP(Y59,Таблиця9[Оригинал],Таблиця9[HOBBY WORLD])</f>
        <v>Чугунный котелок</v>
      </c>
      <c r="AB59" s="96" t="s">
        <v>502</v>
      </c>
      <c r="AC59" s="96"/>
      <c r="AD59" s="8"/>
      <c r="AE59" s="2"/>
      <c r="AF59" s="2"/>
      <c r="AG59" s="2"/>
      <c r="AH59" s="2"/>
      <c r="AI59" s="2"/>
      <c r="AJ59" s="8"/>
      <c r="AP59" s="8"/>
      <c r="AR59" t="s">
        <v>266</v>
      </c>
      <c r="AS59" t="s">
        <v>267</v>
      </c>
      <c r="AT59" t="s">
        <v>8486</v>
      </c>
    </row>
    <row r="60" spans="1:46" x14ac:dyDescent="0.25">
      <c r="A60" s="96" t="s">
        <v>423</v>
      </c>
      <c r="B60" s="96"/>
      <c r="C60" s="2" t="str">
        <f>_xlfn.XLOOKUP(A60,Таблиця9[Оригинал],Таблиця9[HOBBY WORLD])</f>
        <v>комплект исследователя подземелий</v>
      </c>
      <c r="D60" s="96" t="s">
        <v>424</v>
      </c>
      <c r="E60" s="96"/>
      <c r="F60" s="8"/>
      <c r="G60" s="8"/>
      <c r="H60" s="8"/>
      <c r="I60" s="8"/>
      <c r="J60" s="8"/>
      <c r="K60" s="8"/>
      <c r="L60" s="8"/>
      <c r="M60" s="2" t="s">
        <v>3453</v>
      </c>
      <c r="N60" s="2"/>
      <c r="O60" s="2"/>
      <c r="P60" s="2" t="s">
        <v>3452</v>
      </c>
      <c r="Q60" s="2"/>
      <c r="R60" s="8"/>
      <c r="S60" s="2"/>
      <c r="T60" s="2"/>
      <c r="U60" s="2"/>
      <c r="V60" s="2"/>
      <c r="W60" s="2"/>
      <c r="X60" s="8"/>
      <c r="Y60" s="96" t="s">
        <v>503</v>
      </c>
      <c r="Z60" s="96"/>
      <c r="AA60" s="96" t="e">
        <f>_xlfn.XLOOKUP(Y60,Таблиця9[Оригинал],Таблиця9[HOBBY WORLD])</f>
        <v>#N/A</v>
      </c>
      <c r="AB60" s="96" t="s">
        <v>504</v>
      </c>
      <c r="AC60" s="96"/>
      <c r="AD60" s="8"/>
      <c r="AE60" s="2"/>
      <c r="AF60" s="2"/>
      <c r="AG60" s="2"/>
      <c r="AH60" s="2"/>
      <c r="AI60" s="2"/>
      <c r="AJ60" s="8"/>
      <c r="AP60" s="8"/>
      <c r="AR60" t="s">
        <v>178</v>
      </c>
      <c r="AS60" t="s">
        <v>179</v>
      </c>
      <c r="AT60" t="s">
        <v>8479</v>
      </c>
    </row>
    <row r="61" spans="1:46" x14ac:dyDescent="0.25">
      <c r="A61" s="96" t="s">
        <v>431</v>
      </c>
      <c r="B61" s="96"/>
      <c r="C61" s="2" t="str">
        <f>_xlfn.XLOOKUP(A61,Таблиця9[Оригинал],Таблиця9[HOBBY WORLD])</f>
        <v>комплект артиста</v>
      </c>
      <c r="D61" s="96" t="s">
        <v>432</v>
      </c>
      <c r="E61" s="96"/>
      <c r="F61" s="8"/>
      <c r="G61" s="8"/>
      <c r="H61" s="8"/>
      <c r="I61" s="8"/>
      <c r="J61" s="8"/>
      <c r="K61" s="8"/>
      <c r="L61" s="8"/>
      <c r="M61" s="2" t="s">
        <v>3454</v>
      </c>
      <c r="N61" s="2"/>
      <c r="O61" s="2"/>
      <c r="P61" s="2" t="s">
        <v>3455</v>
      </c>
      <c r="Q61" s="2"/>
      <c r="R61" s="8"/>
      <c r="S61" s="2"/>
      <c r="T61" s="2"/>
      <c r="U61" s="2"/>
      <c r="V61" s="2"/>
      <c r="W61" s="2"/>
      <c r="X61" s="8"/>
      <c r="Y61" s="96" t="s">
        <v>505</v>
      </c>
      <c r="Z61" s="96"/>
      <c r="AA61" s="96" t="str">
        <f>_xlfn.XLOOKUP(Y61,Таблиця9[Оригинал],Таблиця9[HOBBY WORLD])</f>
        <v>Кошель</v>
      </c>
      <c r="AB61" s="96" t="s">
        <v>506</v>
      </c>
      <c r="AC61" s="96"/>
      <c r="AD61" s="8"/>
      <c r="AE61" s="2"/>
      <c r="AF61" s="2"/>
      <c r="AG61" s="2"/>
      <c r="AH61" s="2"/>
      <c r="AI61" s="2"/>
      <c r="AJ61" s="8"/>
      <c r="AP61" s="8"/>
      <c r="AR61" t="s">
        <v>186</v>
      </c>
      <c r="AS61" t="s">
        <v>187</v>
      </c>
      <c r="AT61" t="s">
        <v>8480</v>
      </c>
    </row>
    <row r="62" spans="1:46" x14ac:dyDescent="0.25">
      <c r="A62" s="96" t="s">
        <v>439</v>
      </c>
      <c r="B62" s="96"/>
      <c r="C62" s="2" t="e">
        <f>_xlfn.XLOOKUP(A62,Таблиця9[Оригинал],Таблиця9[HOBBY WORLD])</f>
        <v>#N/A</v>
      </c>
      <c r="D62" s="96" t="s">
        <v>440</v>
      </c>
      <c r="E62" s="96"/>
      <c r="F62" s="8"/>
      <c r="G62" s="8"/>
      <c r="H62" s="8"/>
      <c r="I62" s="8"/>
      <c r="J62" s="8"/>
      <c r="K62" s="8"/>
      <c r="L62" s="8"/>
      <c r="M62" s="2" t="s">
        <v>3456</v>
      </c>
      <c r="N62" s="2"/>
      <c r="O62" s="2"/>
      <c r="P62" s="2" t="s">
        <v>3457</v>
      </c>
      <c r="Q62" s="2"/>
      <c r="R62" s="8"/>
      <c r="S62" s="2"/>
      <c r="T62" s="2"/>
      <c r="U62" s="2"/>
      <c r="V62" s="2"/>
      <c r="W62" s="2"/>
      <c r="X62" s="8"/>
      <c r="Y62" s="96" t="s">
        <v>507</v>
      </c>
      <c r="Z62" s="96"/>
      <c r="AA62" s="96" t="str">
        <f>_xlfn.XLOOKUP(Y62,Таблиця9[Оригинал],Таблиця9[HOBBY WORLD])</f>
        <v>Колчан для стрел</v>
      </c>
      <c r="AB62" s="96" t="s">
        <v>508</v>
      </c>
      <c r="AC62" s="96"/>
      <c r="AD62" s="8"/>
      <c r="AE62" s="2"/>
      <c r="AF62" s="2"/>
      <c r="AG62" s="2"/>
      <c r="AH62" s="2"/>
      <c r="AI62" s="2"/>
      <c r="AJ62" s="8"/>
      <c r="AP62" s="8"/>
      <c r="AR62" t="s">
        <v>226</v>
      </c>
      <c r="AS62" t="s">
        <v>14204</v>
      </c>
      <c r="AT62" t="s">
        <v>8485</v>
      </c>
    </row>
    <row r="63" spans="1:46" x14ac:dyDescent="0.25">
      <c r="A63" s="96" t="s">
        <v>447</v>
      </c>
      <c r="B63" s="96"/>
      <c r="C63" s="2" t="str">
        <f>_xlfn.XLOOKUP(A63,Таблиця9[Оригинал],Таблиця9[HOBBY WORLD])</f>
        <v>комплект священника</v>
      </c>
      <c r="D63" s="96" t="s">
        <v>448</v>
      </c>
      <c r="E63" s="96"/>
      <c r="F63" s="8"/>
      <c r="G63" s="8"/>
      <c r="H63" s="8"/>
      <c r="I63" s="8"/>
      <c r="J63" s="8"/>
      <c r="K63" s="8"/>
      <c r="L63" s="8"/>
      <c r="M63" s="2" t="s">
        <v>3458</v>
      </c>
      <c r="N63" s="2"/>
      <c r="O63" s="2"/>
      <c r="P63" s="2" t="s">
        <v>3459</v>
      </c>
      <c r="Q63" s="2"/>
      <c r="R63" s="8"/>
      <c r="S63" s="2"/>
      <c r="T63" s="2"/>
      <c r="U63" s="2"/>
      <c r="V63" s="2"/>
      <c r="W63" s="2"/>
      <c r="X63" s="8"/>
      <c r="Y63" s="96" t="s">
        <v>509</v>
      </c>
      <c r="Z63" s="96"/>
      <c r="AA63" s="96" t="str">
        <f>_xlfn.XLOOKUP(Y63,Таблиця9[Оригинал],Таблиця9[HOBBY WORLD])</f>
        <v>Ручной таран</v>
      </c>
      <c r="AB63" s="96" t="s">
        <v>510</v>
      </c>
      <c r="AC63" s="96"/>
      <c r="AD63" s="8"/>
      <c r="AE63" s="2"/>
      <c r="AF63" s="2"/>
      <c r="AG63" s="2"/>
      <c r="AH63" s="2"/>
      <c r="AI63" s="2"/>
      <c r="AJ63" s="8"/>
      <c r="AP63" s="8"/>
      <c r="AR63" t="s">
        <v>373</v>
      </c>
      <c r="AS63" t="s">
        <v>374</v>
      </c>
      <c r="AT63" t="s">
        <v>8493</v>
      </c>
    </row>
    <row r="64" spans="1:46" x14ac:dyDescent="0.25">
      <c r="A64" s="96" t="s">
        <v>455</v>
      </c>
      <c r="B64" s="96"/>
      <c r="C64" s="2" t="str">
        <f>_xlfn.XLOOKUP(A64,Таблиця9[Оригинал],Таблиця9[HOBBY WORLD])</f>
        <v>комплект учёного</v>
      </c>
      <c r="D64" s="96" t="s">
        <v>456</v>
      </c>
      <c r="E64" s="96"/>
      <c r="F64" s="8"/>
      <c r="G64" s="8"/>
      <c r="H64" s="8"/>
      <c r="I64" s="8"/>
      <c r="J64" s="8"/>
      <c r="K64" s="8"/>
      <c r="L64" s="8"/>
      <c r="M64" s="2" t="s">
        <v>3460</v>
      </c>
      <c r="N64" s="2"/>
      <c r="O64" s="2"/>
      <c r="P64" s="2" t="s">
        <v>3461</v>
      </c>
      <c r="Q64" s="2"/>
      <c r="R64" s="8"/>
      <c r="S64" s="2"/>
      <c r="T64" s="2"/>
      <c r="U64" s="2"/>
      <c r="V64" s="2"/>
      <c r="W64" s="2"/>
      <c r="X64" s="8"/>
      <c r="Y64" s="96" t="s">
        <v>511</v>
      </c>
      <c r="Z64" s="96"/>
      <c r="AA64" s="96" t="e">
        <f>_xlfn.XLOOKUP(Y64,Таблиця9[Оригинал],Таблиця9[HOBBY WORLD])</f>
        <v>#N/A</v>
      </c>
      <c r="AB64" s="96" t="s">
        <v>512</v>
      </c>
      <c r="AC64" s="96"/>
      <c r="AD64" s="8"/>
      <c r="AE64" s="2"/>
      <c r="AF64" s="2"/>
      <c r="AG64" s="2"/>
      <c r="AH64" s="2"/>
      <c r="AI64" s="2"/>
      <c r="AJ64" s="8"/>
      <c r="AP64" s="8"/>
      <c r="AR64" t="s">
        <v>218</v>
      </c>
      <c r="AS64" t="s">
        <v>14205</v>
      </c>
      <c r="AT64" t="s">
        <v>8484</v>
      </c>
    </row>
    <row r="65" spans="1:46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2" t="s">
        <v>3462</v>
      </c>
      <c r="N65" s="2"/>
      <c r="O65" s="2"/>
      <c r="P65" s="2" t="s">
        <v>3463</v>
      </c>
      <c r="Q65" s="2"/>
      <c r="R65" s="8"/>
      <c r="S65" s="2"/>
      <c r="T65" s="2"/>
      <c r="U65" s="2"/>
      <c r="V65" s="2"/>
      <c r="W65" s="2"/>
      <c r="X65" s="8"/>
      <c r="Y65" s="96" t="s">
        <v>513</v>
      </c>
      <c r="Z65" s="96"/>
      <c r="AA65" s="96" t="str">
        <f>_xlfn.XLOOKUP(Y65,Таблиця9[Оригинал],Таблиця9[HOBBY WORLD])</f>
        <v>Мантия</v>
      </c>
      <c r="AB65" s="96" t="s">
        <v>514</v>
      </c>
      <c r="AC65" s="96"/>
      <c r="AD65" s="8"/>
      <c r="AE65" s="2"/>
      <c r="AF65" s="2"/>
      <c r="AG65" s="2"/>
      <c r="AH65" s="2"/>
      <c r="AI65" s="2"/>
      <c r="AJ65" s="8"/>
      <c r="AP65" s="8"/>
      <c r="AR65" t="s">
        <v>210</v>
      </c>
      <c r="AS65" t="s">
        <v>211</v>
      </c>
      <c r="AT65" t="s">
        <v>8483</v>
      </c>
    </row>
    <row r="66" spans="1:46" x14ac:dyDescent="0.25">
      <c r="L66" s="8"/>
      <c r="M66" s="2" t="s">
        <v>3464</v>
      </c>
      <c r="N66" s="2"/>
      <c r="O66" s="2"/>
      <c r="P66" s="2" t="s">
        <v>3465</v>
      </c>
      <c r="Q66" s="2"/>
      <c r="R66" s="8"/>
      <c r="S66" s="2"/>
      <c r="T66" s="2"/>
      <c r="U66" s="2"/>
      <c r="V66" s="2"/>
      <c r="W66" s="2"/>
      <c r="X66" s="8"/>
      <c r="Y66" s="96" t="s">
        <v>515</v>
      </c>
      <c r="Z66" s="96"/>
      <c r="AA66" s="96" t="e">
        <f>_xlfn.XLOOKUP(Y66,Таблиця9[Оригинал],Таблиця9[HOBBY WORLD])</f>
        <v>#N/A</v>
      </c>
      <c r="AB66" s="96" t="s">
        <v>516</v>
      </c>
      <c r="AC66" s="96"/>
      <c r="AD66" s="8"/>
      <c r="AE66" s="2"/>
      <c r="AF66" s="2"/>
      <c r="AG66" s="2"/>
      <c r="AH66" s="2"/>
      <c r="AI66" s="2"/>
      <c r="AJ66" s="8"/>
      <c r="AP66" s="8"/>
    </row>
    <row r="67" spans="1:46" x14ac:dyDescent="0.25">
      <c r="L67" s="8"/>
      <c r="M67" s="2" t="s">
        <v>3466</v>
      </c>
      <c r="N67" s="2"/>
      <c r="O67" s="2"/>
      <c r="P67" s="2" t="s">
        <v>3467</v>
      </c>
      <c r="Q67" s="2"/>
      <c r="R67" s="8"/>
      <c r="S67" s="2"/>
      <c r="T67" s="2"/>
      <c r="U67" s="2"/>
      <c r="V67" s="2"/>
      <c r="W67" s="2"/>
      <c r="X67" s="8"/>
      <c r="Y67" s="96" t="s">
        <v>517</v>
      </c>
      <c r="Z67" s="96"/>
      <c r="AA67" s="96" t="e">
        <f>_xlfn.XLOOKUP(Y67,Таблиця9[Оригинал],Таблиця9[HOBBY WORLD])</f>
        <v>#N/A</v>
      </c>
      <c r="AB67" s="96" t="s">
        <v>518</v>
      </c>
      <c r="AC67" s="96"/>
      <c r="AD67" s="8"/>
      <c r="AE67" s="2"/>
      <c r="AF67" s="2"/>
      <c r="AG67" s="2"/>
      <c r="AH67" s="2"/>
      <c r="AI67" s="2"/>
      <c r="AJ67" s="8"/>
      <c r="AP67" s="8"/>
    </row>
    <row r="68" spans="1:46" x14ac:dyDescent="0.25">
      <c r="L68" s="8"/>
      <c r="M68" s="2" t="s">
        <v>3468</v>
      </c>
      <c r="N68" s="2"/>
      <c r="O68" s="2"/>
      <c r="P68" s="2" t="s">
        <v>3469</v>
      </c>
      <c r="Q68" s="2"/>
      <c r="R68" s="8"/>
      <c r="S68" s="2"/>
      <c r="T68" s="2"/>
      <c r="U68" s="2"/>
      <c r="V68" s="2"/>
      <c r="W68" s="2"/>
      <c r="X68" s="8"/>
      <c r="Y68" s="96" t="s">
        <v>519</v>
      </c>
      <c r="Z68" s="96"/>
      <c r="AA68" s="96" t="str">
        <f>_xlfn.XLOOKUP(Y68,Таблиця9[Оригинал],Таблиця9[HOBBY WORLD])</f>
        <v>Мешок</v>
      </c>
      <c r="AB68" s="96" t="s">
        <v>520</v>
      </c>
      <c r="AC68" s="96"/>
      <c r="AD68" s="8"/>
      <c r="AE68" s="2"/>
      <c r="AF68" s="2"/>
      <c r="AG68" s="2"/>
      <c r="AH68" s="2"/>
      <c r="AI68" s="2"/>
      <c r="AJ68" s="8"/>
      <c r="AP68" s="8"/>
      <c r="AR68" t="s">
        <v>104</v>
      </c>
      <c r="AS68" t="s">
        <v>13764</v>
      </c>
    </row>
    <row r="69" spans="1:46" x14ac:dyDescent="0.25">
      <c r="L69" s="8"/>
      <c r="M69" s="2" t="s">
        <v>3470</v>
      </c>
      <c r="N69" s="2"/>
      <c r="O69" s="2"/>
      <c r="P69" s="2" t="s">
        <v>3471</v>
      </c>
      <c r="Q69" s="2"/>
      <c r="R69" s="8"/>
      <c r="S69" s="2"/>
      <c r="T69" s="2"/>
      <c r="U69" s="2"/>
      <c r="V69" s="2"/>
      <c r="W69" s="2"/>
      <c r="X69" s="8"/>
      <c r="Y69" s="96" t="s">
        <v>521</v>
      </c>
      <c r="Z69" s="96"/>
      <c r="AA69" s="96" t="e">
        <f>_xlfn.XLOOKUP(Y69,Таблиця9[Оригинал],Таблиця9[HOBBY WORLD])</f>
        <v>#N/A</v>
      </c>
      <c r="AB69" s="96" t="s">
        <v>522</v>
      </c>
      <c r="AC69" s="96"/>
      <c r="AD69" s="8"/>
      <c r="AE69" s="2"/>
      <c r="AF69" s="2"/>
      <c r="AG69" s="2"/>
      <c r="AH69" s="2"/>
      <c r="AI69" s="2"/>
      <c r="AJ69" s="8"/>
      <c r="AP69" s="8"/>
      <c r="AR69" t="s">
        <v>112</v>
      </c>
      <c r="AS69" t="s">
        <v>113</v>
      </c>
    </row>
    <row r="70" spans="1:46" x14ac:dyDescent="0.25">
      <c r="A70" t="s">
        <v>96</v>
      </c>
      <c r="C70" s="2" t="str">
        <f>_xlfn.XLOOKUP(MundaneItems!A70,Таблиця9[Оригинал2],Таблиця9[HOBBY WORLD3])</f>
        <v>Боевой топор</v>
      </c>
      <c r="D70" t="s">
        <v>97</v>
      </c>
      <c r="L70" s="8"/>
      <c r="M70" s="2" t="s">
        <v>3472</v>
      </c>
      <c r="N70" s="2"/>
      <c r="O70" s="2"/>
      <c r="P70" s="2" t="s">
        <v>3473</v>
      </c>
      <c r="Q70" s="2"/>
      <c r="R70" s="8"/>
      <c r="S70" s="2"/>
      <c r="T70" s="2"/>
      <c r="U70" s="2"/>
      <c r="V70" s="2"/>
      <c r="W70" s="2"/>
      <c r="X70" s="8"/>
      <c r="Y70" s="96" t="s">
        <v>523</v>
      </c>
      <c r="Z70" s="96"/>
      <c r="AA70" s="96" t="str">
        <f>_xlfn.XLOOKUP(Y70,Таблиця9[Оригинал],Таблиця9[HOBBY WORLD])</f>
        <v>Сургуч</v>
      </c>
      <c r="AB70" s="96" t="s">
        <v>524</v>
      </c>
      <c r="AC70" s="96"/>
      <c r="AD70" s="8"/>
      <c r="AE70" s="2"/>
      <c r="AF70" s="2"/>
      <c r="AG70" s="2"/>
      <c r="AH70" s="2"/>
      <c r="AI70" s="2"/>
      <c r="AJ70" s="8"/>
      <c r="AP70" s="8"/>
      <c r="AR70" t="s">
        <v>120</v>
      </c>
      <c r="AS70" t="s">
        <v>121</v>
      </c>
    </row>
    <row r="71" spans="1:46" x14ac:dyDescent="0.25">
      <c r="A71" t="s">
        <v>106</v>
      </c>
      <c r="C71" s="2" t="str">
        <f>_xlfn.XLOOKUP(MundaneItems!A71,Таблиця9[Оригинал2],Таблиця9[HOBBY WORLD3])</f>
        <v>Духовая трубка</v>
      </c>
      <c r="D71" t="s">
        <v>107</v>
      </c>
      <c r="L71" s="8"/>
      <c r="M71" s="2" t="s">
        <v>3474</v>
      </c>
      <c r="N71" s="2"/>
      <c r="O71" s="2"/>
      <c r="P71" s="2" t="s">
        <v>3475</v>
      </c>
      <c r="Q71" s="2"/>
      <c r="R71" s="8"/>
      <c r="S71" s="2"/>
      <c r="T71" s="2"/>
      <c r="U71" s="2"/>
      <c r="V71" s="2"/>
      <c r="W71" s="2"/>
      <c r="X71" s="8"/>
      <c r="Y71" s="96" t="s">
        <v>525</v>
      </c>
      <c r="Z71" s="96"/>
      <c r="AA71" s="96" t="str">
        <f>_xlfn.XLOOKUP(Y71,Таблиця9[Оригинал],Таблиця9[HOBBY WORLD])</f>
        <v>Лопата</v>
      </c>
      <c r="AB71" s="96" t="s">
        <v>526</v>
      </c>
      <c r="AC71" s="96"/>
      <c r="AD71" s="8"/>
      <c r="AE71" s="2"/>
      <c r="AF71" s="2"/>
      <c r="AG71" s="2"/>
      <c r="AH71" s="2"/>
      <c r="AI71" s="2"/>
      <c r="AJ71" s="8"/>
      <c r="AP71" s="8"/>
      <c r="AR71" t="s">
        <v>129</v>
      </c>
      <c r="AS71" t="s">
        <v>130</v>
      </c>
    </row>
    <row r="72" spans="1:46" x14ac:dyDescent="0.25">
      <c r="A72" t="s">
        <v>114</v>
      </c>
      <c r="C72" s="2" t="str">
        <f>_xlfn.XLOOKUP(MundaneItems!A72,Таблиця9[Оригинал2],Таблиця9[HOBBY WORLD3])</f>
        <v>Дубинка</v>
      </c>
      <c r="D72" t="s">
        <v>115</v>
      </c>
      <c r="L72" s="8"/>
      <c r="M72" s="2" t="s">
        <v>3476</v>
      </c>
      <c r="N72" s="2"/>
      <c r="O72" s="2"/>
      <c r="P72" s="2" t="s">
        <v>3477</v>
      </c>
      <c r="Q72" s="2"/>
      <c r="R72" s="8"/>
      <c r="S72" s="2"/>
      <c r="T72" s="2"/>
      <c r="U72" s="2"/>
      <c r="V72" s="2"/>
      <c r="W72" s="2"/>
      <c r="X72" s="8"/>
      <c r="Y72" s="96" t="s">
        <v>527</v>
      </c>
      <c r="Z72" s="96"/>
      <c r="AA72" s="96" t="str">
        <f>_xlfn.XLOOKUP(Y72,Таблиця9[Оригинал],Таблиця9[HOBBY WORLD])</f>
        <v>Свисток</v>
      </c>
      <c r="AB72" s="96" t="s">
        <v>528</v>
      </c>
      <c r="AC72" s="96"/>
      <c r="AD72" s="8"/>
      <c r="AE72" s="2"/>
      <c r="AF72" s="2"/>
      <c r="AG72" s="2"/>
      <c r="AH72" s="2"/>
      <c r="AI72" s="2"/>
      <c r="AJ72" s="8"/>
      <c r="AP72" s="8"/>
      <c r="AR72" t="s">
        <v>137</v>
      </c>
      <c r="AS72" t="s">
        <v>138</v>
      </c>
    </row>
    <row r="73" spans="1:46" x14ac:dyDescent="0.25">
      <c r="A73" t="s">
        <v>122</v>
      </c>
      <c r="C73" s="2" t="str">
        <f>_xlfn.XLOOKUP(MundaneItems!A73,Таблиця9[Оригинал2],Таблиця9[HOBBY WORLD3])</f>
        <v>Ручной арбалет</v>
      </c>
      <c r="D73" t="s">
        <v>123</v>
      </c>
      <c r="L73" s="8"/>
      <c r="M73" s="2" t="s">
        <v>3478</v>
      </c>
      <c r="N73" s="2"/>
      <c r="O73" s="2"/>
      <c r="P73" s="2" t="s">
        <v>3479</v>
      </c>
      <c r="Q73" s="2"/>
      <c r="R73" s="8"/>
      <c r="S73" s="2"/>
      <c r="T73" s="2"/>
      <c r="U73" s="2"/>
      <c r="V73" s="2"/>
      <c r="W73" s="2"/>
      <c r="X73" s="8"/>
      <c r="Y73" s="96" t="s">
        <v>529</v>
      </c>
      <c r="Z73" s="96"/>
      <c r="AA73" s="96" t="str">
        <f>_xlfn.XLOOKUP(Y73,Таблиця9[Оригинал],Таблиця9[HOBBY WORLD])</f>
        <v>Перстень-печатка</v>
      </c>
      <c r="AB73" s="96" t="s">
        <v>530</v>
      </c>
      <c r="AC73" s="96"/>
      <c r="AD73" s="8"/>
      <c r="AE73" s="2"/>
      <c r="AF73" s="2"/>
      <c r="AG73" s="2"/>
      <c r="AH73" s="2"/>
      <c r="AI73" s="2"/>
      <c r="AJ73" s="8"/>
      <c r="AP73" s="8"/>
      <c r="AR73" t="s">
        <v>145</v>
      </c>
      <c r="AS73" t="s">
        <v>146</v>
      </c>
    </row>
    <row r="74" spans="1:46" x14ac:dyDescent="0.25">
      <c r="A74" t="s">
        <v>131</v>
      </c>
      <c r="C74" s="2" t="str">
        <f>_xlfn.XLOOKUP(MundaneItems!A74,Таблиця9[Оригинал2],Таблиця9[HOBBY WORLD3])</f>
        <v>Тяжелый арбалет</v>
      </c>
      <c r="D74" t="s">
        <v>3485</v>
      </c>
      <c r="L74" s="8"/>
      <c r="M74" s="2" t="s">
        <v>3480</v>
      </c>
      <c r="N74" s="2"/>
      <c r="O74" s="2"/>
      <c r="P74" s="2" t="s">
        <v>3481</v>
      </c>
      <c r="Q74" s="2"/>
      <c r="R74" s="8"/>
      <c r="S74" s="2"/>
      <c r="T74" s="2"/>
      <c r="U74" s="2"/>
      <c r="V74" s="2"/>
      <c r="W74" s="2"/>
      <c r="X74" s="8"/>
      <c r="Y74" s="96" t="s">
        <v>531</v>
      </c>
      <c r="Z74" s="96"/>
      <c r="AA74" s="96" t="str">
        <f>_xlfn.XLOOKUP(Y74,Таблиця9[Оригинал],Таблиця9[HOBBY WORLD])</f>
        <v>Мыло</v>
      </c>
      <c r="AB74" s="96" t="s">
        <v>532</v>
      </c>
      <c r="AC74" s="96"/>
      <c r="AD74" s="8"/>
      <c r="AE74" s="2"/>
      <c r="AF74" s="2"/>
      <c r="AG74" s="2"/>
      <c r="AH74" s="2"/>
      <c r="AI74" s="2"/>
      <c r="AJ74" s="8"/>
      <c r="AP74" s="8"/>
      <c r="AR74" t="s">
        <v>153</v>
      </c>
      <c r="AS74" t="s">
        <v>154</v>
      </c>
    </row>
    <row r="75" spans="1:46" x14ac:dyDescent="0.25">
      <c r="A75" t="s">
        <v>139</v>
      </c>
      <c r="C75" s="2" t="str">
        <f>_xlfn.XLOOKUP(MundaneItems!A75,Таблиця9[Оригинал2],Таблиця9[HOBBY WORLD3])</f>
        <v>Легкий арбалет</v>
      </c>
      <c r="D75" t="s">
        <v>140</v>
      </c>
      <c r="L75" s="8"/>
      <c r="M75" s="2" t="s">
        <v>3482</v>
      </c>
      <c r="N75" s="2"/>
      <c r="O75" s="2"/>
      <c r="P75" s="2" t="s">
        <v>3475</v>
      </c>
      <c r="Q75" s="2"/>
      <c r="R75" s="8"/>
      <c r="S75" s="2"/>
      <c r="T75" s="2"/>
      <c r="U75" s="2"/>
      <c r="V75" s="2"/>
      <c r="W75" s="2"/>
      <c r="X75" s="8"/>
      <c r="Y75" s="96" t="s">
        <v>533</v>
      </c>
      <c r="Z75" s="96"/>
      <c r="AA75" s="96" t="str">
        <f>_xlfn.XLOOKUP(Y75,Таблиця9[Оригинал],Таблиця9[HOBBY WORLD])</f>
        <v>Книга заклинаний</v>
      </c>
      <c r="AB75" s="96" t="s">
        <v>534</v>
      </c>
      <c r="AC75" s="96"/>
      <c r="AD75" s="8"/>
      <c r="AE75" s="2"/>
      <c r="AF75" s="2"/>
      <c r="AG75" s="2"/>
      <c r="AH75" s="2"/>
      <c r="AI75" s="2"/>
      <c r="AJ75" s="8"/>
      <c r="AP75" s="8"/>
      <c r="AR75" t="s">
        <v>161</v>
      </c>
      <c r="AS75" t="s">
        <v>162</v>
      </c>
    </row>
    <row r="76" spans="1:46" x14ac:dyDescent="0.25">
      <c r="A76" t="s">
        <v>147</v>
      </c>
      <c r="C76" s="2" t="str">
        <f>_xlfn.XLOOKUP(MundaneItems!A76,Таблиця9[Оригинал2],Таблиця9[HOBBY WORLD3])</f>
        <v>Кинжал</v>
      </c>
      <c r="D76" t="s">
        <v>148</v>
      </c>
      <c r="L76" s="8"/>
      <c r="M76" s="2" t="s">
        <v>3483</v>
      </c>
      <c r="N76" s="2"/>
      <c r="O76" s="2"/>
      <c r="P76" s="2" t="s">
        <v>3484</v>
      </c>
      <c r="Q76" s="2"/>
      <c r="R76" s="8"/>
      <c r="S76" s="2"/>
      <c r="T76" s="2"/>
      <c r="U76" s="2"/>
      <c r="V76" s="2"/>
      <c r="W76" s="2"/>
      <c r="X76" s="8"/>
      <c r="Y76" s="96" t="s">
        <v>535</v>
      </c>
      <c r="Z76" s="96"/>
      <c r="AA76" s="96" t="e">
        <f>_xlfn.XLOOKUP(Y76,Таблиця9[Оригинал],Таблиця9[HOBBY WORLD])</f>
        <v>#N/A</v>
      </c>
      <c r="AB76" s="96" t="s">
        <v>536</v>
      </c>
      <c r="AC76" s="96"/>
      <c r="AD76" s="8"/>
      <c r="AE76" s="2"/>
      <c r="AF76" s="2"/>
      <c r="AG76" s="2"/>
      <c r="AH76" s="2"/>
      <c r="AI76" s="2"/>
      <c r="AJ76" s="8"/>
      <c r="AP76" s="8"/>
      <c r="AR76" t="s">
        <v>168</v>
      </c>
      <c r="AS76" t="s">
        <v>13765</v>
      </c>
    </row>
    <row r="77" spans="1:46" x14ac:dyDescent="0.25">
      <c r="A77" t="s">
        <v>155</v>
      </c>
      <c r="C77" s="2" t="str">
        <f>_xlfn.XLOOKUP(MundaneItems!A77,Таблиця9[Оригинал2],Таблиця9[HOBBY WORLD3])</f>
        <v>Дротик</v>
      </c>
      <c r="D77" t="s">
        <v>156</v>
      </c>
      <c r="L77" s="8"/>
      <c r="M77" s="2"/>
      <c r="N77" s="2"/>
      <c r="O77" s="2"/>
      <c r="P77" s="2"/>
      <c r="Q77" s="2"/>
      <c r="R77" s="8"/>
      <c r="S77" s="2"/>
      <c r="T77" s="2"/>
      <c r="U77" s="2"/>
      <c r="V77" s="2"/>
      <c r="W77" s="2"/>
      <c r="X77" s="8"/>
      <c r="Y77" s="96" t="s">
        <v>537</v>
      </c>
      <c r="Z77" s="96"/>
      <c r="AA77" s="96" t="str">
        <f>_xlfn.XLOOKUP(Y77,Таблиця9[Оригинал],Таблиця9[HOBBY WORLD])</f>
        <v>Подзорная труба</v>
      </c>
      <c r="AB77" s="96" t="s">
        <v>538</v>
      </c>
      <c r="AC77" s="96"/>
      <c r="AD77" s="8"/>
      <c r="AE77" s="2"/>
      <c r="AF77" s="2"/>
      <c r="AG77" s="2"/>
      <c r="AH77" s="2"/>
      <c r="AI77" s="2"/>
      <c r="AJ77" s="8"/>
      <c r="AP77" s="8"/>
      <c r="AR77" t="s">
        <v>176</v>
      </c>
      <c r="AS77" t="s">
        <v>177</v>
      </c>
    </row>
    <row r="78" spans="1:46" x14ac:dyDescent="0.25">
      <c r="A78" t="s">
        <v>163</v>
      </c>
      <c r="C78" s="2" t="str">
        <f>_xlfn.XLOOKUP(MundaneItems!A78,Таблиця9[Оригинал2],Таблиця9[HOBBY WORLD3])</f>
        <v>Цеп</v>
      </c>
      <c r="D78" t="s">
        <v>164</v>
      </c>
      <c r="L78" s="8"/>
      <c r="M78" s="2"/>
      <c r="N78" s="2"/>
      <c r="O78" s="2"/>
      <c r="P78" s="2"/>
      <c r="Q78" s="2"/>
      <c r="R78" s="8"/>
      <c r="S78" s="2"/>
      <c r="T78" s="2"/>
      <c r="U78" s="2"/>
      <c r="V78" s="2"/>
      <c r="W78" s="2"/>
      <c r="X78" s="8"/>
      <c r="Y78" s="96" t="s">
        <v>539</v>
      </c>
      <c r="Z78" s="96"/>
      <c r="AA78" s="96" t="str">
        <f>_xlfn.XLOOKUP(Y78,Таблиця9[Оригинал],Таблиця9[HOBBY WORLD])</f>
        <v>Палатка двухместная</v>
      </c>
      <c r="AB78" s="96" t="s">
        <v>540</v>
      </c>
      <c r="AC78" s="96"/>
      <c r="AD78" s="8"/>
      <c r="AE78" s="2"/>
      <c r="AF78" s="2"/>
      <c r="AG78" s="2"/>
      <c r="AH78" s="2"/>
      <c r="AI78" s="2"/>
      <c r="AJ78" s="8"/>
      <c r="AP78" s="8"/>
      <c r="AR78" t="s">
        <v>184</v>
      </c>
      <c r="AS78" t="s">
        <v>185</v>
      </c>
    </row>
    <row r="79" spans="1:46" x14ac:dyDescent="0.25">
      <c r="A79" t="s">
        <v>170</v>
      </c>
      <c r="C79" s="2" t="str">
        <f>_xlfn.XLOOKUP(MundaneItems!A79,Таблиця9[Оригинал2],Таблиця9[HOBBY WORLD3])</f>
        <v>Глефа</v>
      </c>
      <c r="D79" t="s">
        <v>171</v>
      </c>
      <c r="L79" s="8"/>
      <c r="M79" s="2"/>
      <c r="N79" s="2"/>
      <c r="O79" s="2"/>
      <c r="P79" s="2"/>
      <c r="Q79" s="2"/>
      <c r="R79" s="8"/>
      <c r="S79" s="2"/>
      <c r="T79" s="2"/>
      <c r="U79" s="2"/>
      <c r="V79" s="2"/>
      <c r="W79" s="2"/>
      <c r="X79" s="8"/>
      <c r="Y79" s="96" t="s">
        <v>541</v>
      </c>
      <c r="Z79" s="96"/>
      <c r="AA79" s="96" t="str">
        <f>_xlfn.XLOOKUP(Y79,Таблиця9[Оригинал],Таблиця9[HOBBY WORLD])</f>
        <v>Огниво</v>
      </c>
      <c r="AB79" s="96" t="s">
        <v>542</v>
      </c>
      <c r="AC79" s="96"/>
      <c r="AD79" s="8"/>
      <c r="AE79" s="2"/>
      <c r="AF79" s="2"/>
      <c r="AG79" s="2"/>
      <c r="AH79" s="2"/>
      <c r="AI79" s="2"/>
      <c r="AJ79" s="8"/>
      <c r="AP79" s="8"/>
      <c r="AR79" t="s">
        <v>192</v>
      </c>
      <c r="AS79" t="s">
        <v>193</v>
      </c>
    </row>
    <row r="80" spans="1:46" x14ac:dyDescent="0.25">
      <c r="A80" t="s">
        <v>178</v>
      </c>
      <c r="C80" s="2" t="str">
        <f>_xlfn.XLOOKUP(MundaneItems!A80,Таблиця9[Оригинал2],Таблиця9[HOBBY WORLD3])</f>
        <v>Двуручный топор</v>
      </c>
      <c r="D80" t="s">
        <v>179</v>
      </c>
      <c r="L80" s="8"/>
      <c r="M80" s="2"/>
      <c r="N80" s="2"/>
      <c r="O80" s="2"/>
      <c r="P80" s="2"/>
      <c r="Q80" s="2"/>
      <c r="R80" s="8"/>
      <c r="S80" s="2"/>
      <c r="T80" s="2"/>
      <c r="U80" s="2"/>
      <c r="V80" s="2"/>
      <c r="W80" s="2"/>
      <c r="X80" s="8"/>
      <c r="Y80" s="96" t="s">
        <v>543</v>
      </c>
      <c r="Z80" s="96"/>
      <c r="AA80" s="96" t="str">
        <f>_xlfn.XLOOKUP(Y80,Таблиця9[Оригинал],Таблиця9[HOBBY WORLD])</f>
        <v>Факел</v>
      </c>
      <c r="AB80" s="96" t="s">
        <v>544</v>
      </c>
      <c r="AC80" s="96"/>
      <c r="AD80" s="8"/>
      <c r="AE80" s="2"/>
      <c r="AF80" s="2"/>
      <c r="AG80" s="2"/>
      <c r="AH80" s="2"/>
      <c r="AI80" s="2"/>
      <c r="AJ80" s="8"/>
      <c r="AP80" s="8"/>
      <c r="AR80" t="s">
        <v>200</v>
      </c>
      <c r="AS80" t="s">
        <v>201</v>
      </c>
    </row>
    <row r="81" spans="1:45" x14ac:dyDescent="0.25">
      <c r="A81" t="s">
        <v>186</v>
      </c>
      <c r="C81" s="2" t="str">
        <f>_xlfn.XLOOKUP(MundaneItems!A81,Таблиця9[Оригинал2],Таблиця9[HOBBY WORLD3])</f>
        <v>Дубина</v>
      </c>
      <c r="D81" t="s">
        <v>187</v>
      </c>
      <c r="L81" s="8"/>
      <c r="M81" s="2"/>
      <c r="N81" s="2"/>
      <c r="O81" s="2"/>
      <c r="P81" s="2"/>
      <c r="Q81" s="2"/>
      <c r="R81" s="8"/>
      <c r="S81" s="2"/>
      <c r="T81" s="2"/>
      <c r="U81" s="2"/>
      <c r="V81" s="2"/>
      <c r="W81" s="2"/>
      <c r="X81" s="8"/>
      <c r="Y81" s="96" t="s">
        <v>545</v>
      </c>
      <c r="Z81" s="96"/>
      <c r="AA81" s="96" t="str">
        <f>_xlfn.XLOOKUP(Y81,Таблиця9[Оригинал],Таблиця9[HOBBY WORLD])</f>
        <v>Пузырек</v>
      </c>
      <c r="AB81" s="96" t="s">
        <v>546</v>
      </c>
      <c r="AC81" s="96"/>
      <c r="AD81" s="8"/>
      <c r="AE81" s="2"/>
      <c r="AF81" s="2"/>
      <c r="AG81" s="2"/>
      <c r="AH81" s="2"/>
      <c r="AI81" s="2"/>
      <c r="AJ81" s="8"/>
      <c r="AP81" s="8"/>
      <c r="AR81" t="s">
        <v>208</v>
      </c>
      <c r="AS81" t="s">
        <v>209</v>
      </c>
    </row>
    <row r="82" spans="1:45" x14ac:dyDescent="0.25">
      <c r="A82" t="s">
        <v>194</v>
      </c>
      <c r="C82" s="2" t="str">
        <f>_xlfn.XLOOKUP(MundaneItems!A82,Таблиця9[Оригинал2],Таблиця9[HOBBY WORLD3])</f>
        <v>Двуручный меч</v>
      </c>
      <c r="D82" t="s">
        <v>195</v>
      </c>
      <c r="L82" s="8"/>
      <c r="M82" s="2"/>
      <c r="N82" s="2"/>
      <c r="O82" s="2"/>
      <c r="P82" s="2"/>
      <c r="Q82" s="2"/>
      <c r="R82" s="8"/>
      <c r="S82" s="2"/>
      <c r="T82" s="2"/>
      <c r="U82" s="2"/>
      <c r="V82" s="2"/>
      <c r="W82" s="2"/>
      <c r="X82" s="8"/>
      <c r="Y82" s="96" t="s">
        <v>547</v>
      </c>
      <c r="Z82" s="96"/>
      <c r="AA82" s="96" t="str">
        <f>_xlfn.XLOOKUP(Y82,Таблиця9[Оригинал],Таблиця9[HOBBY WORLD])</f>
        <v>Бурдюк</v>
      </c>
      <c r="AB82" s="96" t="s">
        <v>548</v>
      </c>
      <c r="AC82" s="96"/>
      <c r="AD82" s="8"/>
      <c r="AE82" s="2"/>
      <c r="AF82" s="2"/>
      <c r="AG82" s="2"/>
      <c r="AH82" s="2"/>
      <c r="AI82" s="2"/>
      <c r="AJ82" s="8"/>
      <c r="AP82" s="8"/>
      <c r="AR82" t="s">
        <v>216</v>
      </c>
      <c r="AS82" t="s">
        <v>217</v>
      </c>
    </row>
    <row r="83" spans="1:45" x14ac:dyDescent="0.25">
      <c r="A83" t="s">
        <v>202</v>
      </c>
      <c r="C83" s="2" t="str">
        <f>_xlfn.XLOOKUP(MundaneItems!A83,Таблиця9[Оригинал2],Таблиця9[HOBBY WORLD3])</f>
        <v>Алебарда</v>
      </c>
      <c r="D83" t="s">
        <v>203</v>
      </c>
      <c r="L83" s="8"/>
      <c r="M83" s="2"/>
      <c r="N83" s="2"/>
      <c r="O83" s="2"/>
      <c r="P83" s="2"/>
      <c r="Q83" s="2"/>
      <c r="R83" s="8"/>
      <c r="S83" s="2"/>
      <c r="T83" s="2"/>
      <c r="U83" s="2"/>
      <c r="V83" s="2"/>
      <c r="W83" s="2"/>
      <c r="X83" s="8"/>
      <c r="Y83" s="96" t="s">
        <v>549</v>
      </c>
      <c r="Z83" s="96"/>
      <c r="AA83" s="96" t="str">
        <f>_xlfn.XLOOKUP(Y83,Таблиця9[Оригинал],Таблиця9[HOBBY WORLD])</f>
        <v>Точильный камень</v>
      </c>
      <c r="AB83" s="96" t="s">
        <v>550</v>
      </c>
      <c r="AC83" s="96"/>
      <c r="AD83" s="8"/>
      <c r="AE83" s="2"/>
      <c r="AF83" s="2"/>
      <c r="AG83" s="2"/>
      <c r="AH83" s="2"/>
      <c r="AI83" s="2"/>
      <c r="AJ83" s="8"/>
      <c r="AP83" s="8"/>
      <c r="AR83" t="s">
        <v>224</v>
      </c>
      <c r="AS83" t="s">
        <v>225</v>
      </c>
    </row>
    <row r="84" spans="1:45" x14ac:dyDescent="0.25">
      <c r="A84" t="s">
        <v>210</v>
      </c>
      <c r="C84" s="2" t="str">
        <f>_xlfn.XLOOKUP(MundaneItems!A84,Таблиця9[Оригинал2],Таблиця9[HOBBY WORLD3])</f>
        <v>Топорик</v>
      </c>
      <c r="D84" t="s">
        <v>211</v>
      </c>
      <c r="L84" s="8"/>
      <c r="M84" s="2"/>
      <c r="N84" s="2"/>
      <c r="O84" s="2"/>
      <c r="P84" s="2"/>
      <c r="Q84" s="2"/>
      <c r="R84" s="8"/>
      <c r="S84" s="2"/>
      <c r="T84" s="2"/>
      <c r="U84" s="2"/>
      <c r="V84" s="2"/>
      <c r="W84" s="2"/>
      <c r="X84" s="8"/>
      <c r="Y84" s="96"/>
      <c r="Z84" s="96"/>
      <c r="AA84" s="96"/>
      <c r="AB84" s="96"/>
      <c r="AC84" s="96"/>
      <c r="AD84" s="8"/>
      <c r="AE84" s="2"/>
      <c r="AF84" s="2"/>
      <c r="AG84" s="2"/>
      <c r="AH84" s="2"/>
      <c r="AI84" s="2"/>
      <c r="AJ84" s="8"/>
      <c r="AP84" s="8"/>
      <c r="AR84" t="s">
        <v>232</v>
      </c>
      <c r="AS84" t="s">
        <v>10588</v>
      </c>
    </row>
    <row r="85" spans="1:45" x14ac:dyDescent="0.25">
      <c r="A85" t="s">
        <v>218</v>
      </c>
      <c r="C85" s="2" t="str">
        <f>_xlfn.XLOOKUP(MundaneItems!A85,Таблиця9[Оригинал2],Таблиця9[HOBBY WORLD3])</f>
        <v>Пилум</v>
      </c>
      <c r="D85" t="s">
        <v>219</v>
      </c>
      <c r="L85" s="8"/>
      <c r="M85" s="2"/>
      <c r="N85" s="2"/>
      <c r="O85" s="2"/>
      <c r="P85" s="2"/>
      <c r="Q85" s="2"/>
      <c r="R85" s="8"/>
      <c r="X85" s="8"/>
      <c r="Y85" s="96"/>
      <c r="Z85" s="96"/>
      <c r="AA85" s="96"/>
      <c r="AB85" s="96"/>
      <c r="AC85" s="96"/>
      <c r="AD85" s="8"/>
      <c r="AJ85" s="8"/>
      <c r="AP85" s="8"/>
      <c r="AR85" t="s">
        <v>240</v>
      </c>
      <c r="AS85" t="s">
        <v>241</v>
      </c>
    </row>
    <row r="86" spans="1:45" x14ac:dyDescent="0.25">
      <c r="A86" t="s">
        <v>226</v>
      </c>
      <c r="C86" s="2" t="str">
        <f>_xlfn.XLOOKUP(MundaneItems!A86,Таблиця9[Оригинал2],Таблиця9[HOBBY WORLD3])</f>
        <v>Кавалерийская пика</v>
      </c>
      <c r="D86" t="s">
        <v>227</v>
      </c>
      <c r="L86" s="8"/>
      <c r="M86" s="2"/>
      <c r="N86" s="2"/>
      <c r="O86" s="2"/>
      <c r="P86" s="2"/>
      <c r="Q86" s="2"/>
      <c r="R86" s="8"/>
      <c r="X86" s="8"/>
      <c r="Y86" s="96"/>
      <c r="Z86" s="96"/>
      <c r="AA86" s="96"/>
      <c r="AB86" s="96"/>
      <c r="AC86" s="96"/>
      <c r="AD86" s="8"/>
      <c r="AJ86" s="8"/>
      <c r="AP86" s="8"/>
      <c r="AR86" t="s">
        <v>248</v>
      </c>
      <c r="AS86" t="s">
        <v>249</v>
      </c>
    </row>
    <row r="87" spans="1:45" x14ac:dyDescent="0.25">
      <c r="A87" t="s">
        <v>234</v>
      </c>
      <c r="C87" s="2" t="e">
        <f>_xlfn.XLOOKUP(MundaneItems!A87,Таблиця9[Оригинал2],Таблиця9[HOBBY WORLD3])</f>
        <v>#N/A</v>
      </c>
      <c r="D87" t="s">
        <v>235</v>
      </c>
      <c r="L87" s="8"/>
      <c r="M87" s="2"/>
      <c r="N87" s="2"/>
      <c r="O87" s="2"/>
      <c r="P87" s="2"/>
      <c r="Q87" s="2"/>
      <c r="R87" s="8"/>
      <c r="X87" s="8"/>
      <c r="Y87" s="96"/>
      <c r="Z87" s="96"/>
      <c r="AA87" s="96"/>
      <c r="AB87" s="96"/>
      <c r="AC87" s="96"/>
      <c r="AD87" s="8"/>
      <c r="AJ87" s="8"/>
      <c r="AP87" s="8"/>
      <c r="AR87" t="s">
        <v>256</v>
      </c>
      <c r="AS87" t="s">
        <v>257</v>
      </c>
    </row>
    <row r="88" spans="1:45" x14ac:dyDescent="0.25">
      <c r="A88" t="s">
        <v>242</v>
      </c>
      <c r="C88" s="2" t="str">
        <f>_xlfn.XLOOKUP(MundaneItems!A88,Таблиця9[Оригинал2],Таблиця9[HOBBY WORLD3])</f>
        <v>Длинный лук</v>
      </c>
      <c r="D88" t="s">
        <v>3486</v>
      </c>
      <c r="L88" s="8"/>
      <c r="M88" s="2"/>
      <c r="N88" s="2"/>
      <c r="O88" s="2"/>
      <c r="P88" s="2"/>
      <c r="Q88" s="2"/>
      <c r="R88" s="8"/>
      <c r="X88" s="8"/>
      <c r="Y88" s="96"/>
      <c r="Z88" s="96"/>
      <c r="AA88" s="96"/>
      <c r="AB88" s="96"/>
      <c r="AC88" s="96"/>
      <c r="AD88" s="8"/>
      <c r="AJ88" s="8"/>
      <c r="AP88" s="8"/>
      <c r="AR88" t="s">
        <v>264</v>
      </c>
      <c r="AS88" t="s">
        <v>265</v>
      </c>
    </row>
    <row r="89" spans="1:45" x14ac:dyDescent="0.25">
      <c r="A89" t="s">
        <v>250</v>
      </c>
      <c r="C89" s="2" t="str">
        <f>_xlfn.XLOOKUP(MundaneItems!A89,Таблиця9[Оригинал2],Таблиця9[HOBBY WORLD3])</f>
        <v>Длинный меч</v>
      </c>
      <c r="D89" t="s">
        <v>251</v>
      </c>
      <c r="L89" s="8"/>
      <c r="M89" s="2"/>
      <c r="N89" s="2"/>
      <c r="O89" s="2"/>
      <c r="P89" s="2"/>
      <c r="Q89" s="2"/>
      <c r="R89" s="8"/>
      <c r="X89" s="8"/>
      <c r="Y89" s="96"/>
      <c r="Z89" s="96"/>
      <c r="AA89" s="96"/>
      <c r="AB89" s="96"/>
      <c r="AC89" s="96"/>
      <c r="AD89" s="8"/>
      <c r="AJ89" s="8"/>
      <c r="AP89" s="8"/>
      <c r="AR89" t="s">
        <v>272</v>
      </c>
      <c r="AS89" t="s">
        <v>273</v>
      </c>
    </row>
    <row r="90" spans="1:45" x14ac:dyDescent="0.25">
      <c r="A90" t="s">
        <v>3487</v>
      </c>
      <c r="C90" s="2" t="e">
        <f>_xlfn.XLOOKUP(MundaneItems!A90,Таблиця9[Оригинал2],Таблиця9[HOBBY WORLD3])</f>
        <v>#N/A</v>
      </c>
      <c r="D90" t="s">
        <v>3488</v>
      </c>
      <c r="L90" s="8"/>
      <c r="M90" s="2"/>
      <c r="N90" s="2"/>
      <c r="O90" s="2"/>
      <c r="P90" s="2"/>
      <c r="Q90" s="2"/>
      <c r="R90" s="8"/>
      <c r="X90" s="8"/>
      <c r="Y90" s="96"/>
      <c r="Z90" s="96"/>
      <c r="AA90" s="96"/>
      <c r="AB90" s="96"/>
      <c r="AC90" s="96"/>
      <c r="AD90" s="8"/>
      <c r="AJ90" s="8"/>
      <c r="AP90" s="8"/>
      <c r="AR90" t="s">
        <v>280</v>
      </c>
      <c r="AS90" t="s">
        <v>281</v>
      </c>
    </row>
    <row r="91" spans="1:45" x14ac:dyDescent="0.25">
      <c r="A91" t="s">
        <v>258</v>
      </c>
      <c r="C91" s="2" t="str">
        <f>_xlfn.XLOOKUP(MundaneItems!A91,Таблиця9[Оригинал2],Таблиця9[HOBBY WORLD3])</f>
        <v>Булава</v>
      </c>
      <c r="D91" t="s">
        <v>259</v>
      </c>
      <c r="L91" s="8"/>
      <c r="M91" s="2"/>
      <c r="N91" s="2"/>
      <c r="O91" s="2"/>
      <c r="P91" s="2"/>
      <c r="Q91" s="2"/>
      <c r="R91" s="8"/>
      <c r="X91" s="8"/>
      <c r="Y91" s="96"/>
      <c r="Z91" s="96"/>
      <c r="AA91" s="96"/>
      <c r="AB91" s="96"/>
      <c r="AC91" s="96"/>
      <c r="AD91" s="8"/>
      <c r="AJ91" s="8"/>
      <c r="AP91" s="8"/>
      <c r="AR91" t="s">
        <v>287</v>
      </c>
      <c r="AS91" t="s">
        <v>288</v>
      </c>
    </row>
    <row r="92" spans="1:45" x14ac:dyDescent="0.25">
      <c r="A92" t="s">
        <v>266</v>
      </c>
      <c r="C92" s="2" t="str">
        <f>_xlfn.XLOOKUP(MundaneItems!A92,Таблиця9[Оригинал2],Таблиця9[HOBBY WORLD3])</f>
        <v>Двуручный молот</v>
      </c>
      <c r="D92" t="s">
        <v>267</v>
      </c>
      <c r="L92" s="8"/>
      <c r="M92" s="2"/>
      <c r="N92" s="2"/>
      <c r="O92" s="2"/>
      <c r="P92" s="2"/>
      <c r="Q92" s="2"/>
      <c r="R92" s="8"/>
      <c r="X92" s="8"/>
      <c r="Y92" s="96"/>
      <c r="Z92" s="96"/>
      <c r="AA92" s="96"/>
      <c r="AB92" s="96"/>
      <c r="AC92" s="96"/>
      <c r="AD92" s="8"/>
      <c r="AJ92" s="8"/>
      <c r="AP92" s="8"/>
      <c r="AR92" t="s">
        <v>295</v>
      </c>
      <c r="AS92" t="s">
        <v>296</v>
      </c>
    </row>
    <row r="93" spans="1:45" x14ac:dyDescent="0.25">
      <c r="A93" t="s">
        <v>274</v>
      </c>
      <c r="C93" s="2" t="str">
        <f>_xlfn.XLOOKUP(MundaneItems!A93,Таблиця9[Оригинал2],Таблиця9[HOBBY WORLD3])</f>
        <v>Моргенштерн</v>
      </c>
      <c r="D93" t="s">
        <v>275</v>
      </c>
      <c r="L93" s="8"/>
      <c r="M93" s="2"/>
      <c r="N93" s="2"/>
      <c r="O93" s="2"/>
      <c r="P93" s="2"/>
      <c r="Q93" s="2"/>
      <c r="R93" s="8"/>
      <c r="X93" s="8"/>
      <c r="Y93" s="96"/>
      <c r="Z93" s="96"/>
      <c r="AA93" s="96"/>
      <c r="AB93" s="96"/>
      <c r="AC93" s="96"/>
      <c r="AD93" s="8"/>
      <c r="AJ93" s="8"/>
      <c r="AP93" s="8"/>
      <c r="AR93" t="s">
        <v>303</v>
      </c>
      <c r="AS93" t="s">
        <v>304</v>
      </c>
    </row>
    <row r="94" spans="1:45" x14ac:dyDescent="0.25">
      <c r="A94" t="s">
        <v>282</v>
      </c>
      <c r="C94" s="2" t="str">
        <f>_xlfn.XLOOKUP(MundaneItems!A94,Таблиця9[Оригинал2],Таблиця9[HOBBY WORLD3])</f>
        <v>Сеть</v>
      </c>
      <c r="D94" t="s">
        <v>283</v>
      </c>
      <c r="L94" s="8"/>
      <c r="M94" s="2"/>
      <c r="N94" s="2"/>
      <c r="O94" s="2"/>
      <c r="P94" s="2"/>
      <c r="Q94" s="2"/>
      <c r="R94" s="8"/>
      <c r="X94" s="8"/>
      <c r="Y94" s="96"/>
      <c r="Z94" s="96"/>
      <c r="AA94" s="96"/>
      <c r="AB94" s="96"/>
      <c r="AC94" s="96"/>
      <c r="AD94" s="8"/>
      <c r="AJ94" s="8"/>
      <c r="AP94" s="8"/>
      <c r="AR94" t="s">
        <v>311</v>
      </c>
      <c r="AS94" t="s">
        <v>312</v>
      </c>
    </row>
    <row r="95" spans="1:45" x14ac:dyDescent="0.25">
      <c r="A95" t="s">
        <v>289</v>
      </c>
      <c r="C95" s="2" t="str">
        <f>_xlfn.XLOOKUP(MundaneItems!A95,Таблиця9[Оригинал2],Таблиця9[HOBBY WORLD3])</f>
        <v>Пика</v>
      </c>
      <c r="D95" t="s">
        <v>290</v>
      </c>
      <c r="L95" s="8"/>
      <c r="M95" s="2"/>
      <c r="N95" s="2"/>
      <c r="O95" s="2"/>
      <c r="P95" s="2"/>
      <c r="Q95" s="2"/>
      <c r="R95" s="8"/>
      <c r="X95" s="8"/>
      <c r="Y95" s="96"/>
      <c r="Z95" s="96"/>
      <c r="AA95" s="96"/>
      <c r="AB95" s="96"/>
      <c r="AC95" s="96"/>
      <c r="AD95" s="8"/>
      <c r="AJ95" s="8"/>
      <c r="AP95" s="8"/>
      <c r="AR95" t="s">
        <v>319</v>
      </c>
      <c r="AS95" t="s">
        <v>320</v>
      </c>
    </row>
    <row r="96" spans="1:45" x14ac:dyDescent="0.25">
      <c r="A96" t="s">
        <v>297</v>
      </c>
      <c r="C96" s="2" t="str">
        <f>_xlfn.XLOOKUP(MundaneItems!A96,Таблиця9[Оригинал2],Таблиця9[HOBBY WORLD3])</f>
        <v>Боевой посох</v>
      </c>
      <c r="D96" t="s">
        <v>298</v>
      </c>
      <c r="L96" s="8"/>
      <c r="M96" s="2"/>
      <c r="N96" s="2"/>
      <c r="O96" s="2"/>
      <c r="P96" s="2"/>
      <c r="Q96" s="2"/>
      <c r="R96" s="8"/>
      <c r="X96" s="8"/>
      <c r="Y96" s="96"/>
      <c r="Z96" s="96"/>
      <c r="AA96" s="96"/>
      <c r="AB96" s="96"/>
      <c r="AC96" s="96"/>
      <c r="AD96" s="8"/>
      <c r="AJ96" s="8"/>
      <c r="AP96" s="8"/>
      <c r="AR96" t="s">
        <v>329</v>
      </c>
      <c r="AS96" t="s">
        <v>330</v>
      </c>
    </row>
    <row r="97" spans="1:45" x14ac:dyDescent="0.25">
      <c r="A97" t="s">
        <v>305</v>
      </c>
      <c r="C97" s="2" t="str">
        <f>_xlfn.XLOOKUP(MundaneItems!A97,Таблиця9[Оригинал2],Таблиця9[HOBBY WORLD3])</f>
        <v>Рапира</v>
      </c>
      <c r="D97" t="s">
        <v>306</v>
      </c>
      <c r="L97" s="8"/>
      <c r="M97" s="2"/>
      <c r="N97" s="2"/>
      <c r="O97" s="2"/>
      <c r="P97" s="2"/>
      <c r="Q97" s="2"/>
      <c r="R97" s="8"/>
      <c r="X97" s="8"/>
      <c r="Y97" s="96"/>
      <c r="Z97" s="96"/>
      <c r="AA97" s="96"/>
      <c r="AB97" s="96"/>
      <c r="AC97" s="96"/>
      <c r="AD97" s="8"/>
      <c r="AJ97" s="8"/>
      <c r="AP97" s="8"/>
      <c r="AR97" t="s">
        <v>339</v>
      </c>
      <c r="AS97" t="s">
        <v>340</v>
      </c>
    </row>
    <row r="98" spans="1:45" x14ac:dyDescent="0.25">
      <c r="A98" t="s">
        <v>313</v>
      </c>
      <c r="C98" s="2" t="str">
        <f>_xlfn.XLOOKUP(MundaneItems!A98,Таблиця9[Оригинал2],Таблиця9[HOBBY WORLD3])</f>
        <v>Скимитар</v>
      </c>
      <c r="D98" t="s">
        <v>314</v>
      </c>
      <c r="L98" s="8"/>
      <c r="M98" s="2"/>
      <c r="N98" s="2"/>
      <c r="O98" s="2"/>
      <c r="P98" s="2"/>
      <c r="Q98" s="2"/>
      <c r="R98" s="8"/>
      <c r="X98" s="8"/>
      <c r="Y98" s="96"/>
      <c r="Z98" s="96"/>
      <c r="AA98" s="96"/>
      <c r="AB98" s="96"/>
      <c r="AC98" s="96"/>
      <c r="AD98" s="8"/>
      <c r="AJ98" s="8"/>
      <c r="AP98" s="8"/>
      <c r="AR98" t="s">
        <v>347</v>
      </c>
      <c r="AS98" t="s">
        <v>348</v>
      </c>
    </row>
    <row r="99" spans="1:45" x14ac:dyDescent="0.25">
      <c r="A99" t="s">
        <v>321</v>
      </c>
      <c r="C99" s="2" t="str">
        <f>_xlfn.XLOOKUP(MundaneItems!A99,Таблиця9[Оригинал2],Таблиця9[HOBBY WORLD3])</f>
        <v>Короткий лук</v>
      </c>
      <c r="D99" t="s">
        <v>322</v>
      </c>
      <c r="L99" s="8"/>
      <c r="M99" s="2"/>
      <c r="N99" s="2"/>
      <c r="O99" s="2"/>
      <c r="P99" s="2"/>
      <c r="Q99" s="2"/>
      <c r="R99" s="8"/>
      <c r="X99" s="8"/>
      <c r="Y99" s="96"/>
      <c r="Z99" s="96"/>
      <c r="AA99" s="96"/>
      <c r="AB99" s="96"/>
      <c r="AC99" s="96"/>
      <c r="AD99" s="8"/>
      <c r="AJ99" s="8"/>
      <c r="AP99" s="8"/>
      <c r="AR99" t="s">
        <v>355</v>
      </c>
      <c r="AS99" t="s">
        <v>356</v>
      </c>
    </row>
    <row r="100" spans="1:45" x14ac:dyDescent="0.25">
      <c r="A100" t="s">
        <v>3489</v>
      </c>
      <c r="C100" s="2" t="e">
        <f>_xlfn.XLOOKUP(MundaneItems!A100,Таблиця9[Оригинал2],Таблиця9[HOBBY WORLD3])</f>
        <v>#N/A</v>
      </c>
      <c r="D100" t="s">
        <v>322</v>
      </c>
      <c r="L100" s="8"/>
      <c r="M100" s="2"/>
      <c r="N100" s="2"/>
      <c r="O100" s="2"/>
      <c r="P100" s="2"/>
      <c r="Q100" s="2"/>
      <c r="R100" s="8"/>
      <c r="X100" s="8"/>
      <c r="Y100" s="96"/>
      <c r="Z100" s="96"/>
      <c r="AA100" s="96"/>
      <c r="AB100" s="96"/>
      <c r="AC100" s="96"/>
      <c r="AD100" s="8"/>
      <c r="AJ100" s="8"/>
      <c r="AP100" s="8"/>
      <c r="AR100" t="s">
        <v>363</v>
      </c>
      <c r="AS100" t="s">
        <v>364</v>
      </c>
    </row>
    <row r="101" spans="1:45" x14ac:dyDescent="0.25">
      <c r="A101" t="s">
        <v>331</v>
      </c>
      <c r="C101" s="2" t="e">
        <f>_xlfn.XLOOKUP(MundaneItems!A101,Таблиця9[Оригинал2],Таблиця9[HOBBY WORLD3])</f>
        <v>#N/A</v>
      </c>
      <c r="D101" t="s">
        <v>332</v>
      </c>
      <c r="L101" s="8"/>
      <c r="M101" s="2"/>
      <c r="N101" s="2"/>
      <c r="O101" s="2"/>
      <c r="P101" s="2"/>
      <c r="Q101" s="2"/>
      <c r="R101" s="8"/>
      <c r="X101" s="8"/>
      <c r="Y101" s="96"/>
      <c r="Z101" s="96"/>
      <c r="AA101" s="96"/>
      <c r="AB101" s="96"/>
      <c r="AC101" s="96"/>
      <c r="AD101" s="8"/>
      <c r="AJ101" s="8"/>
      <c r="AP101" s="8"/>
      <c r="AR101" t="s">
        <v>371</v>
      </c>
      <c r="AS101" t="s">
        <v>372</v>
      </c>
    </row>
    <row r="102" spans="1:45" x14ac:dyDescent="0.25">
      <c r="A102" t="s">
        <v>3490</v>
      </c>
      <c r="C102" s="2" t="e">
        <f>_xlfn.XLOOKUP(MundaneItems!A102,Таблиця9[Оригинал2],Таблиця9[HOBBY WORLD3])</f>
        <v>#N/A</v>
      </c>
      <c r="D102" t="s">
        <v>332</v>
      </c>
      <c r="L102" s="8"/>
      <c r="M102" s="2"/>
      <c r="N102" s="2"/>
      <c r="O102" s="2"/>
      <c r="P102" s="2"/>
      <c r="Q102" s="2"/>
      <c r="R102" s="8"/>
      <c r="X102" s="8"/>
      <c r="Y102" s="96"/>
      <c r="Z102" s="96"/>
      <c r="AA102" s="96"/>
      <c r="AB102" s="96"/>
      <c r="AC102" s="96"/>
      <c r="AD102" s="8"/>
      <c r="AJ102" s="8"/>
      <c r="AP102" s="8"/>
      <c r="AR102" t="s">
        <v>379</v>
      </c>
      <c r="AS102" t="s">
        <v>380</v>
      </c>
    </row>
    <row r="103" spans="1:45" x14ac:dyDescent="0.25">
      <c r="A103" t="s">
        <v>341</v>
      </c>
      <c r="C103" s="2" t="str">
        <f>_xlfn.XLOOKUP(MundaneItems!A103,Таблиця9[Оригинал2],Таблиця9[HOBBY WORLD3])</f>
        <v>Серп</v>
      </c>
      <c r="D103" t="s">
        <v>342</v>
      </c>
      <c r="L103" s="8"/>
      <c r="M103" s="2"/>
      <c r="N103" s="2"/>
      <c r="O103" s="2"/>
      <c r="P103" s="2"/>
      <c r="Q103" s="2"/>
      <c r="R103" s="8"/>
      <c r="X103" s="8"/>
      <c r="Y103" s="96"/>
      <c r="Z103" s="96"/>
      <c r="AA103" s="96"/>
      <c r="AB103" s="96"/>
      <c r="AC103" s="96"/>
      <c r="AD103" s="8"/>
      <c r="AJ103" s="8"/>
      <c r="AP103" s="8"/>
      <c r="AR103" t="s">
        <v>387</v>
      </c>
      <c r="AS103" t="s">
        <v>388</v>
      </c>
    </row>
    <row r="104" spans="1:45" x14ac:dyDescent="0.25">
      <c r="A104" t="s">
        <v>349</v>
      </c>
      <c r="C104" s="2" t="str">
        <f>_xlfn.XLOOKUP(MundaneItems!A104,Таблиця9[Оригинал2],Таблиця9[HOBBY WORLD3])</f>
        <v>Праща</v>
      </c>
      <c r="D104" t="s">
        <v>350</v>
      </c>
      <c r="L104" s="8"/>
      <c r="M104" s="2"/>
      <c r="N104" s="2"/>
      <c r="O104" s="2"/>
      <c r="P104" s="2"/>
      <c r="Q104" s="2"/>
      <c r="R104" s="8"/>
      <c r="X104" s="8"/>
      <c r="Y104" s="96"/>
      <c r="Z104" s="96"/>
      <c r="AA104" s="96"/>
      <c r="AB104" s="96"/>
      <c r="AC104" s="96"/>
      <c r="AD104" s="8"/>
      <c r="AJ104" s="8"/>
      <c r="AP104" s="8"/>
      <c r="AR104" t="s">
        <v>393</v>
      </c>
      <c r="AS104" t="s">
        <v>394</v>
      </c>
    </row>
    <row r="105" spans="1:45" x14ac:dyDescent="0.25">
      <c r="A105" t="s">
        <v>357</v>
      </c>
      <c r="C105" s="2" t="str">
        <f>_xlfn.XLOOKUP(MundaneItems!A105,Таблиця9[Оригинал2],Таблиця9[HOBBY WORLD3])</f>
        <v>Копье</v>
      </c>
      <c r="D105" t="s">
        <v>358</v>
      </c>
      <c r="L105" s="8"/>
      <c r="M105" s="2"/>
      <c r="N105" s="2"/>
      <c r="O105" s="2"/>
      <c r="P105" s="2"/>
      <c r="Q105" s="2"/>
      <c r="R105" s="8"/>
      <c r="X105" s="8"/>
      <c r="Y105" s="96"/>
      <c r="Z105" s="96"/>
      <c r="AA105" s="96"/>
      <c r="AB105" s="96"/>
      <c r="AC105" s="96"/>
      <c r="AD105" s="8"/>
      <c r="AJ105" s="8"/>
      <c r="AP105" s="8"/>
      <c r="AR105" t="s">
        <v>399</v>
      </c>
      <c r="AS105" t="s">
        <v>400</v>
      </c>
    </row>
    <row r="106" spans="1:45" x14ac:dyDescent="0.25">
      <c r="A106" t="s">
        <v>365</v>
      </c>
      <c r="C106" s="2" t="str">
        <f>_xlfn.XLOOKUP(MundaneItems!A106,Таблиця9[Оригинал2],Таблиця9[HOBBY WORLD3])</f>
        <v>Трезубец</v>
      </c>
      <c r="D106" t="s">
        <v>366</v>
      </c>
      <c r="L106" s="8"/>
      <c r="M106" s="2"/>
      <c r="N106" s="2"/>
      <c r="O106" s="2"/>
      <c r="P106" s="2"/>
      <c r="Q106" s="2"/>
      <c r="R106" s="8"/>
      <c r="X106" s="8"/>
      <c r="Y106" s="96"/>
      <c r="Z106" s="96"/>
      <c r="AA106" s="96"/>
      <c r="AB106" s="96"/>
      <c r="AC106" s="96"/>
      <c r="AD106" s="8"/>
      <c r="AJ106" s="8"/>
      <c r="AP106" s="8"/>
      <c r="AR106" t="s">
        <v>405</v>
      </c>
      <c r="AS106" t="s">
        <v>406</v>
      </c>
    </row>
    <row r="107" spans="1:45" x14ac:dyDescent="0.25">
      <c r="A107" t="s">
        <v>373</v>
      </c>
      <c r="C107" s="2" t="str">
        <f>_xlfn.XLOOKUP(MundaneItems!A107,Таблиця9[Оригинал2],Таблиця9[HOBBY WORLD3])</f>
        <v>Клевец</v>
      </c>
      <c r="D107" t="s">
        <v>374</v>
      </c>
      <c r="L107" s="8"/>
      <c r="M107" s="2"/>
      <c r="N107" s="2"/>
      <c r="O107" s="2"/>
      <c r="P107" s="2"/>
      <c r="Q107" s="2"/>
      <c r="R107" s="8"/>
      <c r="X107" s="8"/>
      <c r="Y107" s="96"/>
      <c r="Z107" s="96"/>
      <c r="AA107" s="96"/>
      <c r="AB107" s="96"/>
      <c r="AC107" s="96"/>
      <c r="AD107" s="8"/>
      <c r="AJ107" s="8"/>
      <c r="AP107" s="8"/>
      <c r="AR107" t="s">
        <v>413</v>
      </c>
      <c r="AS107" t="s">
        <v>414</v>
      </c>
    </row>
    <row r="108" spans="1:45" x14ac:dyDescent="0.25">
      <c r="A108" t="s">
        <v>381</v>
      </c>
      <c r="C108" s="2" t="str">
        <f>_xlfn.XLOOKUP(MundaneItems!A108,Таблиця9[Оригинал2],Таблиця9[HOBBY WORLD3])</f>
        <v>Боевой молот</v>
      </c>
      <c r="D108" t="s">
        <v>382</v>
      </c>
      <c r="L108" s="8"/>
      <c r="M108" s="2"/>
      <c r="N108" s="2"/>
      <c r="O108" s="2"/>
      <c r="P108" s="2"/>
      <c r="Q108" s="2"/>
      <c r="R108" s="8"/>
      <c r="X108" s="8"/>
      <c r="Y108" s="96"/>
      <c r="Z108" s="96"/>
      <c r="AA108" s="96"/>
      <c r="AB108" s="96"/>
      <c r="AC108" s="96"/>
      <c r="AD108" s="8"/>
      <c r="AJ108" s="8"/>
      <c r="AP108" s="8"/>
      <c r="AR108" t="s">
        <v>421</v>
      </c>
      <c r="AS108" t="s">
        <v>422</v>
      </c>
    </row>
    <row r="109" spans="1:45" x14ac:dyDescent="0.25">
      <c r="A109" t="s">
        <v>389</v>
      </c>
      <c r="C109" s="2" t="str">
        <f>_xlfn.XLOOKUP(MundaneItems!A109,Таблиця9[Оригинал2],Таблиця9[HOBBY WORLD3])</f>
        <v>Кнут</v>
      </c>
      <c r="D109" t="s">
        <v>390</v>
      </c>
      <c r="L109" s="8"/>
      <c r="M109" s="2"/>
      <c r="N109" s="2"/>
      <c r="O109" s="2"/>
      <c r="P109" s="2"/>
      <c r="Q109" s="2"/>
      <c r="R109" s="8"/>
      <c r="X109" s="8"/>
      <c r="Y109" s="96"/>
      <c r="Z109" s="96"/>
      <c r="AA109" s="96"/>
      <c r="AB109" s="96"/>
      <c r="AC109" s="96"/>
      <c r="AD109" s="8"/>
      <c r="AJ109" s="8"/>
      <c r="AP109" s="8"/>
      <c r="AR109" t="s">
        <v>429</v>
      </c>
      <c r="AS109" t="s">
        <v>430</v>
      </c>
    </row>
    <row r="110" spans="1:45" x14ac:dyDescent="0.25">
      <c r="A110" t="s">
        <v>3491</v>
      </c>
      <c r="C110" s="2" t="e">
        <f>_xlfn.XLOOKUP(MundaneItems!A110,Таблиця9[Оригинал2],Таблиця9[HOBBY WORLD3])</f>
        <v>#N/A</v>
      </c>
      <c r="D110" t="s">
        <v>3492</v>
      </c>
      <c r="L110" s="8"/>
      <c r="M110" s="2"/>
      <c r="N110" s="2"/>
      <c r="O110" s="2"/>
      <c r="P110" s="2"/>
      <c r="Q110" s="2"/>
      <c r="R110" s="8"/>
      <c r="X110" s="8"/>
      <c r="Y110" s="96"/>
      <c r="Z110" s="96"/>
      <c r="AA110" s="96"/>
      <c r="AB110" s="96"/>
      <c r="AC110" s="96"/>
      <c r="AD110" s="8"/>
      <c r="AJ110" s="8"/>
      <c r="AP110" s="8"/>
      <c r="AR110" t="s">
        <v>437</v>
      </c>
      <c r="AS110" t="s">
        <v>438</v>
      </c>
    </row>
    <row r="111" spans="1:45" x14ac:dyDescent="0.25">
      <c r="A111" t="s">
        <v>3493</v>
      </c>
      <c r="C111" s="2" t="e">
        <f>_xlfn.XLOOKUP(MundaneItems!A111,Таблиця9[Оригинал2],Таблиця9[HOBBY WORLD3])</f>
        <v>#N/A</v>
      </c>
      <c r="D111" t="s">
        <v>3494</v>
      </c>
      <c r="L111" s="8"/>
      <c r="M111" s="2"/>
      <c r="N111" s="2"/>
      <c r="O111" s="2"/>
      <c r="P111" s="2"/>
      <c r="Q111" s="2"/>
      <c r="R111" s="8"/>
      <c r="X111" s="8"/>
      <c r="Y111" s="96"/>
      <c r="Z111" s="96"/>
      <c r="AA111" s="96"/>
      <c r="AB111" s="96"/>
      <c r="AC111" s="96"/>
      <c r="AD111" s="8"/>
      <c r="AJ111" s="8"/>
      <c r="AP111" s="8"/>
      <c r="AR111" t="s">
        <v>445</v>
      </c>
      <c r="AS111" t="s">
        <v>446</v>
      </c>
    </row>
    <row r="112" spans="1:45" x14ac:dyDescent="0.25">
      <c r="A112" t="s">
        <v>3495</v>
      </c>
      <c r="C112" s="2" t="e">
        <f>_xlfn.XLOOKUP(MundaneItems!A112,Таблиця9[Оригинал2],Таблиця9[HOBBY WORLD3])</f>
        <v>#N/A</v>
      </c>
      <c r="D112" t="s">
        <v>3496</v>
      </c>
      <c r="L112" s="8"/>
      <c r="M112" s="2"/>
      <c r="N112" s="2"/>
      <c r="O112" s="2"/>
      <c r="P112" s="2"/>
      <c r="Q112" s="2"/>
      <c r="R112" s="8"/>
      <c r="X112" s="8"/>
      <c r="Y112" s="96"/>
      <c r="Z112" s="96"/>
      <c r="AA112" s="96"/>
      <c r="AB112" s="96"/>
      <c r="AC112" s="96"/>
      <c r="AD112" s="8"/>
      <c r="AJ112" s="8"/>
      <c r="AP112" s="8"/>
      <c r="AR112" t="s">
        <v>453</v>
      </c>
      <c r="AS112" t="s">
        <v>454</v>
      </c>
    </row>
    <row r="113" spans="1:45" x14ac:dyDescent="0.25">
      <c r="A113" t="s">
        <v>3497</v>
      </c>
      <c r="C113" s="2" t="e">
        <f>_xlfn.XLOOKUP(MundaneItems!A113,Таблиця9[Оригинал2],Таблиця9[HOBBY WORLD3])</f>
        <v>#N/A</v>
      </c>
      <c r="D113" t="s">
        <v>3498</v>
      </c>
      <c r="L113" s="8"/>
      <c r="M113" s="2"/>
      <c r="N113" s="2"/>
      <c r="O113" s="2"/>
      <c r="P113" s="2"/>
      <c r="Q113" s="2"/>
      <c r="R113" s="8"/>
      <c r="X113" s="8"/>
      <c r="Y113" s="96"/>
      <c r="Z113" s="96"/>
      <c r="AA113" s="96"/>
      <c r="AB113" s="96"/>
      <c r="AC113" s="96"/>
      <c r="AD113" s="8"/>
      <c r="AJ113" s="8"/>
      <c r="AP113" s="8"/>
      <c r="AR113" t="s">
        <v>461</v>
      </c>
      <c r="AS113" t="s">
        <v>462</v>
      </c>
    </row>
    <row r="114" spans="1:45" x14ac:dyDescent="0.25">
      <c r="A114" t="s">
        <v>3499</v>
      </c>
      <c r="C114" s="2" t="e">
        <f>_xlfn.XLOOKUP(MundaneItems!A114,Таблиця9[Оригинал2],Таблиця9[HOBBY WORLD3])</f>
        <v>#N/A</v>
      </c>
      <c r="D114" t="s">
        <v>3500</v>
      </c>
      <c r="L114" s="8"/>
      <c r="M114" s="2"/>
      <c r="N114" s="2"/>
      <c r="O114" s="2"/>
      <c r="P114" s="2"/>
      <c r="Q114" s="2"/>
      <c r="R114" s="8"/>
      <c r="X114" s="8"/>
      <c r="Y114" s="96"/>
      <c r="Z114" s="96"/>
      <c r="AA114" s="96"/>
      <c r="AB114" s="96"/>
      <c r="AC114" s="96"/>
      <c r="AD114" s="8"/>
      <c r="AJ114" s="8"/>
      <c r="AP114" s="8"/>
      <c r="AR114" t="s">
        <v>467</v>
      </c>
      <c r="AS114" t="s">
        <v>468</v>
      </c>
    </row>
    <row r="115" spans="1:45" x14ac:dyDescent="0.25">
      <c r="A115" t="s">
        <v>3501</v>
      </c>
      <c r="C115" s="2" t="e">
        <f>_xlfn.XLOOKUP(MundaneItems!A115,Таблиця9[Оригинал2],Таблиця9[HOBBY WORLD3])</f>
        <v>#N/A</v>
      </c>
      <c r="D115" t="s">
        <v>3502</v>
      </c>
      <c r="L115" s="8"/>
      <c r="M115" s="2"/>
      <c r="N115" s="2"/>
      <c r="O115" s="2"/>
      <c r="P115" s="2"/>
      <c r="Q115" s="2"/>
      <c r="R115" s="8"/>
      <c r="X115" s="8"/>
      <c r="Y115" s="96"/>
      <c r="Z115" s="96"/>
      <c r="AA115" s="96"/>
      <c r="AB115" s="96"/>
      <c r="AC115" s="96"/>
      <c r="AD115" s="8"/>
      <c r="AJ115" s="8"/>
      <c r="AP115" s="8"/>
      <c r="AR115" t="s">
        <v>473</v>
      </c>
      <c r="AS115" t="s">
        <v>474</v>
      </c>
    </row>
    <row r="116" spans="1:45" x14ac:dyDescent="0.25">
      <c r="A116" t="s">
        <v>3503</v>
      </c>
      <c r="C116" s="2" t="e">
        <f>_xlfn.XLOOKUP(MundaneItems!A116,Таблиця9[Оригинал2],Таблиця9[HOBBY WORLD3])</f>
        <v>#N/A</v>
      </c>
      <c r="D116" t="s">
        <v>3504</v>
      </c>
      <c r="L116" s="8"/>
      <c r="M116" s="2"/>
      <c r="N116" s="2"/>
      <c r="O116" s="2"/>
      <c r="P116" s="2"/>
      <c r="Q116" s="2"/>
      <c r="R116" s="8"/>
      <c r="X116" s="8"/>
      <c r="Y116" s="96"/>
      <c r="Z116" s="96"/>
      <c r="AA116" s="96"/>
      <c r="AB116" s="96"/>
      <c r="AC116" s="96"/>
      <c r="AD116" s="8"/>
      <c r="AJ116" s="8"/>
      <c r="AP116" s="8"/>
      <c r="AR116" t="s">
        <v>479</v>
      </c>
      <c r="AS116" t="s">
        <v>480</v>
      </c>
    </row>
    <row r="117" spans="1:45" x14ac:dyDescent="0.25">
      <c r="A117" t="s">
        <v>3505</v>
      </c>
      <c r="C117" s="2" t="e">
        <f>_xlfn.XLOOKUP(MundaneItems!A117,Таблиця9[Оригинал2],Таблиця9[HOBBY WORLD3])</f>
        <v>#N/A</v>
      </c>
      <c r="D117" t="s">
        <v>3504</v>
      </c>
      <c r="L117" s="8"/>
      <c r="M117" s="2"/>
      <c r="N117" s="2"/>
      <c r="O117" s="2"/>
      <c r="P117" s="2"/>
      <c r="Q117" s="2"/>
      <c r="R117" s="8"/>
      <c r="X117" s="8"/>
      <c r="Y117" s="96"/>
      <c r="Z117" s="96"/>
      <c r="AA117" s="96"/>
      <c r="AB117" s="96"/>
      <c r="AC117" s="96"/>
      <c r="AD117" s="8"/>
      <c r="AJ117" s="8"/>
      <c r="AP117" s="8"/>
      <c r="AR117" t="s">
        <v>8539</v>
      </c>
      <c r="AS117" t="s">
        <v>13766</v>
      </c>
    </row>
    <row r="118" spans="1:45" x14ac:dyDescent="0.25">
      <c r="A118" t="s">
        <v>3506</v>
      </c>
      <c r="C118" s="2" t="e">
        <f>_xlfn.XLOOKUP(MundaneItems!A118,Таблиця9[Оригинал2],Таблиця9[HOBBY WORLD3])</f>
        <v>#N/A</v>
      </c>
      <c r="D118" t="s">
        <v>3504</v>
      </c>
      <c r="L118" s="8"/>
      <c r="M118" s="2"/>
      <c r="N118" s="2"/>
      <c r="O118" s="2"/>
      <c r="P118" s="2"/>
      <c r="Q118" s="2"/>
      <c r="R118" s="8"/>
      <c r="X118" s="8"/>
      <c r="Y118" s="96"/>
      <c r="Z118" s="96"/>
      <c r="AA118" s="96"/>
      <c r="AB118" s="96"/>
      <c r="AC118" s="96"/>
      <c r="AD118" s="8"/>
      <c r="AJ118" s="8"/>
      <c r="AP118" s="8"/>
      <c r="AR118" t="s">
        <v>327</v>
      </c>
      <c r="AS118" t="s">
        <v>328</v>
      </c>
    </row>
    <row r="119" spans="1:45" x14ac:dyDescent="0.25">
      <c r="A119" t="s">
        <v>3507</v>
      </c>
      <c r="C119" s="2" t="e">
        <f>_xlfn.XLOOKUP(MundaneItems!A119,Таблиця9[Оригинал2],Таблиця9[HOBBY WORLD3])</f>
        <v>#N/A</v>
      </c>
      <c r="D119" t="s">
        <v>3508</v>
      </c>
      <c r="L119" s="8"/>
      <c r="M119" s="2"/>
      <c r="N119" s="2"/>
      <c r="O119" s="2"/>
      <c r="P119" s="2"/>
      <c r="Q119" s="2"/>
      <c r="R119" s="8"/>
      <c r="X119" s="8"/>
      <c r="Y119" s="96"/>
      <c r="Z119" s="96"/>
      <c r="AA119" s="96"/>
      <c r="AB119" s="96"/>
      <c r="AC119" s="96"/>
      <c r="AD119" s="8"/>
      <c r="AJ119" s="8"/>
      <c r="AP119" s="8"/>
      <c r="AR119" t="s">
        <v>337</v>
      </c>
      <c r="AS119" t="s">
        <v>338</v>
      </c>
    </row>
    <row r="120" spans="1:45" x14ac:dyDescent="0.25">
      <c r="A120" t="s">
        <v>3509</v>
      </c>
      <c r="C120" s="2" t="e">
        <f>_xlfn.XLOOKUP(MundaneItems!A120,Таблиця9[Оригинал2],Таблиця9[HOBBY WORLD3])</f>
        <v>#N/A</v>
      </c>
      <c r="D120" t="s">
        <v>3510</v>
      </c>
      <c r="L120" s="8"/>
      <c r="M120" s="2"/>
      <c r="N120" s="2"/>
      <c r="O120" s="2"/>
      <c r="P120" s="2"/>
      <c r="Q120" s="2"/>
      <c r="R120" s="8"/>
      <c r="X120" s="8"/>
      <c r="Y120" s="96"/>
      <c r="Z120" s="96"/>
      <c r="AA120" s="96"/>
      <c r="AB120" s="96"/>
      <c r="AC120" s="96"/>
      <c r="AD120" s="8"/>
      <c r="AJ120" s="8"/>
      <c r="AP120" s="8"/>
      <c r="AR120" t="s">
        <v>345</v>
      </c>
      <c r="AS120" t="s">
        <v>346</v>
      </c>
    </row>
    <row r="121" spans="1:45" x14ac:dyDescent="0.25">
      <c r="A121" t="s">
        <v>3511</v>
      </c>
      <c r="C121" s="2" t="e">
        <f>_xlfn.XLOOKUP(MundaneItems!A121,Таблиця9[Оригинал2],Таблиця9[HOBBY WORLD3])</f>
        <v>#N/A</v>
      </c>
      <c r="D121" t="s">
        <v>3512</v>
      </c>
      <c r="L121" s="8"/>
      <c r="M121" s="2"/>
      <c r="N121" s="2"/>
      <c r="O121" s="2"/>
      <c r="P121" s="2"/>
      <c r="Q121" s="2"/>
      <c r="R121" s="8"/>
      <c r="X121" s="8"/>
      <c r="Y121" s="96"/>
      <c r="Z121" s="96"/>
      <c r="AA121" s="96"/>
      <c r="AB121" s="96"/>
      <c r="AC121" s="96"/>
      <c r="AD121" s="8"/>
      <c r="AJ121" s="8"/>
      <c r="AP121" s="8"/>
      <c r="AR121" t="s">
        <v>353</v>
      </c>
      <c r="AS121" t="s">
        <v>354</v>
      </c>
    </row>
    <row r="122" spans="1:45" x14ac:dyDescent="0.25">
      <c r="A122" t="s">
        <v>236</v>
      </c>
      <c r="C122" s="2" t="e">
        <f>_xlfn.XLOOKUP(MundaneItems!A122,Таблиця9[Оригинал2],Таблиця9[HOBBY WORLD3])</f>
        <v>#N/A</v>
      </c>
      <c r="D122" t="s">
        <v>3513</v>
      </c>
      <c r="L122" s="8"/>
      <c r="M122" s="2"/>
      <c r="N122" s="2"/>
      <c r="O122" s="2"/>
      <c r="P122" s="2"/>
      <c r="Q122" s="2"/>
      <c r="R122" s="8"/>
      <c r="X122" s="8"/>
      <c r="Y122" s="96"/>
      <c r="Z122" s="96"/>
      <c r="AA122" s="96"/>
      <c r="AB122" s="96"/>
      <c r="AC122" s="96"/>
      <c r="AD122" s="8"/>
      <c r="AJ122" s="8"/>
      <c r="AP122" s="8"/>
      <c r="AR122" t="s">
        <v>361</v>
      </c>
      <c r="AS122" t="s">
        <v>362</v>
      </c>
    </row>
    <row r="123" spans="1:45" x14ac:dyDescent="0.25">
      <c r="A123" t="s">
        <v>3514</v>
      </c>
      <c r="C123" s="2" t="e">
        <f>_xlfn.XLOOKUP(MundaneItems!A123,Таблиця9[Оригинал2],Таблиця9[HOBBY WORLD3])</f>
        <v>#N/A</v>
      </c>
      <c r="D123" t="s">
        <v>3515</v>
      </c>
      <c r="L123" s="8"/>
      <c r="M123" s="2"/>
      <c r="N123" s="2"/>
      <c r="O123" s="2"/>
      <c r="P123" s="2"/>
      <c r="Q123" s="2"/>
      <c r="R123" s="8"/>
      <c r="X123" s="8"/>
      <c r="Y123" s="96"/>
      <c r="Z123" s="96"/>
      <c r="AA123" s="96"/>
      <c r="AB123" s="96"/>
      <c r="AC123" s="96"/>
      <c r="AD123" s="8"/>
      <c r="AJ123" s="8"/>
      <c r="AP123" s="8"/>
      <c r="AR123" t="s">
        <v>369</v>
      </c>
      <c r="AS123" t="s">
        <v>370</v>
      </c>
    </row>
    <row r="124" spans="1:45" x14ac:dyDescent="0.25">
      <c r="A124" t="s">
        <v>3516</v>
      </c>
      <c r="C124" s="2" t="e">
        <f>_xlfn.XLOOKUP(MundaneItems!A124,Таблиця9[Оригинал2],Таблиця9[HOBBY WORLD3])</f>
        <v>#N/A</v>
      </c>
      <c r="D124" t="s">
        <v>3517</v>
      </c>
      <c r="L124" s="8"/>
      <c r="M124" s="2"/>
      <c r="N124" s="2"/>
      <c r="O124" s="2"/>
      <c r="P124" s="2"/>
      <c r="Q124" s="2"/>
      <c r="R124" s="8"/>
      <c r="X124" s="8"/>
      <c r="Y124" s="96"/>
      <c r="Z124" s="96"/>
      <c r="AA124" s="96"/>
      <c r="AB124" s="96"/>
      <c r="AC124" s="96"/>
      <c r="AD124" s="8"/>
      <c r="AJ124" s="8"/>
      <c r="AP124" s="8"/>
      <c r="AR124" t="s">
        <v>377</v>
      </c>
      <c r="AS124" t="s">
        <v>378</v>
      </c>
    </row>
    <row r="125" spans="1:45" x14ac:dyDescent="0.25">
      <c r="A125" t="s">
        <v>3518</v>
      </c>
      <c r="C125" s="2" t="e">
        <f>_xlfn.XLOOKUP(MundaneItems!A125,Таблиця9[Оригинал2],Таблиця9[HOBBY WORLD3])</f>
        <v>#N/A</v>
      </c>
      <c r="D125" t="s">
        <v>3519</v>
      </c>
      <c r="L125" s="8"/>
      <c r="M125" s="2"/>
      <c r="N125" s="2"/>
      <c r="O125" s="2"/>
      <c r="P125" s="2"/>
      <c r="Q125" s="2"/>
      <c r="R125" s="8"/>
      <c r="X125" s="8"/>
      <c r="Y125" s="96"/>
      <c r="Z125" s="96"/>
      <c r="AA125" s="96"/>
      <c r="AB125" s="96"/>
      <c r="AC125" s="96"/>
      <c r="AD125" s="8"/>
      <c r="AJ125" s="8"/>
      <c r="AP125" s="8"/>
      <c r="AR125" t="s">
        <v>385</v>
      </c>
      <c r="AS125" t="s">
        <v>386</v>
      </c>
    </row>
    <row r="126" spans="1:45" x14ac:dyDescent="0.25">
      <c r="A126" t="s">
        <v>3520</v>
      </c>
      <c r="C126" s="2" t="e">
        <f>_xlfn.XLOOKUP(MundaneItems!A126,Таблиця9[Оригинал2],Таблиця9[HOBBY WORLD3])</f>
        <v>#N/A</v>
      </c>
      <c r="D126" t="s">
        <v>3521</v>
      </c>
      <c r="L126" s="8"/>
      <c r="M126" s="2"/>
      <c r="N126" s="2"/>
      <c r="O126" s="2"/>
      <c r="P126" s="2"/>
      <c r="Q126" s="2"/>
      <c r="R126" s="8"/>
      <c r="X126" s="8"/>
      <c r="Y126" s="96"/>
      <c r="Z126" s="96"/>
      <c r="AA126" s="96"/>
      <c r="AB126" s="96"/>
      <c r="AC126" s="96"/>
      <c r="AD126" s="8"/>
      <c r="AJ126" s="8"/>
      <c r="AP126" s="8"/>
      <c r="AR126" t="s">
        <v>391</v>
      </c>
      <c r="AS126" t="s">
        <v>392</v>
      </c>
    </row>
    <row r="127" spans="1:45" x14ac:dyDescent="0.25">
      <c r="A127" t="s">
        <v>3522</v>
      </c>
      <c r="C127" s="2" t="e">
        <f>_xlfn.XLOOKUP(MundaneItems!A127,Таблиця9[Оригинал2],Таблиця9[HOBBY WORLD3])</f>
        <v>#N/A</v>
      </c>
      <c r="D127" t="s">
        <v>3523</v>
      </c>
      <c r="L127" s="8"/>
      <c r="M127" s="2"/>
      <c r="N127" s="2"/>
      <c r="O127" s="2"/>
      <c r="P127" s="2"/>
      <c r="Q127" s="2"/>
      <c r="R127" s="8"/>
      <c r="X127" s="8"/>
      <c r="Y127" s="96"/>
      <c r="Z127" s="96"/>
      <c r="AA127" s="96"/>
      <c r="AB127" s="96"/>
      <c r="AC127" s="96"/>
      <c r="AD127" s="8"/>
      <c r="AJ127" s="8"/>
      <c r="AP127" s="8"/>
      <c r="AR127" t="s">
        <v>397</v>
      </c>
      <c r="AS127" t="s">
        <v>398</v>
      </c>
    </row>
    <row r="128" spans="1:45" x14ac:dyDescent="0.25">
      <c r="A128" t="s">
        <v>3524</v>
      </c>
      <c r="C128" s="2" t="e">
        <f>_xlfn.XLOOKUP(MundaneItems!A128,Таблиця9[Оригинал2],Таблиця9[HOBBY WORLD3])</f>
        <v>#N/A</v>
      </c>
      <c r="D128" t="s">
        <v>3525</v>
      </c>
      <c r="L128" s="8"/>
      <c r="M128" s="2"/>
      <c r="N128" s="2"/>
      <c r="O128" s="2"/>
      <c r="P128" s="2"/>
      <c r="Q128" s="2"/>
      <c r="R128" s="8"/>
      <c r="X128" s="8"/>
      <c r="Y128" s="96"/>
      <c r="Z128" s="96"/>
      <c r="AA128" s="96"/>
      <c r="AB128" s="96"/>
      <c r="AC128" s="96"/>
      <c r="AD128" s="8"/>
      <c r="AJ128" s="8"/>
      <c r="AP128" s="8"/>
      <c r="AR128" t="s">
        <v>403</v>
      </c>
      <c r="AS128" t="s">
        <v>404</v>
      </c>
    </row>
    <row r="129" spans="1:45" x14ac:dyDescent="0.25">
      <c r="A129" t="s">
        <v>3526</v>
      </c>
      <c r="C129" s="2" t="e">
        <f>_xlfn.XLOOKUP(MundaneItems!A129,Таблиця9[Оригинал2],Таблиця9[HOBBY WORLD3])</f>
        <v>#N/A</v>
      </c>
      <c r="D129" t="s">
        <v>3515</v>
      </c>
      <c r="L129" s="8"/>
      <c r="M129" s="2"/>
      <c r="N129" s="2"/>
      <c r="O129" s="2"/>
      <c r="P129" s="2"/>
      <c r="Q129" s="2"/>
      <c r="R129" s="8"/>
      <c r="X129" s="8"/>
      <c r="AD129" s="8"/>
      <c r="AJ129" s="8"/>
      <c r="AP129" s="8"/>
      <c r="AR129" t="s">
        <v>411</v>
      </c>
      <c r="AS129" t="s">
        <v>412</v>
      </c>
    </row>
    <row r="130" spans="1:45" x14ac:dyDescent="0.25">
      <c r="A130" t="s">
        <v>3527</v>
      </c>
      <c r="C130" s="2" t="e">
        <f>_xlfn.XLOOKUP(MundaneItems!A130,Таблиця9[Оригинал2],Таблиця9[HOBBY WORLD3])</f>
        <v>#N/A</v>
      </c>
      <c r="D130" t="s">
        <v>3528</v>
      </c>
      <c r="M130" s="2"/>
      <c r="N130" s="2"/>
      <c r="O130" s="2"/>
      <c r="P130" s="2"/>
      <c r="Q130" s="2"/>
      <c r="R130" s="8"/>
      <c r="AR130" t="s">
        <v>419</v>
      </c>
      <c r="AS130" t="s">
        <v>420</v>
      </c>
    </row>
    <row r="131" spans="1:45" x14ac:dyDescent="0.25">
      <c r="A131" t="s">
        <v>3529</v>
      </c>
      <c r="C131" s="2" t="e">
        <f>_xlfn.XLOOKUP(MundaneItems!A131,Таблиця9[Оригинал2],Таблиця9[HOBBY WORLD3])</f>
        <v>#N/A</v>
      </c>
      <c r="D131" t="s">
        <v>3530</v>
      </c>
      <c r="M131" s="2"/>
      <c r="N131" s="2"/>
      <c r="O131" s="2"/>
      <c r="P131" s="2"/>
      <c r="Q131" s="2"/>
      <c r="AR131" t="s">
        <v>427</v>
      </c>
      <c r="AS131" t="s">
        <v>13767</v>
      </c>
    </row>
    <row r="132" spans="1:45" x14ac:dyDescent="0.25">
      <c r="M132" s="2"/>
      <c r="N132" s="2"/>
      <c r="O132" s="2"/>
      <c r="P132" s="2"/>
      <c r="Q132" s="2"/>
      <c r="AR132" t="s">
        <v>435</v>
      </c>
      <c r="AS132" t="s">
        <v>436</v>
      </c>
    </row>
    <row r="133" spans="1:45" x14ac:dyDescent="0.25">
      <c r="M133" s="2"/>
      <c r="N133" s="2"/>
      <c r="O133" s="2"/>
      <c r="P133" s="2"/>
      <c r="Q133" s="2"/>
      <c r="AR133" t="s">
        <v>443</v>
      </c>
      <c r="AS133" t="s">
        <v>444</v>
      </c>
    </row>
    <row r="134" spans="1:45" x14ac:dyDescent="0.25">
      <c r="M134" s="2"/>
      <c r="N134" s="2"/>
      <c r="O134" s="2"/>
      <c r="P134" s="2"/>
      <c r="Q134" s="2"/>
      <c r="AR134" t="s">
        <v>451</v>
      </c>
      <c r="AS134" t="s">
        <v>452</v>
      </c>
    </row>
    <row r="135" spans="1:45" x14ac:dyDescent="0.25">
      <c r="A135" t="s">
        <v>3531</v>
      </c>
      <c r="M135" s="2"/>
      <c r="N135" s="2"/>
      <c r="O135" s="2"/>
      <c r="P135" s="2"/>
      <c r="Q135" s="2"/>
      <c r="AR135" t="s">
        <v>459</v>
      </c>
      <c r="AS135" t="s">
        <v>460</v>
      </c>
    </row>
    <row r="136" spans="1:45" x14ac:dyDescent="0.25">
      <c r="M136" s="2"/>
      <c r="N136" s="2"/>
      <c r="O136" s="2"/>
      <c r="P136" s="2"/>
      <c r="Q136" s="2"/>
      <c r="AR136" t="s">
        <v>465</v>
      </c>
      <c r="AS136" t="s">
        <v>466</v>
      </c>
    </row>
    <row r="137" spans="1:45" x14ac:dyDescent="0.25">
      <c r="A137" t="s">
        <v>3532</v>
      </c>
      <c r="C137" s="2" t="e">
        <f>_xlfn.XLOOKUP(MundaneItems!A137,Таблиця9[Оригинал2],Таблиця9[HOBBY WORLD3])</f>
        <v>#N/A</v>
      </c>
      <c r="D137" t="s">
        <v>3533</v>
      </c>
      <c r="M137" s="2"/>
      <c r="N137" s="2"/>
      <c r="O137" s="2"/>
      <c r="P137" s="2"/>
      <c r="Q137" s="2"/>
      <c r="AR137" t="s">
        <v>471</v>
      </c>
      <c r="AS137" t="s">
        <v>472</v>
      </c>
    </row>
    <row r="138" spans="1:45" x14ac:dyDescent="0.25">
      <c r="A138" t="s">
        <v>3534</v>
      </c>
      <c r="D138" t="s">
        <v>3535</v>
      </c>
      <c r="M138" s="2"/>
      <c r="N138" s="2"/>
      <c r="O138" s="2"/>
      <c r="P138" s="2"/>
      <c r="Q138" s="2"/>
      <c r="AR138" t="s">
        <v>477</v>
      </c>
      <c r="AS138" t="s">
        <v>478</v>
      </c>
    </row>
    <row r="139" spans="1:45" x14ac:dyDescent="0.25">
      <c r="A139" t="s">
        <v>3536</v>
      </c>
      <c r="D139" t="s">
        <v>3537</v>
      </c>
      <c r="M139" s="2"/>
      <c r="N139" s="2"/>
      <c r="O139" s="2"/>
      <c r="P139" s="2"/>
      <c r="Q139" s="2"/>
      <c r="AR139" t="s">
        <v>483</v>
      </c>
      <c r="AS139" t="s">
        <v>484</v>
      </c>
    </row>
    <row r="140" spans="1:45" x14ac:dyDescent="0.25">
      <c r="A140" t="s">
        <v>3538</v>
      </c>
      <c r="D140" t="s">
        <v>3539</v>
      </c>
      <c r="M140" s="2"/>
      <c r="N140" s="2"/>
      <c r="O140" s="2"/>
      <c r="P140" s="2"/>
      <c r="Q140" s="2"/>
      <c r="AR140" t="s">
        <v>487</v>
      </c>
      <c r="AS140" t="s">
        <v>488</v>
      </c>
    </row>
    <row r="141" spans="1:45" x14ac:dyDescent="0.25">
      <c r="A141" t="s">
        <v>3540</v>
      </c>
      <c r="D141" t="s">
        <v>3541</v>
      </c>
      <c r="M141" s="2"/>
      <c r="N141" s="2"/>
      <c r="O141" s="2"/>
      <c r="P141" s="2"/>
      <c r="Q141" s="2"/>
      <c r="AR141" t="s">
        <v>491</v>
      </c>
      <c r="AS141" t="s">
        <v>492</v>
      </c>
    </row>
    <row r="142" spans="1:45" x14ac:dyDescent="0.25">
      <c r="A142" t="s">
        <v>3542</v>
      </c>
      <c r="D142" t="s">
        <v>3543</v>
      </c>
      <c r="M142" s="2"/>
      <c r="N142" s="2"/>
      <c r="O142" s="2"/>
      <c r="P142" s="2"/>
      <c r="Q142" s="2"/>
      <c r="AR142" t="s">
        <v>493</v>
      </c>
      <c r="AS142" t="s">
        <v>494</v>
      </c>
    </row>
    <row r="143" spans="1:45" x14ac:dyDescent="0.25">
      <c r="A143" t="s">
        <v>3544</v>
      </c>
      <c r="D143" t="s">
        <v>3545</v>
      </c>
      <c r="M143" s="2"/>
      <c r="N143" s="2"/>
      <c r="O143" s="2"/>
      <c r="P143" s="2"/>
      <c r="Q143" s="2"/>
      <c r="AR143" t="s">
        <v>495</v>
      </c>
      <c r="AS143" t="s">
        <v>496</v>
      </c>
    </row>
    <row r="144" spans="1:45" x14ac:dyDescent="0.25">
      <c r="A144" t="s">
        <v>3546</v>
      </c>
      <c r="D144" t="s">
        <v>3547</v>
      </c>
      <c r="M144" s="2"/>
      <c r="N144" s="2"/>
      <c r="O144" s="2"/>
      <c r="P144" s="2"/>
      <c r="Q144" s="2"/>
      <c r="AR144" t="s">
        <v>497</v>
      </c>
      <c r="AS144" t="s">
        <v>498</v>
      </c>
    </row>
    <row r="145" spans="1:45" x14ac:dyDescent="0.25">
      <c r="A145" t="s">
        <v>3548</v>
      </c>
      <c r="D145" t="s">
        <v>3549</v>
      </c>
      <c r="M145" s="2"/>
      <c r="N145" s="2"/>
      <c r="O145" s="2"/>
      <c r="P145" s="2"/>
      <c r="Q145" s="2"/>
      <c r="AR145" t="s">
        <v>499</v>
      </c>
      <c r="AS145" t="s">
        <v>500</v>
      </c>
    </row>
    <row r="146" spans="1:45" x14ac:dyDescent="0.25">
      <c r="A146" t="s">
        <v>3550</v>
      </c>
      <c r="D146" t="s">
        <v>3551</v>
      </c>
      <c r="M146" s="2"/>
      <c r="N146" s="2"/>
      <c r="O146" s="2"/>
      <c r="P146" s="2"/>
      <c r="Q146" s="2"/>
      <c r="AR146" t="s">
        <v>501</v>
      </c>
      <c r="AS146" t="s">
        <v>502</v>
      </c>
    </row>
    <row r="147" spans="1:45" x14ac:dyDescent="0.25">
      <c r="A147" t="s">
        <v>3552</v>
      </c>
      <c r="D147" t="s">
        <v>3553</v>
      </c>
      <c r="M147" s="2"/>
      <c r="N147" s="2"/>
      <c r="O147" s="2"/>
      <c r="P147" s="2"/>
      <c r="Q147" s="2"/>
      <c r="AR147" t="s">
        <v>503</v>
      </c>
      <c r="AS147" t="s">
        <v>504</v>
      </c>
    </row>
    <row r="148" spans="1:45" x14ac:dyDescent="0.25">
      <c r="A148" t="s">
        <v>3554</v>
      </c>
      <c r="D148" t="s">
        <v>3555</v>
      </c>
      <c r="M148" s="2"/>
      <c r="N148" s="2"/>
      <c r="O148" s="2"/>
      <c r="P148" s="2"/>
      <c r="Q148" s="2"/>
      <c r="AR148" t="s">
        <v>505</v>
      </c>
      <c r="AS148" t="s">
        <v>506</v>
      </c>
    </row>
    <row r="149" spans="1:45" x14ac:dyDescent="0.25">
      <c r="A149" t="s">
        <v>3556</v>
      </c>
      <c r="D149" t="s">
        <v>3557</v>
      </c>
      <c r="M149" s="2"/>
      <c r="N149" s="2"/>
      <c r="O149" s="2"/>
      <c r="P149" s="2"/>
      <c r="Q149" s="2"/>
      <c r="AR149" t="s">
        <v>507</v>
      </c>
      <c r="AS149" t="s">
        <v>508</v>
      </c>
    </row>
    <row r="150" spans="1:45" x14ac:dyDescent="0.25">
      <c r="A150" t="s">
        <v>3558</v>
      </c>
      <c r="D150" t="s">
        <v>3559</v>
      </c>
      <c r="M150" s="2"/>
      <c r="N150" s="2"/>
      <c r="O150" s="2"/>
      <c r="P150" s="2"/>
      <c r="Q150" s="2"/>
      <c r="AR150" t="s">
        <v>509</v>
      </c>
      <c r="AS150" t="s">
        <v>510</v>
      </c>
    </row>
    <row r="151" spans="1:45" x14ac:dyDescent="0.25">
      <c r="A151" t="s">
        <v>3560</v>
      </c>
      <c r="D151" t="s">
        <v>3561</v>
      </c>
      <c r="M151" s="2"/>
      <c r="N151" s="2"/>
      <c r="O151" s="2"/>
      <c r="P151" s="2"/>
      <c r="Q151" s="2"/>
      <c r="AR151" t="s">
        <v>511</v>
      </c>
      <c r="AS151" t="s">
        <v>512</v>
      </c>
    </row>
    <row r="152" spans="1:45" x14ac:dyDescent="0.25">
      <c r="A152" t="s">
        <v>3562</v>
      </c>
      <c r="D152" t="s">
        <v>3563</v>
      </c>
      <c r="M152" s="2"/>
      <c r="N152" s="2"/>
      <c r="O152" s="2"/>
      <c r="P152" s="2"/>
      <c r="Q152" s="2"/>
      <c r="AR152" t="s">
        <v>513</v>
      </c>
      <c r="AS152" t="s">
        <v>514</v>
      </c>
    </row>
    <row r="153" spans="1:45" x14ac:dyDescent="0.25">
      <c r="A153" t="s">
        <v>3564</v>
      </c>
      <c r="D153" t="s">
        <v>3565</v>
      </c>
      <c r="M153" s="2"/>
      <c r="N153" s="2"/>
      <c r="O153" s="2"/>
      <c r="P153" s="2"/>
      <c r="Q153" s="2"/>
      <c r="AR153" t="s">
        <v>515</v>
      </c>
      <c r="AS153" t="s">
        <v>516</v>
      </c>
    </row>
    <row r="154" spans="1:45" x14ac:dyDescent="0.25">
      <c r="A154" t="s">
        <v>3566</v>
      </c>
      <c r="D154" t="s">
        <v>3567</v>
      </c>
      <c r="M154" s="2"/>
      <c r="N154" s="2"/>
      <c r="O154" s="2"/>
      <c r="P154" s="2"/>
      <c r="Q154" s="2"/>
      <c r="AR154" t="s">
        <v>517</v>
      </c>
      <c r="AS154" t="s">
        <v>518</v>
      </c>
    </row>
    <row r="155" spans="1:45" x14ac:dyDescent="0.25">
      <c r="A155" t="s">
        <v>3568</v>
      </c>
      <c r="D155" t="s">
        <v>3569</v>
      </c>
      <c r="M155" s="2"/>
      <c r="N155" s="2"/>
      <c r="O155" s="2"/>
      <c r="P155" s="2"/>
      <c r="Q155" s="2"/>
      <c r="AR155" t="s">
        <v>519</v>
      </c>
      <c r="AS155" t="s">
        <v>520</v>
      </c>
    </row>
    <row r="156" spans="1:45" x14ac:dyDescent="0.25">
      <c r="A156" t="s">
        <v>3570</v>
      </c>
      <c r="D156" t="s">
        <v>3571</v>
      </c>
      <c r="M156" s="2"/>
      <c r="N156" s="2"/>
      <c r="O156" s="2"/>
      <c r="P156" s="2"/>
      <c r="Q156" s="2"/>
      <c r="AR156" t="s">
        <v>521</v>
      </c>
      <c r="AS156" t="s">
        <v>522</v>
      </c>
    </row>
    <row r="157" spans="1:45" x14ac:dyDescent="0.25">
      <c r="A157" t="s">
        <v>3572</v>
      </c>
      <c r="D157" t="s">
        <v>3573</v>
      </c>
      <c r="M157" s="2"/>
      <c r="N157" s="2"/>
      <c r="O157" s="2"/>
      <c r="P157" s="2"/>
      <c r="Q157" s="2"/>
      <c r="AR157" t="s">
        <v>523</v>
      </c>
      <c r="AS157" t="s">
        <v>524</v>
      </c>
    </row>
    <row r="158" spans="1:45" x14ac:dyDescent="0.25">
      <c r="A158" t="s">
        <v>3574</v>
      </c>
      <c r="D158" t="s">
        <v>3575</v>
      </c>
      <c r="M158" s="2"/>
      <c r="N158" s="2"/>
      <c r="O158" s="2"/>
      <c r="P158" s="2"/>
      <c r="Q158" s="2"/>
      <c r="AR158" t="s">
        <v>525</v>
      </c>
      <c r="AS158" t="s">
        <v>526</v>
      </c>
    </row>
    <row r="159" spans="1:45" x14ac:dyDescent="0.25">
      <c r="A159" t="s">
        <v>3576</v>
      </c>
      <c r="D159" t="s">
        <v>3577</v>
      </c>
      <c r="M159" s="2"/>
      <c r="N159" s="2"/>
      <c r="O159" s="2"/>
      <c r="P159" s="2"/>
      <c r="Q159" s="2"/>
      <c r="AR159" t="s">
        <v>527</v>
      </c>
      <c r="AS159" t="s">
        <v>528</v>
      </c>
    </row>
    <row r="160" spans="1:45" x14ac:dyDescent="0.25">
      <c r="A160" t="s">
        <v>3578</v>
      </c>
      <c r="D160" t="s">
        <v>3579</v>
      </c>
      <c r="M160" s="2"/>
      <c r="N160" s="2"/>
      <c r="O160" s="2"/>
      <c r="P160" s="2"/>
      <c r="Q160" s="2"/>
      <c r="AR160" t="s">
        <v>529</v>
      </c>
      <c r="AS160" t="s">
        <v>530</v>
      </c>
    </row>
    <row r="161" spans="1:45" x14ac:dyDescent="0.25">
      <c r="A161" t="s">
        <v>3580</v>
      </c>
      <c r="D161" t="s">
        <v>3581</v>
      </c>
      <c r="M161" s="2"/>
      <c r="N161" s="2"/>
      <c r="O161" s="2"/>
      <c r="P161" s="2"/>
      <c r="Q161" s="2"/>
      <c r="AR161" t="s">
        <v>531</v>
      </c>
      <c r="AS161" t="s">
        <v>532</v>
      </c>
    </row>
    <row r="162" spans="1:45" x14ac:dyDescent="0.25">
      <c r="A162" t="s">
        <v>3582</v>
      </c>
      <c r="D162" t="s">
        <v>3583</v>
      </c>
      <c r="M162" s="2"/>
      <c r="N162" s="2"/>
      <c r="O162" s="2"/>
      <c r="P162" s="2"/>
      <c r="Q162" s="2"/>
      <c r="AR162" t="s">
        <v>533</v>
      </c>
      <c r="AS162" t="s">
        <v>534</v>
      </c>
    </row>
    <row r="163" spans="1:45" x14ac:dyDescent="0.25">
      <c r="A163" t="s">
        <v>3584</v>
      </c>
      <c r="D163" t="s">
        <v>3585</v>
      </c>
      <c r="M163" s="2"/>
      <c r="N163" s="2"/>
      <c r="O163" s="2"/>
      <c r="P163" s="2"/>
      <c r="Q163" s="2"/>
      <c r="AR163" t="s">
        <v>535</v>
      </c>
      <c r="AS163" t="s">
        <v>536</v>
      </c>
    </row>
    <row r="164" spans="1:45" x14ac:dyDescent="0.25">
      <c r="A164" t="s">
        <v>3586</v>
      </c>
      <c r="D164" t="s">
        <v>3587</v>
      </c>
      <c r="M164" s="2"/>
      <c r="N164" s="2"/>
      <c r="O164" s="2"/>
      <c r="P164" s="2"/>
      <c r="Q164" s="2"/>
      <c r="AR164" t="s">
        <v>537</v>
      </c>
      <c r="AS164" t="s">
        <v>538</v>
      </c>
    </row>
    <row r="165" spans="1:45" x14ac:dyDescent="0.25">
      <c r="A165" t="s">
        <v>3588</v>
      </c>
      <c r="D165" t="s">
        <v>3589</v>
      </c>
      <c r="M165" s="2"/>
      <c r="N165" s="2"/>
      <c r="O165" s="2"/>
      <c r="P165" s="2"/>
      <c r="Q165" s="2"/>
      <c r="AR165" t="s">
        <v>539</v>
      </c>
      <c r="AS165" t="s">
        <v>540</v>
      </c>
    </row>
    <row r="166" spans="1:45" x14ac:dyDescent="0.25">
      <c r="A166" t="s">
        <v>3590</v>
      </c>
      <c r="D166" t="s">
        <v>3591</v>
      </c>
      <c r="M166" s="2"/>
      <c r="N166" s="2"/>
      <c r="O166" s="2"/>
      <c r="P166" s="2"/>
      <c r="Q166" s="2"/>
      <c r="AR166" t="s">
        <v>541</v>
      </c>
      <c r="AS166" t="s">
        <v>542</v>
      </c>
    </row>
    <row r="167" spans="1:45" x14ac:dyDescent="0.25">
      <c r="A167" t="s">
        <v>3592</v>
      </c>
      <c r="D167" t="s">
        <v>3593</v>
      </c>
      <c r="M167" s="2"/>
      <c r="N167" s="2"/>
      <c r="O167" s="2"/>
      <c r="P167" s="2"/>
      <c r="Q167" s="2"/>
      <c r="AR167" t="s">
        <v>543</v>
      </c>
      <c r="AS167" t="s">
        <v>544</v>
      </c>
    </row>
    <row r="168" spans="1:45" x14ac:dyDescent="0.25">
      <c r="A168" t="s">
        <v>3594</v>
      </c>
      <c r="D168" t="s">
        <v>3595</v>
      </c>
      <c r="M168" s="2"/>
      <c r="N168" s="2"/>
      <c r="O168" s="2"/>
      <c r="P168" s="2"/>
      <c r="Q168" s="2"/>
      <c r="AR168" t="s">
        <v>545</v>
      </c>
      <c r="AS168" t="s">
        <v>546</v>
      </c>
    </row>
    <row r="169" spans="1:45" x14ac:dyDescent="0.25">
      <c r="A169" t="s">
        <v>3596</v>
      </c>
      <c r="D169" t="s">
        <v>3597</v>
      </c>
      <c r="M169" s="2"/>
      <c r="N169" s="2"/>
      <c r="O169" s="2"/>
      <c r="P169" s="2"/>
      <c r="Q169" s="2"/>
      <c r="AR169" t="s">
        <v>547</v>
      </c>
      <c r="AS169" t="s">
        <v>8619</v>
      </c>
    </row>
    <row r="170" spans="1:45" x14ac:dyDescent="0.25">
      <c r="A170" t="s">
        <v>3598</v>
      </c>
      <c r="D170" t="s">
        <v>3599</v>
      </c>
      <c r="M170" s="2"/>
      <c r="N170" s="2"/>
      <c r="O170" s="2"/>
      <c r="P170" s="2"/>
      <c r="Q170" s="2"/>
      <c r="AR170" t="s">
        <v>549</v>
      </c>
      <c r="AS170" t="s">
        <v>550</v>
      </c>
    </row>
    <row r="171" spans="1:45" x14ac:dyDescent="0.25">
      <c r="A171" t="s">
        <v>3600</v>
      </c>
      <c r="D171" t="s">
        <v>3601</v>
      </c>
      <c r="M171" s="2"/>
      <c r="N171" s="2"/>
      <c r="O171" s="2"/>
      <c r="P171" s="2"/>
      <c r="Q171" s="2"/>
    </row>
    <row r="172" spans="1:45" x14ac:dyDescent="0.25">
      <c r="A172" t="s">
        <v>3602</v>
      </c>
      <c r="D172" t="s">
        <v>3603</v>
      </c>
      <c r="M172" s="2"/>
      <c r="N172" s="2"/>
      <c r="O172" s="2"/>
      <c r="P172" s="2"/>
      <c r="Q172" s="2"/>
    </row>
    <row r="173" spans="1:45" x14ac:dyDescent="0.25">
      <c r="A173" t="s">
        <v>3604</v>
      </c>
      <c r="D173" t="s">
        <v>3605</v>
      </c>
      <c r="M173" s="2"/>
      <c r="N173" s="2"/>
      <c r="O173" s="2"/>
      <c r="P173" s="2"/>
      <c r="Q173" s="2"/>
    </row>
    <row r="174" spans="1:45" x14ac:dyDescent="0.25">
      <c r="A174" t="s">
        <v>3606</v>
      </c>
      <c r="D174" t="s">
        <v>3607</v>
      </c>
      <c r="M174" s="2"/>
      <c r="N174" s="2"/>
      <c r="O174" s="2"/>
      <c r="P174" s="2"/>
      <c r="Q174" s="2"/>
    </row>
    <row r="175" spans="1:45" x14ac:dyDescent="0.25">
      <c r="M175" s="2"/>
      <c r="N175" s="2"/>
      <c r="O175" s="2"/>
      <c r="P175" s="2"/>
      <c r="Q175" s="2"/>
    </row>
    <row r="176" spans="1:45" x14ac:dyDescent="0.25">
      <c r="A176" t="s">
        <v>3608</v>
      </c>
      <c r="M176" s="2"/>
      <c r="N176" s="2"/>
      <c r="O176" s="2"/>
      <c r="P176" s="2"/>
      <c r="Q176" s="2"/>
    </row>
    <row r="177" spans="1:17" x14ac:dyDescent="0.25">
      <c r="M177" s="2"/>
      <c r="N177" s="2"/>
      <c r="O177" s="2"/>
      <c r="P177" s="2"/>
      <c r="Q177" s="2"/>
    </row>
    <row r="178" spans="1:17" x14ac:dyDescent="0.25">
      <c r="A178" t="s">
        <v>3609</v>
      </c>
      <c r="D178" t="s">
        <v>3610</v>
      </c>
      <c r="M178" s="2"/>
      <c r="N178" s="2"/>
      <c r="O178" s="2"/>
      <c r="P178" s="2"/>
      <c r="Q178" s="2"/>
    </row>
    <row r="179" spans="1:17" x14ac:dyDescent="0.25">
      <c r="A179" t="s">
        <v>3611</v>
      </c>
      <c r="D179" t="s">
        <v>3612</v>
      </c>
      <c r="M179" s="2"/>
      <c r="N179" s="2"/>
      <c r="O179" s="2"/>
      <c r="P179" s="2"/>
      <c r="Q179" s="2"/>
    </row>
    <row r="180" spans="1:17" x14ac:dyDescent="0.25">
      <c r="A180" t="s">
        <v>3613</v>
      </c>
      <c r="D180" t="s">
        <v>3614</v>
      </c>
      <c r="M180" s="2"/>
      <c r="N180" s="2"/>
      <c r="O180" s="2"/>
      <c r="P180" s="2"/>
      <c r="Q180" s="2"/>
    </row>
    <row r="181" spans="1:17" x14ac:dyDescent="0.25">
      <c r="A181" t="s">
        <v>3615</v>
      </c>
      <c r="D181" t="s">
        <v>3616</v>
      </c>
      <c r="M181" s="2"/>
      <c r="N181" s="2"/>
      <c r="O181" s="2"/>
      <c r="P181" s="2"/>
      <c r="Q181" s="2"/>
    </row>
    <row r="182" spans="1:17" x14ac:dyDescent="0.25">
      <c r="A182" t="s">
        <v>3617</v>
      </c>
      <c r="D182" t="s">
        <v>3618</v>
      </c>
      <c r="M182" s="2"/>
      <c r="N182" s="2"/>
      <c r="O182" s="2"/>
      <c r="P182" s="2"/>
      <c r="Q182" s="2"/>
    </row>
    <row r="183" spans="1:17" x14ac:dyDescent="0.25">
      <c r="A183" t="s">
        <v>3619</v>
      </c>
      <c r="D183" t="s">
        <v>3620</v>
      </c>
      <c r="M183" s="2"/>
      <c r="N183" s="2"/>
      <c r="O183" s="2"/>
      <c r="P183" s="2"/>
      <c r="Q183" s="2"/>
    </row>
    <row r="184" spans="1:17" x14ac:dyDescent="0.25">
      <c r="A184" t="s">
        <v>3621</v>
      </c>
      <c r="D184" t="s">
        <v>3622</v>
      </c>
      <c r="M184" s="2"/>
      <c r="N184" s="2"/>
      <c r="O184" s="2"/>
      <c r="P184" s="2"/>
      <c r="Q184" s="2"/>
    </row>
    <row r="185" spans="1:17" x14ac:dyDescent="0.25">
      <c r="M185" s="2"/>
      <c r="N185" s="2"/>
      <c r="O185" s="2"/>
      <c r="P185" s="2"/>
      <c r="Q185" s="2"/>
    </row>
    <row r="186" spans="1:17" x14ac:dyDescent="0.25">
      <c r="A186" t="s">
        <v>3623</v>
      </c>
      <c r="M186" s="2"/>
      <c r="N186" s="2"/>
      <c r="O186" s="2"/>
      <c r="P186" s="2"/>
      <c r="Q186" s="2"/>
    </row>
    <row r="187" spans="1:17" x14ac:dyDescent="0.25">
      <c r="M187" s="2"/>
      <c r="N187" s="2"/>
      <c r="O187" s="2"/>
      <c r="P187" s="2"/>
      <c r="Q187" s="2"/>
    </row>
    <row r="188" spans="1:17" x14ac:dyDescent="0.25">
      <c r="A188" t="s">
        <v>3624</v>
      </c>
      <c r="D188" t="s">
        <v>3625</v>
      </c>
      <c r="M188" s="2"/>
      <c r="N188" s="2"/>
      <c r="O188" s="2"/>
      <c r="P188" s="2"/>
      <c r="Q188" s="2"/>
    </row>
    <row r="189" spans="1:17" x14ac:dyDescent="0.25">
      <c r="A189" t="s">
        <v>3626</v>
      </c>
      <c r="D189" t="s">
        <v>3627</v>
      </c>
      <c r="M189" s="2"/>
      <c r="N189" s="2"/>
      <c r="O189" s="2"/>
      <c r="P189" s="2"/>
      <c r="Q189" s="2"/>
    </row>
    <row r="190" spans="1:17" x14ac:dyDescent="0.25">
      <c r="A190" t="s">
        <v>3628</v>
      </c>
      <c r="D190" t="s">
        <v>3629</v>
      </c>
      <c r="M190" s="2"/>
      <c r="N190" s="2"/>
      <c r="O190" s="2"/>
      <c r="P190" s="2"/>
      <c r="Q190" s="2"/>
    </row>
    <row r="191" spans="1:17" x14ac:dyDescent="0.25">
      <c r="A191" t="s">
        <v>3630</v>
      </c>
      <c r="D191" t="s">
        <v>3631</v>
      </c>
      <c r="M191" s="2"/>
      <c r="N191" s="2"/>
      <c r="O191" s="2"/>
      <c r="P191" s="2"/>
      <c r="Q191" s="2"/>
    </row>
    <row r="192" spans="1:17" x14ac:dyDescent="0.25">
      <c r="A192" t="s">
        <v>3632</v>
      </c>
      <c r="D192" t="s">
        <v>3633</v>
      </c>
      <c r="M192" s="2"/>
      <c r="N192" s="2"/>
      <c r="O192" s="2"/>
      <c r="P192" s="2"/>
      <c r="Q192" s="2"/>
    </row>
    <row r="193" spans="1:17" x14ac:dyDescent="0.25">
      <c r="A193" t="s">
        <v>3634</v>
      </c>
      <c r="D193" t="s">
        <v>3635</v>
      </c>
      <c r="M193" s="2"/>
      <c r="N193" s="2"/>
      <c r="O193" s="2"/>
      <c r="P193" s="2"/>
      <c r="Q193" s="2"/>
    </row>
    <row r="194" spans="1:17" x14ac:dyDescent="0.25">
      <c r="A194" t="s">
        <v>3636</v>
      </c>
      <c r="D194" t="s">
        <v>3637</v>
      </c>
      <c r="M194" s="2"/>
      <c r="N194" s="2"/>
      <c r="O194" s="2"/>
      <c r="P194" s="2"/>
      <c r="Q194" s="2"/>
    </row>
    <row r="195" spans="1:17" x14ac:dyDescent="0.25">
      <c r="A195" t="s">
        <v>3638</v>
      </c>
      <c r="D195" t="s">
        <v>3639</v>
      </c>
      <c r="M195" s="2"/>
      <c r="N195" s="2"/>
      <c r="O195" s="2"/>
      <c r="P195" s="2"/>
      <c r="Q195" s="2"/>
    </row>
    <row r="196" spans="1:17" x14ac:dyDescent="0.25">
      <c r="A196" t="s">
        <v>3640</v>
      </c>
      <c r="D196" t="s">
        <v>3641</v>
      </c>
      <c r="M196" s="2"/>
      <c r="N196" s="2"/>
      <c r="O196" s="2"/>
      <c r="P196" s="2"/>
      <c r="Q196" s="2"/>
    </row>
    <row r="197" spans="1:17" x14ac:dyDescent="0.25">
      <c r="A197" t="s">
        <v>3642</v>
      </c>
      <c r="D197" t="s">
        <v>3643</v>
      </c>
      <c r="M197" s="2"/>
      <c r="N197" s="2"/>
      <c r="O197" s="2"/>
      <c r="P197" s="2"/>
      <c r="Q197" s="2"/>
    </row>
    <row r="198" spans="1:17" x14ac:dyDescent="0.25">
      <c r="A198" t="s">
        <v>3644</v>
      </c>
      <c r="D198" t="s">
        <v>3645</v>
      </c>
      <c r="M198" s="2"/>
      <c r="N198" s="2"/>
      <c r="O198" s="2"/>
      <c r="P198" s="2"/>
      <c r="Q198" s="2"/>
    </row>
    <row r="199" spans="1:17" x14ac:dyDescent="0.25">
      <c r="A199" t="s">
        <v>3646</v>
      </c>
      <c r="D199" t="s">
        <v>3647</v>
      </c>
      <c r="M199" s="2"/>
      <c r="N199" s="2"/>
      <c r="O199" s="2"/>
      <c r="P199" s="2"/>
      <c r="Q199" s="2"/>
    </row>
    <row r="200" spans="1:17" x14ac:dyDescent="0.25">
      <c r="A200" t="s">
        <v>3648</v>
      </c>
      <c r="D200" t="s">
        <v>3649</v>
      </c>
      <c r="M200" s="2"/>
      <c r="N200" s="2"/>
      <c r="O200" s="2"/>
      <c r="P200" s="2"/>
      <c r="Q200" s="2"/>
    </row>
    <row r="201" spans="1:17" x14ac:dyDescent="0.25">
      <c r="A201" t="s">
        <v>3650</v>
      </c>
      <c r="D201" t="s">
        <v>3651</v>
      </c>
      <c r="M201" s="2"/>
      <c r="N201" s="2"/>
      <c r="O201" s="2"/>
      <c r="P201" s="2"/>
      <c r="Q201" s="2"/>
    </row>
    <row r="202" spans="1:17" x14ac:dyDescent="0.25">
      <c r="A202" t="s">
        <v>3652</v>
      </c>
      <c r="D202" t="s">
        <v>3653</v>
      </c>
      <c r="M202" s="2"/>
      <c r="N202" s="2"/>
      <c r="O202" s="2"/>
      <c r="P202" s="2"/>
      <c r="Q202" s="2"/>
    </row>
    <row r="203" spans="1:17" x14ac:dyDescent="0.25">
      <c r="A203" t="s">
        <v>3654</v>
      </c>
      <c r="D203" t="s">
        <v>3655</v>
      </c>
      <c r="M203" s="2"/>
      <c r="N203" s="2"/>
      <c r="O203" s="2"/>
      <c r="P203" s="2"/>
      <c r="Q203" s="2"/>
    </row>
    <row r="204" spans="1:17" x14ac:dyDescent="0.25">
      <c r="A204" t="s">
        <v>3656</v>
      </c>
      <c r="D204" t="s">
        <v>3657</v>
      </c>
      <c r="M204" s="2"/>
      <c r="N204" s="2"/>
      <c r="O204" s="2"/>
      <c r="P204" s="2"/>
      <c r="Q204" s="2"/>
    </row>
    <row r="205" spans="1:17" x14ac:dyDescent="0.25">
      <c r="A205" t="s">
        <v>3658</v>
      </c>
      <c r="D205" t="s">
        <v>3659</v>
      </c>
      <c r="M205" s="2"/>
      <c r="N205" s="2"/>
      <c r="O205" s="2"/>
      <c r="P205" s="2"/>
      <c r="Q205" s="2"/>
    </row>
    <row r="206" spans="1:17" x14ac:dyDescent="0.25">
      <c r="A206" t="s">
        <v>3660</v>
      </c>
      <c r="D206" t="s">
        <v>3661</v>
      </c>
      <c r="M206" s="2"/>
      <c r="N206" s="2"/>
      <c r="O206" s="2"/>
      <c r="P206" s="2"/>
      <c r="Q206" s="2"/>
    </row>
    <row r="207" spans="1:17" x14ac:dyDescent="0.25">
      <c r="A207" t="s">
        <v>3662</v>
      </c>
      <c r="D207" t="s">
        <v>3663</v>
      </c>
      <c r="M207" s="2"/>
      <c r="N207" s="2"/>
      <c r="O207" s="2"/>
      <c r="P207" s="2"/>
      <c r="Q207" s="2"/>
    </row>
    <row r="208" spans="1:17" x14ac:dyDescent="0.25">
      <c r="A208" t="s">
        <v>3664</v>
      </c>
      <c r="D208" t="s">
        <v>3665</v>
      </c>
      <c r="M208" s="2"/>
      <c r="N208" s="2"/>
      <c r="O208" s="2"/>
      <c r="P208" s="2"/>
      <c r="Q208" s="2"/>
    </row>
    <row r="209" spans="1:17" x14ac:dyDescent="0.25">
      <c r="A209" t="s">
        <v>3666</v>
      </c>
      <c r="D209" t="s">
        <v>3667</v>
      </c>
      <c r="M209" s="2"/>
      <c r="N209" s="2"/>
      <c r="O209" s="2"/>
      <c r="P209" s="2"/>
      <c r="Q209" s="2"/>
    </row>
    <row r="210" spans="1:17" x14ac:dyDescent="0.25">
      <c r="A210" t="s">
        <v>3668</v>
      </c>
      <c r="D210" t="s">
        <v>3669</v>
      </c>
      <c r="M210" s="2"/>
      <c r="N210" s="2"/>
      <c r="O210" s="2"/>
      <c r="P210" s="2"/>
      <c r="Q210" s="2"/>
    </row>
    <row r="211" spans="1:17" x14ac:dyDescent="0.25">
      <c r="A211" t="s">
        <v>3670</v>
      </c>
      <c r="D211" t="s">
        <v>3671</v>
      </c>
      <c r="M211" s="2"/>
      <c r="N211" s="2"/>
      <c r="O211" s="2"/>
      <c r="P211" s="2"/>
      <c r="Q211" s="2"/>
    </row>
    <row r="212" spans="1:17" x14ac:dyDescent="0.25">
      <c r="A212" t="s">
        <v>3672</v>
      </c>
      <c r="D212" t="s">
        <v>3673</v>
      </c>
      <c r="M212" s="2"/>
      <c r="N212" s="2"/>
      <c r="O212" s="2"/>
      <c r="P212" s="2"/>
      <c r="Q212" s="2"/>
    </row>
    <row r="213" spans="1:17" x14ac:dyDescent="0.25">
      <c r="A213" t="s">
        <v>3674</v>
      </c>
      <c r="D213" t="s">
        <v>3675</v>
      </c>
      <c r="M213" s="2"/>
      <c r="N213" s="2"/>
      <c r="O213" s="2"/>
      <c r="P213" s="2"/>
      <c r="Q213" s="2"/>
    </row>
    <row r="214" spans="1:17" x14ac:dyDescent="0.25">
      <c r="A214" t="s">
        <v>3676</v>
      </c>
      <c r="D214" t="s">
        <v>3677</v>
      </c>
      <c r="M214" s="2"/>
      <c r="N214" s="2"/>
      <c r="O214" s="2"/>
      <c r="P214" s="2"/>
      <c r="Q214" s="2"/>
    </row>
    <row r="215" spans="1:17" x14ac:dyDescent="0.25">
      <c r="A215" t="s">
        <v>3678</v>
      </c>
      <c r="D215" t="s">
        <v>3679</v>
      </c>
      <c r="M215" s="2"/>
      <c r="N215" s="2"/>
      <c r="O215" s="2"/>
      <c r="P215" s="2"/>
      <c r="Q215" s="2"/>
    </row>
    <row r="216" spans="1:17" x14ac:dyDescent="0.25">
      <c r="A216" t="s">
        <v>3680</v>
      </c>
      <c r="D216" t="s">
        <v>3681</v>
      </c>
      <c r="M216" s="2"/>
      <c r="N216" s="2"/>
      <c r="O216" s="2"/>
      <c r="P216" s="2"/>
      <c r="Q216" s="2"/>
    </row>
    <row r="217" spans="1:17" x14ac:dyDescent="0.25">
      <c r="A217" t="s">
        <v>3682</v>
      </c>
      <c r="D217" t="s">
        <v>3683</v>
      </c>
      <c r="M217" s="2"/>
      <c r="N217" s="2"/>
      <c r="O217" s="2"/>
      <c r="P217" s="2"/>
      <c r="Q217" s="2"/>
    </row>
    <row r="218" spans="1:17" x14ac:dyDescent="0.25">
      <c r="A218" t="s">
        <v>3684</v>
      </c>
      <c r="D218" t="s">
        <v>3685</v>
      </c>
      <c r="M218" s="2"/>
      <c r="N218" s="2"/>
      <c r="O218" s="2"/>
      <c r="P218" s="2"/>
      <c r="Q218" s="2"/>
    </row>
    <row r="219" spans="1:17" x14ac:dyDescent="0.25">
      <c r="A219" t="s">
        <v>3686</v>
      </c>
      <c r="D219" t="s">
        <v>3687</v>
      </c>
      <c r="M219" s="2"/>
      <c r="N219" s="2"/>
      <c r="O219" s="2"/>
      <c r="P219" s="2"/>
      <c r="Q219" s="2"/>
    </row>
    <row r="220" spans="1:17" x14ac:dyDescent="0.25">
      <c r="A220" t="s">
        <v>3688</v>
      </c>
      <c r="D220" t="s">
        <v>3689</v>
      </c>
      <c r="M220" s="2"/>
      <c r="N220" s="2"/>
      <c r="O220" s="2"/>
      <c r="P220" s="2"/>
      <c r="Q220" s="2"/>
    </row>
    <row r="221" spans="1:17" x14ac:dyDescent="0.25">
      <c r="M221" s="2"/>
      <c r="N221" s="2"/>
      <c r="O221" s="2"/>
      <c r="P221" s="2"/>
      <c r="Q221" s="2"/>
    </row>
    <row r="222" spans="1:17" x14ac:dyDescent="0.25">
      <c r="A222" t="s">
        <v>3690</v>
      </c>
    </row>
    <row r="224" spans="1:17" x14ac:dyDescent="0.25">
      <c r="A224" t="s">
        <v>3691</v>
      </c>
      <c r="D224" t="s">
        <v>3692</v>
      </c>
    </row>
    <row r="225" spans="1:4" x14ac:dyDescent="0.25">
      <c r="A225" t="s">
        <v>3693</v>
      </c>
      <c r="D225" t="s">
        <v>3694</v>
      </c>
    </row>
    <row r="226" spans="1:4" x14ac:dyDescent="0.25">
      <c r="A226" t="s">
        <v>3695</v>
      </c>
      <c r="D226" t="s">
        <v>3696</v>
      </c>
    </row>
    <row r="227" spans="1:4" x14ac:dyDescent="0.25">
      <c r="A227" t="s">
        <v>3697</v>
      </c>
      <c r="D227" t="s">
        <v>3698</v>
      </c>
    </row>
    <row r="228" spans="1:4" x14ac:dyDescent="0.25">
      <c r="A228" t="s">
        <v>3699</v>
      </c>
      <c r="D228" t="s">
        <v>3700</v>
      </c>
    </row>
    <row r="229" spans="1:4" x14ac:dyDescent="0.25">
      <c r="A229" t="s">
        <v>3701</v>
      </c>
      <c r="D229" t="s">
        <v>3702</v>
      </c>
    </row>
    <row r="230" spans="1:4" x14ac:dyDescent="0.25">
      <c r="A230" t="s">
        <v>3703</v>
      </c>
      <c r="D230" t="s">
        <v>3704</v>
      </c>
    </row>
    <row r="231" spans="1:4" x14ac:dyDescent="0.25">
      <c r="A231" t="s">
        <v>3705</v>
      </c>
      <c r="D231" t="s">
        <v>3706</v>
      </c>
    </row>
    <row r="232" spans="1:4" x14ac:dyDescent="0.25">
      <c r="A232" t="s">
        <v>3707</v>
      </c>
      <c r="D232" t="s">
        <v>3708</v>
      </c>
    </row>
    <row r="233" spans="1:4" x14ac:dyDescent="0.25">
      <c r="A233" t="s">
        <v>3709</v>
      </c>
      <c r="D233" t="s">
        <v>3710</v>
      </c>
    </row>
    <row r="234" spans="1:4" x14ac:dyDescent="0.25">
      <c r="A234" t="s">
        <v>3711</v>
      </c>
      <c r="D234" t="s">
        <v>3712</v>
      </c>
    </row>
    <row r="235" spans="1:4" x14ac:dyDescent="0.25">
      <c r="A235" t="s">
        <v>3713</v>
      </c>
      <c r="D235" t="s">
        <v>3714</v>
      </c>
    </row>
    <row r="236" spans="1:4" x14ac:dyDescent="0.25">
      <c r="A236" t="s">
        <v>3715</v>
      </c>
      <c r="D236" t="s">
        <v>3716</v>
      </c>
    </row>
    <row r="237" spans="1:4" x14ac:dyDescent="0.25">
      <c r="A237" t="s">
        <v>3717</v>
      </c>
      <c r="D237" t="s">
        <v>3718</v>
      </c>
    </row>
    <row r="238" spans="1:4" x14ac:dyDescent="0.25">
      <c r="A238" t="s">
        <v>3719</v>
      </c>
      <c r="D238" t="s">
        <v>3720</v>
      </c>
    </row>
    <row r="239" spans="1:4" x14ac:dyDescent="0.25">
      <c r="A239" t="s">
        <v>3721</v>
      </c>
      <c r="D239" t="s">
        <v>3722</v>
      </c>
    </row>
    <row r="240" spans="1:4" x14ac:dyDescent="0.25">
      <c r="A240" t="s">
        <v>3723</v>
      </c>
      <c r="D240" t="s">
        <v>3724</v>
      </c>
    </row>
    <row r="241" spans="1:4" x14ac:dyDescent="0.25">
      <c r="A241" t="s">
        <v>3725</v>
      </c>
      <c r="D241" t="s">
        <v>3726</v>
      </c>
    </row>
    <row r="242" spans="1:4" x14ac:dyDescent="0.25">
      <c r="A242" t="s">
        <v>3727</v>
      </c>
      <c r="D242" t="s">
        <v>3728</v>
      </c>
    </row>
    <row r="243" spans="1:4" x14ac:dyDescent="0.25">
      <c r="A243" t="s">
        <v>3729</v>
      </c>
      <c r="D243" t="s">
        <v>3730</v>
      </c>
    </row>
    <row r="244" spans="1:4" x14ac:dyDescent="0.25">
      <c r="A244" t="s">
        <v>3731</v>
      </c>
      <c r="D244" t="s">
        <v>3732</v>
      </c>
    </row>
    <row r="245" spans="1:4" x14ac:dyDescent="0.25">
      <c r="A245" t="s">
        <v>3733</v>
      </c>
      <c r="D245" t="s">
        <v>3734</v>
      </c>
    </row>
    <row r="246" spans="1:4" x14ac:dyDescent="0.25">
      <c r="A246" t="s">
        <v>3735</v>
      </c>
      <c r="D246" t="s">
        <v>3736</v>
      </c>
    </row>
    <row r="247" spans="1:4" x14ac:dyDescent="0.25">
      <c r="A247" t="s">
        <v>3737</v>
      </c>
      <c r="D247" t="s">
        <v>3738</v>
      </c>
    </row>
    <row r="248" spans="1:4" x14ac:dyDescent="0.25">
      <c r="A248" t="s">
        <v>3739</v>
      </c>
      <c r="D248" t="s">
        <v>3740</v>
      </c>
    </row>
    <row r="249" spans="1:4" x14ac:dyDescent="0.25">
      <c r="A249" t="s">
        <v>3741</v>
      </c>
      <c r="D249" t="s">
        <v>3742</v>
      </c>
    </row>
    <row r="250" spans="1:4" x14ac:dyDescent="0.25">
      <c r="A250" t="s">
        <v>3743</v>
      </c>
      <c r="D250" t="s">
        <v>3744</v>
      </c>
    </row>
    <row r="251" spans="1:4" x14ac:dyDescent="0.25">
      <c r="A251" t="s">
        <v>3745</v>
      </c>
      <c r="D251" t="s">
        <v>3746</v>
      </c>
    </row>
    <row r="252" spans="1:4" x14ac:dyDescent="0.25">
      <c r="A252" t="s">
        <v>3747</v>
      </c>
      <c r="D252" t="s">
        <v>3748</v>
      </c>
    </row>
    <row r="253" spans="1:4" x14ac:dyDescent="0.25">
      <c r="A253" t="s">
        <v>3749</v>
      </c>
      <c r="D253" t="s">
        <v>3750</v>
      </c>
    </row>
    <row r="254" spans="1:4" x14ac:dyDescent="0.25">
      <c r="A254" t="s">
        <v>3751</v>
      </c>
      <c r="D254" t="s">
        <v>3752</v>
      </c>
    </row>
    <row r="255" spans="1:4" x14ac:dyDescent="0.25">
      <c r="A255" t="s">
        <v>3753</v>
      </c>
      <c r="D255" t="s">
        <v>3754</v>
      </c>
    </row>
    <row r="256" spans="1:4" x14ac:dyDescent="0.25">
      <c r="A256" t="s">
        <v>3755</v>
      </c>
      <c r="D256" t="s">
        <v>3756</v>
      </c>
    </row>
    <row r="257" spans="1:4" x14ac:dyDescent="0.25">
      <c r="A257" t="s">
        <v>3757</v>
      </c>
      <c r="D257" t="s">
        <v>3758</v>
      </c>
    </row>
    <row r="258" spans="1:4" x14ac:dyDescent="0.25">
      <c r="A258" t="s">
        <v>3759</v>
      </c>
      <c r="D258" t="s">
        <v>3760</v>
      </c>
    </row>
    <row r="259" spans="1:4" x14ac:dyDescent="0.25">
      <c r="A259" t="s">
        <v>3761</v>
      </c>
      <c r="D259" t="s">
        <v>3762</v>
      </c>
    </row>
    <row r="260" spans="1:4" x14ac:dyDescent="0.25">
      <c r="A260" t="s">
        <v>3763</v>
      </c>
      <c r="D260" t="s">
        <v>3764</v>
      </c>
    </row>
    <row r="261" spans="1:4" x14ac:dyDescent="0.25">
      <c r="A261" t="s">
        <v>3765</v>
      </c>
      <c r="D261" t="s">
        <v>3766</v>
      </c>
    </row>
    <row r="262" spans="1:4" x14ac:dyDescent="0.25">
      <c r="A262" t="s">
        <v>3767</v>
      </c>
      <c r="D262" t="s">
        <v>3768</v>
      </c>
    </row>
    <row r="263" spans="1:4" x14ac:dyDescent="0.25">
      <c r="A263" t="s">
        <v>3769</v>
      </c>
      <c r="D263" t="s">
        <v>3770</v>
      </c>
    </row>
    <row r="264" spans="1:4" x14ac:dyDescent="0.25">
      <c r="A264" t="s">
        <v>3771</v>
      </c>
      <c r="D264" t="s">
        <v>3772</v>
      </c>
    </row>
    <row r="265" spans="1:4" x14ac:dyDescent="0.25">
      <c r="A265" t="s">
        <v>3773</v>
      </c>
      <c r="D265" t="s">
        <v>3774</v>
      </c>
    </row>
    <row r="266" spans="1:4" x14ac:dyDescent="0.25">
      <c r="A266" t="s">
        <v>3775</v>
      </c>
      <c r="D266" t="s">
        <v>3776</v>
      </c>
    </row>
    <row r="267" spans="1:4" x14ac:dyDescent="0.25">
      <c r="A267" t="s">
        <v>3777</v>
      </c>
      <c r="D267" t="s">
        <v>3778</v>
      </c>
    </row>
    <row r="268" spans="1:4" x14ac:dyDescent="0.25">
      <c r="A268" t="s">
        <v>3779</v>
      </c>
      <c r="D268" t="s">
        <v>3780</v>
      </c>
    </row>
    <row r="269" spans="1:4" x14ac:dyDescent="0.25">
      <c r="A269" t="s">
        <v>3781</v>
      </c>
      <c r="D269" t="s">
        <v>3782</v>
      </c>
    </row>
    <row r="270" spans="1:4" x14ac:dyDescent="0.25">
      <c r="A270" t="s">
        <v>3783</v>
      </c>
      <c r="D270" t="s">
        <v>3784</v>
      </c>
    </row>
    <row r="271" spans="1:4" x14ac:dyDescent="0.25">
      <c r="A271" t="s">
        <v>3785</v>
      </c>
      <c r="D271" t="s">
        <v>3786</v>
      </c>
    </row>
    <row r="272" spans="1:4" x14ac:dyDescent="0.25">
      <c r="A272" t="s">
        <v>3787</v>
      </c>
      <c r="D272" t="s">
        <v>3788</v>
      </c>
    </row>
    <row r="273" spans="1:4" x14ac:dyDescent="0.25">
      <c r="A273" t="s">
        <v>3789</v>
      </c>
      <c r="D273" t="s">
        <v>3790</v>
      </c>
    </row>
    <row r="274" spans="1:4" x14ac:dyDescent="0.25">
      <c r="A274" t="s">
        <v>3791</v>
      </c>
      <c r="D274" t="s">
        <v>3792</v>
      </c>
    </row>
    <row r="275" spans="1:4" x14ac:dyDescent="0.25">
      <c r="A275" t="s">
        <v>3793</v>
      </c>
      <c r="D275" t="s">
        <v>3794</v>
      </c>
    </row>
    <row r="276" spans="1:4" x14ac:dyDescent="0.25">
      <c r="A276" t="s">
        <v>3795</v>
      </c>
      <c r="D276" t="s">
        <v>3796</v>
      </c>
    </row>
    <row r="277" spans="1:4" x14ac:dyDescent="0.25">
      <c r="A277" t="s">
        <v>3797</v>
      </c>
      <c r="D277" t="s">
        <v>3798</v>
      </c>
    </row>
    <row r="278" spans="1:4" x14ac:dyDescent="0.25">
      <c r="A278" t="s">
        <v>3799</v>
      </c>
      <c r="D278" t="s">
        <v>3800</v>
      </c>
    </row>
    <row r="279" spans="1:4" x14ac:dyDescent="0.25">
      <c r="A279" t="s">
        <v>3801</v>
      </c>
      <c r="D279" t="s">
        <v>3802</v>
      </c>
    </row>
    <row r="280" spans="1:4" x14ac:dyDescent="0.25">
      <c r="A280" t="s">
        <v>3803</v>
      </c>
      <c r="D280" t="s">
        <v>3804</v>
      </c>
    </row>
    <row r="281" spans="1:4" x14ac:dyDescent="0.25">
      <c r="A281" t="s">
        <v>3805</v>
      </c>
      <c r="D281" t="s">
        <v>3806</v>
      </c>
    </row>
    <row r="282" spans="1:4" x14ac:dyDescent="0.25">
      <c r="A282" t="s">
        <v>3807</v>
      </c>
      <c r="D282" t="s">
        <v>3808</v>
      </c>
    </row>
    <row r="283" spans="1:4" x14ac:dyDescent="0.25">
      <c r="A283" t="s">
        <v>3809</v>
      </c>
      <c r="D283" t="s">
        <v>3810</v>
      </c>
    </row>
    <row r="284" spans="1:4" x14ac:dyDescent="0.25">
      <c r="A284" t="s">
        <v>3811</v>
      </c>
      <c r="D284" t="s">
        <v>3812</v>
      </c>
    </row>
    <row r="285" spans="1:4" x14ac:dyDescent="0.25">
      <c r="A285" t="s">
        <v>3813</v>
      </c>
      <c r="D285" t="s">
        <v>3814</v>
      </c>
    </row>
    <row r="286" spans="1:4" x14ac:dyDescent="0.25">
      <c r="A286" t="s">
        <v>3815</v>
      </c>
      <c r="D286" t="s">
        <v>3816</v>
      </c>
    </row>
    <row r="287" spans="1:4" x14ac:dyDescent="0.25">
      <c r="A287" t="s">
        <v>3817</v>
      </c>
      <c r="D287" t="s">
        <v>3818</v>
      </c>
    </row>
    <row r="288" spans="1:4" x14ac:dyDescent="0.25">
      <c r="A288" t="s">
        <v>3819</v>
      </c>
      <c r="D288" t="s">
        <v>3820</v>
      </c>
    </row>
    <row r="289" spans="1:4" x14ac:dyDescent="0.25">
      <c r="A289" t="s">
        <v>3821</v>
      </c>
      <c r="D289" t="s">
        <v>3822</v>
      </c>
    </row>
    <row r="290" spans="1:4" x14ac:dyDescent="0.25">
      <c r="A290" t="s">
        <v>3823</v>
      </c>
      <c r="D290" t="s">
        <v>3824</v>
      </c>
    </row>
    <row r="291" spans="1:4" x14ac:dyDescent="0.25">
      <c r="A291" t="s">
        <v>3825</v>
      </c>
      <c r="D291" t="s">
        <v>3826</v>
      </c>
    </row>
    <row r="292" spans="1:4" x14ac:dyDescent="0.25">
      <c r="A292" t="s">
        <v>3827</v>
      </c>
      <c r="D292" t="s">
        <v>3828</v>
      </c>
    </row>
    <row r="293" spans="1:4" x14ac:dyDescent="0.25">
      <c r="A293" t="s">
        <v>3829</v>
      </c>
      <c r="D293" t="s">
        <v>3830</v>
      </c>
    </row>
    <row r="294" spans="1:4" x14ac:dyDescent="0.25">
      <c r="A294" t="s">
        <v>3831</v>
      </c>
      <c r="D294" t="s">
        <v>3832</v>
      </c>
    </row>
    <row r="295" spans="1:4" x14ac:dyDescent="0.25">
      <c r="A295" t="s">
        <v>3833</v>
      </c>
      <c r="D295" t="s">
        <v>3834</v>
      </c>
    </row>
    <row r="296" spans="1:4" x14ac:dyDescent="0.25">
      <c r="A296" t="s">
        <v>3835</v>
      </c>
      <c r="D296" t="s">
        <v>3836</v>
      </c>
    </row>
    <row r="297" spans="1:4" x14ac:dyDescent="0.25">
      <c r="A297" t="s">
        <v>3837</v>
      </c>
      <c r="D297" t="s">
        <v>3838</v>
      </c>
    </row>
    <row r="298" spans="1:4" x14ac:dyDescent="0.25">
      <c r="A298" t="s">
        <v>3839</v>
      </c>
      <c r="D298" t="s">
        <v>3840</v>
      </c>
    </row>
    <row r="299" spans="1:4" x14ac:dyDescent="0.25">
      <c r="A299" t="s">
        <v>3841</v>
      </c>
      <c r="D299" t="s">
        <v>3842</v>
      </c>
    </row>
    <row r="300" spans="1:4" x14ac:dyDescent="0.25">
      <c r="A300" t="s">
        <v>3843</v>
      </c>
      <c r="D300" t="s">
        <v>3844</v>
      </c>
    </row>
    <row r="301" spans="1:4" x14ac:dyDescent="0.25">
      <c r="A301" t="s">
        <v>3845</v>
      </c>
      <c r="D301" t="s">
        <v>3846</v>
      </c>
    </row>
    <row r="302" spans="1:4" x14ac:dyDescent="0.25">
      <c r="A302" t="s">
        <v>3847</v>
      </c>
      <c r="D302" t="s">
        <v>3848</v>
      </c>
    </row>
    <row r="303" spans="1:4" x14ac:dyDescent="0.25">
      <c r="A303" t="s">
        <v>3849</v>
      </c>
      <c r="D303" t="s">
        <v>3850</v>
      </c>
    </row>
    <row r="304" spans="1:4" x14ac:dyDescent="0.25">
      <c r="A304" t="s">
        <v>3851</v>
      </c>
      <c r="D304" t="s">
        <v>3852</v>
      </c>
    </row>
    <row r="305" spans="1:4" x14ac:dyDescent="0.25">
      <c r="A305" t="s">
        <v>3853</v>
      </c>
      <c r="D305" t="s">
        <v>3854</v>
      </c>
    </row>
    <row r="306" spans="1:4" x14ac:dyDescent="0.25">
      <c r="A306" t="s">
        <v>3855</v>
      </c>
      <c r="D306" t="s">
        <v>3856</v>
      </c>
    </row>
    <row r="307" spans="1:4" x14ac:dyDescent="0.25">
      <c r="A307" t="s">
        <v>3857</v>
      </c>
      <c r="D307" t="s">
        <v>3858</v>
      </c>
    </row>
    <row r="308" spans="1:4" x14ac:dyDescent="0.25">
      <c r="A308" t="s">
        <v>3859</v>
      </c>
      <c r="D308" t="s">
        <v>3860</v>
      </c>
    </row>
    <row r="309" spans="1:4" x14ac:dyDescent="0.25">
      <c r="A309" t="s">
        <v>3861</v>
      </c>
      <c r="D309" t="s">
        <v>3862</v>
      </c>
    </row>
    <row r="310" spans="1:4" x14ac:dyDescent="0.25">
      <c r="A310" t="s">
        <v>3863</v>
      </c>
      <c r="D310" t="s">
        <v>3864</v>
      </c>
    </row>
    <row r="311" spans="1:4" x14ac:dyDescent="0.25">
      <c r="A311" t="s">
        <v>3865</v>
      </c>
      <c r="D311" t="s">
        <v>3866</v>
      </c>
    </row>
    <row r="312" spans="1:4" x14ac:dyDescent="0.25">
      <c r="A312" t="s">
        <v>3867</v>
      </c>
      <c r="D312" t="s">
        <v>3868</v>
      </c>
    </row>
    <row r="313" spans="1:4" x14ac:dyDescent="0.25">
      <c r="A313" t="s">
        <v>3869</v>
      </c>
      <c r="D313" t="s">
        <v>3870</v>
      </c>
    </row>
    <row r="314" spans="1:4" x14ac:dyDescent="0.25">
      <c r="A314" t="s">
        <v>3871</v>
      </c>
      <c r="D314" t="s">
        <v>3872</v>
      </c>
    </row>
    <row r="315" spans="1:4" x14ac:dyDescent="0.25">
      <c r="A315" t="s">
        <v>3873</v>
      </c>
      <c r="D315" t="s">
        <v>3874</v>
      </c>
    </row>
    <row r="316" spans="1:4" x14ac:dyDescent="0.25">
      <c r="A316" t="s">
        <v>3875</v>
      </c>
      <c r="D316" t="s">
        <v>3876</v>
      </c>
    </row>
    <row r="317" spans="1:4" x14ac:dyDescent="0.25">
      <c r="A317" t="s">
        <v>3877</v>
      </c>
      <c r="D317" t="s">
        <v>3878</v>
      </c>
    </row>
    <row r="318" spans="1:4" x14ac:dyDescent="0.25">
      <c r="A318" t="s">
        <v>3879</v>
      </c>
      <c r="D318" t="s">
        <v>3880</v>
      </c>
    </row>
    <row r="319" spans="1:4" x14ac:dyDescent="0.25">
      <c r="A319" t="s">
        <v>3881</v>
      </c>
      <c r="D319" t="s">
        <v>3882</v>
      </c>
    </row>
    <row r="320" spans="1:4" x14ac:dyDescent="0.25">
      <c r="A320" t="s">
        <v>3883</v>
      </c>
      <c r="D320" t="s">
        <v>3884</v>
      </c>
    </row>
    <row r="321" spans="1:4" x14ac:dyDescent="0.25">
      <c r="A321" t="s">
        <v>3885</v>
      </c>
      <c r="D321" t="s">
        <v>3886</v>
      </c>
    </row>
    <row r="322" spans="1:4" x14ac:dyDescent="0.25">
      <c r="A322" t="s">
        <v>3887</v>
      </c>
      <c r="D322" t="s">
        <v>3888</v>
      </c>
    </row>
    <row r="323" spans="1:4" x14ac:dyDescent="0.25">
      <c r="A323" t="s">
        <v>3889</v>
      </c>
      <c r="D323" t="s">
        <v>3890</v>
      </c>
    </row>
    <row r="324" spans="1:4" x14ac:dyDescent="0.25">
      <c r="A324" t="s">
        <v>3891</v>
      </c>
      <c r="D324" t="s">
        <v>3892</v>
      </c>
    </row>
    <row r="325" spans="1:4" x14ac:dyDescent="0.25">
      <c r="A325" t="s">
        <v>3893</v>
      </c>
      <c r="D325" t="s">
        <v>3894</v>
      </c>
    </row>
    <row r="326" spans="1:4" x14ac:dyDescent="0.25">
      <c r="A326" t="s">
        <v>3895</v>
      </c>
      <c r="D326" t="s">
        <v>3896</v>
      </c>
    </row>
    <row r="327" spans="1:4" x14ac:dyDescent="0.25">
      <c r="A327" t="s">
        <v>3897</v>
      </c>
      <c r="D327" t="s">
        <v>3898</v>
      </c>
    </row>
  </sheetData>
  <mergeCells count="17">
    <mergeCell ref="AE1:AI1"/>
    <mergeCell ref="AR1:AV1"/>
    <mergeCell ref="AX1:BB1"/>
    <mergeCell ref="BD1:BH1"/>
    <mergeCell ref="A57:E57"/>
    <mergeCell ref="AK1:AO1"/>
    <mergeCell ref="Y6:AC6"/>
    <mergeCell ref="Y5:AC5"/>
    <mergeCell ref="G1:K1"/>
    <mergeCell ref="S11:W11"/>
    <mergeCell ref="S26:W26"/>
    <mergeCell ref="Y15:AC15"/>
    <mergeCell ref="A40:E40"/>
    <mergeCell ref="A1:E1"/>
    <mergeCell ref="M1:Q1"/>
    <mergeCell ref="S1:W1"/>
    <mergeCell ref="Y1:AC1"/>
  </mergeCells>
  <pageMargins left="0.7" right="0.7" top="0.75" bottom="0.75" header="0.3" footer="0.3"/>
  <pageSetup paperSize="9" orientation="portrait" r:id="rId1"/>
  <legacyDrawing r:id="rId2"/>
  <tableParts count="3">
    <tablePart r:id="rId3"/>
    <tablePart r:id="rId4"/>
    <tablePart r:id="rId5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025B-81E6-441D-8C3A-A030B8446906}">
  <sheetPr>
    <tabColor rgb="FFFF0000"/>
  </sheetPr>
  <dimension ref="A1:J58"/>
  <sheetViews>
    <sheetView zoomScale="115" zoomScaleNormal="115" workbookViewId="0">
      <selection activeCell="D46" sqref="D46"/>
    </sheetView>
  </sheetViews>
  <sheetFormatPr defaultRowHeight="15" x14ac:dyDescent="0.25"/>
  <cols>
    <col min="1" max="1" width="10.28515625" customWidth="1"/>
    <col min="2" max="2" width="31" bestFit="1" customWidth="1"/>
    <col min="3" max="3" width="30.5703125" bestFit="1" customWidth="1"/>
    <col min="4" max="4" width="20.7109375" bestFit="1" customWidth="1"/>
    <col min="5" max="5" width="11.140625" customWidth="1"/>
    <col min="6" max="6" width="14.7109375" customWidth="1"/>
    <col min="7" max="7" width="18.7109375" customWidth="1"/>
    <col min="8" max="8" width="12.85546875" customWidth="1"/>
    <col min="9" max="9" width="18" customWidth="1"/>
    <col min="10" max="10" width="11.7109375" customWidth="1"/>
  </cols>
  <sheetData>
    <row r="1" spans="1:10" x14ac:dyDescent="0.25">
      <c r="A1" s="38" t="s">
        <v>552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25">
      <c r="A2" s="32" t="s">
        <v>71</v>
      </c>
      <c r="B2" s="70" t="s">
        <v>13760</v>
      </c>
      <c r="C2" s="70" t="s">
        <v>12343</v>
      </c>
      <c r="D2" s="70" t="s">
        <v>13761</v>
      </c>
      <c r="E2" s="28" t="s">
        <v>10017</v>
      </c>
      <c r="F2" s="28" t="s">
        <v>73</v>
      </c>
      <c r="G2" s="33" t="s">
        <v>556</v>
      </c>
      <c r="H2" s="33" t="s">
        <v>557</v>
      </c>
      <c r="I2" s="33" t="s">
        <v>558</v>
      </c>
      <c r="J2" s="34" t="s">
        <v>554</v>
      </c>
    </row>
    <row r="3" spans="1:10" x14ac:dyDescent="0.25">
      <c r="A3" s="104" t="s">
        <v>563</v>
      </c>
      <c r="B3" s="96" t="s">
        <v>564</v>
      </c>
      <c r="C3" s="96" t="s">
        <v>5527</v>
      </c>
      <c r="D3" s="96" t="s">
        <v>12353</v>
      </c>
      <c r="E3" s="96"/>
      <c r="F3" s="96"/>
      <c r="G3" s="96" t="s">
        <v>561</v>
      </c>
      <c r="H3" s="96">
        <v>290</v>
      </c>
      <c r="I3" s="96" t="s">
        <v>562</v>
      </c>
      <c r="J3" s="105">
        <v>291</v>
      </c>
    </row>
    <row r="4" spans="1:10" x14ac:dyDescent="0.25">
      <c r="A4" s="104" t="s">
        <v>567</v>
      </c>
      <c r="B4" s="96" t="s">
        <v>568</v>
      </c>
      <c r="C4" s="96" t="s">
        <v>5528</v>
      </c>
      <c r="D4" s="96" t="s">
        <v>12366</v>
      </c>
      <c r="E4" s="96"/>
      <c r="F4" s="96"/>
      <c r="G4" s="96" t="s">
        <v>561</v>
      </c>
      <c r="H4" s="96">
        <v>290</v>
      </c>
      <c r="I4" s="96" t="s">
        <v>562</v>
      </c>
      <c r="J4" s="105">
        <v>292</v>
      </c>
    </row>
    <row r="5" spans="1:10" x14ac:dyDescent="0.25">
      <c r="A5" s="104" t="s">
        <v>571</v>
      </c>
      <c r="B5" s="96" t="s">
        <v>572</v>
      </c>
      <c r="C5" s="96" t="s">
        <v>5529</v>
      </c>
      <c r="D5" s="96" t="s">
        <v>12354</v>
      </c>
      <c r="E5" s="96"/>
      <c r="F5" s="96"/>
      <c r="G5" s="96" t="s">
        <v>561</v>
      </c>
      <c r="H5" s="96">
        <v>290</v>
      </c>
      <c r="I5" s="96" t="s">
        <v>562</v>
      </c>
      <c r="J5" s="105">
        <v>290</v>
      </c>
    </row>
    <row r="6" spans="1:10" x14ac:dyDescent="0.25">
      <c r="A6" s="104" t="s">
        <v>575</v>
      </c>
      <c r="B6" s="96" t="s">
        <v>576</v>
      </c>
      <c r="C6" s="96" t="s">
        <v>5530</v>
      </c>
      <c r="D6" s="96" t="s">
        <v>12345</v>
      </c>
      <c r="E6" s="96"/>
      <c r="F6" s="96"/>
      <c r="G6" s="96" t="s">
        <v>561</v>
      </c>
      <c r="H6" s="96">
        <v>290</v>
      </c>
      <c r="I6" s="96" t="s">
        <v>562</v>
      </c>
      <c r="J6" s="105">
        <v>290</v>
      </c>
    </row>
    <row r="7" spans="1:10" x14ac:dyDescent="0.25">
      <c r="A7" s="104" t="s">
        <v>579</v>
      </c>
      <c r="B7" s="96" t="s">
        <v>580</v>
      </c>
      <c r="C7" s="96" t="s">
        <v>5531</v>
      </c>
      <c r="D7" s="96" t="s">
        <v>12346</v>
      </c>
      <c r="E7" s="96"/>
      <c r="F7" s="96"/>
      <c r="G7" s="96" t="s">
        <v>561</v>
      </c>
      <c r="H7" s="96">
        <v>290</v>
      </c>
      <c r="I7" s="96" t="s">
        <v>562</v>
      </c>
      <c r="J7" s="105">
        <v>292</v>
      </c>
    </row>
    <row r="8" spans="1:10" x14ac:dyDescent="0.25">
      <c r="A8" s="104" t="s">
        <v>583</v>
      </c>
      <c r="B8" s="96" t="s">
        <v>584</v>
      </c>
      <c r="C8" s="96" t="s">
        <v>5532</v>
      </c>
      <c r="D8" s="96" t="s">
        <v>5532</v>
      </c>
      <c r="E8" s="96"/>
      <c r="F8" s="96"/>
      <c r="G8" s="96" t="s">
        <v>561</v>
      </c>
      <c r="H8" s="96">
        <v>291</v>
      </c>
      <c r="I8" s="96" t="s">
        <v>562</v>
      </c>
      <c r="J8" s="105">
        <v>290</v>
      </c>
    </row>
    <row r="9" spans="1:10" x14ac:dyDescent="0.25">
      <c r="A9" s="104" t="s">
        <v>587</v>
      </c>
      <c r="B9" s="96" t="s">
        <v>588</v>
      </c>
      <c r="C9" s="96" t="s">
        <v>5533</v>
      </c>
      <c r="D9" s="96" t="s">
        <v>12347</v>
      </c>
      <c r="E9" s="96"/>
      <c r="F9" s="96"/>
      <c r="G9" s="96" t="s">
        <v>561</v>
      </c>
      <c r="H9" s="96">
        <v>291</v>
      </c>
      <c r="I9" s="96" t="s">
        <v>562</v>
      </c>
      <c r="J9" s="105">
        <v>290</v>
      </c>
    </row>
    <row r="10" spans="1:10" x14ac:dyDescent="0.25">
      <c r="A10" s="104" t="s">
        <v>591</v>
      </c>
      <c r="B10" s="96" t="s">
        <v>592</v>
      </c>
      <c r="C10" s="96" t="s">
        <v>5534</v>
      </c>
      <c r="D10" s="96" t="s">
        <v>12348</v>
      </c>
      <c r="E10" s="96"/>
      <c r="F10" s="96"/>
      <c r="G10" s="96" t="s">
        <v>561</v>
      </c>
      <c r="H10" s="96">
        <v>291</v>
      </c>
      <c r="I10" s="96" t="s">
        <v>562</v>
      </c>
      <c r="J10" s="105">
        <v>292</v>
      </c>
    </row>
    <row r="11" spans="1:10" x14ac:dyDescent="0.25">
      <c r="A11" s="104" t="s">
        <v>595</v>
      </c>
      <c r="B11" s="96" t="s">
        <v>596</v>
      </c>
      <c r="C11" s="96" t="s">
        <v>5535</v>
      </c>
      <c r="D11" s="96" t="s">
        <v>12349</v>
      </c>
      <c r="E11" s="96"/>
      <c r="F11" s="96"/>
      <c r="G11" s="96" t="s">
        <v>561</v>
      </c>
      <c r="H11" s="96">
        <v>291</v>
      </c>
      <c r="I11" s="96" t="s">
        <v>562</v>
      </c>
      <c r="J11" s="105">
        <v>291</v>
      </c>
    </row>
    <row r="12" spans="1:10" x14ac:dyDescent="0.25">
      <c r="A12" s="104" t="s">
        <v>599</v>
      </c>
      <c r="B12" s="96" t="s">
        <v>600</v>
      </c>
      <c r="C12" s="96" t="s">
        <v>5536</v>
      </c>
      <c r="D12" s="96" t="s">
        <v>12350</v>
      </c>
      <c r="E12" s="96"/>
      <c r="F12" s="96"/>
      <c r="G12" s="96" t="s">
        <v>561</v>
      </c>
      <c r="H12" s="96">
        <v>292</v>
      </c>
      <c r="I12" s="96" t="s">
        <v>562</v>
      </c>
      <c r="J12" s="105">
        <v>291</v>
      </c>
    </row>
    <row r="13" spans="1:10" x14ac:dyDescent="0.25">
      <c r="A13" s="104" t="s">
        <v>603</v>
      </c>
      <c r="B13" s="96" t="s">
        <v>604</v>
      </c>
      <c r="C13" s="96" t="s">
        <v>12351</v>
      </c>
      <c r="D13" s="96" t="s">
        <v>12351</v>
      </c>
      <c r="E13" s="96"/>
      <c r="F13" s="96"/>
      <c r="G13" s="96" t="s">
        <v>561</v>
      </c>
      <c r="H13" s="96">
        <v>292</v>
      </c>
      <c r="I13" s="96" t="s">
        <v>562</v>
      </c>
      <c r="J13" s="105">
        <v>292</v>
      </c>
    </row>
    <row r="14" spans="1:10" x14ac:dyDescent="0.25">
      <c r="A14" s="104" t="s">
        <v>607</v>
      </c>
      <c r="B14" s="96" t="s">
        <v>608</v>
      </c>
      <c r="C14" s="96" t="s">
        <v>12352</v>
      </c>
      <c r="D14" s="96" t="s">
        <v>12352</v>
      </c>
      <c r="E14" s="96"/>
      <c r="F14" s="96"/>
      <c r="G14" s="96" t="s">
        <v>561</v>
      </c>
      <c r="H14" s="96">
        <v>292</v>
      </c>
      <c r="I14" s="96" t="s">
        <v>562</v>
      </c>
      <c r="J14" s="105">
        <v>291</v>
      </c>
    </row>
    <row r="15" spans="1:10" x14ac:dyDescent="0.25">
      <c r="A15" s="106" t="s">
        <v>611</v>
      </c>
      <c r="B15" s="107" t="s">
        <v>612</v>
      </c>
      <c r="C15" s="96" t="s">
        <v>5543</v>
      </c>
      <c r="D15" s="107" t="s">
        <v>12365</v>
      </c>
      <c r="E15" s="107"/>
      <c r="F15" s="107"/>
      <c r="G15" s="107" t="s">
        <v>561</v>
      </c>
      <c r="H15" s="107">
        <v>292</v>
      </c>
      <c r="I15" s="107" t="s">
        <v>562</v>
      </c>
      <c r="J15" s="108">
        <v>292</v>
      </c>
    </row>
    <row r="16" spans="1:10" x14ac:dyDescent="0.25">
      <c r="A16" s="106" t="s">
        <v>623</v>
      </c>
      <c r="B16" s="107" t="s">
        <v>624</v>
      </c>
      <c r="C16" s="107" t="s">
        <v>5544</v>
      </c>
      <c r="D16" s="107" t="s">
        <v>5544</v>
      </c>
      <c r="E16" s="107"/>
      <c r="F16" s="107"/>
      <c r="G16" s="107"/>
      <c r="H16" s="107">
        <v>292</v>
      </c>
      <c r="I16" s="107"/>
      <c r="J16" s="108"/>
    </row>
    <row r="17" spans="1:10" x14ac:dyDescent="0.25">
      <c r="A17" s="104"/>
      <c r="B17" s="96"/>
      <c r="C17" s="107"/>
      <c r="D17" s="96"/>
      <c r="E17" s="96"/>
      <c r="F17" s="96"/>
      <c r="G17" s="96"/>
      <c r="H17" s="96"/>
      <c r="I17" s="96"/>
      <c r="J17" s="105"/>
    </row>
    <row r="18" spans="1:10" x14ac:dyDescent="0.25">
      <c r="A18" s="104" t="s">
        <v>12355</v>
      </c>
      <c r="B18" s="96"/>
      <c r="C18" s="109"/>
      <c r="D18" s="107" t="s">
        <v>14667</v>
      </c>
      <c r="E18" s="107"/>
      <c r="F18" s="96"/>
      <c r="G18" s="96"/>
      <c r="H18" s="96"/>
      <c r="I18" s="96"/>
      <c r="J18" s="105"/>
    </row>
    <row r="19" spans="1:10" x14ac:dyDescent="0.25">
      <c r="A19" s="106" t="s">
        <v>5445</v>
      </c>
      <c r="B19" s="107"/>
      <c r="C19" s="110" t="s">
        <v>5446</v>
      </c>
      <c r="D19" s="110" t="s">
        <v>14668</v>
      </c>
      <c r="E19" s="107"/>
      <c r="F19" s="107"/>
      <c r="G19" s="107"/>
      <c r="H19" s="107"/>
      <c r="I19" s="107"/>
      <c r="J19" s="108"/>
    </row>
    <row r="20" spans="1:10" x14ac:dyDescent="0.25">
      <c r="A20" s="106" t="s">
        <v>12356</v>
      </c>
      <c r="B20" s="107"/>
      <c r="C20" s="107"/>
      <c r="D20" s="107" t="s">
        <v>12357</v>
      </c>
      <c r="E20" s="107"/>
      <c r="F20" s="107"/>
      <c r="G20" s="107"/>
      <c r="H20" s="107"/>
      <c r="I20" s="107"/>
      <c r="J20" s="108"/>
    </row>
    <row r="25" spans="1:10" x14ac:dyDescent="0.25">
      <c r="A25" s="84" t="s">
        <v>71</v>
      </c>
      <c r="B25" s="84" t="s">
        <v>13760</v>
      </c>
      <c r="C25" s="84" t="s">
        <v>12343</v>
      </c>
      <c r="D25" s="84" t="s">
        <v>13761</v>
      </c>
    </row>
    <row r="26" spans="1:10" x14ac:dyDescent="0.25">
      <c r="A26" t="s">
        <v>7860</v>
      </c>
      <c r="B26" t="s">
        <v>7861</v>
      </c>
      <c r="C26" t="str">
        <f>_xlfn.XLOOKUP(Таблиця36[[#This Row],[Термин]],'Перевод (Hobby World)'!$W$2:$W$510,'Перевод (Hobby World)'!$X$2:$X$510,"",0)</f>
        <v>Аберрация</v>
      </c>
    </row>
    <row r="27" spans="1:10" x14ac:dyDescent="0.25">
      <c r="A27" t="s">
        <v>7863</v>
      </c>
      <c r="B27" t="s">
        <v>13815</v>
      </c>
      <c r="C27" t="str">
        <f>_xlfn.XLOOKUP(Таблиця36[[#This Row],[Термин]],'Перевод (Hobby World)'!$W$2:$W$510,'Перевод (Hobby World)'!$X$2:$X$510,"",0)</f>
        <v>Животное</v>
      </c>
    </row>
    <row r="28" spans="1:10" x14ac:dyDescent="0.25">
      <c r="A28" t="s">
        <v>3413</v>
      </c>
      <c r="B28" t="s">
        <v>7865</v>
      </c>
      <c r="C28" t="str">
        <f>_xlfn.XLOOKUP(Таблиця36[[#This Row],[Термин]],'Перевод (Hobby World)'!$W$2:$W$510,'Перевод (Hobby World)'!$X$2:$X$510,"",0)</f>
        <v>Небожитель</v>
      </c>
    </row>
    <row r="29" spans="1:10" x14ac:dyDescent="0.25">
      <c r="A29" t="s">
        <v>7866</v>
      </c>
      <c r="B29" t="s">
        <v>13816</v>
      </c>
      <c r="C29" t="str">
        <f>_xlfn.XLOOKUP(Таблиця36[[#This Row],[Термин]],'Перевод (Hobby World)'!$W$2:$W$510,'Перевод (Hobby World)'!$X$2:$X$510,"",0)</f>
        <v>Конструкция</v>
      </c>
    </row>
    <row r="30" spans="1:10" x14ac:dyDescent="0.25">
      <c r="A30" t="s">
        <v>7868</v>
      </c>
      <c r="B30" t="s">
        <v>7869</v>
      </c>
      <c r="C30" t="str">
        <f>_xlfn.XLOOKUP(Таблиця36[[#This Row],[Термин]],'Перевод (Hobby World)'!$W$2:$W$510,'Перевод (Hobby World)'!$X$2:$X$510,"",0)</f>
        <v>Дракон</v>
      </c>
    </row>
    <row r="31" spans="1:10" x14ac:dyDescent="0.25">
      <c r="A31" t="s">
        <v>7870</v>
      </c>
      <c r="B31" t="s">
        <v>7871</v>
      </c>
      <c r="C31" t="str">
        <f>_xlfn.XLOOKUP(Таблиця36[[#This Row],[Термин]],'Перевод (Hobby World)'!$W$2:$W$510,'Перевод (Hobby World)'!$X$2:$X$510,"",0)</f>
        <v>Элементаль</v>
      </c>
    </row>
    <row r="32" spans="1:10" x14ac:dyDescent="0.25">
      <c r="A32" t="s">
        <v>7872</v>
      </c>
      <c r="B32" t="s">
        <v>7873</v>
      </c>
      <c r="C32" t="str">
        <f>_xlfn.XLOOKUP(Таблиця36[[#This Row],[Термин]],'Перевод (Hobby World)'!$W$2:$W$510,'Перевод (Hobby World)'!$X$2:$X$510,"",0)</f>
        <v>Фея</v>
      </c>
    </row>
    <row r="33" spans="1:4" x14ac:dyDescent="0.25">
      <c r="A33" t="s">
        <v>7874</v>
      </c>
      <c r="B33" t="s">
        <v>13751</v>
      </c>
      <c r="C33" t="str">
        <f>_xlfn.XLOOKUP(Таблиця36[[#This Row],[Термин]],'Перевод (Hobby World)'!$W$2:$W$510,'Перевод (Hobby World)'!$X$2:$X$510,"",0)</f>
        <v>Бестия</v>
      </c>
    </row>
    <row r="34" spans="1:4" x14ac:dyDescent="0.25">
      <c r="A34" t="s">
        <v>3424</v>
      </c>
      <c r="B34" t="s">
        <v>7876</v>
      </c>
      <c r="C34" t="str">
        <f>_xlfn.XLOOKUP(Таблиця36[[#This Row],[Термин]],'Перевод (Hobby World)'!$W$2:$W$510,'Перевод (Hobby World)'!$X$2:$X$510,"",0)</f>
        <v>Великан</v>
      </c>
    </row>
    <row r="35" spans="1:4" x14ac:dyDescent="0.25">
      <c r="A35" t="s">
        <v>3361</v>
      </c>
      <c r="B35" t="s">
        <v>3362</v>
      </c>
      <c r="C35" t="str">
        <f>_xlfn.XLOOKUP(Таблиця36[[#This Row],[Термин]],'Перевод (Hobby World)'!$W$2:$W$510,'Перевод (Hobby World)'!$X$2:$X$510,"",0)</f>
        <v>Гуманоид</v>
      </c>
    </row>
    <row r="36" spans="1:4" x14ac:dyDescent="0.25">
      <c r="A36" t="s">
        <v>3369</v>
      </c>
      <c r="B36" t="s">
        <v>7877</v>
      </c>
      <c r="C36" t="str">
        <f>_xlfn.XLOOKUP(Таблиця36[[#This Row],[Термин]],'Перевод (Hobby World)'!$W$2:$W$510,'Перевод (Hobby World)'!$X$2:$X$510,"",0)</f>
        <v>Монстр</v>
      </c>
    </row>
    <row r="37" spans="1:4" x14ac:dyDescent="0.25">
      <c r="A37" t="s">
        <v>7878</v>
      </c>
      <c r="B37" t="s">
        <v>13817</v>
      </c>
      <c r="C37" t="str">
        <f>_xlfn.XLOOKUP(Таблиця36[[#This Row],[Термин]],'Перевод (Hobby World)'!$W$2:$W$510,'Перевод (Hobby World)'!$X$2:$X$510,"",0)</f>
        <v>Жижа</v>
      </c>
    </row>
    <row r="38" spans="1:4" x14ac:dyDescent="0.25">
      <c r="A38" t="s">
        <v>7880</v>
      </c>
      <c r="B38" t="s">
        <v>7881</v>
      </c>
      <c r="C38" t="str">
        <f>_xlfn.XLOOKUP(Таблиця36[[#This Row],[Термин]],'Перевод (Hobby World)'!$W$2:$W$510,'Перевод (Hobby World)'!$X$2:$X$510,"",0)</f>
        <v>Растение</v>
      </c>
    </row>
    <row r="39" spans="1:4" x14ac:dyDescent="0.25">
      <c r="A39" t="s">
        <v>7882</v>
      </c>
      <c r="B39" t="s">
        <v>7883</v>
      </c>
      <c r="C39" t="str">
        <f>_xlfn.XLOOKUP(Таблиця36[[#This Row],[Термин]],'Перевод (Hobby World)'!$W$2:$W$510,'Перевод (Hobby World)'!$X$2:$X$510,"",0)</f>
        <v>Нежить</v>
      </c>
    </row>
    <row r="41" spans="1:4" x14ac:dyDescent="0.25">
      <c r="A41" s="84" t="s">
        <v>71</v>
      </c>
      <c r="B41" s="84" t="s">
        <v>13760</v>
      </c>
      <c r="C41" s="84" t="s">
        <v>12343</v>
      </c>
      <c r="D41" s="84" t="s">
        <v>13761</v>
      </c>
    </row>
    <row r="42" spans="1:4" x14ac:dyDescent="0.25">
      <c r="A42" t="s">
        <v>13797</v>
      </c>
      <c r="B42" t="s">
        <v>13798</v>
      </c>
      <c r="C42" t="e">
        <f>_xlfn.XLOOKUP(Таблиця36[[#This Row],[Термин]],'Перевод (Hobby World)'!$W$2:$W$510,'Перевод (Hobby World)'!$X$2:$X$510,"",0)</f>
        <v>#VALUE!</v>
      </c>
    </row>
    <row r="43" spans="1:4" x14ac:dyDescent="0.25">
      <c r="A43" t="s">
        <v>13799</v>
      </c>
      <c r="B43" t="s">
        <v>13800</v>
      </c>
      <c r="C43" t="e">
        <f>_xlfn.XLOOKUP(Таблиця36[[#This Row],[Термин]],'Перевод (Hobby World)'!$W$2:$W$510,'Перевод (Hobby World)'!$X$2:$X$510,"",0)</f>
        <v>#VALUE!</v>
      </c>
    </row>
    <row r="44" spans="1:4" x14ac:dyDescent="0.25">
      <c r="A44" t="s">
        <v>13801</v>
      </c>
      <c r="B44" t="s">
        <v>13802</v>
      </c>
      <c r="C44" t="e">
        <f>_xlfn.XLOOKUP(Таблиця36[[#This Row],[Термин]],'Перевод (Hobby World)'!$W$2:$W$510,'Перевод (Hobby World)'!$X$2:$X$510,"",0)</f>
        <v>#VALUE!</v>
      </c>
    </row>
    <row r="45" spans="1:4" x14ac:dyDescent="0.25">
      <c r="A45" t="s">
        <v>13803</v>
      </c>
      <c r="B45" t="s">
        <v>13804</v>
      </c>
      <c r="C45" t="e">
        <f>_xlfn.XLOOKUP(Таблиця36[[#This Row],[Термин]],'Перевод (Hobby World)'!$W$2:$W$510,'Перевод (Hobby World)'!$X$2:$X$510,"",0)</f>
        <v>#VALUE!</v>
      </c>
    </row>
    <row r="46" spans="1:4" x14ac:dyDescent="0.25">
      <c r="A46" t="s">
        <v>13805</v>
      </c>
      <c r="B46" t="s">
        <v>13806</v>
      </c>
      <c r="C46" t="e">
        <f>_xlfn.XLOOKUP(Таблиця36[[#This Row],[Термин]],'Перевод (Hobby World)'!$W$2:$W$510,'Перевод (Hobby World)'!$X$2:$X$510,"",0)</f>
        <v>#VALUE!</v>
      </c>
    </row>
    <row r="47" spans="1:4" x14ac:dyDescent="0.25">
      <c r="A47" t="s">
        <v>13807</v>
      </c>
      <c r="B47" t="s">
        <v>13808</v>
      </c>
      <c r="C47" t="e">
        <f>_xlfn.XLOOKUP(Таблиця36[[#This Row],[Термин]],'Перевод (Hobby World)'!$W$2:$W$510,'Перевод (Hobby World)'!$X$2:$X$510,"",0)</f>
        <v>#VALUE!</v>
      </c>
    </row>
    <row r="48" spans="1:4" x14ac:dyDescent="0.25">
      <c r="A48" t="s">
        <v>13809</v>
      </c>
      <c r="B48" t="s">
        <v>13810</v>
      </c>
      <c r="C48" t="e">
        <f>_xlfn.XLOOKUP(Таблиця36[[#This Row],[Термин]],'Перевод (Hobby World)'!$W$2:$W$510,'Перевод (Hobby World)'!$X$2:$X$510,"",0)</f>
        <v>#VALUE!</v>
      </c>
    </row>
    <row r="49" spans="1:4" x14ac:dyDescent="0.25">
      <c r="A49" t="s">
        <v>13811</v>
      </c>
      <c r="B49" t="s">
        <v>13812</v>
      </c>
      <c r="C49" t="e">
        <f>_xlfn.XLOOKUP(Таблиця36[[#This Row],[Термин]],'Перевод (Hobby World)'!$W$2:$W$510,'Перевод (Hobby World)'!$X$2:$X$510,"",0)</f>
        <v>#VALUE!</v>
      </c>
    </row>
    <row r="50" spans="1:4" x14ac:dyDescent="0.25">
      <c r="A50" t="s">
        <v>13813</v>
      </c>
      <c r="B50" t="s">
        <v>13814</v>
      </c>
      <c r="C50" t="e">
        <f>_xlfn.XLOOKUP(Таблиця36[[#This Row],[Термин]],'Перевод (Hobby World)'!$W$2:$W$510,'Перевод (Hobby World)'!$X$2:$X$510,"",0)</f>
        <v>#VALUE!</v>
      </c>
    </row>
    <row r="52" spans="1:4" x14ac:dyDescent="0.25">
      <c r="A52" s="84" t="s">
        <v>71</v>
      </c>
      <c r="B52" s="84" t="s">
        <v>13760</v>
      </c>
      <c r="C52" s="84" t="s">
        <v>12343</v>
      </c>
      <c r="D52" s="84" t="s">
        <v>13761</v>
      </c>
    </row>
    <row r="53" spans="1:4" x14ac:dyDescent="0.25">
      <c r="A53" t="s">
        <v>3345</v>
      </c>
      <c r="B53" t="s">
        <v>3346</v>
      </c>
      <c r="C53" t="e">
        <f>_xlfn.XLOOKUP(Таблиця36[[#This Row],[Термин]],'Перевод (Hobby World)'!$W$2:$W$510,'Перевод (Hobby World)'!$X$2:$X$510,"",0)</f>
        <v>#VALUE!</v>
      </c>
    </row>
    <row r="54" spans="1:4" x14ac:dyDescent="0.25">
      <c r="A54" t="s">
        <v>3347</v>
      </c>
      <c r="B54" t="s">
        <v>3348</v>
      </c>
      <c r="C54" t="e">
        <f>_xlfn.XLOOKUP(Таблиця36[[#This Row],[Термин]],'Перевод (Hobby World)'!$W$2:$W$510,'Перевод (Hobby World)'!$X$2:$X$510,"",0)</f>
        <v>#VALUE!</v>
      </c>
    </row>
    <row r="55" spans="1:4" x14ac:dyDescent="0.25">
      <c r="A55" t="s">
        <v>3349</v>
      </c>
      <c r="B55" t="s">
        <v>3350</v>
      </c>
      <c r="C55" t="e">
        <f>_xlfn.XLOOKUP(Таблиця36[[#This Row],[Термин]],'Перевод (Hobby World)'!$W$2:$W$510,'Перевод (Hobby World)'!$X$2:$X$510,"",0)</f>
        <v>#VALUE!</v>
      </c>
    </row>
    <row r="56" spans="1:4" x14ac:dyDescent="0.25">
      <c r="A56" t="s">
        <v>3351</v>
      </c>
      <c r="B56" t="s">
        <v>3352</v>
      </c>
      <c r="C56" t="e">
        <f>_xlfn.XLOOKUP(Таблиця36[[#This Row],[Термин]],'Перевод (Hobby World)'!$W$2:$W$510,'Перевод (Hobby World)'!$X$2:$X$510,"",0)</f>
        <v>#VALUE!</v>
      </c>
    </row>
    <row r="57" spans="1:4" x14ac:dyDescent="0.25">
      <c r="A57" t="s">
        <v>3353</v>
      </c>
      <c r="B57" t="s">
        <v>3354</v>
      </c>
      <c r="C57" t="e">
        <f>_xlfn.XLOOKUP(Таблиця36[[#This Row],[Термин]],'Перевод (Hobby World)'!$W$2:$W$510,'Перевод (Hobby World)'!$X$2:$X$510,"",0)</f>
        <v>#VALUE!</v>
      </c>
    </row>
    <row r="58" spans="1:4" x14ac:dyDescent="0.25">
      <c r="A58" t="s">
        <v>3355</v>
      </c>
      <c r="B58" t="s">
        <v>3356</v>
      </c>
      <c r="C58" t="e">
        <f>_xlfn.XLOOKUP(Таблиця36[[#This Row],[Термин]],'Перевод (Hobby World)'!$W$2:$W$510,'Перевод (Hobby World)'!$X$2:$X$510,"",0)</f>
        <v>#VALUE!</v>
      </c>
    </row>
  </sheetData>
  <pageMargins left="0.7" right="0.7" top="0.75" bottom="0.75" header="0.3" footer="0.3"/>
  <pageSetup paperSize="9" orientation="portrait" r:id="rId1"/>
  <legacyDrawing r:id="rId2"/>
  <tableParts count="4">
    <tablePart r:id="rId3"/>
    <tablePart r:id="rId4"/>
    <tablePart r:id="rId5"/>
    <tablePart r:id="rId6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6876-B921-4443-AA12-30D9A58C5955}">
  <dimension ref="A1:BD967"/>
  <sheetViews>
    <sheetView topLeftCell="N1" zoomScale="115" zoomScaleNormal="115" workbookViewId="0">
      <pane ySplit="1" topLeftCell="A247" activePane="bottomLeft" state="frozen"/>
      <selection activeCell="E67" sqref="E67"/>
      <selection pane="bottomLeft" activeCell="AA259" sqref="AA259"/>
    </sheetView>
  </sheetViews>
  <sheetFormatPr defaultRowHeight="15" customHeight="1" x14ac:dyDescent="0.2"/>
  <cols>
    <col min="1" max="1" width="27.28515625" style="203" bestFit="1" customWidth="1"/>
    <col min="2" max="2" width="27.28515625" style="203" customWidth="1"/>
    <col min="3" max="3" width="37.7109375" style="203" bestFit="1" customWidth="1"/>
    <col min="4" max="4" width="37.7109375" style="203" customWidth="1"/>
    <col min="5" max="5" width="9.140625" style="203"/>
    <col min="6" max="6" width="15.7109375" style="203" customWidth="1"/>
    <col min="7" max="7" width="9.140625" style="203"/>
    <col min="8" max="8" width="24.85546875" style="203" bestFit="1" customWidth="1"/>
    <col min="9" max="9" width="24.85546875" style="203" customWidth="1"/>
    <col min="10" max="10" width="34.42578125" style="203" bestFit="1" customWidth="1"/>
    <col min="11" max="11" width="34.42578125" style="203" customWidth="1"/>
    <col min="12" max="16" width="9.140625" style="203"/>
    <col min="17" max="18" width="35.5703125" style="203" bestFit="1" customWidth="1"/>
    <col min="19" max="26" width="9.140625" style="203"/>
    <col min="27" max="27" width="20" style="203" bestFit="1" customWidth="1"/>
    <col min="28" max="28" width="26.85546875" style="203" customWidth="1"/>
    <col min="29" max="43" width="9.140625" style="203"/>
    <col min="44" max="44" width="10.7109375" style="203" customWidth="1"/>
    <col min="45" max="45" width="15.7109375" style="203" customWidth="1"/>
    <col min="46" max="46" width="15.85546875" style="203" customWidth="1"/>
    <col min="47" max="47" width="19.42578125" style="203" customWidth="1"/>
    <col min="48" max="16384" width="9.140625" style="203"/>
  </cols>
  <sheetData>
    <row r="1" spans="1:47" ht="15" customHeight="1" x14ac:dyDescent="0.2">
      <c r="A1" s="200" t="s">
        <v>625</v>
      </c>
      <c r="B1" s="201" t="s">
        <v>13760</v>
      </c>
      <c r="C1" s="200" t="s">
        <v>10018</v>
      </c>
      <c r="D1" s="202" t="s">
        <v>13761</v>
      </c>
      <c r="E1" s="200" t="s">
        <v>5061</v>
      </c>
      <c r="F1" s="200" t="s">
        <v>5062</v>
      </c>
      <c r="H1" s="200" t="s">
        <v>625</v>
      </c>
      <c r="I1" s="201" t="s">
        <v>13760</v>
      </c>
      <c r="J1" s="201" t="s">
        <v>12343</v>
      </c>
      <c r="K1" s="201" t="s">
        <v>13761</v>
      </c>
      <c r="L1" s="200" t="s">
        <v>5061</v>
      </c>
      <c r="M1" s="200" t="s">
        <v>5062</v>
      </c>
      <c r="O1" s="204" t="s">
        <v>625</v>
      </c>
      <c r="P1" s="201" t="s">
        <v>13760</v>
      </c>
      <c r="Q1" s="201" t="s">
        <v>12343</v>
      </c>
      <c r="R1" s="201" t="s">
        <v>13761</v>
      </c>
      <c r="S1" s="205" t="s">
        <v>5061</v>
      </c>
      <c r="T1" s="206" t="s">
        <v>5062</v>
      </c>
      <c r="U1" s="207"/>
      <c r="V1" s="201" t="s">
        <v>13760</v>
      </c>
      <c r="W1" s="201" t="s">
        <v>12343</v>
      </c>
      <c r="X1" s="201" t="s">
        <v>13761</v>
      </c>
      <c r="Y1" s="206" t="s">
        <v>5061</v>
      </c>
      <c r="AA1" s="208" t="s">
        <v>625</v>
      </c>
      <c r="AB1" s="209" t="s">
        <v>13760</v>
      </c>
      <c r="AC1" s="209" t="s">
        <v>12343</v>
      </c>
      <c r="AD1" s="209" t="s">
        <v>13761</v>
      </c>
      <c r="AE1" s="208" t="s">
        <v>14098</v>
      </c>
      <c r="AF1" s="208" t="s">
        <v>14666</v>
      </c>
      <c r="AG1" s="209" t="s">
        <v>14619</v>
      </c>
      <c r="AH1" s="209" t="s">
        <v>14620</v>
      </c>
      <c r="AI1" s="209" t="s">
        <v>14621</v>
      </c>
      <c r="AJ1" s="210" t="s">
        <v>13823</v>
      </c>
      <c r="AK1" s="210" t="s">
        <v>10017</v>
      </c>
      <c r="AL1" s="210" t="s">
        <v>13823</v>
      </c>
      <c r="AM1" s="210" t="s">
        <v>14096</v>
      </c>
      <c r="AN1" s="211" t="s">
        <v>9213</v>
      </c>
      <c r="AO1" s="211" t="s">
        <v>9214</v>
      </c>
      <c r="AR1" s="247" t="s">
        <v>625</v>
      </c>
      <c r="AS1" s="201" t="s">
        <v>14619</v>
      </c>
      <c r="AT1" s="201" t="s">
        <v>14620</v>
      </c>
      <c r="AU1" s="201" t="s">
        <v>14621</v>
      </c>
    </row>
    <row r="2" spans="1:47" ht="15" customHeight="1" x14ac:dyDescent="0.25">
      <c r="A2" s="212" t="s">
        <v>5063</v>
      </c>
      <c r="B2" s="212"/>
      <c r="C2" s="213" t="s">
        <v>5064</v>
      </c>
      <c r="D2" s="213" t="str">
        <f>Таблиця3[[#This Row],[Перевод (Hobby World)]]</f>
        <v>Характеристика</v>
      </c>
      <c r="E2" s="213" t="s">
        <v>5065</v>
      </c>
      <c r="F2" s="213"/>
      <c r="H2" s="213" t="s">
        <v>5569</v>
      </c>
      <c r="I2" s="213"/>
      <c r="J2" s="213" t="s">
        <v>5570</v>
      </c>
      <c r="K2" s="213" t="str">
        <f>Таблиця4[[#This Row],[HOBBY WORLD]]</f>
        <v>Человек</v>
      </c>
      <c r="L2" s="213" t="s">
        <v>5364</v>
      </c>
      <c r="M2" s="213"/>
      <c r="O2" s="214" t="s">
        <v>6916</v>
      </c>
      <c r="P2" s="214"/>
      <c r="Q2" s="215" t="s">
        <v>6917</v>
      </c>
      <c r="R2" s="215" t="str">
        <f>Таблиця5[[#This Row],[HOBBY WORLD]]</f>
        <v>Ритуал</v>
      </c>
      <c r="S2" s="215" t="s">
        <v>6918</v>
      </c>
      <c r="T2" s="216"/>
      <c r="U2" s="217"/>
      <c r="W2" s="218" t="s">
        <v>7860</v>
      </c>
      <c r="X2" s="219" t="s">
        <v>7861</v>
      </c>
      <c r="Y2" s="220" t="s">
        <v>7862</v>
      </c>
      <c r="AA2" s="214" t="s">
        <v>104</v>
      </c>
      <c r="AB2" s="221"/>
      <c r="AC2" s="215" t="s">
        <v>8499</v>
      </c>
      <c r="AD2" s="210" t="str">
        <f>Таблиця9[[#This Row],[HOBBY WORLD]]</f>
        <v>Счёты</v>
      </c>
      <c r="AF2" s="214" t="s">
        <v>409</v>
      </c>
      <c r="AH2" s="215" t="s">
        <v>8445</v>
      </c>
      <c r="AI2" s="203" t="str">
        <f>Таблиця9[[#This Row],[HOBBY WORLD3]]</f>
        <v>Нагрудник</v>
      </c>
      <c r="AJ2" s="210"/>
      <c r="AK2" s="210"/>
      <c r="AL2" s="210"/>
      <c r="AM2" s="210"/>
      <c r="AN2" s="222"/>
      <c r="AO2" s="222"/>
      <c r="AR2" t="s">
        <v>5922</v>
      </c>
      <c r="AS2"/>
      <c r="AT2" s="203" t="str">
        <f>_xlfn.XLOOKUP(AR2,Таблиця15[Термин],Таблиця15[HOBBY WORLD],"")</f>
        <v>Коллегия бардов</v>
      </c>
    </row>
    <row r="3" spans="1:47" ht="15" customHeight="1" x14ac:dyDescent="0.25">
      <c r="A3" s="212" t="s">
        <v>5066</v>
      </c>
      <c r="B3" s="212"/>
      <c r="C3" s="213" t="s">
        <v>5067</v>
      </c>
      <c r="D3" s="213" t="str">
        <f>Таблиця3[[#This Row],[Перевод (Hobby World)]]</f>
        <v>Проверка характеристики</v>
      </c>
      <c r="E3" s="213" t="s">
        <v>5065</v>
      </c>
      <c r="F3" s="213"/>
      <c r="H3" s="213" t="s">
        <v>5571</v>
      </c>
      <c r="I3" s="213"/>
      <c r="J3" s="213" t="s">
        <v>5572</v>
      </c>
      <c r="K3" s="213" t="str">
        <f>Таблиця4[[#This Row],[HOBBY WORLD]]</f>
        <v>Эльф</v>
      </c>
      <c r="L3" s="213" t="s">
        <v>5364</v>
      </c>
      <c r="M3" s="213"/>
      <c r="O3" s="214" t="s">
        <v>6919</v>
      </c>
      <c r="P3" s="214"/>
      <c r="Q3" s="215" t="s">
        <v>6920</v>
      </c>
      <c r="R3" s="215" t="str">
        <f>Таблиця5[[#This Row],[HOBBY WORLD]]</f>
        <v>Ритуальное сотворение</v>
      </c>
      <c r="S3" s="215"/>
      <c r="T3" s="216"/>
      <c r="U3" s="217"/>
      <c r="W3" s="218" t="s">
        <v>7863</v>
      </c>
      <c r="X3" s="219" t="s">
        <v>7864</v>
      </c>
      <c r="Y3" s="220" t="s">
        <v>7862</v>
      </c>
      <c r="AA3" s="214" t="s">
        <v>5504</v>
      </c>
      <c r="AB3" s="223"/>
      <c r="AC3" s="215" t="s">
        <v>5505</v>
      </c>
      <c r="AD3" s="210" t="str">
        <f>Таблиця9[[#This Row],[HOBBY WORLD]]</f>
        <v>Кислота</v>
      </c>
      <c r="AF3" s="214" t="s">
        <v>8446</v>
      </c>
      <c r="AH3" s="215" t="s">
        <v>418</v>
      </c>
      <c r="AI3" s="203" t="str">
        <f>Таблиця9[[#This Row],[HOBBY WORLD3]]</f>
        <v>Кольчуга</v>
      </c>
      <c r="AJ3" s="210"/>
      <c r="AK3" s="210"/>
      <c r="AL3" s="210"/>
      <c r="AM3" s="210"/>
      <c r="AN3" s="222"/>
      <c r="AO3" s="222"/>
      <c r="AR3" t="s">
        <v>5926</v>
      </c>
      <c r="AS3"/>
      <c r="AT3" s="203" t="str">
        <f>_xlfn.XLOOKUP(AR3,Таблиця15[Термин],Таблиця15[HOBBY WORLD],"")</f>
        <v>Бардовское вдохновение</v>
      </c>
    </row>
    <row r="4" spans="1:47" ht="15" customHeight="1" x14ac:dyDescent="0.25">
      <c r="A4" s="212" t="s">
        <v>5068</v>
      </c>
      <c r="B4" s="212"/>
      <c r="C4" s="213" t="s">
        <v>5069</v>
      </c>
      <c r="D4" s="213" t="str">
        <f>Таблиця3[[#This Row],[Перевод (Hobby World)]]</f>
        <v>Урон характеристике</v>
      </c>
      <c r="E4" s="213" t="s">
        <v>5065</v>
      </c>
      <c r="F4" s="213"/>
      <c r="H4" s="213" t="s">
        <v>2305</v>
      </c>
      <c r="I4" s="213"/>
      <c r="J4" s="213" t="s">
        <v>2306</v>
      </c>
      <c r="K4" s="213" t="str">
        <f>Таблиця4[[#This Row],[HOBBY WORLD]]</f>
        <v>Дроу</v>
      </c>
      <c r="L4" s="213" t="s">
        <v>5364</v>
      </c>
      <c r="M4" s="213"/>
      <c r="O4" s="214" t="s">
        <v>5465</v>
      </c>
      <c r="P4" s="214"/>
      <c r="Q4" s="215" t="s">
        <v>5466</v>
      </c>
      <c r="R4" s="215" t="str">
        <f>Таблиця5[[#This Row],[HOBBY WORLD]]</f>
        <v>Касание</v>
      </c>
      <c r="S4" s="215" t="s">
        <v>5370</v>
      </c>
      <c r="T4" s="216"/>
      <c r="U4" s="217"/>
      <c r="W4" s="218" t="s">
        <v>3413</v>
      </c>
      <c r="X4" s="219" t="s">
        <v>7865</v>
      </c>
      <c r="Y4" s="220" t="s">
        <v>7862</v>
      </c>
      <c r="AA4" s="214" t="s">
        <v>8500</v>
      </c>
      <c r="AB4" s="223"/>
      <c r="AC4" s="215" t="s">
        <v>8501</v>
      </c>
      <c r="AD4" s="210" t="str">
        <f>Таблиця9[[#This Row],[HOBBY WORLD]]</f>
        <v>Алхимический огонь</v>
      </c>
      <c r="AF4" s="214" t="s">
        <v>8447</v>
      </c>
      <c r="AH4" s="215" t="s">
        <v>426</v>
      </c>
      <c r="AI4" s="203" t="str">
        <f>Таблиця9[[#This Row],[HOBBY WORLD3]]</f>
        <v>Кольчужная рубаха</v>
      </c>
      <c r="AJ4" s="210"/>
      <c r="AK4" s="210"/>
      <c r="AL4" s="210"/>
      <c r="AM4" s="210"/>
      <c r="AN4" s="222"/>
      <c r="AO4" s="222"/>
      <c r="AR4" t="s">
        <v>5928</v>
      </c>
      <c r="AS4"/>
      <c r="AT4" s="203" t="str">
        <f>_xlfn.XLOOKUP(AR4,Таблиця15[Термин],Таблиця15[HOBBY WORLD],"")</f>
        <v>Боевая магия</v>
      </c>
    </row>
    <row r="5" spans="1:47" ht="15" customHeight="1" x14ac:dyDescent="0.25">
      <c r="A5" s="212" t="s">
        <v>5070</v>
      </c>
      <c r="B5" s="212"/>
      <c r="C5" s="213" t="s">
        <v>5071</v>
      </c>
      <c r="D5" s="213" t="str">
        <f>Таблиця3[[#This Row],[Перевод (Hobby World)]]</f>
        <v>Потеря характеристики</v>
      </c>
      <c r="E5" s="213" t="s">
        <v>5065</v>
      </c>
      <c r="F5" s="213"/>
      <c r="H5" s="213" t="s">
        <v>5573</v>
      </c>
      <c r="I5" s="213"/>
      <c r="J5" s="213" t="s">
        <v>5574</v>
      </c>
      <c r="K5" s="213" t="str">
        <f>Таблиця4[[#This Row],[HOBBY WORLD]]</f>
        <v>Дварф</v>
      </c>
      <c r="L5" s="213" t="s">
        <v>5364</v>
      </c>
      <c r="M5" s="213"/>
      <c r="O5" s="214" t="s">
        <v>6921</v>
      </c>
      <c r="P5" s="214"/>
      <c r="Q5" s="215" t="s">
        <v>6922</v>
      </c>
      <c r="R5" s="215" t="str">
        <f>Таблиця5[[#This Row],[HOBBY WORLD]]</f>
        <v>На себя</v>
      </c>
      <c r="S5" s="215" t="s">
        <v>5370</v>
      </c>
      <c r="T5" s="216"/>
      <c r="U5" s="217"/>
      <c r="W5" s="218" t="s">
        <v>7866</v>
      </c>
      <c r="X5" s="219" t="s">
        <v>7867</v>
      </c>
      <c r="Y5" s="220" t="s">
        <v>7862</v>
      </c>
      <c r="AA5" s="214" t="s">
        <v>8502</v>
      </c>
      <c r="AB5" s="223"/>
      <c r="AC5" s="215" t="s">
        <v>8503</v>
      </c>
      <c r="AD5" s="210" t="str">
        <f>Таблиця9[[#This Row],[HOBBY WORLD]]</f>
        <v>Эль</v>
      </c>
      <c r="AF5" s="214" t="s">
        <v>8448</v>
      </c>
      <c r="AH5" s="215" t="s">
        <v>8449</v>
      </c>
      <c r="AI5" s="203" t="str">
        <f>Таблиця9[[#This Row],[HOBBY WORLD3]]</f>
        <v>Кольчужно-латный доспех</v>
      </c>
      <c r="AJ5" s="210"/>
      <c r="AK5" s="210"/>
      <c r="AL5" s="210"/>
      <c r="AM5" s="210"/>
      <c r="AN5" s="222"/>
      <c r="AO5" s="222"/>
      <c r="AR5" t="s">
        <v>5930</v>
      </c>
      <c r="AS5"/>
      <c r="AT5" s="203" t="str">
        <f>_xlfn.XLOOKUP(AR5,Таблиця15[Термин],Таблиця15[HOBBY WORLD],"")</f>
        <v>Коллегия Знаний</v>
      </c>
    </row>
    <row r="6" spans="1:47" ht="15" customHeight="1" x14ac:dyDescent="0.25">
      <c r="A6" s="212" t="s">
        <v>5072</v>
      </c>
      <c r="B6" s="212"/>
      <c r="C6" s="213" t="s">
        <v>5073</v>
      </c>
      <c r="D6" s="213" t="str">
        <f>Таблиця3[[#This Row],[Перевод (Hobby World)]]</f>
        <v>Модификатор характеристики</v>
      </c>
      <c r="E6" s="213" t="s">
        <v>5065</v>
      </c>
      <c r="F6" s="213"/>
      <c r="H6" s="213" t="s">
        <v>5575</v>
      </c>
      <c r="I6" s="213"/>
      <c r="J6" s="213" t="s">
        <v>5576</v>
      </c>
      <c r="K6" s="213" t="str">
        <f>Таблиця4[[#This Row],[HOBBY WORLD]]</f>
        <v>Полуэльф</v>
      </c>
      <c r="L6" s="213" t="s">
        <v>5364</v>
      </c>
      <c r="M6" s="213"/>
      <c r="O6" s="218" t="s">
        <v>6923</v>
      </c>
      <c r="P6" s="218"/>
      <c r="Q6" s="219" t="s">
        <v>6924</v>
      </c>
      <c r="R6" s="219" t="str">
        <f>Таблиця5[[#This Row],[HOBBY WORLD]]</f>
        <v>Мгновенное</v>
      </c>
      <c r="S6" s="215" t="s">
        <v>5214</v>
      </c>
      <c r="T6" s="216"/>
      <c r="U6" s="217"/>
      <c r="W6" s="218" t="s">
        <v>7868</v>
      </c>
      <c r="X6" s="219" t="s">
        <v>7869</v>
      </c>
      <c r="Y6" s="220" t="s">
        <v>7862</v>
      </c>
      <c r="AA6" s="214" t="s">
        <v>8504</v>
      </c>
      <c r="AB6" s="223"/>
      <c r="AC6" s="215" t="s">
        <v>8505</v>
      </c>
      <c r="AD6" s="210" t="str">
        <f>Таблиця9[[#This Row],[HOBBY WORLD]]</f>
        <v>Копилка для пожертвований</v>
      </c>
      <c r="AF6" s="214" t="s">
        <v>5699</v>
      </c>
      <c r="AH6" s="215" t="s">
        <v>8450</v>
      </c>
      <c r="AI6" s="203" t="str">
        <f>Таблиця9[[#This Row],[HOBBY WORLD3]]</f>
        <v>Сыромятный доспех</v>
      </c>
      <c r="AJ6" s="210"/>
      <c r="AK6" s="210"/>
      <c r="AL6" s="210"/>
      <c r="AM6" s="210"/>
      <c r="AN6" s="222"/>
      <c r="AO6" s="222"/>
      <c r="AR6" t="s">
        <v>5932</v>
      </c>
      <c r="AS6"/>
      <c r="AT6" s="203" t="str">
        <f>_xlfn.XLOOKUP(AR6,Таблиця15[Термин],Таблиця15[HOBBY WORLD],"")</f>
        <v>Коллегия Отваги</v>
      </c>
    </row>
    <row r="7" spans="1:47" ht="15" customHeight="1" x14ac:dyDescent="0.25">
      <c r="A7" s="212" t="s">
        <v>5074</v>
      </c>
      <c r="B7" s="212"/>
      <c r="C7" s="213" t="s">
        <v>5075</v>
      </c>
      <c r="D7" s="213" t="str">
        <f>Таблиця3[[#This Row],[Перевод (Hobby World)]]</f>
        <v>Значение характеристики</v>
      </c>
      <c r="E7" s="213" t="s">
        <v>5065</v>
      </c>
      <c r="F7" s="213"/>
      <c r="H7" s="213" t="s">
        <v>5577</v>
      </c>
      <c r="I7" s="213"/>
      <c r="J7" s="213" t="s">
        <v>5578</v>
      </c>
      <c r="K7" s="213" t="str">
        <f>Таблиця4[[#This Row],[HOBBY WORLD]]</f>
        <v>Полуорк</v>
      </c>
      <c r="L7" s="213" t="s">
        <v>5364</v>
      </c>
      <c r="M7" s="213"/>
      <c r="O7" s="218"/>
      <c r="P7" s="218"/>
      <c r="Q7" s="219"/>
      <c r="R7" s="219"/>
      <c r="S7" s="215"/>
      <c r="T7" s="216"/>
      <c r="U7" s="217"/>
      <c r="W7" s="218" t="s">
        <v>7870</v>
      </c>
      <c r="X7" s="219" t="s">
        <v>7871</v>
      </c>
      <c r="Y7" s="220" t="s">
        <v>7862</v>
      </c>
      <c r="AA7" s="214" t="s">
        <v>345</v>
      </c>
      <c r="AB7" s="223"/>
      <c r="AC7" s="215" t="s">
        <v>346</v>
      </c>
      <c r="AD7" s="210" t="str">
        <f>Таблиця9[[#This Row],[HOBBY WORLD]]</f>
        <v>Амулет</v>
      </c>
      <c r="AF7" s="214" t="s">
        <v>8451</v>
      </c>
      <c r="AH7" s="215" t="s">
        <v>450</v>
      </c>
      <c r="AI7" s="203" t="str">
        <f>Таблиця9[[#This Row],[HOBBY WORLD3]]</f>
        <v>Кожаный доспех</v>
      </c>
      <c r="AJ7" s="210"/>
      <c r="AK7" s="210"/>
      <c r="AL7" s="210"/>
      <c r="AM7" s="210"/>
      <c r="AN7" s="222"/>
      <c r="AO7" s="222"/>
      <c r="AR7" t="s">
        <v>5934</v>
      </c>
      <c r="AS7"/>
      <c r="AT7" s="203" t="str">
        <f>_xlfn.XLOOKUP(AR7,Таблиця15[Термин],Таблиця15[HOBBY WORLD],"")</f>
        <v>Боевое вдохновение</v>
      </c>
    </row>
    <row r="8" spans="1:47" ht="15" customHeight="1" x14ac:dyDescent="0.25">
      <c r="A8" s="212" t="s">
        <v>5076</v>
      </c>
      <c r="B8" s="212"/>
      <c r="C8" s="213" t="s">
        <v>5077</v>
      </c>
      <c r="D8" s="213" t="str">
        <f>Таблиця3[[#This Row],[Перевод (Hobby World)]]</f>
        <v>Действие</v>
      </c>
      <c r="E8" s="213" t="s">
        <v>5065</v>
      </c>
      <c r="F8" s="213"/>
      <c r="H8" s="213" t="s">
        <v>5579</v>
      </c>
      <c r="I8" s="213"/>
      <c r="J8" s="213" t="s">
        <v>5580</v>
      </c>
      <c r="K8" s="213" t="str">
        <f>Таблиця4[[#This Row],[HOBBY WORLD]]</f>
        <v>Полурослик</v>
      </c>
      <c r="L8" s="213" t="s">
        <v>5364</v>
      </c>
      <c r="M8" s="213"/>
      <c r="O8" s="214" t="s">
        <v>6925</v>
      </c>
      <c r="P8" s="214"/>
      <c r="Q8" s="215" t="s">
        <v>6926</v>
      </c>
      <c r="R8" s="215" t="s">
        <v>14644</v>
      </c>
      <c r="S8" s="215" t="s">
        <v>6927</v>
      </c>
      <c r="T8" s="216"/>
      <c r="U8" s="217"/>
      <c r="W8" s="218" t="s">
        <v>7872</v>
      </c>
      <c r="X8" s="219" t="s">
        <v>7873</v>
      </c>
      <c r="Y8" s="220" t="s">
        <v>7862</v>
      </c>
      <c r="AA8" s="214" t="s">
        <v>8506</v>
      </c>
      <c r="AB8" s="223"/>
      <c r="AC8" s="215" t="s">
        <v>8507</v>
      </c>
      <c r="AD8" s="210" t="str">
        <f>Таблиця9[[#This Row],[HOBBY WORLD]]</f>
        <v>Противоядие</v>
      </c>
      <c r="AF8" s="214" t="s">
        <v>8452</v>
      </c>
      <c r="AH8" s="215" t="s">
        <v>8453</v>
      </c>
      <c r="AI8" s="203" t="str">
        <f>Таблиця9[[#This Row],[HOBBY WORLD3]]</f>
        <v>Стёганый доспех</v>
      </c>
      <c r="AJ8" s="210"/>
      <c r="AK8" s="210"/>
      <c r="AL8" s="210"/>
      <c r="AM8" s="210"/>
      <c r="AN8" s="222"/>
      <c r="AO8" s="222"/>
      <c r="AR8" t="s">
        <v>5936</v>
      </c>
      <c r="AS8"/>
      <c r="AT8" s="203" t="str">
        <f>_xlfn.XLOOKUP(AR8,Таблиця15[Термин],Таблиця15[HOBBY WORLD],"")</f>
        <v>Контрчары</v>
      </c>
    </row>
    <row r="9" spans="1:47" ht="15" customHeight="1" x14ac:dyDescent="0.25">
      <c r="A9" s="212" t="s">
        <v>5078</v>
      </c>
      <c r="B9" s="212"/>
      <c r="C9" s="213" t="s">
        <v>5079</v>
      </c>
      <c r="D9" s="213" t="str">
        <f>Таблиця3[[#This Row],[Перевод (Hobby World)]]</f>
        <v>Использовать магический предмет</v>
      </c>
      <c r="E9" s="213" t="s">
        <v>5065</v>
      </c>
      <c r="F9" s="213"/>
      <c r="H9" s="213" t="s">
        <v>5581</v>
      </c>
      <c r="I9" s="213"/>
      <c r="J9" s="213" t="s">
        <v>5582</v>
      </c>
      <c r="K9" s="213" t="str">
        <f>Таблиця4[[#This Row],[HOBBY WORLD]]</f>
        <v>Драконорожденный</v>
      </c>
      <c r="L9" s="213" t="s">
        <v>5364</v>
      </c>
      <c r="M9" s="213"/>
      <c r="O9" s="214" t="s">
        <v>6928</v>
      </c>
      <c r="P9" s="214"/>
      <c r="Q9" s="215" t="s">
        <v>6929</v>
      </c>
      <c r="R9" s="215" t="s">
        <v>14645</v>
      </c>
      <c r="S9" s="215" t="s">
        <v>6927</v>
      </c>
      <c r="T9" s="216"/>
      <c r="U9" s="217"/>
      <c r="W9" s="218" t="s">
        <v>7874</v>
      </c>
      <c r="X9" s="219" t="s">
        <v>7875</v>
      </c>
      <c r="Y9" s="220" t="s">
        <v>7862</v>
      </c>
      <c r="AA9" s="214" t="s">
        <v>168</v>
      </c>
      <c r="AB9" s="223"/>
      <c r="AC9" s="215" t="s">
        <v>8508</v>
      </c>
      <c r="AD9" s="210" t="s">
        <v>14649</v>
      </c>
      <c r="AF9" s="214" t="s">
        <v>8454</v>
      </c>
      <c r="AH9" s="215" t="s">
        <v>8455</v>
      </c>
      <c r="AI9" s="203" t="str">
        <f>Таблиця9[[#This Row],[HOBBY WORLD3]]</f>
        <v>Латный доспех</v>
      </c>
      <c r="AJ9" s="210"/>
      <c r="AK9" s="210"/>
      <c r="AL9" s="210"/>
      <c r="AM9" s="210"/>
      <c r="AN9" s="222"/>
      <c r="AO9" s="222"/>
      <c r="AR9" t="s">
        <v>5938</v>
      </c>
      <c r="AS9"/>
      <c r="AT9" s="203" t="str">
        <f>_xlfn.XLOOKUP(AR9,Таблиця15[Термин],Таблиця15[HOBBY WORLD],"")</f>
        <v>Острые слова</v>
      </c>
    </row>
    <row r="10" spans="1:47" ht="15" customHeight="1" x14ac:dyDescent="0.25">
      <c r="A10" s="212" t="s">
        <v>5080</v>
      </c>
      <c r="B10" s="212"/>
      <c r="C10" s="213" t="s">
        <v>5081</v>
      </c>
      <c r="D10" s="213" t="str">
        <f>Таблиця3[[#This Row],[Перевод (Hobby World)]]</f>
        <v>Соседний</v>
      </c>
      <c r="E10" s="213" t="s">
        <v>5065</v>
      </c>
      <c r="F10" s="213"/>
      <c r="H10" s="213" t="s">
        <v>5583</v>
      </c>
      <c r="I10" s="213"/>
      <c r="J10" s="213" t="s">
        <v>5584</v>
      </c>
      <c r="K10" s="213" t="str">
        <f>Таблиця4[[#This Row],[HOBBY WORLD]]</f>
        <v>Гном</v>
      </c>
      <c r="L10" s="213" t="s">
        <v>5364</v>
      </c>
      <c r="M10" s="213"/>
      <c r="O10" s="214" t="s">
        <v>6930</v>
      </c>
      <c r="P10" s="214"/>
      <c r="Q10" s="215" t="s">
        <v>6931</v>
      </c>
      <c r="R10" s="215" t="s">
        <v>14646</v>
      </c>
      <c r="S10" s="215" t="s">
        <v>6927</v>
      </c>
      <c r="T10" s="216"/>
      <c r="U10" s="217"/>
      <c r="W10" s="218" t="s">
        <v>3424</v>
      </c>
      <c r="X10" s="219" t="s">
        <v>7876</v>
      </c>
      <c r="Y10" s="220" t="s">
        <v>7862</v>
      </c>
      <c r="AA10" s="214" t="s">
        <v>224</v>
      </c>
      <c r="AB10" s="223"/>
      <c r="AC10" s="215" t="s">
        <v>225</v>
      </c>
      <c r="AD10" s="210" t="str">
        <f>Таблиця9[[#This Row],[HOBBY WORLD]]</f>
        <v>Рюкзак</v>
      </c>
      <c r="AF10" s="214" t="s">
        <v>8456</v>
      </c>
      <c r="AH10" s="215" t="s">
        <v>8457</v>
      </c>
      <c r="AI10" s="203" t="str">
        <f>Таблиця9[[#This Row],[HOBBY WORLD3]]</f>
        <v>Кольчатый доспех</v>
      </c>
      <c r="AJ10" s="210"/>
      <c r="AK10" s="210"/>
      <c r="AL10" s="210"/>
      <c r="AM10" s="210"/>
      <c r="AN10" s="222"/>
      <c r="AO10" s="222"/>
      <c r="AR10" t="s">
        <v>5940</v>
      </c>
      <c r="AS10"/>
      <c r="AT10" s="203" t="str">
        <f>_xlfn.XLOOKUP(AR10,Таблиця15[Термин],Таблиця15[HOBBY WORLD],"")</f>
        <v>Источник вдохновения</v>
      </c>
    </row>
    <row r="11" spans="1:47" ht="15" customHeight="1" x14ac:dyDescent="0.25">
      <c r="A11" s="212" t="s">
        <v>5082</v>
      </c>
      <c r="B11" s="212"/>
      <c r="C11" s="213" t="s">
        <v>5083</v>
      </c>
      <c r="D11" s="213" t="str">
        <f>Таблиця3[[#This Row],[Перевод (Hobby World)]]</f>
        <v>Преимущество</v>
      </c>
      <c r="E11" s="213" t="s">
        <v>5065</v>
      </c>
      <c r="F11" s="213"/>
      <c r="H11" s="213" t="s">
        <v>5585</v>
      </c>
      <c r="I11" s="213"/>
      <c r="J11" s="213" t="s">
        <v>5586</v>
      </c>
      <c r="K11" s="213" t="str">
        <f>Таблиця4[[#This Row],[HOBBY WORLD]]</f>
        <v>Тифлинг</v>
      </c>
      <c r="L11" s="213" t="s">
        <v>5364</v>
      </c>
      <c r="M11" s="213"/>
      <c r="O11" s="214" t="s">
        <v>6932</v>
      </c>
      <c r="P11" s="214"/>
      <c r="Q11" s="215" t="s">
        <v>6933</v>
      </c>
      <c r="R11" s="215" t="s">
        <v>169</v>
      </c>
      <c r="S11" s="215" t="s">
        <v>6927</v>
      </c>
      <c r="T11" s="216"/>
      <c r="U11" s="217"/>
      <c r="W11" s="218" t="s">
        <v>3361</v>
      </c>
      <c r="X11" s="219" t="s">
        <v>3362</v>
      </c>
      <c r="Y11" s="220" t="s">
        <v>7862</v>
      </c>
      <c r="AA11" s="214" t="s">
        <v>8509</v>
      </c>
      <c r="AB11" s="223"/>
      <c r="AC11" s="215" t="s">
        <v>8510</v>
      </c>
      <c r="AD11" s="210" t="str">
        <f>Таблиця9[[#This Row],[HOBBY WORLD]]</f>
        <v>Шарики</v>
      </c>
      <c r="AF11" s="214" t="s">
        <v>8458</v>
      </c>
      <c r="AH11" s="215" t="s">
        <v>476</v>
      </c>
      <c r="AI11" s="203" t="str">
        <f>Таблиця9[[#This Row],[HOBBY WORLD3]]</f>
        <v>Чешуйчатый доспех</v>
      </c>
      <c r="AJ11" s="210"/>
      <c r="AK11" s="210"/>
      <c r="AL11" s="210"/>
      <c r="AM11" s="210"/>
      <c r="AN11" s="222"/>
      <c r="AO11" s="222"/>
      <c r="AR11" t="s">
        <v>5942</v>
      </c>
      <c r="AS11"/>
      <c r="AT11" s="203" t="str">
        <f>_xlfn.XLOOKUP(AR11,Таблиця15[Термин],Таблиця15[HOBBY WORLD],"")</f>
        <v>Мастер на все руки</v>
      </c>
    </row>
    <row r="12" spans="1:47" ht="15" customHeight="1" x14ac:dyDescent="0.25">
      <c r="A12" s="212" t="s">
        <v>5084</v>
      </c>
      <c r="B12" s="212"/>
      <c r="C12" s="213" t="s">
        <v>5085</v>
      </c>
      <c r="D12" s="213" t="str">
        <f>Таблиця3[[#This Row],[Перевод (Hobby World)]]</f>
        <v>Приключение</v>
      </c>
      <c r="E12" s="213" t="s">
        <v>5065</v>
      </c>
      <c r="F12" s="213"/>
      <c r="H12" s="213" t="s">
        <v>5587</v>
      </c>
      <c r="I12" s="213"/>
      <c r="J12" s="213" t="s">
        <v>5588</v>
      </c>
      <c r="K12" s="213" t="str">
        <f>Таблиця4[[#This Row],[HOBBY WORLD]]</f>
        <v>Кованый</v>
      </c>
      <c r="L12" s="213" t="s">
        <v>5364</v>
      </c>
      <c r="M12" s="213"/>
      <c r="O12" s="214"/>
      <c r="P12" s="214"/>
      <c r="Q12" s="215"/>
      <c r="R12" s="215"/>
      <c r="S12" s="215"/>
      <c r="T12" s="216"/>
      <c r="U12" s="217"/>
      <c r="W12" s="218" t="s">
        <v>3369</v>
      </c>
      <c r="X12" s="219" t="s">
        <v>7877</v>
      </c>
      <c r="Y12" s="220" t="s">
        <v>7862</v>
      </c>
      <c r="AA12" s="214" t="s">
        <v>174</v>
      </c>
      <c r="AB12" s="223"/>
      <c r="AC12" s="215" t="s">
        <v>8511</v>
      </c>
      <c r="AD12" s="210" t="s">
        <v>14650</v>
      </c>
      <c r="AF12" s="214" t="s">
        <v>8459</v>
      </c>
      <c r="AH12" s="215" t="s">
        <v>8460</v>
      </c>
      <c r="AI12" s="203" t="str">
        <f>Таблиця9[[#This Row],[HOBBY WORLD3]]</f>
        <v>Пластинчатый доспех</v>
      </c>
      <c r="AJ12" s="210"/>
      <c r="AK12" s="210"/>
      <c r="AL12" s="210"/>
      <c r="AM12" s="210"/>
      <c r="AN12" s="222"/>
      <c r="AO12" s="222"/>
      <c r="AR12" t="s">
        <v>5944</v>
      </c>
      <c r="AS12"/>
      <c r="AT12" s="203" t="str">
        <f>_xlfn.XLOOKUP(AR12,Таблиця15[Термин],Таблиця15[HOBBY WORLD],"")</f>
        <v>Магические секреты</v>
      </c>
    </row>
    <row r="13" spans="1:47" ht="15" customHeight="1" x14ac:dyDescent="0.25">
      <c r="A13" s="212" t="s">
        <v>5086</v>
      </c>
      <c r="B13" s="212"/>
      <c r="C13" s="213" t="s">
        <v>5087</v>
      </c>
      <c r="D13" s="213" t="str">
        <f>Таблиця3[[#This Row],[Перевод (Hobby World)]]</f>
        <v>Повод для приключения</v>
      </c>
      <c r="E13" s="213" t="s">
        <v>5065</v>
      </c>
      <c r="F13" s="213"/>
      <c r="H13" s="213"/>
      <c r="I13" s="213"/>
      <c r="J13" s="213"/>
      <c r="K13" s="213">
        <f>Таблиця4[[#This Row],[HOBBY WORLD]]</f>
        <v>0</v>
      </c>
      <c r="L13" s="213"/>
      <c r="M13" s="213"/>
      <c r="O13" s="214" t="s">
        <v>6934</v>
      </c>
      <c r="P13" s="214"/>
      <c r="Q13" s="215" t="s">
        <v>6935</v>
      </c>
      <c r="R13" s="215" t="str">
        <f>Таблиця5[[#This Row],[HOBBY WORLD]]</f>
        <v>Область действия</v>
      </c>
      <c r="S13" s="215" t="s">
        <v>5098</v>
      </c>
      <c r="T13" s="216"/>
      <c r="U13" s="217"/>
      <c r="W13" s="218" t="s">
        <v>7878</v>
      </c>
      <c r="X13" s="219" t="s">
        <v>7879</v>
      </c>
      <c r="Y13" s="220" t="s">
        <v>7862</v>
      </c>
      <c r="AA13" s="214" t="s">
        <v>240</v>
      </c>
      <c r="AB13" s="223"/>
      <c r="AC13" s="215" t="s">
        <v>241</v>
      </c>
      <c r="AD13" s="210" t="str">
        <f>Таблиця9[[#This Row],[HOBBY WORLD]]</f>
        <v>Бочка</v>
      </c>
      <c r="AF13" s="214" t="s">
        <v>8461</v>
      </c>
      <c r="AH13" s="215" t="s">
        <v>8462</v>
      </c>
      <c r="AI13" s="203" t="str">
        <f>Таблиця9[[#This Row],[HOBBY WORLD3]]</f>
        <v>Клепаный кожаный доспех</v>
      </c>
      <c r="AJ13" s="210"/>
      <c r="AK13" s="210"/>
      <c r="AL13" s="210"/>
      <c r="AM13" s="210"/>
      <c r="AN13" s="222"/>
      <c r="AO13" s="222"/>
      <c r="AR13" t="s">
        <v>5946</v>
      </c>
      <c r="AS13"/>
      <c r="AT13" s="203" t="str">
        <f>_xlfn.XLOOKUP(AR13,Таблиця15[Термин],Таблиця15[HOBBY WORLD],"")</f>
        <v>Несравненные навыки</v>
      </c>
    </row>
    <row r="14" spans="1:47" ht="15" customHeight="1" x14ac:dyDescent="0.25">
      <c r="A14" s="212" t="s">
        <v>80</v>
      </c>
      <c r="B14" s="212"/>
      <c r="C14" s="213" t="s">
        <v>5088</v>
      </c>
      <c r="D14" s="213" t="s">
        <v>12359</v>
      </c>
      <c r="E14" s="213" t="s">
        <v>5065</v>
      </c>
      <c r="F14" s="213"/>
      <c r="H14" s="213" t="s">
        <v>5589</v>
      </c>
      <c r="I14" s="213"/>
      <c r="J14" s="213" t="s">
        <v>5590</v>
      </c>
      <c r="K14" s="213" t="str">
        <f>Таблиця4[[#This Row],[HOBBY WORLD]]</f>
        <v>Основная раса</v>
      </c>
      <c r="L14" s="213" t="s">
        <v>5364</v>
      </c>
      <c r="M14" s="213"/>
      <c r="O14" s="214" t="s">
        <v>6936</v>
      </c>
      <c r="P14" s="214"/>
      <c r="Q14" s="215" t="s">
        <v>6937</v>
      </c>
      <c r="R14" s="215" t="str">
        <f>Таблиця5[[#This Row],[HOBBY WORLD]]</f>
        <v>Конус</v>
      </c>
      <c r="S14" s="215" t="s">
        <v>5098</v>
      </c>
      <c r="T14" s="216"/>
      <c r="U14" s="217"/>
      <c r="W14" s="218" t="s">
        <v>7880</v>
      </c>
      <c r="X14" s="219" t="s">
        <v>7881</v>
      </c>
      <c r="Y14" s="220" t="s">
        <v>7862</v>
      </c>
      <c r="AA14" s="214" t="s">
        <v>248</v>
      </c>
      <c r="AB14" s="223"/>
      <c r="AC14" s="215" t="s">
        <v>249</v>
      </c>
      <c r="AD14" s="210" t="str">
        <f>Таблиця9[[#This Row],[HOBBY WORLD]]</f>
        <v>Корзина</v>
      </c>
      <c r="AF14" s="214"/>
      <c r="AH14" s="219"/>
      <c r="AJ14" s="210"/>
      <c r="AK14" s="210"/>
      <c r="AL14" s="210"/>
      <c r="AM14" s="210"/>
      <c r="AN14" s="222"/>
      <c r="AO14" s="222"/>
      <c r="AR14" t="s">
        <v>5948</v>
      </c>
      <c r="AS14"/>
      <c r="AT14" s="203" t="str">
        <f>_xlfn.XLOOKUP(AR14,Таблиця15[Термин],Таблиця15[HOBBY WORLD],"")</f>
        <v>Песнь отдыха</v>
      </c>
    </row>
    <row r="15" spans="1:47" ht="15" customHeight="1" x14ac:dyDescent="0.25">
      <c r="A15" s="212" t="s">
        <v>5089</v>
      </c>
      <c r="B15" s="212"/>
      <c r="C15" s="213" t="s">
        <v>5090</v>
      </c>
      <c r="D15" s="213" t="str">
        <f>Таблиця3[[#This Row],[Перевод (Hobby World)]]</f>
        <v>Мировоззрение</v>
      </c>
      <c r="E15" s="213" t="s">
        <v>5065</v>
      </c>
      <c r="F15" s="213"/>
      <c r="H15" s="213"/>
      <c r="I15" s="213"/>
      <c r="J15" s="213"/>
      <c r="K15" s="213">
        <f>Таблиця4[[#This Row],[HOBBY WORLD]]</f>
        <v>0</v>
      </c>
      <c r="L15" s="213"/>
      <c r="M15" s="213"/>
      <c r="O15" s="214" t="s">
        <v>6938</v>
      </c>
      <c r="P15" s="214"/>
      <c r="Q15" s="215" t="s">
        <v>6939</v>
      </c>
      <c r="R15" s="215" t="str">
        <f>Таблиця5[[#This Row],[HOBBY WORLD]]</f>
        <v>Куб</v>
      </c>
      <c r="S15" s="215" t="s">
        <v>5098</v>
      </c>
      <c r="T15" s="216"/>
      <c r="U15" s="217"/>
      <c r="W15" s="224" t="s">
        <v>7882</v>
      </c>
      <c r="X15" s="225" t="s">
        <v>7883</v>
      </c>
      <c r="Y15" s="226" t="s">
        <v>7862</v>
      </c>
      <c r="AA15" s="214" t="s">
        <v>256</v>
      </c>
      <c r="AB15" s="223"/>
      <c r="AC15" s="215" t="s">
        <v>8512</v>
      </c>
      <c r="AD15" s="210" t="str">
        <f>Таблиця9[[#This Row],[HOBBY WORLD]]</f>
        <v>Спальный мешок</v>
      </c>
      <c r="AF15" s="214"/>
      <c r="AH15" s="219"/>
      <c r="AJ15" s="210"/>
      <c r="AK15" s="210"/>
      <c r="AL15" s="210"/>
      <c r="AM15" s="210"/>
      <c r="AN15" s="222"/>
      <c r="AO15" s="222"/>
      <c r="AR15" t="s">
        <v>5950</v>
      </c>
      <c r="AS15"/>
      <c r="AT15" s="203" t="str">
        <f>_xlfn.XLOOKUP(AR15,Таблиця15[Термин],Таблиця15[HOBBY WORLD],"")</f>
        <v>Высшее вдохновение</v>
      </c>
    </row>
    <row r="16" spans="1:47" ht="15" customHeight="1" x14ac:dyDescent="0.25">
      <c r="A16" s="212" t="s">
        <v>5091</v>
      </c>
      <c r="B16" s="212"/>
      <c r="C16" s="213" t="s">
        <v>5092</v>
      </c>
      <c r="D16" s="213" t="str">
        <f>Таблиця3[[#This Row],[Перевод (Hobby World)]]</f>
        <v>Верный зверь</v>
      </c>
      <c r="E16" s="213" t="s">
        <v>5065</v>
      </c>
      <c r="F16" s="213"/>
      <c r="H16" s="213"/>
      <c r="I16" s="213"/>
      <c r="J16" s="213"/>
      <c r="K16" s="213">
        <f>Таблиця4[[#This Row],[HOBBY WORLD]]</f>
        <v>0</v>
      </c>
      <c r="L16" s="213"/>
      <c r="M16" s="213"/>
      <c r="O16" s="214" t="s">
        <v>6940</v>
      </c>
      <c r="P16" s="214"/>
      <c r="Q16" s="215" t="s">
        <v>6941</v>
      </c>
      <c r="R16" s="215" t="str">
        <f>Таблиця5[[#This Row],[HOBBY WORLD]]</f>
        <v>Цилиндр</v>
      </c>
      <c r="S16" s="215" t="s">
        <v>5098</v>
      </c>
      <c r="T16" s="216"/>
      <c r="U16" s="217"/>
      <c r="W16" s="222"/>
      <c r="X16" s="222"/>
      <c r="AA16" s="214" t="s">
        <v>264</v>
      </c>
      <c r="AB16" s="223"/>
      <c r="AC16" s="215" t="s">
        <v>265</v>
      </c>
      <c r="AD16" s="210" t="str">
        <f>Таблиця9[[#This Row],[HOBBY WORLD]]</f>
        <v>Колокольчик</v>
      </c>
      <c r="AF16" s="214" t="s">
        <v>8463</v>
      </c>
      <c r="AH16" s="215" t="s">
        <v>4686</v>
      </c>
      <c r="AI16" s="203" t="str">
        <f>Таблиця9[[#This Row],[HOBBY WORLD3]]</f>
        <v>самоцветы</v>
      </c>
      <c r="AJ16" s="210"/>
      <c r="AK16" s="210"/>
      <c r="AL16" s="210"/>
      <c r="AM16" s="210"/>
      <c r="AN16" s="222"/>
      <c r="AO16" s="222"/>
      <c r="AR16" t="s">
        <v>5952</v>
      </c>
      <c r="AS16"/>
      <c r="AT16" s="203" t="str">
        <f>_xlfn.XLOOKUP(AR16,Таблиця15[Термин],Таблиця15[HOBBY WORLD],"")</f>
        <v>Мастерство</v>
      </c>
    </row>
    <row r="17" spans="1:46" ht="15" customHeight="1" x14ac:dyDescent="0.25">
      <c r="A17" s="212" t="s">
        <v>5093</v>
      </c>
      <c r="B17" s="212"/>
      <c r="C17" s="213" t="s">
        <v>5094</v>
      </c>
      <c r="D17" s="213" t="str">
        <f>Таблиця3[[#This Row],[Перевод (Hobby World)]]</f>
        <v>Школа магии</v>
      </c>
      <c r="E17" s="213" t="s">
        <v>5065</v>
      </c>
      <c r="F17" s="213"/>
      <c r="H17" s="213" t="s">
        <v>5591</v>
      </c>
      <c r="I17" s="213"/>
      <c r="J17" s="213" t="s">
        <v>5592</v>
      </c>
      <c r="K17" s="213" t="str">
        <f>Таблиця4[[#This Row],[HOBBY WORLD]]</f>
        <v>калишит</v>
      </c>
      <c r="L17" s="213" t="s">
        <v>5593</v>
      </c>
      <c r="M17" s="213"/>
      <c r="O17" s="214" t="s">
        <v>6942</v>
      </c>
      <c r="P17" s="214"/>
      <c r="Q17" s="215" t="s">
        <v>6943</v>
      </c>
      <c r="R17" s="215" t="str">
        <f>Таблиця5[[#This Row],[HOBBY WORLD]]</f>
        <v>Линия</v>
      </c>
      <c r="S17" s="215" t="s">
        <v>5098</v>
      </c>
      <c r="T17" s="216"/>
      <c r="U17" s="217"/>
      <c r="V17" s="209" t="s">
        <v>13760</v>
      </c>
      <c r="W17" s="209" t="s">
        <v>12343</v>
      </c>
      <c r="X17" s="209" t="s">
        <v>13761</v>
      </c>
      <c r="AA17" s="214" t="s">
        <v>8513</v>
      </c>
      <c r="AB17" s="223"/>
      <c r="AC17" s="215" t="s">
        <v>8514</v>
      </c>
      <c r="AD17" s="210" t="str">
        <f>Таблиця9[[#This Row],[HOBBY WORLD]]</f>
        <v>Узда</v>
      </c>
      <c r="AF17" s="214" t="s">
        <v>8464</v>
      </c>
      <c r="AH17" s="215" t="s">
        <v>8465</v>
      </c>
      <c r="AI17" s="203" t="str">
        <f>Таблиця9[[#This Row],[HOBBY WORLD3]]</f>
        <v>предметы искусства</v>
      </c>
      <c r="AJ17" s="210"/>
      <c r="AK17" s="210"/>
      <c r="AL17" s="210"/>
      <c r="AM17" s="210"/>
      <c r="AN17" s="222"/>
      <c r="AO17" s="222"/>
      <c r="AR17" t="s">
        <v>5955</v>
      </c>
      <c r="AS17"/>
      <c r="AT17" s="203" t="str">
        <f>_xlfn.XLOOKUP(AR17,Таблиця15[Термин],Таблиця15[HOBBY WORLD],"")</f>
        <v>Аспект зверя</v>
      </c>
    </row>
    <row r="18" spans="1:46" ht="15" customHeight="1" x14ac:dyDescent="0.25">
      <c r="A18" s="212" t="s">
        <v>5095</v>
      </c>
      <c r="B18" s="212"/>
      <c r="C18" s="213" t="s">
        <v>5096</v>
      </c>
      <c r="D18" s="213" t="s">
        <v>14622</v>
      </c>
      <c r="E18" s="213" t="s">
        <v>5065</v>
      </c>
      <c r="F18" s="213"/>
      <c r="H18" s="213" t="s">
        <v>5594</v>
      </c>
      <c r="I18" s="213"/>
      <c r="J18" s="213" t="s">
        <v>5595</v>
      </c>
      <c r="K18" s="213" t="str">
        <f>Таблиця4[[#This Row],[HOBBY WORLD]]</f>
        <v>чондатанец</v>
      </c>
      <c r="L18" s="213" t="s">
        <v>5593</v>
      </c>
      <c r="M18" s="213"/>
      <c r="O18" s="214" t="s">
        <v>6944</v>
      </c>
      <c r="P18" s="214"/>
      <c r="Q18" s="215" t="s">
        <v>185</v>
      </c>
      <c r="R18" s="215" t="str">
        <f>Таблиця5[[#This Row],[HOBBY WORLD]]</f>
        <v>Сфера</v>
      </c>
      <c r="S18" s="215" t="s">
        <v>5098</v>
      </c>
      <c r="T18" s="216"/>
      <c r="U18" s="217"/>
      <c r="W18" s="227" t="s">
        <v>2001</v>
      </c>
      <c r="X18" s="227" t="s">
        <v>7884</v>
      </c>
      <c r="Y18" s="227" t="s">
        <v>10017</v>
      </c>
      <c r="AA18" s="214" t="s">
        <v>272</v>
      </c>
      <c r="AB18" s="223"/>
      <c r="AC18" s="215" t="s">
        <v>273</v>
      </c>
      <c r="AD18" s="210" t="str">
        <f>Таблиця9[[#This Row],[HOBBY WORLD]]</f>
        <v>Одеяло</v>
      </c>
      <c r="AF18" s="214" t="s">
        <v>8466</v>
      </c>
      <c r="AH18" s="215" t="s">
        <v>8467</v>
      </c>
      <c r="AI18" s="203" t="str">
        <f>Таблиця9[[#This Row],[HOBBY WORLD3]]</f>
        <v>магические предметы</v>
      </c>
      <c r="AJ18" s="210"/>
      <c r="AK18" s="210"/>
      <c r="AL18" s="210"/>
      <c r="AM18" s="210"/>
      <c r="AN18" s="222"/>
      <c r="AO18" s="222"/>
      <c r="AR18" t="s">
        <v>5958</v>
      </c>
      <c r="AS18"/>
      <c r="AT18" s="203" t="str">
        <f>_xlfn.XLOOKUP(AR18,Таблиця15[Термин],Таблиця15[HOBBY WORLD],"")</f>
        <v>Жестокий критический удар</v>
      </c>
    </row>
    <row r="19" spans="1:46" ht="15" customHeight="1" x14ac:dyDescent="0.25">
      <c r="A19" s="212" t="s">
        <v>5097</v>
      </c>
      <c r="B19" s="212"/>
      <c r="C19" s="213" t="s">
        <v>5098</v>
      </c>
      <c r="D19" s="213" t="str">
        <f>Таблиця3[[#This Row],[Перевод (Hobby World)]]</f>
        <v>Область</v>
      </c>
      <c r="E19" s="213" t="s">
        <v>5065</v>
      </c>
      <c r="F19" s="213"/>
      <c r="H19" s="213" t="s">
        <v>5596</v>
      </c>
      <c r="I19" s="213"/>
      <c r="J19" s="213" t="s">
        <v>5597</v>
      </c>
      <c r="K19" s="213" t="str">
        <f>Таблиця4[[#This Row],[HOBBY WORLD]]</f>
        <v>дамаранец</v>
      </c>
      <c r="L19" s="213" t="s">
        <v>5593</v>
      </c>
      <c r="M19" s="213"/>
      <c r="O19" s="214"/>
      <c r="P19" s="214"/>
      <c r="Q19" s="215"/>
      <c r="R19" s="215">
        <f>Таблиця5[[#This Row],[HOBBY WORLD]]</f>
        <v>0</v>
      </c>
      <c r="S19" s="215"/>
      <c r="T19" s="216"/>
      <c r="U19" s="217"/>
      <c r="W19" s="222" t="s">
        <v>7885</v>
      </c>
      <c r="X19" s="222" t="s">
        <v>7886</v>
      </c>
      <c r="AA19" s="214" t="s">
        <v>280</v>
      </c>
      <c r="AB19" s="223"/>
      <c r="AC19" s="215" t="s">
        <v>8515</v>
      </c>
      <c r="AD19" s="210" t="str">
        <f>Таблиця9[[#This Row],[HOBBY WORLD]]</f>
        <v>Подъёмный блок</v>
      </c>
      <c r="AF19" s="214" t="s">
        <v>8468</v>
      </c>
      <c r="AH19" s="215" t="s">
        <v>8469</v>
      </c>
      <c r="AI19" s="203" t="str">
        <f>Таблиця9[[#This Row],[HOBBY WORLD3]]</f>
        <v>чудесные предметы</v>
      </c>
      <c r="AJ19" s="210"/>
      <c r="AK19" s="210"/>
      <c r="AL19" s="210"/>
      <c r="AM19" s="210"/>
      <c r="AN19" s="222"/>
      <c r="AO19" s="222"/>
      <c r="AR19" t="s">
        <v>5960</v>
      </c>
      <c r="AS19"/>
      <c r="AT19" s="203" t="str">
        <f>_xlfn.XLOOKUP(AR19,Таблиця15[Термин],Таблиця15[HOBBY WORLD],"")</f>
        <v>Чутьё на опасность</v>
      </c>
    </row>
    <row r="20" spans="1:46" ht="15" customHeight="1" x14ac:dyDescent="0.25">
      <c r="A20" s="212" t="s">
        <v>5099</v>
      </c>
      <c r="B20" s="212"/>
      <c r="C20" s="213" t="s">
        <v>5100</v>
      </c>
      <c r="D20" s="213" t="s">
        <v>175</v>
      </c>
      <c r="E20" s="213" t="s">
        <v>5065</v>
      </c>
      <c r="F20" s="213"/>
      <c r="H20" s="213" t="s">
        <v>5598</v>
      </c>
      <c r="I20" s="213"/>
      <c r="J20" s="213" t="s">
        <v>5599</v>
      </c>
      <c r="K20" s="213" t="str">
        <f>Таблиця4[[#This Row],[HOBBY WORLD]]</f>
        <v>драконид</v>
      </c>
      <c r="L20" s="213" t="s">
        <v>5593</v>
      </c>
      <c r="M20" s="213"/>
      <c r="O20" s="214" t="s">
        <v>6945</v>
      </c>
      <c r="P20" s="214"/>
      <c r="Q20" s="215" t="s">
        <v>6946</v>
      </c>
      <c r="R20" s="215" t="s">
        <v>14647</v>
      </c>
      <c r="S20" s="215"/>
      <c r="T20" s="216"/>
      <c r="U20" s="217"/>
      <c r="W20" s="222" t="s">
        <v>2009</v>
      </c>
      <c r="X20" s="222" t="s">
        <v>7887</v>
      </c>
      <c r="AA20" s="214" t="s">
        <v>287</v>
      </c>
      <c r="AB20" s="223"/>
      <c r="AC20" s="215" t="s">
        <v>288</v>
      </c>
      <c r="AD20" s="210" t="str">
        <f>Таблиця9[[#This Row],[HOBBY WORLD]]</f>
        <v>Книга</v>
      </c>
      <c r="AF20" s="214"/>
      <c r="AH20" s="219"/>
      <c r="AJ20" s="210"/>
      <c r="AK20" s="210"/>
      <c r="AL20" s="210"/>
      <c r="AM20" s="210"/>
      <c r="AN20" s="222"/>
      <c r="AO20" s="222"/>
      <c r="AR20" t="s">
        <v>5962</v>
      </c>
      <c r="AS20"/>
      <c r="AT20" s="203" t="str">
        <f>_xlfn.XLOOKUP(AR20,Таблиця15[Термин],Таблиця15[HOBBY WORLD],"")</f>
        <v>Быстрое перемещение</v>
      </c>
    </row>
    <row r="21" spans="1:46" ht="15" customHeight="1" x14ac:dyDescent="0.25">
      <c r="A21" s="212" t="s">
        <v>5101</v>
      </c>
      <c r="B21" s="212"/>
      <c r="C21" s="213" t="s">
        <v>5102</v>
      </c>
      <c r="D21" s="213" t="s">
        <v>13756</v>
      </c>
      <c r="E21" s="213" t="s">
        <v>5065</v>
      </c>
      <c r="F21" s="213"/>
      <c r="H21" s="213" t="s">
        <v>5600</v>
      </c>
      <c r="I21" s="213"/>
      <c r="J21" s="213" t="s">
        <v>5601</v>
      </c>
      <c r="K21" s="213" t="str">
        <f>Таблиця4[[#This Row],[HOBBY WORLD]]</f>
        <v>дроу (тёмный эльф)</v>
      </c>
      <c r="L21" s="213" t="s">
        <v>5593</v>
      </c>
      <c r="M21" s="213"/>
      <c r="O21" s="214" t="s">
        <v>6947</v>
      </c>
      <c r="P21" s="214"/>
      <c r="Q21" s="215" t="s">
        <v>6948</v>
      </c>
      <c r="R21" s="215" t="str">
        <f>Таблиця5[[#This Row],[HOBBY WORLD]]</f>
        <v>Божественная магия</v>
      </c>
      <c r="S21" s="215"/>
      <c r="T21" s="216"/>
      <c r="U21" s="217"/>
      <c r="W21" s="222" t="s">
        <v>2011</v>
      </c>
      <c r="X21" s="222" t="s">
        <v>7888</v>
      </c>
      <c r="AA21" s="214" t="s">
        <v>295</v>
      </c>
      <c r="AB21" s="223"/>
      <c r="AC21" s="215" t="s">
        <v>8516</v>
      </c>
      <c r="AD21" s="210" t="str">
        <f>Таблиця9[[#This Row],[HOBBY WORLD]]</f>
        <v>Стеклянная бутылка</v>
      </c>
      <c r="AF21" s="218" t="s">
        <v>8470</v>
      </c>
      <c r="AH21" s="219" t="s">
        <v>8471</v>
      </c>
      <c r="AI21" s="203" t="str">
        <f>Таблиця9[[#This Row],[HOBBY WORLD3]]</f>
        <v>Стрелы</v>
      </c>
      <c r="AJ21" s="210"/>
      <c r="AK21" s="210"/>
      <c r="AL21" s="210"/>
      <c r="AM21" s="210"/>
      <c r="AN21" s="222"/>
      <c r="AO21" s="222"/>
      <c r="AR21" t="s">
        <v>5964</v>
      </c>
      <c r="AS21"/>
      <c r="AT21" s="203" t="str">
        <f>_xlfn.XLOOKUP(AR21,Таблиця15[Термин],Таблиця15[HOBBY WORLD],"")</f>
        <v>Звериный инстинкт</v>
      </c>
    </row>
    <row r="22" spans="1:46" ht="15" customHeight="1" x14ac:dyDescent="0.25">
      <c r="A22" s="212" t="s">
        <v>5103</v>
      </c>
      <c r="B22" s="212"/>
      <c r="C22" s="213" t="s">
        <v>5104</v>
      </c>
      <c r="D22" s="213" t="str">
        <f>Таблиця3[[#This Row],[Перевод (Hobby World)]]</f>
        <v>Артефакт</v>
      </c>
      <c r="E22" s="213" t="s">
        <v>5065</v>
      </c>
      <c r="F22" s="213"/>
      <c r="H22" s="213" t="s">
        <v>2317</v>
      </c>
      <c r="I22" s="213"/>
      <c r="J22" s="213" t="s">
        <v>5602</v>
      </c>
      <c r="K22" s="213" t="str">
        <f>Таблиця4[[#This Row],[HOBBY WORLD]]</f>
        <v>двергар</v>
      </c>
      <c r="L22" s="213" t="s">
        <v>5593</v>
      </c>
      <c r="M22" s="213"/>
      <c r="O22" s="214" t="s">
        <v>6949</v>
      </c>
      <c r="P22" s="214"/>
      <c r="Q22" s="215" t="s">
        <v>6950</v>
      </c>
      <c r="R22" s="215" t="str">
        <f>Таблиця5[[#This Row],[HOBBY WORLD]]</f>
        <v>Сырая магия</v>
      </c>
      <c r="S22" s="215"/>
      <c r="T22" s="216"/>
      <c r="U22" s="217"/>
      <c r="W22" s="222" t="s">
        <v>2015</v>
      </c>
      <c r="X22" s="222" t="s">
        <v>7889</v>
      </c>
      <c r="AA22" s="214" t="s">
        <v>303</v>
      </c>
      <c r="AB22" s="223"/>
      <c r="AC22" s="215" t="s">
        <v>304</v>
      </c>
      <c r="AD22" s="210" t="str">
        <f>Таблиця9[[#This Row],[HOBBY WORLD]]</f>
        <v>Ведро</v>
      </c>
      <c r="AF22" s="218" t="s">
        <v>96</v>
      </c>
      <c r="AH22" s="219" t="s">
        <v>97</v>
      </c>
      <c r="AI22" s="203" t="str">
        <f>Таблиця9[[#This Row],[HOBBY WORLD3]]</f>
        <v>Боевой топор</v>
      </c>
      <c r="AJ22" s="210"/>
      <c r="AK22" s="210"/>
      <c r="AL22" s="210"/>
      <c r="AM22" s="210"/>
      <c r="AN22" s="222"/>
      <c r="AO22" s="222"/>
      <c r="AR22" t="s">
        <v>5966</v>
      </c>
      <c r="AS22"/>
      <c r="AT22" s="203" t="str">
        <f>_xlfn.XLOOKUP(AR22,Таблиця15[Термин],Таблиця15[HOBBY WORLD],"")</f>
        <v>Бешенство</v>
      </c>
    </row>
    <row r="23" spans="1:46" ht="15" customHeight="1" x14ac:dyDescent="0.25">
      <c r="A23" s="212" t="s">
        <v>3236</v>
      </c>
      <c r="B23" s="212"/>
      <c r="C23" s="213" t="s">
        <v>3237</v>
      </c>
      <c r="D23" s="213" t="str">
        <f>Таблиця3[[#This Row],[Перевод (Hobby World)]]</f>
        <v>Неограниченно</v>
      </c>
      <c r="E23" s="213" t="s">
        <v>5065</v>
      </c>
      <c r="F23" s="213"/>
      <c r="H23" s="213" t="s">
        <v>5603</v>
      </c>
      <c r="I23" s="213"/>
      <c r="J23" s="213" t="s">
        <v>5604</v>
      </c>
      <c r="K23" s="213" t="str">
        <f>Таблиця4[[#This Row],[HOBBY WORLD]]</f>
        <v>лесной гном</v>
      </c>
      <c r="L23" s="213" t="s">
        <v>5593</v>
      </c>
      <c r="M23" s="213"/>
      <c r="O23" s="214" t="s">
        <v>6951</v>
      </c>
      <c r="P23" s="214"/>
      <c r="Q23" s="215" t="s">
        <v>6614</v>
      </c>
      <c r="R23" s="215" t="str">
        <f>Таблиця5[[#This Row],[HOBBY WORLD]]</f>
        <v>Дикая магия</v>
      </c>
      <c r="S23" s="215"/>
      <c r="T23" s="216"/>
      <c r="U23" s="217"/>
      <c r="W23" s="222" t="s">
        <v>2017</v>
      </c>
      <c r="X23" s="222" t="s">
        <v>7890</v>
      </c>
      <c r="AA23" s="218" t="s">
        <v>8517</v>
      </c>
      <c r="AB23" s="223"/>
      <c r="AC23" s="219" t="s">
        <v>8518</v>
      </c>
      <c r="AD23" s="210" t="str">
        <f>Таблиця9[[#This Row],[HOBBY WORLD]]</f>
        <v>Шипы-«чеснок»</v>
      </c>
      <c r="AF23" s="218" t="s">
        <v>106</v>
      </c>
      <c r="AH23" s="219" t="s">
        <v>107</v>
      </c>
      <c r="AI23" s="203" t="str">
        <f>Таблиця9[[#This Row],[HOBBY WORLD3]]</f>
        <v>Духовая трубка</v>
      </c>
      <c r="AJ23" s="210"/>
      <c r="AK23" s="210"/>
      <c r="AL23" s="210"/>
      <c r="AM23" s="210"/>
      <c r="AN23" s="222"/>
      <c r="AO23" s="222"/>
      <c r="AR23" t="s">
        <v>5968</v>
      </c>
      <c r="AS23"/>
      <c r="AT23" s="203" t="str">
        <f>_xlfn.XLOOKUP(AR23,Таблиця15[Термин],Таблиця15[HOBBY WORLD],"")</f>
        <v>Неукротимая мощь</v>
      </c>
    </row>
    <row r="24" spans="1:46" ht="15" customHeight="1" x14ac:dyDescent="0.25">
      <c r="A24" s="212" t="s">
        <v>5105</v>
      </c>
      <c r="B24" s="212"/>
      <c r="C24" s="213" t="s">
        <v>5106</v>
      </c>
      <c r="D24" s="213" t="str">
        <f>Таблиця3[[#This Row],[Перевод (Hobby World)]]</f>
        <v>Модификатор атаки</v>
      </c>
      <c r="E24" s="213" t="s">
        <v>5065</v>
      </c>
      <c r="F24" s="213"/>
      <c r="H24" s="213" t="s">
        <v>5605</v>
      </c>
      <c r="I24" s="213"/>
      <c r="J24" s="213" t="s">
        <v>5606</v>
      </c>
      <c r="K24" s="213" t="str">
        <f>Таблиця4[[#This Row],[HOBBY WORLD]]</f>
        <v>высший эльф</v>
      </c>
      <c r="L24" s="213" t="s">
        <v>5593</v>
      </c>
      <c r="M24" s="213"/>
      <c r="O24" s="214"/>
      <c r="P24" s="214"/>
      <c r="Q24" s="215"/>
      <c r="R24" s="215">
        <f>Таблиця5[[#This Row],[HOBBY WORLD]]</f>
        <v>0</v>
      </c>
      <c r="S24" s="215"/>
      <c r="T24" s="216"/>
      <c r="U24" s="217"/>
      <c r="W24" s="222" t="s">
        <v>2019</v>
      </c>
      <c r="X24" s="222" t="s">
        <v>7891</v>
      </c>
      <c r="AA24" s="214" t="s">
        <v>319</v>
      </c>
      <c r="AB24" s="223"/>
      <c r="AC24" s="215" t="s">
        <v>320</v>
      </c>
      <c r="AD24" s="210" t="str">
        <f>Таблиця9[[#This Row],[HOBBY WORLD]]</f>
        <v>Свеча</v>
      </c>
      <c r="AF24" s="218" t="s">
        <v>8472</v>
      </c>
      <c r="AH24" s="219" t="s">
        <v>8473</v>
      </c>
      <c r="AI24" s="203" t="str">
        <f>Таблиця9[[#This Row],[HOBBY WORLD3]]</f>
        <v>Арбалетные болты</v>
      </c>
      <c r="AJ24" s="210"/>
      <c r="AK24" s="210"/>
      <c r="AL24" s="210"/>
      <c r="AM24" s="210"/>
      <c r="AN24" s="222"/>
      <c r="AO24" s="222"/>
      <c r="AR24" t="s">
        <v>5970</v>
      </c>
      <c r="AS24"/>
      <c r="AT24" s="203" t="str">
        <f>_xlfn.XLOOKUP(AR24,Таблиця15[Термин],Таблиця15[HOBBY WORLD],"")</f>
        <v>Пугающий облик</v>
      </c>
    </row>
    <row r="25" spans="1:46" ht="15" customHeight="1" x14ac:dyDescent="0.25">
      <c r="A25" s="212" t="s">
        <v>5107</v>
      </c>
      <c r="B25" s="212"/>
      <c r="C25" s="213" t="s">
        <v>5108</v>
      </c>
      <c r="D25" s="213" t="str">
        <f>Таблиця3[[#This Row],[Перевод (Hobby World)]]</f>
        <v>Бросок атаки</v>
      </c>
      <c r="E25" s="213" t="s">
        <v>5065</v>
      </c>
      <c r="F25" s="213"/>
      <c r="H25" s="213" t="s">
        <v>5607</v>
      </c>
      <c r="I25" s="213"/>
      <c r="J25" s="213" t="s">
        <v>5608</v>
      </c>
      <c r="K25" s="213" t="str">
        <f>Таблиця4[[#This Row],[HOBBY WORLD]]</f>
        <v>иллюсканец</v>
      </c>
      <c r="L25" s="213" t="s">
        <v>5593</v>
      </c>
      <c r="M25" s="213"/>
      <c r="O25" s="214"/>
      <c r="P25" s="214"/>
      <c r="Q25" s="215"/>
      <c r="R25" s="215">
        <f>Таблиця5[[#This Row],[HOBBY WORLD]]</f>
        <v>0</v>
      </c>
      <c r="S25" s="215"/>
      <c r="T25" s="216"/>
      <c r="U25" s="217"/>
      <c r="W25" s="222" t="s">
        <v>2021</v>
      </c>
      <c r="X25" s="222" t="s">
        <v>7892</v>
      </c>
      <c r="AA25" s="214" t="s">
        <v>329</v>
      </c>
      <c r="AB25" s="223"/>
      <c r="AC25" s="215" t="s">
        <v>8519</v>
      </c>
      <c r="AD25" s="210" t="str">
        <f>Таблиця9[[#This Row],[HOBBY WORLD]]</f>
        <v>Колчан для арбалетных болтов</v>
      </c>
      <c r="AF25" s="218" t="s">
        <v>8474</v>
      </c>
      <c r="AH25" s="219" t="s">
        <v>8475</v>
      </c>
      <c r="AI25" s="203" t="str">
        <f>Таблиця9[[#This Row],[HOBBY WORLD3]]</f>
        <v>Ядра для пращи</v>
      </c>
      <c r="AJ25" s="210"/>
      <c r="AK25" s="210"/>
      <c r="AL25" s="210"/>
      <c r="AM25" s="210"/>
      <c r="AN25" s="222"/>
      <c r="AO25" s="222"/>
      <c r="AR25" t="s">
        <v>5972</v>
      </c>
      <c r="AS25"/>
      <c r="AT25" s="203" t="str">
        <f>_xlfn.XLOOKUP(AR25,Таблиця15[Термин],Таблиця15[HOBBY WORLD],"")</f>
        <v>Слепая ярость</v>
      </c>
    </row>
    <row r="26" spans="1:46" ht="15" customHeight="1" x14ac:dyDescent="0.25">
      <c r="A26" s="212" t="s">
        <v>5109</v>
      </c>
      <c r="B26" s="212"/>
      <c r="C26" s="213" t="s">
        <v>5110</v>
      </c>
      <c r="D26" s="213" t="str">
        <f>Таблиця3[[#This Row],[Перевод (Hobby World)]]</f>
        <v>Предметы в распоряжении персонажей</v>
      </c>
      <c r="E26" s="213" t="s">
        <v>5065</v>
      </c>
      <c r="F26" s="213"/>
      <c r="H26" s="213" t="s">
        <v>5609</v>
      </c>
      <c r="I26" s="213"/>
      <c r="J26" s="213" t="s">
        <v>5610</v>
      </c>
      <c r="K26" s="213" t="str">
        <f>Таблиця4[[#This Row],[HOBBY WORLD]]</f>
        <v>легконогий полурослик</v>
      </c>
      <c r="L26" s="213" t="s">
        <v>5593</v>
      </c>
      <c r="M26" s="213"/>
      <c r="O26" s="214" t="s">
        <v>6952</v>
      </c>
      <c r="P26" s="214"/>
      <c r="Q26" s="215" t="s">
        <v>6953</v>
      </c>
      <c r="R26" s="215" t="str">
        <f>Таблиця5[[#This Row],[HOBBY WORLD]]</f>
        <v>адское возмездие</v>
      </c>
      <c r="S26" s="215" t="s">
        <v>5417</v>
      </c>
      <c r="T26" s="216"/>
      <c r="U26" s="217"/>
      <c r="W26" s="222" t="s">
        <v>2023</v>
      </c>
      <c r="X26" s="222" t="s">
        <v>7893</v>
      </c>
      <c r="AA26" s="214" t="s">
        <v>339</v>
      </c>
      <c r="AB26" s="223"/>
      <c r="AC26" s="215" t="s">
        <v>8520</v>
      </c>
      <c r="AD26" s="210" t="str">
        <f>Таблиця9[[#This Row],[HOBBY WORLD]]</f>
        <v>Тубус для свитков или карт</v>
      </c>
      <c r="AF26" s="218" t="s">
        <v>114</v>
      </c>
      <c r="AH26" s="219" t="s">
        <v>115</v>
      </c>
      <c r="AI26" s="203" t="str">
        <f>Таблиця9[[#This Row],[HOBBY WORLD3]]</f>
        <v>Дубинка</v>
      </c>
      <c r="AJ26" s="210"/>
      <c r="AK26" s="210"/>
      <c r="AL26" s="210"/>
      <c r="AM26" s="210"/>
      <c r="AN26" s="222"/>
      <c r="AO26" s="222"/>
      <c r="AR26" t="s">
        <v>5974</v>
      </c>
      <c r="AS26"/>
      <c r="AT26" s="203" t="str">
        <f>_xlfn.XLOOKUP(AR26,Таблиця15[Термин],Таблиця15[HOBBY WORLD],"")</f>
        <v>Путь берсеркера</v>
      </c>
    </row>
    <row r="27" spans="1:46" ht="15" customHeight="1" x14ac:dyDescent="0.25">
      <c r="A27" s="212" t="s">
        <v>5111</v>
      </c>
      <c r="B27" s="212"/>
      <c r="C27" s="213" t="s">
        <v>5112</v>
      </c>
      <c r="D27" s="213" t="str">
        <f>Таблиця3[[#This Row],[Перевод (Hobby World)]]</f>
        <v>Настроиться (настроенность)</v>
      </c>
      <c r="E27" s="213" t="s">
        <v>5065</v>
      </c>
      <c r="F27" s="213"/>
      <c r="H27" s="213" t="s">
        <v>5611</v>
      </c>
      <c r="I27" s="213"/>
      <c r="J27" s="213" t="s">
        <v>5612</v>
      </c>
      <c r="K27" s="213" t="str">
        <f>Таблиця4[[#This Row],[HOBBY WORLD]]</f>
        <v>муланец</v>
      </c>
      <c r="L27" s="213" t="s">
        <v>5593</v>
      </c>
      <c r="M27" s="213"/>
      <c r="O27" s="214" t="s">
        <v>6954</v>
      </c>
      <c r="P27" s="214"/>
      <c r="Q27" s="215" t="s">
        <v>6955</v>
      </c>
      <c r="R27" s="215" t="str">
        <f>Таблиця5[[#This Row],[HOBBY WORLD]]</f>
        <v>антипатия/симпатия</v>
      </c>
      <c r="S27" s="215" t="s">
        <v>5417</v>
      </c>
      <c r="T27" s="216"/>
      <c r="U27" s="217"/>
      <c r="W27" s="222" t="s">
        <v>7894</v>
      </c>
      <c r="X27" s="222" t="s">
        <v>7895</v>
      </c>
      <c r="AA27" s="214" t="s">
        <v>8521</v>
      </c>
      <c r="AB27" s="223"/>
      <c r="AC27" s="215" t="s">
        <v>8522</v>
      </c>
      <c r="AD27" s="210" t="str">
        <f>Таблиця9[[#This Row],[HOBBY WORLD]]</f>
        <v>Кадило</v>
      </c>
      <c r="AF27" s="218" t="s">
        <v>122</v>
      </c>
      <c r="AH27" s="219" t="s">
        <v>8476</v>
      </c>
      <c r="AI27" s="203" t="str">
        <f>Таблиця9[[#This Row],[HOBBY WORLD3]]</f>
        <v>Ручной арбалет</v>
      </c>
      <c r="AJ27" s="210"/>
      <c r="AK27" s="210"/>
      <c r="AL27" s="210"/>
      <c r="AM27" s="210"/>
      <c r="AN27" s="222"/>
      <c r="AO27" s="222"/>
      <c r="AR27" t="s">
        <v>5976</v>
      </c>
      <c r="AS27"/>
      <c r="AT27" s="203" t="str">
        <f>_xlfn.XLOOKUP(AR27,Таблиця15[Термин],Таблиця15[HOBBY WORLD],"")</f>
        <v>Путь воителя тотема</v>
      </c>
    </row>
    <row r="28" spans="1:46" ht="15" customHeight="1" x14ac:dyDescent="0.25">
      <c r="A28" s="212" t="s">
        <v>5113</v>
      </c>
      <c r="B28" s="212"/>
      <c r="C28" s="213" t="s">
        <v>5114</v>
      </c>
      <c r="D28" s="213" t="str">
        <f>Таблиця3[[#This Row],[Перевод (Hobby World)]]</f>
        <v>Аура</v>
      </c>
      <c r="E28" s="213" t="s">
        <v>5065</v>
      </c>
      <c r="F28" s="213"/>
      <c r="H28" s="213" t="s">
        <v>5613</v>
      </c>
      <c r="I28" s="213"/>
      <c r="J28" s="213" t="s">
        <v>5614</v>
      </c>
      <c r="K28" s="213" t="str">
        <f>Таблиця4[[#This Row],[HOBBY WORLD]]</f>
        <v>рашемен</v>
      </c>
      <c r="L28" s="213" t="s">
        <v>5593</v>
      </c>
      <c r="M28" s="213"/>
      <c r="O28" s="214" t="s">
        <v>6956</v>
      </c>
      <c r="P28" s="214"/>
      <c r="Q28" s="215" t="s">
        <v>4385</v>
      </c>
      <c r="R28" s="215" t="str">
        <f>Таблиця5[[#This Row],[HOBBY WORLD]]</f>
        <v>астральная проекция</v>
      </c>
      <c r="S28" s="215" t="s">
        <v>5417</v>
      </c>
      <c r="T28" s="216"/>
      <c r="U28" s="217"/>
      <c r="W28" s="222" t="s">
        <v>2027</v>
      </c>
      <c r="X28" s="222" t="s">
        <v>7896</v>
      </c>
      <c r="AA28" s="214" t="s">
        <v>8523</v>
      </c>
      <c r="AB28" s="223"/>
      <c r="AC28" s="215" t="s">
        <v>8524</v>
      </c>
      <c r="AD28" s="210" t="str">
        <f>Таблиця9[[#This Row],[HOBBY WORLD]]</f>
        <v>Цепь</v>
      </c>
      <c r="AF28" s="218" t="s">
        <v>131</v>
      </c>
      <c r="AH28" s="219" t="s">
        <v>8477</v>
      </c>
      <c r="AI28" s="203" t="str">
        <f>Таблиця9[[#This Row],[HOBBY WORLD3]]</f>
        <v>Тяжелый арбалет</v>
      </c>
      <c r="AJ28" s="210"/>
      <c r="AK28" s="210"/>
      <c r="AL28" s="210"/>
      <c r="AM28" s="210"/>
      <c r="AN28" s="222"/>
      <c r="AO28" s="222"/>
      <c r="AR28" t="s">
        <v>5978</v>
      </c>
      <c r="AS28"/>
      <c r="AT28" s="203" t="str">
        <f>_xlfn.XLOOKUP(AR28,Таблиця15[Термин],Таблиця15[HOBBY WORLD],"")</f>
        <v>Бесконечная ярость</v>
      </c>
    </row>
    <row r="29" spans="1:46" ht="15" customHeight="1" x14ac:dyDescent="0.25">
      <c r="A29" s="212" t="s">
        <v>5115</v>
      </c>
      <c r="B29" s="212"/>
      <c r="C29" s="213" t="s">
        <v>5116</v>
      </c>
      <c r="D29" s="213" t="s">
        <v>14120</v>
      </c>
      <c r="E29" s="213" t="s">
        <v>5065</v>
      </c>
      <c r="F29" s="213"/>
      <c r="H29" s="213" t="s">
        <v>5615</v>
      </c>
      <c r="I29" s="213"/>
      <c r="J29" s="213" t="s">
        <v>5616</v>
      </c>
      <c r="K29" s="213" t="str">
        <f>Таблиця4[[#This Row],[HOBBY WORLD]]</f>
        <v>скальный гном</v>
      </c>
      <c r="L29" s="213" t="s">
        <v>5593</v>
      </c>
      <c r="M29" s="213"/>
      <c r="O29" s="214" t="s">
        <v>6957</v>
      </c>
      <c r="P29" s="214"/>
      <c r="Q29" s="215" t="s">
        <v>6958</v>
      </c>
      <c r="R29" s="215" t="str">
        <f>Таблиця5[[#This Row],[HOBBY WORLD]]</f>
        <v>аура жизненной силы</v>
      </c>
      <c r="S29" s="215" t="s">
        <v>5417</v>
      </c>
      <c r="T29" s="216"/>
      <c r="U29" s="217"/>
      <c r="W29" s="222" t="s">
        <v>2029</v>
      </c>
      <c r="X29" s="222" t="s">
        <v>7897</v>
      </c>
      <c r="AA29" s="214" t="s">
        <v>8525</v>
      </c>
      <c r="AB29" s="223"/>
      <c r="AC29" s="215" t="s">
        <v>8526</v>
      </c>
      <c r="AD29" s="210" t="str">
        <f>Таблиця9[[#This Row],[HOBBY WORLD]]</f>
        <v>Мел</v>
      </c>
      <c r="AF29" s="218" t="s">
        <v>139</v>
      </c>
      <c r="AH29" s="219" t="s">
        <v>8478</v>
      </c>
      <c r="AI29" s="203" t="str">
        <f>Таблиця9[[#This Row],[HOBBY WORLD3]]</f>
        <v>Легкий арбалет</v>
      </c>
      <c r="AJ29" s="210"/>
      <c r="AK29" s="210"/>
      <c r="AL29" s="210"/>
      <c r="AM29" s="210"/>
      <c r="AR29" t="s">
        <v>5980</v>
      </c>
      <c r="AS29"/>
      <c r="AT29" s="203" t="str">
        <f>_xlfn.XLOOKUP(AR29,Таблиця15[Термин],Таблиця15[HOBBY WORLD],"")</f>
        <v>Первобытный воитель</v>
      </c>
    </row>
    <row r="30" spans="1:46" ht="15" customHeight="1" x14ac:dyDescent="0.25">
      <c r="A30" s="212" t="s">
        <v>3495</v>
      </c>
      <c r="B30" s="212"/>
      <c r="C30" s="213" t="s">
        <v>3496</v>
      </c>
      <c r="D30" s="213" t="str">
        <f>Таблиця3[[#This Row],[Перевод (Hobby World)]]</f>
        <v>Укус</v>
      </c>
      <c r="E30" s="213" t="s">
        <v>5065</v>
      </c>
      <c r="F30" s="213"/>
      <c r="H30" s="213" t="s">
        <v>5617</v>
      </c>
      <c r="I30" s="213"/>
      <c r="J30" s="213" t="s">
        <v>5618</v>
      </c>
      <c r="K30" s="213" t="str">
        <f>Таблиця4[[#This Row],[HOBBY WORLD]]</f>
        <v>шу</v>
      </c>
      <c r="L30" s="213" t="s">
        <v>5593</v>
      </c>
      <c r="M30" s="213"/>
      <c r="O30" s="214" t="s">
        <v>6959</v>
      </c>
      <c r="P30" s="214"/>
      <c r="Q30" s="215" t="s">
        <v>6960</v>
      </c>
      <c r="R30" s="215" t="str">
        <f>Таблиця5[[#This Row],[HOBBY WORLD]]</f>
        <v>аура жизни</v>
      </c>
      <c r="S30" s="215" t="s">
        <v>5417</v>
      </c>
      <c r="T30" s="216"/>
      <c r="U30" s="217"/>
      <c r="W30" s="222" t="s">
        <v>2031</v>
      </c>
      <c r="X30" s="222" t="s">
        <v>7898</v>
      </c>
      <c r="AA30" s="214" t="s">
        <v>363</v>
      </c>
      <c r="AB30" s="223"/>
      <c r="AC30" s="215" t="s">
        <v>364</v>
      </c>
      <c r="AD30" s="210" t="str">
        <f>Таблиця9[[#This Row],[HOBBY WORLD]]</f>
        <v>Сундук</v>
      </c>
      <c r="AF30" s="218" t="s">
        <v>147</v>
      </c>
      <c r="AH30" s="219" t="s">
        <v>148</v>
      </c>
      <c r="AI30" s="203" t="str">
        <f>Таблиця9[[#This Row],[HOBBY WORLD3]]</f>
        <v>Кинжал</v>
      </c>
      <c r="AJ30" s="210"/>
      <c r="AK30" s="210"/>
      <c r="AL30" s="210"/>
      <c r="AM30" s="210"/>
      <c r="AR30" t="s">
        <v>5982</v>
      </c>
      <c r="AS30"/>
      <c r="AT30" s="203" t="str">
        <f>_xlfn.XLOOKUP(AR30,Таблиця15[Термин],Таблиця15[HOBBY WORLD],"")</f>
        <v>Первобытный путь</v>
      </c>
    </row>
    <row r="31" spans="1:46" ht="15" customHeight="1" x14ac:dyDescent="0.25">
      <c r="A31" s="212" t="s">
        <v>5117</v>
      </c>
      <c r="B31" s="212"/>
      <c r="C31" s="213" t="s">
        <v>5118</v>
      </c>
      <c r="D31" s="213" t="str">
        <f>Таблиця3[[#This Row],[Перевод (Hobby World)]]</f>
        <v>Слепозрение</v>
      </c>
      <c r="E31" s="213" t="s">
        <v>5065</v>
      </c>
      <c r="F31" s="213"/>
      <c r="H31" s="213" t="s">
        <v>5619</v>
      </c>
      <c r="I31" s="213"/>
      <c r="J31" s="213" t="s">
        <v>5620</v>
      </c>
      <c r="K31" s="213" t="str">
        <f>Таблиця4[[#This Row],[HOBBY WORLD]]</f>
        <v>крепкий полурослик</v>
      </c>
      <c r="L31" s="213" t="s">
        <v>5593</v>
      </c>
      <c r="M31" s="213"/>
      <c r="O31" s="214" t="s">
        <v>6961</v>
      </c>
      <c r="P31" s="214"/>
      <c r="Q31" s="215" t="s">
        <v>6962</v>
      </c>
      <c r="R31" s="215" t="str">
        <f>Таблиця5[[#This Row],[HOBBY WORLD]]</f>
        <v>аура святости</v>
      </c>
      <c r="S31" s="215" t="s">
        <v>5417</v>
      </c>
      <c r="T31" s="216"/>
      <c r="U31" s="217"/>
      <c r="W31" s="222" t="s">
        <v>2033</v>
      </c>
      <c r="X31" s="222" t="s">
        <v>7899</v>
      </c>
      <c r="AA31" s="214" t="s">
        <v>405</v>
      </c>
      <c r="AB31" s="223"/>
      <c r="AC31" s="215" t="s">
        <v>8527</v>
      </c>
      <c r="AD31" s="210" t="str">
        <f>Таблиця9[[#This Row],[HOBBY WORLD]]</f>
        <v>Сумка с реагентами</v>
      </c>
      <c r="AF31" s="218" t="s">
        <v>155</v>
      </c>
      <c r="AH31" s="219" t="s">
        <v>156</v>
      </c>
      <c r="AI31" s="203" t="str">
        <f>Таблиця9[[#This Row],[HOBBY WORLD3]]</f>
        <v>Дротик</v>
      </c>
      <c r="AJ31" s="210"/>
      <c r="AK31" s="210"/>
      <c r="AL31" s="210"/>
      <c r="AM31" s="210"/>
      <c r="AR31" t="s">
        <v>5984</v>
      </c>
      <c r="AS31"/>
      <c r="AT31" s="203" t="str">
        <f>_xlfn.XLOOKUP(AR31,Таблиця15[Термин],Таблиця15[HOBBY WORLD],"")</f>
        <v>Ярость</v>
      </c>
    </row>
    <row r="32" spans="1:46" ht="15" customHeight="1" x14ac:dyDescent="0.25">
      <c r="A32" s="212" t="s">
        <v>5119</v>
      </c>
      <c r="B32" s="212"/>
      <c r="C32" s="213" t="s">
        <v>5120</v>
      </c>
      <c r="D32" s="213" t="str">
        <f>Таблиця3[[#This Row],[Перевод (Hobby World)]]</f>
        <v>Бонус</v>
      </c>
      <c r="E32" s="213" t="s">
        <v>5065</v>
      </c>
      <c r="F32" s="213"/>
      <c r="H32" s="213" t="s">
        <v>5621</v>
      </c>
      <c r="I32" s="213"/>
      <c r="J32" s="213" t="s">
        <v>5622</v>
      </c>
      <c r="K32" s="213" t="str">
        <f>Таблиця4[[#This Row],[HOBBY WORLD]]</f>
        <v>крепкосердечный</v>
      </c>
      <c r="L32" s="213" t="s">
        <v>5593</v>
      </c>
      <c r="M32" s="213"/>
      <c r="O32" s="214" t="s">
        <v>6963</v>
      </c>
      <c r="P32" s="214"/>
      <c r="Q32" s="215" t="s">
        <v>6964</v>
      </c>
      <c r="R32" s="215" t="str">
        <f>Таблиця5[[#This Row],[HOBBY WORLD]]</f>
        <v>аура чистоты</v>
      </c>
      <c r="S32" s="215" t="s">
        <v>5417</v>
      </c>
      <c r="T32" s="216"/>
      <c r="U32" s="217"/>
      <c r="W32" s="222" t="s">
        <v>2035</v>
      </c>
      <c r="X32" s="222" t="s">
        <v>7900</v>
      </c>
      <c r="AA32" s="214" t="s">
        <v>413</v>
      </c>
      <c r="AB32" s="223"/>
      <c r="AC32" s="215" t="s">
        <v>414</v>
      </c>
      <c r="AD32" s="210" t="str">
        <f>Таблиця9[[#This Row],[HOBBY WORLD]]</f>
        <v>Ломик</v>
      </c>
      <c r="AF32" s="218" t="s">
        <v>163</v>
      </c>
      <c r="AH32" s="219" t="s">
        <v>164</v>
      </c>
      <c r="AI32" s="203" t="str">
        <f>Таблиця9[[#This Row],[HOBBY WORLD3]]</f>
        <v>Цеп</v>
      </c>
      <c r="AJ32" s="210"/>
      <c r="AK32" s="210"/>
      <c r="AL32" s="210"/>
      <c r="AM32" s="210"/>
      <c r="AR32" t="s">
        <v>5986</v>
      </c>
      <c r="AS32"/>
      <c r="AT32" s="203" t="str">
        <f>_xlfn.XLOOKUP(AR32,Таблиця15[Термин],Таблиця15[HOBBY WORLD],"")</f>
        <v>Безрассудная атака</v>
      </c>
    </row>
    <row r="33" spans="1:46" ht="15" customHeight="1" x14ac:dyDescent="0.25">
      <c r="A33" s="212" t="s">
        <v>5121</v>
      </c>
      <c r="B33" s="212"/>
      <c r="C33" s="213" t="s">
        <v>5122</v>
      </c>
      <c r="D33" s="213" t="str">
        <f>Таблиця3[[#This Row],[Перевод (Hobby World)]]</f>
        <v>Бонусное действие</v>
      </c>
      <c r="E33" s="213" t="s">
        <v>5065</v>
      </c>
      <c r="F33" s="213"/>
      <c r="H33" s="213" t="s">
        <v>5623</v>
      </c>
      <c r="I33" s="213"/>
      <c r="J33" s="213" t="s">
        <v>5624</v>
      </c>
      <c r="K33" s="213" t="str">
        <f>Таблиця4[[#This Row],[HOBBY WORLD]]</f>
        <v>солнечный эльф</v>
      </c>
      <c r="L33" s="213" t="s">
        <v>5593</v>
      </c>
      <c r="M33" s="213"/>
      <c r="O33" s="214" t="s">
        <v>6965</v>
      </c>
      <c r="P33" s="214"/>
      <c r="Q33" s="215" t="s">
        <v>6966</v>
      </c>
      <c r="R33" s="215" t="str">
        <f>Таблиця5[[#This Row],[HOBBY WORLD]]</f>
        <v>барьер для жизни</v>
      </c>
      <c r="S33" s="215" t="s">
        <v>5417</v>
      </c>
      <c r="T33" s="216"/>
      <c r="U33" s="217"/>
      <c r="W33" s="222" t="s">
        <v>2037</v>
      </c>
      <c r="X33" s="222" t="s">
        <v>7901</v>
      </c>
      <c r="AA33" s="214" t="s">
        <v>176</v>
      </c>
      <c r="AB33" s="223"/>
      <c r="AC33" s="215" t="s">
        <v>177</v>
      </c>
      <c r="AD33" s="210" t="str">
        <f>Таблиця9[[#This Row],[HOBBY WORLD]]</f>
        <v>Кристалл</v>
      </c>
      <c r="AF33" s="218" t="s">
        <v>170</v>
      </c>
      <c r="AH33" s="219" t="s">
        <v>171</v>
      </c>
      <c r="AI33" s="203" t="str">
        <f>Таблиця9[[#This Row],[HOBBY WORLD3]]</f>
        <v>Глефа</v>
      </c>
      <c r="AJ33" s="210"/>
      <c r="AK33" s="210"/>
      <c r="AL33" s="210"/>
      <c r="AM33" s="210"/>
      <c r="AR33" t="s">
        <v>5988</v>
      </c>
      <c r="AS33"/>
      <c r="AT33" s="203" t="str">
        <f>_xlfn.XLOOKUP(AR33,Таблиця15[Термин],Таблиця15[HOBBY WORLD],"")</f>
        <v>Несгибаемая ярость</v>
      </c>
    </row>
    <row r="34" spans="1:46" ht="15" customHeight="1" x14ac:dyDescent="0.25">
      <c r="A34" s="212" t="s">
        <v>5123</v>
      </c>
      <c r="B34" s="212"/>
      <c r="C34" s="213" t="s">
        <v>5124</v>
      </c>
      <c r="D34" s="213" t="str">
        <f>Таблиця3[[#This Row],[Перевод (Hobby World)]]</f>
        <v>Дополнительные языки</v>
      </c>
      <c r="E34" s="213" t="s">
        <v>5065</v>
      </c>
      <c r="F34" s="213"/>
      <c r="H34" s="213" t="s">
        <v>5625</v>
      </c>
      <c r="I34" s="213"/>
      <c r="J34" s="213" t="s">
        <v>5626</v>
      </c>
      <c r="K34" s="213" t="str">
        <f>Таблиця4[[#This Row],[HOBBY WORLD]]</f>
        <v>свирфнеблин (глубинный гном)</v>
      </c>
      <c r="L34" s="213" t="s">
        <v>5593</v>
      </c>
      <c r="M34" s="213"/>
      <c r="O34" s="214" t="s">
        <v>6967</v>
      </c>
      <c r="P34" s="214"/>
      <c r="Q34" s="215" t="s">
        <v>6968</v>
      </c>
      <c r="R34" s="215" t="str">
        <f>Таблиця5[[#This Row],[HOBBY WORLD]]</f>
        <v>безудержная пляска Отто</v>
      </c>
      <c r="S34" s="215" t="s">
        <v>5417</v>
      </c>
      <c r="T34" s="216"/>
      <c r="U34" s="217"/>
      <c r="W34" s="222" t="s">
        <v>2039</v>
      </c>
      <c r="X34" s="222" t="s">
        <v>7902</v>
      </c>
      <c r="AA34" s="218" t="s">
        <v>5187</v>
      </c>
      <c r="AB34" s="223"/>
      <c r="AC34" s="219" t="s">
        <v>166</v>
      </c>
      <c r="AD34" s="210" t="s">
        <v>14651</v>
      </c>
      <c r="AF34" s="218" t="s">
        <v>178</v>
      </c>
      <c r="AH34" s="219" t="s">
        <v>8479</v>
      </c>
      <c r="AI34" s="203" t="str">
        <f>Таблиця9[[#This Row],[HOBBY WORLD3]]</f>
        <v>Двуручный топор</v>
      </c>
      <c r="AJ34" s="210"/>
      <c r="AK34" s="210"/>
      <c r="AL34" s="210"/>
      <c r="AM34" s="210"/>
      <c r="AR34" t="s">
        <v>5990</v>
      </c>
      <c r="AS34"/>
      <c r="AT34" s="203" t="str">
        <f>_xlfn.XLOOKUP(AR34,Таблиця15[Термин],Таблиця15[HOBBY WORLD],"")</f>
        <v>Возмездие</v>
      </c>
    </row>
    <row r="35" spans="1:46" ht="15" customHeight="1" x14ac:dyDescent="0.25">
      <c r="A35" s="212" t="s">
        <v>5125</v>
      </c>
      <c r="B35" s="212"/>
      <c r="C35" s="213" t="s">
        <v>5126</v>
      </c>
      <c r="D35" s="213" t="str">
        <f>Таблиця3[[#This Row],[Перевод (Hobby World)]]</f>
        <v>Скорость рытья</v>
      </c>
      <c r="E35" s="213" t="s">
        <v>5065</v>
      </c>
      <c r="F35" s="213"/>
      <c r="H35" s="213" t="s">
        <v>5627</v>
      </c>
      <c r="I35" s="213"/>
      <c r="J35" s="213" t="s">
        <v>5628</v>
      </c>
      <c r="K35" s="213" t="str">
        <f>Таблиця4[[#This Row],[HOBBY WORLD]]</f>
        <v>тетирец</v>
      </c>
      <c r="L35" s="213" t="s">
        <v>5593</v>
      </c>
      <c r="M35" s="213"/>
      <c r="O35" s="214" t="s">
        <v>1905</v>
      </c>
      <c r="P35" s="214"/>
      <c r="Q35" s="215" t="s">
        <v>6969</v>
      </c>
      <c r="R35" s="215" t="str">
        <f>Таблиця5[[#This Row],[HOBBY WORLD]]</f>
        <v>безудержный смех Таши</v>
      </c>
      <c r="S35" s="215" t="s">
        <v>5417</v>
      </c>
      <c r="T35" s="216"/>
      <c r="U35" s="217"/>
      <c r="W35" s="222" t="s">
        <v>2043</v>
      </c>
      <c r="X35" s="222" t="s">
        <v>7903</v>
      </c>
      <c r="AA35" s="214" t="s">
        <v>172</v>
      </c>
      <c r="AB35" s="223"/>
      <c r="AC35" s="215" t="s">
        <v>8528</v>
      </c>
      <c r="AD35" s="210" t="str">
        <f>Таблиця9[[#This Row],[HOBBY WORLD]]</f>
        <v>Маскировочный набор</v>
      </c>
      <c r="AF35" s="214" t="s">
        <v>186</v>
      </c>
      <c r="AH35" s="219" t="s">
        <v>8480</v>
      </c>
      <c r="AI35" s="203" t="s">
        <v>14665</v>
      </c>
      <c r="AJ35" s="210"/>
      <c r="AK35" s="210"/>
      <c r="AL35" s="210"/>
      <c r="AM35" s="210"/>
      <c r="AR35" t="s">
        <v>5992</v>
      </c>
      <c r="AS35"/>
      <c r="AT35" s="203" t="str">
        <f>_xlfn.XLOOKUP(AR35,Таблиця15[Термин],Таблиця15[HOBBY WORLD],"")</f>
        <v>Искатель духов</v>
      </c>
    </row>
    <row r="36" spans="1:46" ht="15" customHeight="1" x14ac:dyDescent="0.25">
      <c r="A36" s="212" t="s">
        <v>5127</v>
      </c>
      <c r="B36" s="212"/>
      <c r="C36" s="213" t="s">
        <v>5128</v>
      </c>
      <c r="D36" s="213" t="str">
        <f>Таблиця3[[#This Row],[Перевод (Hobby World)]]</f>
        <v>Кампания</v>
      </c>
      <c r="E36" s="213" t="s">
        <v>5065</v>
      </c>
      <c r="F36" s="213"/>
      <c r="H36" s="213" t="s">
        <v>5629</v>
      </c>
      <c r="I36" s="213"/>
      <c r="J36" s="213" t="s">
        <v>5630</v>
      </c>
      <c r="K36" s="213" t="str">
        <f>Таблиця4[[#This Row],[HOBBY WORLD]]</f>
        <v>турамиец</v>
      </c>
      <c r="L36" s="213" t="s">
        <v>5593</v>
      </c>
      <c r="M36" s="213"/>
      <c r="O36" s="214" t="s">
        <v>6970</v>
      </c>
      <c r="P36" s="214"/>
      <c r="Q36" s="215" t="s">
        <v>6971</v>
      </c>
      <c r="R36" s="215" t="str">
        <f>Таблиця5[[#This Row],[HOBBY WORLD]]</f>
        <v>бесследный шаг</v>
      </c>
      <c r="S36" s="215" t="s">
        <v>5417</v>
      </c>
      <c r="T36" s="216"/>
      <c r="U36" s="217"/>
      <c r="W36" s="222" t="s">
        <v>2045</v>
      </c>
      <c r="X36" s="222" t="s">
        <v>7904</v>
      </c>
      <c r="AA36" s="218" t="s">
        <v>8529</v>
      </c>
      <c r="AB36" s="223"/>
      <c r="AC36" s="219" t="s">
        <v>181</v>
      </c>
      <c r="AD36" s="210" t="str">
        <f>Таблиця9[[#This Row],[HOBBY WORLD]]</f>
        <v>Драконьи шахматы</v>
      </c>
      <c r="AF36" s="218" t="s">
        <v>194</v>
      </c>
      <c r="AH36" s="219" t="s">
        <v>195</v>
      </c>
      <c r="AI36" s="203" t="str">
        <f>Таблиця9[[#This Row],[HOBBY WORLD3]]</f>
        <v>Двуручный меч</v>
      </c>
      <c r="AJ36" s="210"/>
      <c r="AK36" s="210"/>
      <c r="AL36" s="210"/>
      <c r="AM36" s="210"/>
      <c r="AR36" t="s">
        <v>5994</v>
      </c>
      <c r="AS36"/>
      <c r="AT36" s="203" t="str">
        <f>_xlfn.XLOOKUP(AR36,Таблиця15[Термин],Таблиця15[HOBBY WORLD],"")</f>
        <v>Путешествующий с духами</v>
      </c>
    </row>
    <row r="37" spans="1:46" ht="15" customHeight="1" x14ac:dyDescent="0.25">
      <c r="A37" s="212" t="s">
        <v>3232</v>
      </c>
      <c r="B37" s="212"/>
      <c r="C37" s="213" t="s">
        <v>5129</v>
      </c>
      <c r="D37" s="213" t="str">
        <f>Таблиця3[[#This Row],[Перевод (Hobby World)]]</f>
        <v>Фокус</v>
      </c>
      <c r="E37" s="213" t="s">
        <v>5065</v>
      </c>
      <c r="F37" s="213"/>
      <c r="H37" s="213" t="s">
        <v>5631</v>
      </c>
      <c r="I37" s="213"/>
      <c r="J37" s="213" t="s">
        <v>5632</v>
      </c>
      <c r="K37" s="213" t="str">
        <f>Таблиця4[[#This Row],[HOBBY WORLD]]</f>
        <v>лесной эльф</v>
      </c>
      <c r="L37" s="213" t="s">
        <v>5593</v>
      </c>
      <c r="M37" s="213"/>
      <c r="O37" s="214" t="s">
        <v>6972</v>
      </c>
      <c r="P37" s="214"/>
      <c r="Q37" s="215" t="s">
        <v>6973</v>
      </c>
      <c r="R37" s="215" t="str">
        <f>Таблиця5[[#This Row],[HOBBY WORLD]]</f>
        <v>благословение</v>
      </c>
      <c r="S37" s="215" t="s">
        <v>5417</v>
      </c>
      <c r="T37" s="216"/>
      <c r="U37" s="217"/>
      <c r="W37" s="222" t="s">
        <v>2047</v>
      </c>
      <c r="X37" s="222" t="s">
        <v>7905</v>
      </c>
      <c r="AA37" s="214" t="s">
        <v>8530</v>
      </c>
      <c r="AB37" s="223"/>
      <c r="AC37" s="215" t="s">
        <v>8531</v>
      </c>
      <c r="AD37" s="210" t="s">
        <v>14652</v>
      </c>
      <c r="AF37" s="218" t="s">
        <v>202</v>
      </c>
      <c r="AH37" s="219" t="s">
        <v>203</v>
      </c>
      <c r="AI37" s="203" t="str">
        <f>Таблиця9[[#This Row],[HOBBY WORLD3]]</f>
        <v>Алебарда</v>
      </c>
      <c r="AJ37" s="210"/>
      <c r="AK37" s="210"/>
      <c r="AL37" s="210"/>
      <c r="AM37" s="210"/>
      <c r="AR37" t="s">
        <v>5996</v>
      </c>
      <c r="AS37"/>
      <c r="AT37" s="203" t="str">
        <f>_xlfn.XLOOKUP(AR37,Таблиця15[Термин],Таблиця15[HOBBY WORLD],"")</f>
        <v>Дух тотема</v>
      </c>
    </row>
    <row r="38" spans="1:46" ht="15" customHeight="1" x14ac:dyDescent="0.25">
      <c r="A38" s="212" t="s">
        <v>5130</v>
      </c>
      <c r="B38" s="212"/>
      <c r="C38" s="213" t="s">
        <v>5131</v>
      </c>
      <c r="D38" s="213" t="str">
        <f>Таблиця3[[#This Row],[Перевод (Hobby World)]]</f>
        <v>Грузоподъёмность</v>
      </c>
      <c r="E38" s="213" t="s">
        <v>5065</v>
      </c>
      <c r="F38" s="213"/>
      <c r="H38" s="213"/>
      <c r="I38" s="213"/>
      <c r="J38" s="213"/>
      <c r="K38" s="213">
        <f>Таблиця4[[#This Row],[HOBBY WORLD]]</f>
        <v>0</v>
      </c>
      <c r="L38" s="213"/>
      <c r="M38" s="213"/>
      <c r="O38" s="214" t="s">
        <v>6974</v>
      </c>
      <c r="P38" s="214"/>
      <c r="Q38" s="215" t="s">
        <v>6975</v>
      </c>
      <c r="R38" s="215" t="str">
        <f>Таблиця5[[#This Row],[HOBBY WORLD]]</f>
        <v>божественное откровение</v>
      </c>
      <c r="S38" s="215" t="s">
        <v>5417</v>
      </c>
      <c r="T38" s="216"/>
      <c r="U38" s="217"/>
      <c r="W38" s="222" t="s">
        <v>2049</v>
      </c>
      <c r="X38" s="222" t="s">
        <v>7906</v>
      </c>
      <c r="AA38" s="214" t="s">
        <v>353</v>
      </c>
      <c r="AB38" s="223"/>
      <c r="AC38" s="215" t="s">
        <v>354</v>
      </c>
      <c r="AD38" s="210" t="str">
        <f>Таблиця9[[#This Row],[HOBBY WORLD]]</f>
        <v>Эмблема</v>
      </c>
      <c r="AF38" s="218" t="s">
        <v>8481</v>
      </c>
      <c r="AH38" s="219" t="s">
        <v>8482</v>
      </c>
      <c r="AI38" s="203" t="str">
        <f>Таблиця9[[#This Row],[HOBBY WORLD3]]</f>
        <v>Легкий молот</v>
      </c>
      <c r="AJ38" s="210"/>
      <c r="AK38" s="210"/>
      <c r="AL38" s="210"/>
      <c r="AM38" s="210"/>
      <c r="AN38" s="222"/>
      <c r="AR38" t="s">
        <v>5998</v>
      </c>
      <c r="AS38"/>
      <c r="AT38" s="203" t="str">
        <f>_xlfn.XLOOKUP(AR38,Таблиця15[Термин],Таблиця15[HOBBY WORLD],"")</f>
        <v>Настройка на тотем</v>
      </c>
    </row>
    <row r="39" spans="1:46" ht="15" customHeight="1" x14ac:dyDescent="0.25">
      <c r="A39" s="212" t="s">
        <v>5132</v>
      </c>
      <c r="B39" s="212"/>
      <c r="C39" s="213" t="s">
        <v>5133</v>
      </c>
      <c r="D39" s="213" t="str">
        <f>Таблиця3[[#This Row],[Перевод (Hobby World)]]</f>
        <v>Сотворить заклинание</v>
      </c>
      <c r="E39" s="213" t="s">
        <v>5065</v>
      </c>
      <c r="F39" s="213"/>
      <c r="H39" s="213"/>
      <c r="I39" s="213"/>
      <c r="J39" s="213"/>
      <c r="K39" s="213">
        <f>Таблиця4[[#This Row],[HOBBY WORLD]]</f>
        <v>0</v>
      </c>
      <c r="L39" s="213"/>
      <c r="M39" s="213"/>
      <c r="O39" s="214" t="s">
        <v>6976</v>
      </c>
      <c r="P39" s="214"/>
      <c r="Q39" s="215" t="s">
        <v>6977</v>
      </c>
      <c r="R39" s="215" t="str">
        <f>Таблиця5[[#This Row],[HOBBY WORLD]]</f>
        <v>божественное слово</v>
      </c>
      <c r="S39" s="215" t="s">
        <v>5417</v>
      </c>
      <c r="T39" s="216"/>
      <c r="U39" s="217"/>
      <c r="W39" s="222" t="s">
        <v>7907</v>
      </c>
      <c r="X39" s="222" t="s">
        <v>7908</v>
      </c>
      <c r="AA39" s="214" t="s">
        <v>8532</v>
      </c>
      <c r="AB39" s="223"/>
      <c r="AC39" s="215" t="s">
        <v>8533</v>
      </c>
      <c r="AD39" s="210" t="str">
        <f>Таблиця9[[#This Row],[HOBBY WORLD]]</f>
        <v>Корм</v>
      </c>
      <c r="AF39" s="218" t="s">
        <v>210</v>
      </c>
      <c r="AH39" s="219" t="s">
        <v>8483</v>
      </c>
      <c r="AI39" s="203" t="str">
        <f>Таблиця9[[#This Row],[HOBBY WORLD3]]</f>
        <v>Топорик</v>
      </c>
      <c r="AJ39" s="210"/>
      <c r="AK39" s="210"/>
      <c r="AL39" s="210"/>
      <c r="AM39" s="210"/>
      <c r="AN39" s="222"/>
      <c r="AR39" t="s">
        <v>6000</v>
      </c>
      <c r="AS39"/>
      <c r="AT39" s="203" t="str">
        <f>_xlfn.XLOOKUP(AR39,Таблиця15[Термин],Таблиця15[HOBBY WORLD],"")</f>
        <v>Защита без брони</v>
      </c>
    </row>
    <row r="40" spans="1:46" ht="15" customHeight="1" x14ac:dyDescent="0.25">
      <c r="A40" s="212" t="s">
        <v>5134</v>
      </c>
      <c r="B40" s="212"/>
      <c r="C40" s="213" t="s">
        <v>5135</v>
      </c>
      <c r="D40" s="213" t="str">
        <f>Таблиця3[[#This Row],[Перевод (Hobby World)]]</f>
        <v>Время сотворения</v>
      </c>
      <c r="E40" s="213" t="s">
        <v>5065</v>
      </c>
      <c r="F40" s="213"/>
      <c r="H40" s="213" t="s">
        <v>5633</v>
      </c>
      <c r="I40" s="213"/>
      <c r="J40" s="213" t="s">
        <v>5634</v>
      </c>
      <c r="K40" s="213" t="str">
        <f>Таблиця4[[#This Row],[HOBBY WORLD]]</f>
        <v>Варвар</v>
      </c>
      <c r="L40" s="213" t="s">
        <v>5156</v>
      </c>
      <c r="M40" s="213"/>
      <c r="O40" s="214" t="s">
        <v>6978</v>
      </c>
      <c r="P40" s="214"/>
      <c r="Q40" s="215" t="s">
        <v>6979</v>
      </c>
      <c r="R40" s="215" t="str">
        <f>Таблиця5[[#This Row],[HOBBY WORLD]]</f>
        <v>бойкий язык</v>
      </c>
      <c r="S40" s="215" t="s">
        <v>5417</v>
      </c>
      <c r="T40" s="216"/>
      <c r="U40" s="217"/>
      <c r="W40" s="222" t="s">
        <v>2053</v>
      </c>
      <c r="X40" s="222" t="s">
        <v>7909</v>
      </c>
      <c r="AA40" s="214" t="s">
        <v>461</v>
      </c>
      <c r="AB40" s="223"/>
      <c r="AC40" s="215" t="s">
        <v>8534</v>
      </c>
      <c r="AD40" s="210" t="str">
        <f>Таблиця9[[#This Row],[HOBBY WORLD]]</f>
        <v>Рыболовные снасти</v>
      </c>
      <c r="AF40" s="218" t="s">
        <v>218</v>
      </c>
      <c r="AH40" s="219" t="s">
        <v>8484</v>
      </c>
      <c r="AI40" s="203" t="str">
        <f>Таблиця9[[#This Row],[HOBBY WORLD3]]</f>
        <v>Пилум</v>
      </c>
      <c r="AJ40" s="210"/>
      <c r="AK40" s="210"/>
      <c r="AL40" s="210"/>
      <c r="AM40" s="210"/>
      <c r="AN40" s="222"/>
      <c r="AR40" t="s">
        <v>6002</v>
      </c>
      <c r="AS40"/>
      <c r="AT40" s="203" t="str">
        <f>_xlfn.XLOOKUP(AR40,Таблиця15[Термин],Таблиця15[HOBBY WORLD],"")</f>
        <v>Порыв к действию</v>
      </c>
    </row>
    <row r="41" spans="1:46" ht="15" customHeight="1" x14ac:dyDescent="0.25">
      <c r="A41" s="212" t="s">
        <v>5136</v>
      </c>
      <c r="B41" s="212"/>
      <c r="C41" s="213" t="s">
        <v>5137</v>
      </c>
      <c r="D41" s="213" t="s">
        <v>14623</v>
      </c>
      <c r="E41" s="213" t="s">
        <v>5065</v>
      </c>
      <c r="F41" s="213"/>
      <c r="H41" s="213" t="s">
        <v>2117</v>
      </c>
      <c r="I41" s="213"/>
      <c r="J41" s="213" t="s">
        <v>4143</v>
      </c>
      <c r="K41" s="213" t="str">
        <f>Таблиця4[[#This Row],[HOBBY WORLD]]</f>
        <v>Бард</v>
      </c>
      <c r="L41" s="213" t="s">
        <v>5156</v>
      </c>
      <c r="M41" s="213"/>
      <c r="O41" s="214" t="s">
        <v>6980</v>
      </c>
      <c r="P41" s="214"/>
      <c r="Q41" s="215" t="s">
        <v>4562</v>
      </c>
      <c r="R41" s="215" t="str">
        <f>Таблиця5[[#This Row],[HOBBY WORLD]]</f>
        <v>болезнь</v>
      </c>
      <c r="S41" s="215" t="s">
        <v>5417</v>
      </c>
      <c r="T41" s="216"/>
      <c r="U41" s="217"/>
      <c r="W41" s="222" t="s">
        <v>2055</v>
      </c>
      <c r="X41" s="222" t="s">
        <v>7910</v>
      </c>
      <c r="AA41" s="214" t="s">
        <v>8535</v>
      </c>
      <c r="AB41" s="223"/>
      <c r="AC41" s="215" t="s">
        <v>8536</v>
      </c>
      <c r="AD41" s="210" t="str">
        <f>Таблиця9[[#This Row],[HOBBY WORLD]]</f>
        <v>Склянка</v>
      </c>
      <c r="AF41" s="218" t="s">
        <v>226</v>
      </c>
      <c r="AH41" s="219" t="s">
        <v>8485</v>
      </c>
      <c r="AI41" s="203" t="str">
        <f>Таблиця9[[#This Row],[HOBBY WORLD3]]</f>
        <v>Кавалерийская пика</v>
      </c>
      <c r="AJ41" s="210"/>
      <c r="AK41" s="210"/>
      <c r="AL41" s="210"/>
      <c r="AM41" s="210"/>
      <c r="AN41" s="222"/>
      <c r="AR41" t="s">
        <v>6005</v>
      </c>
      <c r="AS41"/>
      <c r="AT41" s="203" t="str">
        <f>_xlfn.XLOOKUP(AR41,Таблиця15[Термин],Таблиця15[HOBBY WORLD],"")</f>
        <v>Волшебный рывок</v>
      </c>
    </row>
    <row r="42" spans="1:46" ht="15" customHeight="1" x14ac:dyDescent="0.25">
      <c r="A42" s="212" t="s">
        <v>5138</v>
      </c>
      <c r="B42" s="212"/>
      <c r="C42" s="213" t="s">
        <v>5139</v>
      </c>
      <c r="D42" s="213" t="str">
        <f>Таблиця3[[#This Row],[Перевод (Hobby World)]]</f>
        <v>Проведение энергии</v>
      </c>
      <c r="E42" s="213" t="s">
        <v>5065</v>
      </c>
      <c r="F42" s="213"/>
      <c r="H42" s="213" t="s">
        <v>5635</v>
      </c>
      <c r="I42" s="213"/>
      <c r="J42" s="213" t="s">
        <v>5636</v>
      </c>
      <c r="K42" s="213" t="str">
        <f>Таблиця4[[#This Row],[HOBBY WORLD]]</f>
        <v>Жрец</v>
      </c>
      <c r="L42" s="213" t="s">
        <v>5156</v>
      </c>
      <c r="M42" s="213"/>
      <c r="O42" s="214" t="s">
        <v>6981</v>
      </c>
      <c r="P42" s="214"/>
      <c r="Q42" s="215" t="s">
        <v>6982</v>
      </c>
      <c r="R42" s="215" t="str">
        <f>Таблиця5[[#This Row],[HOBBY WORLD]]</f>
        <v>броня Агафиса</v>
      </c>
      <c r="S42" s="215" t="s">
        <v>5417</v>
      </c>
      <c r="T42" s="216"/>
      <c r="U42" s="217"/>
      <c r="W42" s="222" t="s">
        <v>2057</v>
      </c>
      <c r="X42" s="222" t="s">
        <v>7911</v>
      </c>
      <c r="AA42" s="214" t="s">
        <v>8537</v>
      </c>
      <c r="AB42" s="223"/>
      <c r="AC42" s="215" t="s">
        <v>8538</v>
      </c>
      <c r="AD42" s="210" t="str">
        <f>Таблиця9[[#This Row],[HOBBY WORLD]]</f>
        <v>Галлон</v>
      </c>
      <c r="AF42" s="218" t="s">
        <v>242</v>
      </c>
      <c r="AH42" s="219" t="s">
        <v>3486</v>
      </c>
      <c r="AI42" s="203" t="str">
        <f>Таблиця9[[#This Row],[HOBBY WORLD3]]</f>
        <v>Длинный лук</v>
      </c>
      <c r="AJ42" s="210"/>
      <c r="AK42" s="210"/>
      <c r="AL42" s="210"/>
      <c r="AM42" s="210"/>
      <c r="AN42" s="222"/>
      <c r="AR42" t="s">
        <v>6007</v>
      </c>
      <c r="AS42"/>
      <c r="AT42" s="203" t="str">
        <f>_xlfn.XLOOKUP(AR42,Таблиця15[Термин],Таблиця15[HOBBY WORLD],"")</f>
        <v>Стрельба</v>
      </c>
    </row>
    <row r="43" spans="1:46" ht="15" customHeight="1" x14ac:dyDescent="0.25">
      <c r="A43" s="212" t="s">
        <v>5140</v>
      </c>
      <c r="B43" s="212"/>
      <c r="C43" s="213" t="s">
        <v>5141</v>
      </c>
      <c r="D43" s="213" t="str">
        <f>Таблиця3[[#This Row],[Перевод (Hobby World)]]</f>
        <v>Персонаж</v>
      </c>
      <c r="E43" s="213" t="s">
        <v>5065</v>
      </c>
      <c r="F43" s="213"/>
      <c r="H43" s="213" t="s">
        <v>2313</v>
      </c>
      <c r="I43" s="213"/>
      <c r="J43" s="213" t="s">
        <v>2314</v>
      </c>
      <c r="K43" s="213" t="str">
        <f>Таблиця4[[#This Row],[HOBBY WORLD]]</f>
        <v>Друид</v>
      </c>
      <c r="L43" s="213" t="s">
        <v>5156</v>
      </c>
      <c r="M43" s="213"/>
      <c r="O43" s="214" t="s">
        <v>6983</v>
      </c>
      <c r="P43" s="214"/>
      <c r="Q43" s="215" t="s">
        <v>6984</v>
      </c>
      <c r="R43" s="215" t="str">
        <f>Таблиця5[[#This Row],[HOBBY WORLD]]</f>
        <v>брызги яда</v>
      </c>
      <c r="S43" s="215" t="s">
        <v>5417</v>
      </c>
      <c r="T43" s="216"/>
      <c r="U43" s="217"/>
      <c r="W43" s="222" t="s">
        <v>2059</v>
      </c>
      <c r="X43" s="222" t="s">
        <v>7912</v>
      </c>
      <c r="AA43" s="218" t="s">
        <v>473</v>
      </c>
      <c r="AB43" s="223"/>
      <c r="AC43" s="219" t="s">
        <v>474</v>
      </c>
      <c r="AD43" s="210" t="str">
        <f>Таблиця9[[#This Row],[HOBBY WORLD]]</f>
        <v>Крюк-кошка</v>
      </c>
      <c r="AF43" s="218" t="s">
        <v>250</v>
      </c>
      <c r="AH43" s="219" t="s">
        <v>251</v>
      </c>
      <c r="AI43" s="203" t="str">
        <f>Таблиця9[[#This Row],[HOBBY WORLD3]]</f>
        <v>Длинный меч</v>
      </c>
      <c r="AJ43" s="210"/>
      <c r="AK43" s="210"/>
      <c r="AL43" s="210"/>
      <c r="AM43" s="210"/>
      <c r="AN43" s="222"/>
      <c r="AR43" t="s">
        <v>6009</v>
      </c>
      <c r="AS43"/>
      <c r="AT43" s="203" t="str">
        <f>_xlfn.XLOOKUP(AR43,Таблиця15[Термин],Таблиця15[HOBBY WORLD],"")</f>
        <v>Мастер битвы</v>
      </c>
    </row>
    <row r="44" spans="1:46" ht="15" customHeight="1" x14ac:dyDescent="0.25">
      <c r="A44" s="212" t="s">
        <v>5142</v>
      </c>
      <c r="B44" s="212"/>
      <c r="C44" s="213" t="s">
        <v>5143</v>
      </c>
      <c r="D44" s="213" t="str">
        <f>Таблиця3[[#This Row],[Перевод (Hobby World)]]</f>
        <v>Развитие персонажа</v>
      </c>
      <c r="E44" s="213" t="s">
        <v>5065</v>
      </c>
      <c r="F44" s="213"/>
      <c r="H44" s="213" t="s">
        <v>5637</v>
      </c>
      <c r="I44" s="213"/>
      <c r="J44" s="213" t="s">
        <v>5638</v>
      </c>
      <c r="K44" s="213" t="str">
        <f>Таблиця4[[#This Row],[HOBBY WORLD]]</f>
        <v>Воин</v>
      </c>
      <c r="L44" s="213" t="s">
        <v>5156</v>
      </c>
      <c r="M44" s="213"/>
      <c r="O44" s="214" t="s">
        <v>6985</v>
      </c>
      <c r="P44" s="214"/>
      <c r="Q44" s="215" t="s">
        <v>6986</v>
      </c>
      <c r="R44" s="215" t="str">
        <f>Таблиця5[[#This Row],[HOBBY WORLD]]</f>
        <v>буря возмездия</v>
      </c>
      <c r="S44" s="215" t="s">
        <v>5417</v>
      </c>
      <c r="T44" s="216"/>
      <c r="U44" s="217"/>
      <c r="W44" s="222" t="s">
        <v>2061</v>
      </c>
      <c r="X44" s="222" t="s">
        <v>7913</v>
      </c>
      <c r="AA44" s="218" t="s">
        <v>479</v>
      </c>
      <c r="AB44" s="223"/>
      <c r="AC44" s="219" t="s">
        <v>480</v>
      </c>
      <c r="AD44" s="210" t="str">
        <f>Таблиця9[[#This Row],[HOBBY WORLD]]</f>
        <v>Молоток</v>
      </c>
      <c r="AF44" s="218" t="s">
        <v>258</v>
      </c>
      <c r="AH44" s="219" t="s">
        <v>259</v>
      </c>
      <c r="AI44" s="203" t="str">
        <f>Таблиця9[[#This Row],[HOBBY WORLD3]]</f>
        <v>Булава</v>
      </c>
      <c r="AJ44" s="210"/>
      <c r="AK44" s="210"/>
      <c r="AL44" s="210"/>
      <c r="AM44" s="210"/>
      <c r="AN44" s="228"/>
      <c r="AR44" t="s">
        <v>2197</v>
      </c>
      <c r="AS44"/>
      <c r="AT44" s="203" t="str">
        <f>_xlfn.XLOOKUP(AR44,Таблиця15[Термин],Таблиця15[HOBBY WORLD],"")</f>
        <v>Чемпион</v>
      </c>
    </row>
    <row r="45" spans="1:46" ht="15" customHeight="1" x14ac:dyDescent="0.25">
      <c r="A45" s="212" t="s">
        <v>5144</v>
      </c>
      <c r="B45" s="212"/>
      <c r="C45" s="213" t="s">
        <v>5145</v>
      </c>
      <c r="D45" s="213" t="str">
        <f>Таблиця3[[#This Row],[Перевод (Hobby World)]]</f>
        <v>Уровень персонажа</v>
      </c>
      <c r="E45" s="213" t="s">
        <v>5065</v>
      </c>
      <c r="F45" s="213"/>
      <c r="H45" s="213" t="s">
        <v>5639</v>
      </c>
      <c r="I45" s="213"/>
      <c r="J45" s="213" t="s">
        <v>5640</v>
      </c>
      <c r="K45" s="213" t="str">
        <f>Таблиця4[[#This Row],[HOBBY WORLD]]</f>
        <v>Монах</v>
      </c>
      <c r="L45" s="213" t="s">
        <v>5156</v>
      </c>
      <c r="M45" s="213"/>
      <c r="O45" s="214" t="s">
        <v>6987</v>
      </c>
      <c r="P45" s="214"/>
      <c r="Q45" s="215" t="s">
        <v>6988</v>
      </c>
      <c r="R45" s="215" t="str">
        <f>Таблиця5[[#This Row],[HOBBY WORLD]]</f>
        <v>быстрый колчан</v>
      </c>
      <c r="S45" s="215" t="s">
        <v>5417</v>
      </c>
      <c r="T45" s="216"/>
      <c r="U45" s="217"/>
      <c r="W45" s="222" t="s">
        <v>2063</v>
      </c>
      <c r="X45" s="222" t="s">
        <v>7914</v>
      </c>
      <c r="AA45" s="218" t="s">
        <v>8539</v>
      </c>
      <c r="AB45" s="223"/>
      <c r="AC45" s="219" t="s">
        <v>8540</v>
      </c>
      <c r="AD45" s="210" t="str">
        <f>Таблиця9[[#This Row],[HOBBY WORLD]]</f>
        <v>Кувалда</v>
      </c>
      <c r="AF45" s="218" t="s">
        <v>266</v>
      </c>
      <c r="AH45" s="219" t="s">
        <v>8486</v>
      </c>
      <c r="AI45" s="203" t="str">
        <f>Таблиця9[[#This Row],[HOBBY WORLD3]]</f>
        <v>Двуручный молот</v>
      </c>
      <c r="AJ45" s="210"/>
      <c r="AK45" s="210"/>
      <c r="AL45" s="210"/>
      <c r="AM45" s="210"/>
      <c r="AN45" s="228"/>
      <c r="AR45" t="s">
        <v>6011</v>
      </c>
      <c r="AS45"/>
      <c r="AT45" s="203" t="str">
        <f>_xlfn.XLOOKUP(AR45,Таблиця15[Термин],Таблиця15[HOBBY WORLD],"")</f>
        <v>Боевое превосходство</v>
      </c>
    </row>
    <row r="46" spans="1:46" ht="15" customHeight="1" x14ac:dyDescent="0.25">
      <c r="A46" s="212" t="s">
        <v>5146</v>
      </c>
      <c r="B46" s="212"/>
      <c r="C46" s="213" t="s">
        <v>5147</v>
      </c>
      <c r="D46" s="213" t="s">
        <v>14624</v>
      </c>
      <c r="E46" s="213" t="s">
        <v>5065</v>
      </c>
      <c r="F46" s="213"/>
      <c r="H46" s="213" t="s">
        <v>5641</v>
      </c>
      <c r="I46" s="213"/>
      <c r="J46" s="213" t="s">
        <v>5642</v>
      </c>
      <c r="K46" s="213" t="str">
        <f>Таблиця4[[#This Row],[HOBBY WORLD]]</f>
        <v>Паладин</v>
      </c>
      <c r="L46" s="213" t="s">
        <v>5156</v>
      </c>
      <c r="M46" s="213"/>
      <c r="O46" s="214" t="s">
        <v>6989</v>
      </c>
      <c r="P46" s="214"/>
      <c r="Q46" s="215" t="s">
        <v>6990</v>
      </c>
      <c r="R46" s="215" t="str">
        <f>Таблиця5[[#This Row],[HOBBY WORLD]]</f>
        <v>ведьмовской разряд</v>
      </c>
      <c r="S46" s="215" t="s">
        <v>5417</v>
      </c>
      <c r="T46" s="216"/>
      <c r="U46" s="217"/>
      <c r="W46" s="222" t="s">
        <v>2065</v>
      </c>
      <c r="X46" s="222" t="s">
        <v>7915</v>
      </c>
      <c r="AA46" s="218" t="s">
        <v>8541</v>
      </c>
      <c r="AB46" s="223"/>
      <c r="AC46" s="219" t="s">
        <v>8542</v>
      </c>
      <c r="AD46" s="210" t="str">
        <f>Таблиця9[[#This Row],[HOBBY WORLD]]</f>
        <v>Набор лекаря</v>
      </c>
      <c r="AF46" s="218" t="s">
        <v>274</v>
      </c>
      <c r="AH46" s="219" t="s">
        <v>275</v>
      </c>
      <c r="AI46" s="203" t="str">
        <f>Таблиця9[[#This Row],[HOBBY WORLD3]]</f>
        <v>Моргенштерн</v>
      </c>
      <c r="AJ46" s="210"/>
      <c r="AK46" s="210"/>
      <c r="AL46" s="210"/>
      <c r="AM46" s="210"/>
      <c r="AN46" s="228"/>
      <c r="AR46" t="s">
        <v>6013</v>
      </c>
      <c r="AS46"/>
      <c r="AT46" s="203" t="str">
        <f>_xlfn.XLOOKUP(AR46,Таблиця15[Термин],Таблиця15[HOBBY WORLD],"")</f>
        <v>Защита</v>
      </c>
    </row>
    <row r="47" spans="1:46" ht="15" customHeight="1" x14ac:dyDescent="0.25">
      <c r="A47" s="212" t="s">
        <v>5148</v>
      </c>
      <c r="B47" s="212"/>
      <c r="C47" s="213" t="s">
        <v>5149</v>
      </c>
      <c r="D47" s="213" t="str">
        <f>Таблиця3[[#This Row],[Перевод (Hobby World)]]</f>
        <v>Свойства личности</v>
      </c>
      <c r="E47" s="213" t="s">
        <v>5065</v>
      </c>
      <c r="F47" s="213"/>
      <c r="H47" s="213" t="s">
        <v>5643</v>
      </c>
      <c r="I47" s="213"/>
      <c r="J47" s="213" t="s">
        <v>5644</v>
      </c>
      <c r="K47" s="213" t="str">
        <f>Таблиця4[[#This Row],[HOBBY WORLD]]</f>
        <v>Следопыт</v>
      </c>
      <c r="L47" s="213" t="s">
        <v>5156</v>
      </c>
      <c r="M47" s="213"/>
      <c r="O47" s="214" t="s">
        <v>6991</v>
      </c>
      <c r="P47" s="214"/>
      <c r="Q47" s="215" t="s">
        <v>6992</v>
      </c>
      <c r="R47" s="215" t="str">
        <f>Таблиця5[[#This Row],[HOBBY WORLD]]</f>
        <v>великолепный особняк Морденкайнена</v>
      </c>
      <c r="S47" s="215" t="s">
        <v>5417</v>
      </c>
      <c r="T47" s="216"/>
      <c r="U47" s="217"/>
      <c r="W47" s="222" t="s">
        <v>7916</v>
      </c>
      <c r="X47" s="222" t="s">
        <v>7917</v>
      </c>
      <c r="AA47" s="218" t="s">
        <v>228</v>
      </c>
      <c r="AB47" s="223"/>
      <c r="AC47" s="219" t="s">
        <v>229</v>
      </c>
      <c r="AD47" s="210" t="str">
        <f>Таблиця9[[#This Row],[HOBBY WORLD]]</f>
        <v>Набор травника</v>
      </c>
      <c r="AF47" s="218" t="s">
        <v>8487</v>
      </c>
      <c r="AH47" s="219" t="s">
        <v>8488</v>
      </c>
      <c r="AI47" s="203" t="str">
        <f>Таблиця9[[#This Row],[HOBBY WORLD3]]</f>
        <v>Иглы для трубки</v>
      </c>
      <c r="AJ47" s="210"/>
      <c r="AK47" s="210"/>
      <c r="AL47" s="210"/>
      <c r="AM47" s="210"/>
      <c r="AN47" s="228"/>
      <c r="AR47" t="s">
        <v>6014</v>
      </c>
      <c r="AS47"/>
      <c r="AT47" s="203" t="str">
        <f>_xlfn.XLOOKUP(AR47,Таблиця15[Термин],Таблиця15[HOBBY WORLD],"")</f>
        <v>Дуэль</v>
      </c>
    </row>
    <row r="48" spans="1:46" ht="15" customHeight="1" x14ac:dyDescent="0.25">
      <c r="A48" s="212" t="s">
        <v>4086</v>
      </c>
      <c r="B48" s="212"/>
      <c r="C48" s="213" t="s">
        <v>5150</v>
      </c>
      <c r="D48" s="213" t="str">
        <f>Таблиця3[[#This Row],[Перевод (Hobby World)]]</f>
        <v>Заряд</v>
      </c>
      <c r="E48" s="213" t="s">
        <v>5065</v>
      </c>
      <c r="F48" s="213"/>
      <c r="H48" s="213" t="s">
        <v>5645</v>
      </c>
      <c r="I48" s="213"/>
      <c r="J48" s="213" t="s">
        <v>5646</v>
      </c>
      <c r="K48" s="213" t="str">
        <f>Таблиця4[[#This Row],[HOBBY WORLD]]</f>
        <v>Плут</v>
      </c>
      <c r="L48" s="213" t="s">
        <v>5156</v>
      </c>
      <c r="M48" s="213"/>
      <c r="O48" s="214" t="s">
        <v>6993</v>
      </c>
      <c r="P48" s="214"/>
      <c r="Q48" s="215" t="s">
        <v>6994</v>
      </c>
      <c r="R48" s="215" t="str">
        <f>Таблиця5[[#This Row],[HOBBY WORLD]]</f>
        <v>верная собака Морденкайнена</v>
      </c>
      <c r="S48" s="215" t="s">
        <v>5417</v>
      </c>
      <c r="T48" s="216"/>
      <c r="U48" s="217"/>
      <c r="W48" s="222" t="s">
        <v>2067</v>
      </c>
      <c r="X48" s="222" t="s">
        <v>7918</v>
      </c>
      <c r="AA48" s="218" t="s">
        <v>337</v>
      </c>
      <c r="AB48" s="223"/>
      <c r="AC48" s="219" t="s">
        <v>5260</v>
      </c>
      <c r="AD48" s="210" t="str">
        <f>Таблиця9[[#This Row],[HOBBY WORLD]]</f>
        <v>Символ религии</v>
      </c>
      <c r="AF48" s="218" t="s">
        <v>282</v>
      </c>
      <c r="AH48" s="219" t="s">
        <v>283</v>
      </c>
      <c r="AI48" s="203" t="str">
        <f>Таблиця9[[#This Row],[HOBBY WORLD3]]</f>
        <v>Сеть</v>
      </c>
      <c r="AJ48" s="210"/>
      <c r="AK48" s="210"/>
      <c r="AL48" s="210"/>
      <c r="AM48" s="210"/>
      <c r="AN48" s="228"/>
      <c r="AR48" t="s">
        <v>6016</v>
      </c>
      <c r="AS48"/>
      <c r="AT48" s="203" t="str">
        <f>_xlfn.XLOOKUP(AR48,Таблиця15[Термин],Таблиця15[HOBBY WORLD],"")</f>
        <v>Потусторонний рыцарь</v>
      </c>
    </row>
    <row r="49" spans="1:56" ht="15" customHeight="1" x14ac:dyDescent="0.25">
      <c r="A49" s="212" t="s">
        <v>5151</v>
      </c>
      <c r="B49" s="212"/>
      <c r="C49" s="213" t="s">
        <v>5152</v>
      </c>
      <c r="D49" s="213" t="str">
        <f>Таблиця3[[#This Row],[Перевод (Hobby World)]]</f>
        <v>Проверка</v>
      </c>
      <c r="E49" s="213" t="s">
        <v>5065</v>
      </c>
      <c r="F49" s="213"/>
      <c r="H49" s="213" t="s">
        <v>5647</v>
      </c>
      <c r="I49" s="213"/>
      <c r="J49" s="213" t="s">
        <v>5648</v>
      </c>
      <c r="K49" s="213" t="str">
        <f>Таблиця4[[#This Row],[HOBBY WORLD]]</f>
        <v>Чародей</v>
      </c>
      <c r="L49" s="213" t="s">
        <v>5156</v>
      </c>
      <c r="M49" s="213"/>
      <c r="O49" s="214" t="s">
        <v>6995</v>
      </c>
      <c r="P49" s="214"/>
      <c r="Q49" s="215" t="s">
        <v>6996</v>
      </c>
      <c r="R49" s="215" t="str">
        <f>Таблиця5[[#This Row],[HOBBY WORLD]]</f>
        <v>верный удар</v>
      </c>
      <c r="S49" s="215" t="s">
        <v>5417</v>
      </c>
      <c r="T49" s="216"/>
      <c r="U49" s="217"/>
      <c r="W49" s="222" t="s">
        <v>7919</v>
      </c>
      <c r="X49" s="222" t="s">
        <v>7920</v>
      </c>
      <c r="AA49" s="218" t="s">
        <v>8543</v>
      </c>
      <c r="AB49" s="223"/>
      <c r="AC49" s="219" t="s">
        <v>8544</v>
      </c>
      <c r="AD49" s="210" t="str">
        <f>Таблиця9[[#This Row],[HOBBY WORLD]]</f>
        <v>Святая вода</v>
      </c>
      <c r="AF49" s="218" t="s">
        <v>289</v>
      </c>
      <c r="AH49" s="219" t="s">
        <v>290</v>
      </c>
      <c r="AI49" s="203" t="str">
        <f>Таблиця9[[#This Row],[HOBBY WORLD3]]</f>
        <v>Пика</v>
      </c>
      <c r="AJ49" s="210"/>
      <c r="AK49" s="210"/>
      <c r="AL49" s="210"/>
      <c r="AM49" s="210"/>
      <c r="AN49" s="228"/>
      <c r="AR49" t="s">
        <v>6018</v>
      </c>
      <c r="AS49"/>
      <c r="AT49" s="203" t="str">
        <f>_xlfn.XLOOKUP(AR49,Таблиця15[Термин],Таблиця15[HOBBY WORLD],"")</f>
        <v>Потусторонний удар</v>
      </c>
    </row>
    <row r="50" spans="1:56" ht="15" customHeight="1" x14ac:dyDescent="0.25">
      <c r="A50" s="212" t="s">
        <v>5153</v>
      </c>
      <c r="B50" s="212"/>
      <c r="C50" s="213" t="s">
        <v>5154</v>
      </c>
      <c r="D50" s="213" t="str">
        <f>Таблиця3[[#This Row],[Перевод (Hobby World)]]</f>
        <v>Ситуативный</v>
      </c>
      <c r="E50" s="213" t="s">
        <v>5065</v>
      </c>
      <c r="F50" s="213"/>
      <c r="H50" s="213" t="s">
        <v>5649</v>
      </c>
      <c r="I50" s="213"/>
      <c r="J50" s="213" t="s">
        <v>5650</v>
      </c>
      <c r="K50" s="213" t="str">
        <f>Таблиця4[[#This Row],[HOBBY WORLD]]</f>
        <v>Колдун</v>
      </c>
      <c r="L50" s="213" t="s">
        <v>5156</v>
      </c>
      <c r="M50" s="213"/>
      <c r="O50" s="214" t="s">
        <v>6997</v>
      </c>
      <c r="P50" s="214"/>
      <c r="Q50" s="215" t="s">
        <v>6998</v>
      </c>
      <c r="R50" s="215" t="str">
        <f>Таблиця5[[#This Row],[HOBBY WORLD]]</f>
        <v>вечный свет</v>
      </c>
      <c r="S50" s="215" t="s">
        <v>5417</v>
      </c>
      <c r="T50" s="216"/>
      <c r="U50" s="217"/>
      <c r="W50" s="222" t="s">
        <v>2069</v>
      </c>
      <c r="X50" s="222" t="s">
        <v>7921</v>
      </c>
      <c r="AA50" s="218" t="s">
        <v>8545</v>
      </c>
      <c r="AB50" s="223"/>
      <c r="AC50" s="219" t="s">
        <v>8546</v>
      </c>
      <c r="AD50" s="210" t="str">
        <f>Таблиця9[[#This Row],[HOBBY WORLD]]</f>
        <v>Лошадь</v>
      </c>
      <c r="AF50" s="218" t="s">
        <v>297</v>
      </c>
      <c r="AH50" s="219" t="s">
        <v>298</v>
      </c>
      <c r="AI50" s="203" t="str">
        <f>Таблиця9[[#This Row],[HOBBY WORLD3]]</f>
        <v>Боевой посох</v>
      </c>
      <c r="AJ50" s="210"/>
      <c r="AK50" s="210"/>
      <c r="AL50" s="210"/>
      <c r="AM50" s="210"/>
      <c r="AN50" s="228"/>
      <c r="AR50" t="s">
        <v>6020</v>
      </c>
      <c r="AS50"/>
      <c r="AT50" s="203" t="str">
        <f>_xlfn.XLOOKUP(AR50,Таблиця15[Термин],Таблиця15[HOBBY WORLD],"")</f>
        <v>Дополнительная атака</v>
      </c>
    </row>
    <row r="51" spans="1:56" ht="15" customHeight="1" x14ac:dyDescent="0.25">
      <c r="A51" s="212" t="s">
        <v>5155</v>
      </c>
      <c r="B51" s="212"/>
      <c r="C51" s="213" t="s">
        <v>5156</v>
      </c>
      <c r="D51" s="213" t="str">
        <f>Таблиця3[[#This Row],[Перевод (Hobby World)]]</f>
        <v>Класс</v>
      </c>
      <c r="E51" s="213" t="s">
        <v>5065</v>
      </c>
      <c r="F51" s="213"/>
      <c r="H51" s="213" t="s">
        <v>5651</v>
      </c>
      <c r="I51" s="213"/>
      <c r="J51" s="213" t="s">
        <v>5652</v>
      </c>
      <c r="K51" s="213" t="str">
        <f>Таблиця4[[#This Row],[HOBBY WORLD]]</f>
        <v>Волшебник</v>
      </c>
      <c r="L51" s="213" t="s">
        <v>5156</v>
      </c>
      <c r="M51" s="213"/>
      <c r="O51" s="214" t="s">
        <v>6999</v>
      </c>
      <c r="P51" s="214"/>
      <c r="Q51" s="215" t="s">
        <v>7000</v>
      </c>
      <c r="R51" s="215" t="str">
        <f>Таблиця5[[#This Row],[HOBBY WORLD]]</f>
        <v>видение невидимого</v>
      </c>
      <c r="S51" s="215" t="s">
        <v>5417</v>
      </c>
      <c r="T51" s="216"/>
      <c r="U51" s="217"/>
      <c r="W51" s="222" t="s">
        <v>2071</v>
      </c>
      <c r="X51" s="222" t="s">
        <v>7922</v>
      </c>
      <c r="AA51" s="218" t="s">
        <v>377</v>
      </c>
      <c r="AB51" s="223"/>
      <c r="AC51" s="219" t="s">
        <v>378</v>
      </c>
      <c r="AD51" s="210" t="str">
        <f>Таблиця9[[#This Row],[HOBBY WORLD]]</f>
        <v>Песочные часы</v>
      </c>
      <c r="AF51" s="218" t="s">
        <v>305</v>
      </c>
      <c r="AH51" s="219" t="s">
        <v>306</v>
      </c>
      <c r="AI51" s="203" t="str">
        <f>Таблиця9[[#This Row],[HOBBY WORLD3]]</f>
        <v>Рапира</v>
      </c>
      <c r="AJ51" s="210"/>
      <c r="AK51" s="210"/>
      <c r="AL51" s="210"/>
      <c r="AM51" s="210"/>
      <c r="AN51" s="228"/>
      <c r="AR51" t="s">
        <v>6022</v>
      </c>
      <c r="AS51"/>
      <c r="AT51" s="203" t="str">
        <f>_xlfn.XLOOKUP(AR51,Таблиця15[Термин],Таблиця15[HOBBY WORLD],"")</f>
        <v>Боевой стиль</v>
      </c>
    </row>
    <row r="52" spans="1:56" ht="15" customHeight="1" x14ac:dyDescent="0.25">
      <c r="A52" s="212" t="s">
        <v>5157</v>
      </c>
      <c r="B52" s="212"/>
      <c r="C52" s="213" t="s">
        <v>5158</v>
      </c>
      <c r="D52" s="213" t="str">
        <f>Таблиця3[[#This Row],[Перевод (Hobby World)]]</f>
        <v>Классовая особенность</v>
      </c>
      <c r="E52" s="213" t="s">
        <v>5065</v>
      </c>
      <c r="F52" s="213"/>
      <c r="H52" s="213"/>
      <c r="I52" s="213"/>
      <c r="J52" s="213"/>
      <c r="K52" s="213">
        <f>Таблиця4[[#This Row],[HOBBY WORLD]]</f>
        <v>0</v>
      </c>
      <c r="L52" s="213"/>
      <c r="M52" s="213"/>
      <c r="O52" s="214" t="s">
        <v>7001</v>
      </c>
      <c r="P52" s="214"/>
      <c r="Q52" s="215" t="s">
        <v>7002</v>
      </c>
      <c r="R52" s="215" t="str">
        <f>Таблиця5[[#This Row],[HOBBY WORLD]]</f>
        <v>вкусные ягоды</v>
      </c>
      <c r="S52" s="215" t="s">
        <v>5417</v>
      </c>
      <c r="T52" s="216"/>
      <c r="U52" s="217"/>
      <c r="W52" s="222" t="s">
        <v>2075</v>
      </c>
      <c r="X52" s="222" t="s">
        <v>7923</v>
      </c>
      <c r="AA52" s="214" t="s">
        <v>385</v>
      </c>
      <c r="AB52" s="223"/>
      <c r="AC52" s="215" t="s">
        <v>8547</v>
      </c>
      <c r="AD52" s="210" t="str">
        <f>Таблиця9[[#This Row],[HOBBY WORLD]]</f>
        <v>Капкан</v>
      </c>
      <c r="AF52" s="218" t="s">
        <v>313</v>
      </c>
      <c r="AH52" s="219" t="s">
        <v>314</v>
      </c>
      <c r="AI52" s="203" t="str">
        <f>Таблиця9[[#This Row],[HOBBY WORLD3]]</f>
        <v>Скимитар</v>
      </c>
      <c r="AJ52" s="210"/>
      <c r="AK52" s="210"/>
      <c r="AL52" s="210"/>
      <c r="AM52" s="210"/>
      <c r="AN52" s="228"/>
      <c r="AR52" t="s">
        <v>6024</v>
      </c>
      <c r="AS52"/>
      <c r="AT52" s="203" t="str">
        <f>_xlfn.XLOOKUP(AR52,Таблиця15[Термин],Таблиця15[HOBBY WORLD],"")</f>
        <v>Двуручное оружие</v>
      </c>
      <c r="BC52" s="203" t="s">
        <v>13824</v>
      </c>
    </row>
    <row r="53" spans="1:56" ht="15" customHeight="1" x14ac:dyDescent="0.25">
      <c r="A53" s="212" t="s">
        <v>3503</v>
      </c>
      <c r="B53" s="212"/>
      <c r="C53" s="213" t="s">
        <v>5159</v>
      </c>
      <c r="D53" s="213" t="str">
        <f>Таблиця3[[#This Row],[Перевод (Hobby World)]]</f>
        <v>Удар когтями</v>
      </c>
      <c r="E53" s="213" t="s">
        <v>5065</v>
      </c>
      <c r="F53" s="213"/>
      <c r="H53" s="213" t="s">
        <v>5653</v>
      </c>
      <c r="I53" s="213"/>
      <c r="J53" s="213" t="s">
        <v>5654</v>
      </c>
      <c r="K53" s="213" t="str">
        <f>Таблиця4[[#This Row],[HOBBY WORLD]]</f>
        <v>Сила (СИЛ)</v>
      </c>
      <c r="L53" s="213" t="s">
        <v>5064</v>
      </c>
      <c r="M53" s="213"/>
      <c r="O53" s="214" t="s">
        <v>7003</v>
      </c>
      <c r="P53" s="214"/>
      <c r="Q53" s="215" t="s">
        <v>7004</v>
      </c>
      <c r="R53" s="215" t="str">
        <f>Таблиця5[[#This Row],[HOBBY WORLD]]</f>
        <v>внушение</v>
      </c>
      <c r="S53" s="215" t="s">
        <v>5417</v>
      </c>
      <c r="T53" s="216"/>
      <c r="U53" s="217"/>
      <c r="W53" s="222" t="s">
        <v>2079</v>
      </c>
      <c r="X53" s="222" t="s">
        <v>7924</v>
      </c>
      <c r="AA53" s="218" t="s">
        <v>8548</v>
      </c>
      <c r="AB53" s="223"/>
      <c r="AC53" s="219" t="s">
        <v>8549</v>
      </c>
      <c r="AD53" s="210" t="str">
        <f>Таблиця9[[#This Row],[HOBBY WORLD]]</f>
        <v>Благовония</v>
      </c>
      <c r="AF53" s="218" t="s">
        <v>321</v>
      </c>
      <c r="AH53" s="219" t="s">
        <v>322</v>
      </c>
      <c r="AI53" s="203" t="str">
        <f>Таблиця9[[#This Row],[HOBBY WORLD3]]</f>
        <v>Короткий лук</v>
      </c>
      <c r="AJ53" s="210"/>
      <c r="AK53" s="210"/>
      <c r="AL53" s="210"/>
      <c r="AM53" s="210"/>
      <c r="AN53" s="228"/>
      <c r="AR53" t="s">
        <v>6026</v>
      </c>
      <c r="AS53"/>
      <c r="AT53" s="203" t="str">
        <f>_xlfn.XLOOKUP(AR53,Таблиця15[Термин],Таблиця15[HOBBY WORLD],"")</f>
        <v>Улучшенный критический удар</v>
      </c>
      <c r="BC53" s="203" t="s">
        <v>100</v>
      </c>
      <c r="BD53" s="203" t="s">
        <v>101</v>
      </c>
    </row>
    <row r="54" spans="1:56" ht="15" customHeight="1" x14ac:dyDescent="0.25">
      <c r="A54" s="212" t="s">
        <v>5160</v>
      </c>
      <c r="B54" s="212"/>
      <c r="C54" s="213" t="s">
        <v>5161</v>
      </c>
      <c r="D54" s="213" t="str">
        <f>Таблиця3[[#This Row],[Перевод (Hobby World)]]</f>
        <v>Скорость лазания</v>
      </c>
      <c r="E54" s="213" t="s">
        <v>5065</v>
      </c>
      <c r="F54" s="213"/>
      <c r="H54" s="213" t="s">
        <v>5655</v>
      </c>
      <c r="I54" s="213"/>
      <c r="J54" s="213" t="s">
        <v>5656</v>
      </c>
      <c r="K54" s="213" t="str">
        <f>Таблиця4[[#This Row],[HOBBY WORLD]]</f>
        <v>Ловкость (ЛВК)</v>
      </c>
      <c r="L54" s="213" t="s">
        <v>5064</v>
      </c>
      <c r="M54" s="213"/>
      <c r="O54" s="214" t="s">
        <v>7005</v>
      </c>
      <c r="P54" s="214"/>
      <c r="Q54" s="215" t="s">
        <v>7006</v>
      </c>
      <c r="R54" s="215" t="str">
        <f>Таблиця5[[#This Row],[HOBBY WORLD]]</f>
        <v>возвращение к жизни</v>
      </c>
      <c r="S54" s="215" t="s">
        <v>5417</v>
      </c>
      <c r="T54" s="216"/>
      <c r="U54" s="217"/>
      <c r="W54" s="222" t="s">
        <v>2085</v>
      </c>
      <c r="X54" s="222" t="s">
        <v>7925</v>
      </c>
      <c r="AA54" s="218" t="s">
        <v>8550</v>
      </c>
      <c r="AB54" s="223"/>
      <c r="AC54" s="219" t="s">
        <v>8551</v>
      </c>
      <c r="AD54" s="210" t="str">
        <f>Таблиця9[[#This Row],[HOBBY WORLD]]</f>
        <v>Чернила</v>
      </c>
      <c r="AF54" s="218" t="s">
        <v>341</v>
      </c>
      <c r="AH54" s="219" t="s">
        <v>342</v>
      </c>
      <c r="AI54" s="203" t="str">
        <f>Таблиця9[[#This Row],[HOBBY WORLD3]]</f>
        <v>Серп</v>
      </c>
      <c r="AJ54" s="210"/>
      <c r="AK54" s="210"/>
      <c r="AL54" s="210"/>
      <c r="AM54" s="210"/>
      <c r="AN54" s="228"/>
      <c r="AR54" t="s">
        <v>6028</v>
      </c>
      <c r="AS54"/>
      <c r="AT54" s="203" t="str">
        <f>_xlfn.XLOOKUP(AR54,Таблиця15[Термин],Таблиця15[HOBBY WORLD],"")</f>
        <v>Неукротимость</v>
      </c>
      <c r="BC54" s="203" t="s">
        <v>110</v>
      </c>
      <c r="BD54" s="203" t="s">
        <v>111</v>
      </c>
    </row>
    <row r="55" spans="1:56" ht="15" customHeight="1" x14ac:dyDescent="0.25">
      <c r="A55" s="212" t="s">
        <v>5162</v>
      </c>
      <c r="B55" s="212"/>
      <c r="C55" s="213" t="s">
        <v>5163</v>
      </c>
      <c r="D55" s="213" t="str">
        <f>Таблиця3[[#This Row],[Перевод (Hobby World)]]</f>
        <v>Бой</v>
      </c>
      <c r="E55" s="213" t="s">
        <v>5065</v>
      </c>
      <c r="F55" s="213"/>
      <c r="H55" s="213" t="s">
        <v>5657</v>
      </c>
      <c r="I55" s="213"/>
      <c r="J55" s="213" t="s">
        <v>5658</v>
      </c>
      <c r="K55" s="213" t="str">
        <f>Таблиця4[[#This Row],[HOBBY WORLD]]</f>
        <v>Выносливость (ВЫН)</v>
      </c>
      <c r="L55" s="213" t="s">
        <v>5064</v>
      </c>
      <c r="M55" s="213"/>
      <c r="O55" s="214" t="s">
        <v>7007</v>
      </c>
      <c r="P55" s="214"/>
      <c r="Q55" s="215" t="s">
        <v>7008</v>
      </c>
      <c r="R55" s="215" t="str">
        <f>Таблиця5[[#This Row],[HOBBY WORLD]]</f>
        <v>возрождение</v>
      </c>
      <c r="S55" s="215" t="s">
        <v>5417</v>
      </c>
      <c r="T55" s="216"/>
      <c r="U55" s="217"/>
      <c r="W55" s="222" t="s">
        <v>2087</v>
      </c>
      <c r="X55" s="222" t="s">
        <v>7926</v>
      </c>
      <c r="AA55" s="218" t="s">
        <v>8552</v>
      </c>
      <c r="AB55" s="223"/>
      <c r="AC55" s="219" t="s">
        <v>8553</v>
      </c>
      <c r="AD55" s="210" t="str">
        <f>Таблиця9[[#This Row],[HOBBY WORLD]]</f>
        <v>Перо</v>
      </c>
      <c r="AF55" s="218" t="s">
        <v>349</v>
      </c>
      <c r="AH55" s="219" t="s">
        <v>350</v>
      </c>
      <c r="AI55" s="203" t="str">
        <f>Таблиця9[[#This Row],[HOBBY WORLD3]]</f>
        <v>Праща</v>
      </c>
      <c r="AJ55" s="210"/>
      <c r="AK55" s="210"/>
      <c r="AL55" s="210"/>
      <c r="AM55" s="210"/>
      <c r="AN55" s="228"/>
      <c r="AR55" t="s">
        <v>6030</v>
      </c>
      <c r="AS55"/>
      <c r="AT55" s="203" t="str">
        <f>_xlfn.XLOOKUP(AR55,Таблиця15[Термин],Таблиця15[HOBBY WORLD],"")</f>
        <v>Знай своего врага</v>
      </c>
      <c r="BC55" s="203" t="s">
        <v>118</v>
      </c>
      <c r="BD55" s="203" t="s">
        <v>119</v>
      </c>
    </row>
    <row r="56" spans="1:56" ht="15" customHeight="1" x14ac:dyDescent="0.25">
      <c r="A56" s="212" t="s">
        <v>5164</v>
      </c>
      <c r="B56" s="212"/>
      <c r="C56" s="213" t="s">
        <v>5165</v>
      </c>
      <c r="D56" s="213" t="str">
        <f>Таблиця3[[#This Row],[Перевод (Hobby World)]]</f>
        <v>Компоненты</v>
      </c>
      <c r="E56" s="213" t="s">
        <v>5065</v>
      </c>
      <c r="F56" s="213"/>
      <c r="H56" s="213" t="s">
        <v>5659</v>
      </c>
      <c r="I56" s="213"/>
      <c r="J56" s="213" t="s">
        <v>5660</v>
      </c>
      <c r="K56" s="213" t="str">
        <f>Таблиця4[[#This Row],[HOBBY WORLD]]</f>
        <v>Мудрость (МДР)</v>
      </c>
      <c r="L56" s="213" t="s">
        <v>5064</v>
      </c>
      <c r="M56" s="213"/>
      <c r="O56" s="214" t="s">
        <v>7009</v>
      </c>
      <c r="P56" s="214"/>
      <c r="Q56" s="215" t="s">
        <v>7010</v>
      </c>
      <c r="R56" s="215" t="str">
        <f>Таблиця5[[#This Row],[HOBBY WORLD]]</f>
        <v>волна разрушения</v>
      </c>
      <c r="S56" s="215" t="s">
        <v>5417</v>
      </c>
      <c r="T56" s="216"/>
      <c r="U56" s="217"/>
      <c r="W56" s="222" t="s">
        <v>7927</v>
      </c>
      <c r="X56" s="222" t="s">
        <v>7928</v>
      </c>
      <c r="AA56" s="214" t="s">
        <v>8554</v>
      </c>
      <c r="AB56" s="223"/>
      <c r="AC56" s="215" t="s">
        <v>8555</v>
      </c>
      <c r="AD56" s="210" t="str">
        <f>Таблиця9[[#This Row],[HOBBY WORLD]]</f>
        <v>Кувшин</v>
      </c>
      <c r="AF56" s="218" t="s">
        <v>357</v>
      </c>
      <c r="AH56" s="219" t="s">
        <v>8489</v>
      </c>
      <c r="AI56" s="203" t="str">
        <f>Таблиця9[[#This Row],[HOBBY WORLD3]]</f>
        <v>Копье</v>
      </c>
      <c r="AJ56" s="210"/>
      <c r="AK56" s="210"/>
      <c r="AL56" s="210"/>
      <c r="AM56" s="210"/>
      <c r="AN56" s="228"/>
      <c r="AR56" t="s">
        <v>6032</v>
      </c>
      <c r="AS56"/>
      <c r="AT56" s="203" t="str">
        <f>_xlfn.XLOOKUP(AR56,Таблиця15[Термин],Таблиця15[HOBBY WORLD],"")</f>
        <v>Манёвры</v>
      </c>
      <c r="BC56" s="203" t="s">
        <v>126</v>
      </c>
      <c r="BD56" s="203" t="s">
        <v>127</v>
      </c>
    </row>
    <row r="57" spans="1:56" ht="15" customHeight="1" x14ac:dyDescent="0.25">
      <c r="A57" s="212" t="s">
        <v>5166</v>
      </c>
      <c r="B57" s="212"/>
      <c r="C57" s="213" t="s">
        <v>5167</v>
      </c>
      <c r="D57" s="213" t="str">
        <f>Таблиця3[[#This Row],[Перевод (Hobby World)]]</f>
        <v>Концентрация</v>
      </c>
      <c r="E57" s="213" t="s">
        <v>5065</v>
      </c>
      <c r="F57" s="213"/>
      <c r="H57" s="213" t="s">
        <v>5661</v>
      </c>
      <c r="I57" s="213"/>
      <c r="J57" s="213" t="s">
        <v>5662</v>
      </c>
      <c r="K57" s="213" t="str">
        <f>Таблиця4[[#This Row],[HOBBY WORLD]]</f>
        <v>Интеллект (ИНТ)</v>
      </c>
      <c r="L57" s="213" t="s">
        <v>5064</v>
      </c>
      <c r="M57" s="213"/>
      <c r="O57" s="214" t="s">
        <v>7011</v>
      </c>
      <c r="P57" s="214"/>
      <c r="Q57" s="215" t="s">
        <v>7012</v>
      </c>
      <c r="R57" s="215" t="str">
        <f>Таблиця5[[#This Row],[HOBBY WORLD]]</f>
        <v>волшебная стрела</v>
      </c>
      <c r="S57" s="215" t="s">
        <v>5417</v>
      </c>
      <c r="T57" s="216"/>
      <c r="U57" s="217"/>
      <c r="W57" s="222" t="s">
        <v>2091</v>
      </c>
      <c r="X57" s="222" t="s">
        <v>7929</v>
      </c>
      <c r="AA57" s="218" t="s">
        <v>8556</v>
      </c>
      <c r="AB57" s="223"/>
      <c r="AC57" s="219" t="s">
        <v>5566</v>
      </c>
      <c r="AD57" s="210" t="str">
        <f>Таблиця9[[#This Row],[HOBBY WORLD]]</f>
        <v>Лестница</v>
      </c>
      <c r="AF57" s="218" t="s">
        <v>8490</v>
      </c>
      <c r="AH57" s="219" t="s">
        <v>332</v>
      </c>
      <c r="AI57" s="203" t="str">
        <f>Таблиця9[[#This Row],[HOBBY WORLD3]]</f>
        <v>Короткий меч</v>
      </c>
      <c r="AJ57" s="210"/>
      <c r="AK57" s="210"/>
      <c r="AL57" s="210"/>
      <c r="AM57" s="210"/>
      <c r="AN57" s="228"/>
      <c r="AO57" s="222"/>
      <c r="AR57" t="s">
        <v>6034</v>
      </c>
      <c r="AS57"/>
      <c r="AT57" s="203" t="str">
        <f>_xlfn.XLOOKUP(AR57,Таблиця15[Термин],Таблиця15[HOBBY WORLD],"")</f>
        <v>Воинский архетип</v>
      </c>
      <c r="BC57" s="203" t="s">
        <v>135</v>
      </c>
      <c r="BD57" s="203" t="s">
        <v>136</v>
      </c>
    </row>
    <row r="58" spans="1:56" ht="15" customHeight="1" x14ac:dyDescent="0.25">
      <c r="A58" s="212" t="s">
        <v>5168</v>
      </c>
      <c r="B58" s="212"/>
      <c r="C58" s="213" t="s">
        <v>5169</v>
      </c>
      <c r="D58" s="213" t="str">
        <f>Таблиця3[[#This Row],[Перевод (Hobby World)]]</f>
        <v>Состояние</v>
      </c>
      <c r="E58" s="213" t="s">
        <v>5065</v>
      </c>
      <c r="F58" s="213"/>
      <c r="H58" s="213" t="s">
        <v>5663</v>
      </c>
      <c r="I58" s="213"/>
      <c r="J58" s="213" t="s">
        <v>5664</v>
      </c>
      <c r="K58" s="213" t="str">
        <f>Таблиця4[[#This Row],[HOBBY WORLD]]</f>
        <v>Харизма (ХАР)</v>
      </c>
      <c r="L58" s="213" t="s">
        <v>5064</v>
      </c>
      <c r="M58" s="213"/>
      <c r="O58" s="214" t="s">
        <v>7013</v>
      </c>
      <c r="P58" s="214"/>
      <c r="Q58" s="215" t="s">
        <v>7014</v>
      </c>
      <c r="R58" s="215" t="str">
        <f>Таблиця5[[#This Row],[HOBBY WORLD]]</f>
        <v>волшебное оружие</v>
      </c>
      <c r="S58" s="215" t="s">
        <v>5417</v>
      </c>
      <c r="T58" s="216"/>
      <c r="U58" s="217"/>
      <c r="W58" s="222" t="s">
        <v>2093</v>
      </c>
      <c r="X58" s="222" t="s">
        <v>7930</v>
      </c>
      <c r="AA58" s="218" t="s">
        <v>419</v>
      </c>
      <c r="AB58" s="223"/>
      <c r="AC58" s="219" t="s">
        <v>420</v>
      </c>
      <c r="AD58" s="210" t="str">
        <f>Таблиця9[[#This Row],[HOBBY WORLD]]</f>
        <v>Лампа</v>
      </c>
      <c r="AF58" s="218" t="s">
        <v>365</v>
      </c>
      <c r="AH58" s="219" t="s">
        <v>366</v>
      </c>
      <c r="AI58" s="203" t="str">
        <f>Таблиця9[[#This Row],[HOBBY WORLD3]]</f>
        <v>Трезубец</v>
      </c>
      <c r="AJ58" s="210"/>
      <c r="AK58" s="210"/>
      <c r="AL58" s="210"/>
      <c r="AM58" s="210"/>
      <c r="AN58" s="228"/>
      <c r="AO58" s="222"/>
      <c r="AR58" t="s">
        <v>4072</v>
      </c>
      <c r="AS58"/>
      <c r="AT58" s="203" t="str">
        <f>_xlfn.XLOOKUP(AR58,Таблиця15[Термин],Таблиця15[HOBBY WORLD],"")</f>
        <v>Охрана</v>
      </c>
      <c r="BC58" s="203" t="s">
        <v>143</v>
      </c>
      <c r="BD58" s="203" t="s">
        <v>144</v>
      </c>
    </row>
    <row r="59" spans="1:56" ht="15" customHeight="1" x14ac:dyDescent="0.25">
      <c r="A59" s="212" t="s">
        <v>5170</v>
      </c>
      <c r="B59" s="212"/>
      <c r="C59" s="213" t="s">
        <v>5171</v>
      </c>
      <c r="D59" s="213" t="str">
        <f>Таблиця3[[#This Row],[Перевод (Hobby World)]]</f>
        <v>Медная монета (мм)</v>
      </c>
      <c r="E59" s="213" t="s">
        <v>5065</v>
      </c>
      <c r="F59" s="213"/>
      <c r="H59" s="213" t="s">
        <v>5665</v>
      </c>
      <c r="I59" s="213"/>
      <c r="J59" s="213" t="s">
        <v>5666</v>
      </c>
      <c r="K59" s="213" t="str">
        <f>Таблиця4[[#This Row],[HOBBY WORLD]]</f>
        <v>Честь</v>
      </c>
      <c r="L59" s="213" t="s">
        <v>5667</v>
      </c>
      <c r="M59" s="213"/>
      <c r="O59" s="214" t="s">
        <v>7015</v>
      </c>
      <c r="P59" s="214"/>
      <c r="Q59" s="215" t="s">
        <v>7016</v>
      </c>
      <c r="R59" s="215" t="str">
        <f>Таблиця5[[#This Row],[HOBBY WORLD]]</f>
        <v>волшебные врата</v>
      </c>
      <c r="S59" s="215" t="s">
        <v>5417</v>
      </c>
      <c r="T59" s="216"/>
      <c r="U59" s="217"/>
      <c r="W59" s="222" t="s">
        <v>7931</v>
      </c>
      <c r="X59" s="222" t="s">
        <v>7932</v>
      </c>
      <c r="AA59" s="218" t="s">
        <v>427</v>
      </c>
      <c r="AB59" s="223"/>
      <c r="AC59" s="219" t="s">
        <v>8557</v>
      </c>
      <c r="AD59" s="210" t="s">
        <v>14653</v>
      </c>
      <c r="AF59" s="218" t="s">
        <v>8491</v>
      </c>
      <c r="AH59" s="219" t="s">
        <v>8492</v>
      </c>
      <c r="AI59" s="203" t="str">
        <f>Таблиця9[[#This Row],[HOBBY WORLD3]]</f>
        <v>Безоружный удар</v>
      </c>
      <c r="AJ59" s="210"/>
      <c r="AK59" s="210"/>
      <c r="AL59" s="210"/>
      <c r="AM59" s="210"/>
      <c r="AN59" s="228"/>
      <c r="AO59" s="222"/>
      <c r="AR59" t="s">
        <v>5824</v>
      </c>
      <c r="AS59"/>
      <c r="AT59" s="203" t="str">
        <f>_xlfn.XLOOKUP(AR59,Таблиця15[Термин],Таблиця15[HOBBY WORLD],"")</f>
        <v>Несгибаемость</v>
      </c>
      <c r="BC59" s="203" t="s">
        <v>151</v>
      </c>
      <c r="BD59" s="203" t="s">
        <v>152</v>
      </c>
    </row>
    <row r="60" spans="1:56" ht="15" customHeight="1" x14ac:dyDescent="0.25">
      <c r="A60" s="212" t="s">
        <v>1360</v>
      </c>
      <c r="B60" s="212"/>
      <c r="C60" s="213" t="s">
        <v>1361</v>
      </c>
      <c r="D60" s="213" t="str">
        <f>Таблиця3[[#This Row],[Перевод (Hobby World)]]</f>
        <v>Контрзаклинание</v>
      </c>
      <c r="E60" s="213" t="s">
        <v>5065</v>
      </c>
      <c r="F60" s="213"/>
      <c r="H60" s="213" t="s">
        <v>5668</v>
      </c>
      <c r="I60" s="213"/>
      <c r="J60" s="213" t="s">
        <v>5669</v>
      </c>
      <c r="K60" s="213" t="str">
        <f>Таблиця4[[#This Row],[HOBBY WORLD]]</f>
        <v>Рассудок</v>
      </c>
      <c r="L60" s="213" t="s">
        <v>5667</v>
      </c>
      <c r="M60" s="213"/>
      <c r="O60" s="214" t="s">
        <v>7017</v>
      </c>
      <c r="P60" s="214"/>
      <c r="Q60" s="215" t="s">
        <v>7018</v>
      </c>
      <c r="R60" s="215" t="str">
        <f>Таблиця5[[#This Row],[HOBBY WORLD]]</f>
        <v>волшебный глаз</v>
      </c>
      <c r="S60" s="215" t="s">
        <v>5417</v>
      </c>
      <c r="T60" s="216"/>
      <c r="U60" s="217"/>
      <c r="W60" s="222" t="s">
        <v>2097</v>
      </c>
      <c r="X60" s="222" t="s">
        <v>7933</v>
      </c>
      <c r="AA60" s="218" t="s">
        <v>435</v>
      </c>
      <c r="AB60" s="223"/>
      <c r="AC60" s="219" t="s">
        <v>8558</v>
      </c>
      <c r="AD60" s="210" t="str">
        <f>Таблиця9[[#This Row],[HOBBY WORLD]]</f>
        <v>Фонарь, обычный</v>
      </c>
      <c r="AF60" s="214" t="s">
        <v>373</v>
      </c>
      <c r="AH60" s="219" t="s">
        <v>8493</v>
      </c>
      <c r="AI60" s="203" t="str">
        <f>Таблиця9[[#This Row],[HOBBY WORLD3]]</f>
        <v>Клевец</v>
      </c>
      <c r="AJ60" s="210"/>
      <c r="AK60" s="210"/>
      <c r="AL60" s="210"/>
      <c r="AM60" s="210"/>
      <c r="AN60" s="228"/>
      <c r="AO60" s="222"/>
      <c r="AR60" t="s">
        <v>6038</v>
      </c>
      <c r="AS60"/>
      <c r="AT60" s="203" t="str">
        <f>_xlfn.XLOOKUP(AR60,Таблиця15[Термин],Таблиця15[HOBBY WORLD],"")</f>
        <v>Выдающийся атлет</v>
      </c>
      <c r="BC60" s="203" t="s">
        <v>159</v>
      </c>
      <c r="BD60" s="203" t="s">
        <v>160</v>
      </c>
    </row>
    <row r="61" spans="1:56" ht="15" customHeight="1" x14ac:dyDescent="0.25">
      <c r="A61" s="212" t="s">
        <v>5172</v>
      </c>
      <c r="B61" s="212"/>
      <c r="C61" s="213" t="s">
        <v>5173</v>
      </c>
      <c r="D61" s="213" t="str">
        <f>Таблиця3[[#This Row],[Перевод (Hobby World)]]</f>
        <v>Укрытие</v>
      </c>
      <c r="E61" s="213" t="s">
        <v>5065</v>
      </c>
      <c r="F61" s="213"/>
      <c r="H61" s="213"/>
      <c r="I61" s="213"/>
      <c r="J61" s="213"/>
      <c r="K61" s="213">
        <f>Таблиця4[[#This Row],[HOBBY WORLD]]</f>
        <v>0</v>
      </c>
      <c r="L61" s="213"/>
      <c r="M61" s="213"/>
      <c r="O61" s="214" t="s">
        <v>7019</v>
      </c>
      <c r="P61" s="214"/>
      <c r="Q61" s="215" t="s">
        <v>7020</v>
      </c>
      <c r="R61" s="215" t="str">
        <f>Таблиця5[[#This Row],[HOBBY WORLD]]</f>
        <v>волшебный засов</v>
      </c>
      <c r="S61" s="215" t="s">
        <v>5417</v>
      </c>
      <c r="T61" s="216"/>
      <c r="U61" s="217"/>
      <c r="W61" s="222" t="s">
        <v>2101</v>
      </c>
      <c r="X61" s="222" t="s">
        <v>7934</v>
      </c>
      <c r="AA61" s="218" t="s">
        <v>443</v>
      </c>
      <c r="AB61" s="223"/>
      <c r="AC61" s="219" t="s">
        <v>444</v>
      </c>
      <c r="AD61" s="210" t="str">
        <f>Таблиця9[[#This Row],[HOBBY WORLD]]</f>
        <v>Замок</v>
      </c>
      <c r="AF61" s="218" t="s">
        <v>381</v>
      </c>
      <c r="AH61" s="219" t="s">
        <v>382</v>
      </c>
      <c r="AI61" s="203" t="str">
        <f>Таблиця9[[#This Row],[HOBBY WORLD3]]</f>
        <v>Боевой молот</v>
      </c>
      <c r="AJ61" s="210"/>
      <c r="AK61" s="210"/>
      <c r="AL61" s="210"/>
      <c r="AM61" s="210"/>
      <c r="AN61" s="228"/>
      <c r="AO61" s="222"/>
      <c r="AR61" t="s">
        <v>6040</v>
      </c>
      <c r="AS61"/>
      <c r="AT61" s="203" t="str">
        <f>_xlfn.XLOOKUP(AR61,Таблиця15[Термин],Таблиця15[HOBBY WORLD],"")</f>
        <v>Второе дыхание</v>
      </c>
    </row>
    <row r="62" spans="1:56" ht="15" customHeight="1" x14ac:dyDescent="0.25">
      <c r="A62" s="212" t="s">
        <v>5174</v>
      </c>
      <c r="B62" s="212"/>
      <c r="C62" s="213" t="s">
        <v>5175</v>
      </c>
      <c r="D62" s="213" t="str">
        <f>Таблиця3[[#This Row],[Перевод (Hobby World)]]</f>
        <v>Существо</v>
      </c>
      <c r="E62" s="213" t="s">
        <v>5065</v>
      </c>
      <c r="F62" s="213"/>
      <c r="H62" s="213"/>
      <c r="I62" s="213"/>
      <c r="J62" s="213"/>
      <c r="K62" s="213">
        <f>Таблиця4[[#This Row],[HOBBY WORLD]]</f>
        <v>0</v>
      </c>
      <c r="L62" s="213"/>
      <c r="M62" s="213"/>
      <c r="O62" s="214" t="s">
        <v>7021</v>
      </c>
      <c r="P62" s="214"/>
      <c r="Q62" s="215" t="s">
        <v>7022</v>
      </c>
      <c r="R62" s="215" t="str">
        <f>Таблиця5[[#This Row],[HOBBY WORLD]]</f>
        <v>волшебный мираж</v>
      </c>
      <c r="S62" s="215" t="s">
        <v>5417</v>
      </c>
      <c r="T62" s="216"/>
      <c r="U62" s="217"/>
      <c r="W62" s="222" t="s">
        <v>2103</v>
      </c>
      <c r="X62" s="222" t="s">
        <v>7935</v>
      </c>
      <c r="AA62" s="214" t="s">
        <v>451</v>
      </c>
      <c r="AB62" s="223"/>
      <c r="AC62" s="215" t="s">
        <v>452</v>
      </c>
      <c r="AD62" s="210" t="str">
        <f>Таблиця9[[#This Row],[HOBBY WORLD]]</f>
        <v>Увеличительное стекло</v>
      </c>
      <c r="AF62" s="218" t="s">
        <v>389</v>
      </c>
      <c r="AH62" s="219" t="s">
        <v>390</v>
      </c>
      <c r="AI62" s="203" t="str">
        <f>Таблиця9[[#This Row],[HOBBY WORLD3]]</f>
        <v>Кнут</v>
      </c>
      <c r="AJ62" s="210"/>
      <c r="AK62" s="210"/>
      <c r="AL62" s="210"/>
      <c r="AM62" s="210"/>
      <c r="AN62" s="228"/>
      <c r="AO62" s="222"/>
      <c r="AR62" t="s">
        <v>6042</v>
      </c>
      <c r="AS62"/>
      <c r="AT62" s="203" t="str">
        <f>_xlfn.XLOOKUP(AR62,Таблиця15[Термин],Таблиця15[HOBBY WORLD],"")</f>
        <v>Ученик войны</v>
      </c>
    </row>
    <row r="63" spans="1:56" ht="15" customHeight="1" x14ac:dyDescent="0.25">
      <c r="A63" s="212" t="s">
        <v>5176</v>
      </c>
      <c r="B63" s="212"/>
      <c r="C63" s="213" t="s">
        <v>5177</v>
      </c>
      <c r="D63" s="213" t="str">
        <f>Таблиця3[[#This Row],[Перевод (Hobby World)]]</f>
        <v>Критический удар</v>
      </c>
      <c r="E63" s="213" t="s">
        <v>5065</v>
      </c>
      <c r="F63" s="213"/>
      <c r="H63" s="213" t="s">
        <v>5670</v>
      </c>
      <c r="I63" s="213"/>
      <c r="J63" s="213" t="s">
        <v>5671</v>
      </c>
      <c r="K63" s="213" t="str">
        <f>Таблиця4[[#This Row],[HOBBY WORLD]]</f>
        <v>Хаотичный злой (ХЗ)</v>
      </c>
      <c r="L63" s="213" t="s">
        <v>5090</v>
      </c>
      <c r="M63" s="213"/>
      <c r="O63" s="214" t="s">
        <v>7023</v>
      </c>
      <c r="P63" s="214"/>
      <c r="Q63" s="215" t="s">
        <v>7024</v>
      </c>
      <c r="R63" s="215" t="str">
        <f>Таблиця5[[#This Row],[HOBBY WORLD]]</f>
        <v>волшебный рот</v>
      </c>
      <c r="S63" s="215" t="s">
        <v>5417</v>
      </c>
      <c r="T63" s="216"/>
      <c r="U63" s="217"/>
      <c r="W63" s="222" t="s">
        <v>2105</v>
      </c>
      <c r="X63" s="222" t="s">
        <v>7936</v>
      </c>
      <c r="AA63" s="218" t="s">
        <v>459</v>
      </c>
      <c r="AB63" s="223"/>
      <c r="AC63" s="219" t="s">
        <v>460</v>
      </c>
      <c r="AD63" s="210" t="str">
        <f>Таблиця9[[#This Row],[HOBBY WORLD]]</f>
        <v>Кандалы</v>
      </c>
      <c r="AI63" s="203">
        <f>Таблиця9[[#This Row],[HOBBY WORLD3]]</f>
        <v>0</v>
      </c>
      <c r="AJ63" s="210"/>
      <c r="AK63" s="210"/>
      <c r="AL63" s="210"/>
      <c r="AM63" s="210"/>
      <c r="AN63" s="228"/>
      <c r="AO63" s="222"/>
      <c r="AR63" t="s">
        <v>6044</v>
      </c>
      <c r="AS63"/>
      <c r="AT63" s="203" t="str">
        <f>_xlfn.XLOOKUP(AR63,Таблиця15[Термин],Таблиця15[HOBBY WORLD],"")</f>
        <v>Высший критический удар</v>
      </c>
      <c r="BC63" s="203" t="s">
        <v>167</v>
      </c>
    </row>
    <row r="64" spans="1:56" ht="15" customHeight="1" x14ac:dyDescent="0.25">
      <c r="A64" s="212" t="s">
        <v>5178</v>
      </c>
      <c r="B64" s="212"/>
      <c r="C64" s="213" t="s">
        <v>1253</v>
      </c>
      <c r="D64" s="213" t="str">
        <f>Таблиця3[[#This Row],[Перевод (Hobby World)]]</f>
        <v>Проклятие</v>
      </c>
      <c r="E64" s="213" t="s">
        <v>5065</v>
      </c>
      <c r="F64" s="213"/>
      <c r="H64" s="213" t="s">
        <v>5672</v>
      </c>
      <c r="I64" s="213"/>
      <c r="J64" s="213" t="s">
        <v>5673</v>
      </c>
      <c r="K64" s="213" t="str">
        <f>Таблиця4[[#This Row],[HOBBY WORLD]]</f>
        <v>Хаотичный добрый (ХД)</v>
      </c>
      <c r="L64" s="213" t="s">
        <v>5090</v>
      </c>
      <c r="M64" s="213"/>
      <c r="O64" s="214" t="s">
        <v>7025</v>
      </c>
      <c r="P64" s="214"/>
      <c r="Q64" s="215" t="s">
        <v>4915</v>
      </c>
      <c r="R64" s="215" t="str">
        <f>Таблиця5[[#This Row],[HOBBY WORLD]]</f>
        <v>воскрешение</v>
      </c>
      <c r="S64" s="215" t="s">
        <v>5417</v>
      </c>
      <c r="T64" s="216"/>
      <c r="U64" s="217"/>
      <c r="W64" s="222" t="s">
        <v>2109</v>
      </c>
      <c r="X64" s="222" t="s">
        <v>7937</v>
      </c>
      <c r="AA64" s="214" t="s">
        <v>465</v>
      </c>
      <c r="AB64" s="223"/>
      <c r="AC64" s="219" t="s">
        <v>466</v>
      </c>
      <c r="AD64" s="210" t="str">
        <f>Таблиця9[[#This Row],[HOBBY WORLD]]</f>
        <v>Столовый набор</v>
      </c>
      <c r="AI64" s="203">
        <f>Таблиця9[[#This Row],[HOBBY WORLD3]]</f>
        <v>0</v>
      </c>
      <c r="AJ64" s="210"/>
      <c r="AK64" s="210"/>
      <c r="AL64" s="210"/>
      <c r="AM64" s="210"/>
      <c r="AN64" s="228"/>
      <c r="AO64" s="222"/>
      <c r="AR64" t="s">
        <v>6046</v>
      </c>
      <c r="AS64"/>
      <c r="AT64" s="203" t="str">
        <f>_xlfn.XLOOKUP(AR64,Таблиця15[Термин],Таблиця15[HOBBY WORLD],"")</f>
        <v>Выживший</v>
      </c>
      <c r="BC64" s="203" t="s">
        <v>174</v>
      </c>
      <c r="BD64" s="203" t="s">
        <v>14672</v>
      </c>
    </row>
    <row r="65" spans="1:56" ht="15" customHeight="1" x14ac:dyDescent="0.25">
      <c r="A65" s="212" t="s">
        <v>5179</v>
      </c>
      <c r="B65" s="212"/>
      <c r="C65" s="213" t="s">
        <v>5180</v>
      </c>
      <c r="D65" s="213" t="str">
        <f>Таблиця3[[#This Row],[Перевод (Hobby World)]]</f>
        <v>Бросок урона</v>
      </c>
      <c r="E65" s="213" t="s">
        <v>5065</v>
      </c>
      <c r="F65" s="213"/>
      <c r="H65" s="213" t="s">
        <v>5674</v>
      </c>
      <c r="I65" s="213"/>
      <c r="J65" s="213" t="s">
        <v>5675</v>
      </c>
      <c r="K65" s="213" t="str">
        <f>Таблиця4[[#This Row],[HOBBY WORLD]]</f>
        <v>Хаотичный нейтральный(ХН)</v>
      </c>
      <c r="L65" s="213" t="s">
        <v>5090</v>
      </c>
      <c r="M65" s="213"/>
      <c r="O65" s="214" t="s">
        <v>7026</v>
      </c>
      <c r="P65" s="214"/>
      <c r="Q65" s="215" t="s">
        <v>7027</v>
      </c>
      <c r="R65" s="215" t="str">
        <f>Таблиця5[[#This Row],[HOBBY WORLD]]</f>
        <v>врата</v>
      </c>
      <c r="S65" s="215" t="s">
        <v>5417</v>
      </c>
      <c r="T65" s="216"/>
      <c r="U65" s="217"/>
      <c r="W65" s="222" t="s">
        <v>2111</v>
      </c>
      <c r="X65" s="222" t="s">
        <v>7938</v>
      </c>
      <c r="AA65" s="218" t="s">
        <v>471</v>
      </c>
      <c r="AB65" s="223"/>
      <c r="AC65" s="219" t="s">
        <v>8559</v>
      </c>
      <c r="AD65" s="210" t="str">
        <f>Таблиця9[[#This Row],[HOBBY WORLD]]</f>
        <v>Зеркальце стальное</v>
      </c>
      <c r="AI65" s="203">
        <f>Таблиця9[[#This Row],[HOBBY WORLD3]]</f>
        <v>0</v>
      </c>
      <c r="AJ65" s="210"/>
      <c r="AK65" s="210"/>
      <c r="AL65" s="210"/>
      <c r="AM65" s="210"/>
      <c r="AN65" s="228"/>
      <c r="AO65" s="222"/>
      <c r="AR65" t="s">
        <v>6048</v>
      </c>
      <c r="AS65"/>
      <c r="AT65" s="203" t="str">
        <f>_xlfn.XLOOKUP(AR65,Таблиця15[Термин],Таблиця15[HOBBY WORLD],"")</f>
        <v>Два оружия</v>
      </c>
      <c r="BC65" s="203" t="s">
        <v>182</v>
      </c>
      <c r="BD65" s="203" t="s">
        <v>183</v>
      </c>
    </row>
    <row r="66" spans="1:56" ht="15" customHeight="1" x14ac:dyDescent="0.25">
      <c r="A66" s="212" t="s">
        <v>1380</v>
      </c>
      <c r="B66" s="212"/>
      <c r="C66" s="213" t="s">
        <v>5181</v>
      </c>
      <c r="D66" s="213" t="str">
        <f>Таблиця3[[#This Row],[Перевод (Hobby World)]]</f>
        <v>Темнота</v>
      </c>
      <c r="E66" s="213" t="s">
        <v>5065</v>
      </c>
      <c r="F66" s="213"/>
      <c r="H66" s="213" t="s">
        <v>5676</v>
      </c>
      <c r="I66" s="213"/>
      <c r="J66" s="213" t="s">
        <v>5677</v>
      </c>
      <c r="K66" s="213" t="str">
        <f>Таблиця4[[#This Row],[HOBBY WORLD]]</f>
        <v>Принципиальный злой (ПЗ)</v>
      </c>
      <c r="L66" s="213" t="s">
        <v>5090</v>
      </c>
      <c r="M66" s="213"/>
      <c r="O66" s="214" t="s">
        <v>7028</v>
      </c>
      <c r="P66" s="214"/>
      <c r="Q66" s="215" t="s">
        <v>7029</v>
      </c>
      <c r="R66" s="215" t="str">
        <f>Таблиця5[[#This Row],[HOBBY WORLD]]</f>
        <v>всплеск кислоты</v>
      </c>
      <c r="S66" s="215" t="s">
        <v>5417</v>
      </c>
      <c r="T66" s="216"/>
      <c r="U66" s="217"/>
      <c r="W66" s="222" t="s">
        <v>2113</v>
      </c>
      <c r="X66" s="222" t="s">
        <v>7939</v>
      </c>
      <c r="AA66" s="218" t="s">
        <v>2704</v>
      </c>
      <c r="AB66" s="223"/>
      <c r="AC66" s="219" t="s">
        <v>2705</v>
      </c>
      <c r="AD66" s="210" t="str">
        <f>Таблиця9[[#This Row],[HOBBY WORLD]]</f>
        <v>Мул</v>
      </c>
      <c r="AI66" s="203">
        <f>Таблиця9[[#This Row],[HOBBY WORLD3]]</f>
        <v>0</v>
      </c>
      <c r="AJ66" s="210"/>
      <c r="AK66" s="210"/>
      <c r="AL66" s="210"/>
      <c r="AM66" s="210"/>
      <c r="AN66" s="228"/>
      <c r="AO66" s="222"/>
      <c r="AR66" t="s">
        <v>6050</v>
      </c>
      <c r="AS66"/>
      <c r="AT66" s="203" t="str">
        <f>_xlfn.XLOOKUP(AR66,Таблиця15[Термин],Таблиця15[HOBBY WORLD],"")</f>
        <v>Магия войны</v>
      </c>
      <c r="BC66" s="203" t="s">
        <v>190</v>
      </c>
      <c r="BD66" s="203" t="s">
        <v>191</v>
      </c>
    </row>
    <row r="67" spans="1:56" ht="15" customHeight="1" x14ac:dyDescent="0.25">
      <c r="A67" s="212" t="s">
        <v>1382</v>
      </c>
      <c r="B67" s="212"/>
      <c r="C67" s="213" t="s">
        <v>5182</v>
      </c>
      <c r="D67" s="213" t="s">
        <v>14625</v>
      </c>
      <c r="E67" s="213" t="s">
        <v>5065</v>
      </c>
      <c r="F67" s="213"/>
      <c r="H67" s="213" t="s">
        <v>5678</v>
      </c>
      <c r="I67" s="213"/>
      <c r="J67" s="213" t="s">
        <v>5679</v>
      </c>
      <c r="K67" s="213" t="str">
        <f>Таблиця4[[#This Row],[HOBBY WORLD]]</f>
        <v>Принципиальный добрый (ПД)</v>
      </c>
      <c r="L67" s="213" t="s">
        <v>5090</v>
      </c>
      <c r="M67" s="213"/>
      <c r="O67" s="214" t="s">
        <v>7030</v>
      </c>
      <c r="P67" s="214"/>
      <c r="Q67" s="215" t="s">
        <v>7031</v>
      </c>
      <c r="R67" s="215" t="str">
        <f>Таблиця5[[#This Row],[HOBBY WORLD]]</f>
        <v>вызов молний</v>
      </c>
      <c r="S67" s="215" t="s">
        <v>5417</v>
      </c>
      <c r="T67" s="216"/>
      <c r="U67" s="217"/>
      <c r="W67" s="222" t="s">
        <v>7940</v>
      </c>
      <c r="X67" s="222" t="s">
        <v>7941</v>
      </c>
      <c r="AA67" s="218" t="s">
        <v>8560</v>
      </c>
      <c r="AB67" s="223"/>
      <c r="AC67" s="219" t="s">
        <v>8561</v>
      </c>
      <c r="AD67" s="210" t="str">
        <f>Таблиця9[[#This Row],[HOBBY WORLD]]</f>
        <v>Масло</v>
      </c>
      <c r="AI67" s="203">
        <f>Таблиця9[[#This Row],[HOBBY WORLD3]]</f>
        <v>0</v>
      </c>
      <c r="AJ67" s="210"/>
      <c r="AK67" s="210"/>
      <c r="AL67" s="210"/>
      <c r="AM67" s="210"/>
      <c r="AN67" s="228"/>
      <c r="AO67" s="222"/>
      <c r="AR67" t="s">
        <v>6052</v>
      </c>
      <c r="AS67"/>
      <c r="AT67" s="203" t="str">
        <f>_xlfn.XLOOKUP(AR67,Таблиця15[Термин],Таблиця15[HOBBY WORLD],"")</f>
        <v>Связь с оружием</v>
      </c>
      <c r="BC67" s="203" t="s">
        <v>198</v>
      </c>
      <c r="BD67" s="203" t="s">
        <v>199</v>
      </c>
    </row>
    <row r="68" spans="1:56" ht="15" customHeight="1" x14ac:dyDescent="0.25">
      <c r="A68" s="212" t="s">
        <v>5183</v>
      </c>
      <c r="B68" s="212"/>
      <c r="C68" s="213" t="s">
        <v>5184</v>
      </c>
      <c r="D68" s="213" t="s">
        <v>14626</v>
      </c>
      <c r="E68" s="213" t="s">
        <v>5065</v>
      </c>
      <c r="F68" s="213"/>
      <c r="H68" s="213" t="s">
        <v>5680</v>
      </c>
      <c r="I68" s="213"/>
      <c r="J68" s="213" t="s">
        <v>5681</v>
      </c>
      <c r="K68" s="213" t="str">
        <f>Таблиця4[[#This Row],[HOBBY WORLD]]</f>
        <v>Принципиальный нейтральный (ПН)</v>
      </c>
      <c r="L68" s="213" t="s">
        <v>5090</v>
      </c>
      <c r="M68" s="213"/>
      <c r="O68" s="214" t="s">
        <v>7032</v>
      </c>
      <c r="P68" s="214"/>
      <c r="Q68" s="215" t="s">
        <v>7033</v>
      </c>
      <c r="R68" s="215" t="str">
        <f>Таблиця5[[#This Row],[HOBBY WORLD]]</f>
        <v>вызов на дуэль</v>
      </c>
      <c r="S68" s="215" t="s">
        <v>5417</v>
      </c>
      <c r="T68" s="216"/>
      <c r="U68" s="217"/>
      <c r="W68" s="222" t="s">
        <v>2121</v>
      </c>
      <c r="X68" s="222" t="s">
        <v>7942</v>
      </c>
      <c r="AA68" s="214" t="s">
        <v>184</v>
      </c>
      <c r="AB68" s="223"/>
      <c r="AC68" s="215" t="s">
        <v>8562</v>
      </c>
      <c r="AD68" s="210" t="str">
        <f>Таблиця9[[#This Row],[HOBBY WORLD]]</f>
        <v>Шар</v>
      </c>
      <c r="AI68" s="203">
        <f>Таблиця9[[#This Row],[HOBBY WORLD3]]</f>
        <v>0</v>
      </c>
      <c r="AJ68" s="210"/>
      <c r="AK68" s="210"/>
      <c r="AL68" s="210"/>
      <c r="AM68" s="210"/>
      <c r="AN68" s="228"/>
      <c r="AO68" s="222"/>
      <c r="AR68" t="s">
        <v>6054</v>
      </c>
      <c r="AS68"/>
      <c r="AT68" s="203" t="str">
        <f>_xlfn.XLOOKUP(AR68,Таблиця15[Термин],Таблиця15[HOBBY WORLD],"")</f>
        <v>Удар командира</v>
      </c>
      <c r="BC68" s="203" t="s">
        <v>206</v>
      </c>
      <c r="BD68" s="203" t="s">
        <v>207</v>
      </c>
    </row>
    <row r="69" spans="1:56" ht="15" customHeight="1" x14ac:dyDescent="0.25">
      <c r="A69" s="212" t="s">
        <v>5185</v>
      </c>
      <c r="B69" s="212"/>
      <c r="C69" s="213" t="s">
        <v>5186</v>
      </c>
      <c r="D69" s="213" t="str">
        <f>Таблиця3[[#This Row],[Перевод (Hobby World)]]</f>
        <v>Описание</v>
      </c>
      <c r="E69" s="213" t="s">
        <v>5065</v>
      </c>
      <c r="F69" s="213"/>
      <c r="H69" s="213" t="s">
        <v>5682</v>
      </c>
      <c r="I69" s="213"/>
      <c r="J69" s="213" t="s">
        <v>5683</v>
      </c>
      <c r="K69" s="213" t="str">
        <f>Таблиця4[[#This Row],[HOBBY WORLD]]</f>
        <v>Нейтральный (Н)</v>
      </c>
      <c r="L69" s="213" t="s">
        <v>5090</v>
      </c>
      <c r="M69" s="213"/>
      <c r="O69" s="214" t="s">
        <v>7034</v>
      </c>
      <c r="P69" s="214"/>
      <c r="Q69" s="215" t="s">
        <v>7035</v>
      </c>
      <c r="R69" s="215" t="str">
        <f>Таблиця5[[#This Row],[HOBBY WORLD]]</f>
        <v>высшая невидимость</v>
      </c>
      <c r="S69" s="215" t="s">
        <v>5417</v>
      </c>
      <c r="T69" s="216"/>
      <c r="U69" s="217"/>
      <c r="W69" s="222" t="s">
        <v>2123</v>
      </c>
      <c r="X69" s="222" t="s">
        <v>7943</v>
      </c>
      <c r="AA69" s="218" t="s">
        <v>8563</v>
      </c>
      <c r="AB69" s="223"/>
      <c r="AC69" s="219" t="s">
        <v>8564</v>
      </c>
      <c r="AD69" s="210" t="str">
        <f>Таблиця9[[#This Row],[HOBBY WORLD]]</f>
        <v>Бумага</v>
      </c>
      <c r="AI69" s="203">
        <f>Таблиця9[[#This Row],[HOBBY WORLD3]]</f>
        <v>0</v>
      </c>
      <c r="AJ69" s="210"/>
      <c r="AK69" s="210"/>
      <c r="AL69" s="210"/>
      <c r="AM69" s="210"/>
      <c r="AN69" s="228"/>
      <c r="AO69" s="222"/>
      <c r="AR69" t="s">
        <v>6057</v>
      </c>
      <c r="AS69"/>
      <c r="AT69" s="203" t="str">
        <f>_xlfn.XLOOKUP(AR69,Таблиця15[Термин],Таблиця15[HOBBY WORLD],"")</f>
        <v>Обезоруживающая атака</v>
      </c>
      <c r="BC69" s="203" t="s">
        <v>214</v>
      </c>
      <c r="BD69" s="203" t="s">
        <v>215</v>
      </c>
    </row>
    <row r="70" spans="1:56" ht="15" customHeight="1" x14ac:dyDescent="0.25">
      <c r="A70" s="212" t="s">
        <v>5187</v>
      </c>
      <c r="B70" s="212"/>
      <c r="C70" s="213" t="s">
        <v>5188</v>
      </c>
      <c r="D70" s="213" t="str">
        <f>Таблиця3[[#This Row],[Перевод (Hobby World)]]</f>
        <v>Кость</v>
      </c>
      <c r="E70" s="213" t="s">
        <v>5065</v>
      </c>
      <c r="F70" s="213"/>
      <c r="H70" s="213" t="s">
        <v>5684</v>
      </c>
      <c r="I70" s="213"/>
      <c r="J70" s="213" t="s">
        <v>5685</v>
      </c>
      <c r="K70" s="213" t="str">
        <f>Таблиця4[[#This Row],[HOBBY WORLD]]</f>
        <v>Нейтральный злой (НЗ)</v>
      </c>
      <c r="L70" s="213" t="s">
        <v>5090</v>
      </c>
      <c r="M70" s="213"/>
      <c r="O70" s="214" t="s">
        <v>7036</v>
      </c>
      <c r="P70" s="214"/>
      <c r="Q70" s="215" t="s">
        <v>7037</v>
      </c>
      <c r="R70" s="215" t="str">
        <f>Таблиця5[[#This Row],[HOBBY WORLD]]</f>
        <v>высшее восстановление</v>
      </c>
      <c r="S70" s="215" t="s">
        <v>5417</v>
      </c>
      <c r="T70" s="216"/>
      <c r="U70" s="217"/>
      <c r="W70" s="222" t="s">
        <v>2125</v>
      </c>
      <c r="X70" s="222" t="s">
        <v>7944</v>
      </c>
      <c r="AA70" s="218" t="s">
        <v>8565</v>
      </c>
      <c r="AB70" s="223"/>
      <c r="AC70" s="219" t="s">
        <v>8566</v>
      </c>
      <c r="AD70" s="210" t="str">
        <f>Таблиця9[[#This Row],[HOBBY WORLD]]</f>
        <v>Пергамент</v>
      </c>
      <c r="AI70" s="203">
        <f>Таблиця9[[#This Row],[HOBBY WORLD3]]</f>
        <v>0</v>
      </c>
      <c r="AJ70" s="210"/>
      <c r="AK70" s="210"/>
      <c r="AL70" s="210"/>
      <c r="AM70" s="210"/>
      <c r="AN70" s="228"/>
      <c r="AO70" s="222"/>
      <c r="AR70" t="s">
        <v>6059</v>
      </c>
      <c r="AS70"/>
      <c r="AT70" s="203" t="str">
        <f>_xlfn.XLOOKUP(AR70,Таблиця15[Термин],Таблиця15[HOBBY WORLD],"")</f>
        <v>Отвлекающий удар</v>
      </c>
      <c r="BC70" s="203" t="s">
        <v>222</v>
      </c>
      <c r="BD70" s="203" t="s">
        <v>223</v>
      </c>
    </row>
    <row r="71" spans="1:56" ht="15" customHeight="1" x14ac:dyDescent="0.25">
      <c r="A71" s="212" t="s">
        <v>5189</v>
      </c>
      <c r="B71" s="212"/>
      <c r="C71" s="213" t="s">
        <v>5190</v>
      </c>
      <c r="D71" s="213" t="str">
        <f>Таблиця3[[#This Row],[Перевод (Hobby World)]]</f>
        <v>Пересеченная местность</v>
      </c>
      <c r="E71" s="213" t="s">
        <v>5065</v>
      </c>
      <c r="F71" s="213"/>
      <c r="H71" s="213" t="s">
        <v>5686</v>
      </c>
      <c r="I71" s="213"/>
      <c r="J71" s="213" t="s">
        <v>5687</v>
      </c>
      <c r="K71" s="213" t="str">
        <f>Таблиця4[[#This Row],[HOBBY WORLD]]</f>
        <v>Нейтральный добрый (НД)</v>
      </c>
      <c r="L71" s="213" t="s">
        <v>5090</v>
      </c>
      <c r="M71" s="213"/>
      <c r="O71" s="214" t="s">
        <v>7038</v>
      </c>
      <c r="P71" s="214"/>
      <c r="Q71" s="215" t="s">
        <v>7039</v>
      </c>
      <c r="R71" s="215" t="str">
        <f>Таблиця5[[#This Row],[HOBBY WORLD]]</f>
        <v>выход в Эфир</v>
      </c>
      <c r="S71" s="215" t="s">
        <v>5417</v>
      </c>
      <c r="T71" s="216"/>
      <c r="U71" s="217"/>
      <c r="W71" s="222" t="s">
        <v>7945</v>
      </c>
      <c r="X71" s="222" t="s">
        <v>7946</v>
      </c>
      <c r="AA71" s="214" t="s">
        <v>8567</v>
      </c>
      <c r="AB71" s="223"/>
      <c r="AC71" s="219" t="s">
        <v>8568</v>
      </c>
      <c r="AD71" s="210" t="str">
        <f>Таблиця9[[#This Row],[HOBBY WORLD]]</f>
        <v>Духи</v>
      </c>
      <c r="AI71" s="203">
        <f>Таблиця9[[#This Row],[HOBBY WORLD3]]</f>
        <v>0</v>
      </c>
      <c r="AJ71" s="210"/>
      <c r="AK71" s="210"/>
      <c r="AL71" s="210"/>
      <c r="AM71" s="210"/>
      <c r="AN71" s="228"/>
      <c r="AO71" s="222"/>
      <c r="AR71" t="s">
        <v>6061</v>
      </c>
      <c r="AS71"/>
      <c r="AT71" s="203" t="str">
        <f>_xlfn.XLOOKUP(AR71,Таблиця15[Термин],Таблиця15[HOBBY WORLD],"")</f>
        <v>Перебежка</v>
      </c>
      <c r="BC71" s="203" t="s">
        <v>230</v>
      </c>
      <c r="BD71" s="203" t="s">
        <v>231</v>
      </c>
    </row>
    <row r="72" spans="1:56" ht="15" customHeight="1" x14ac:dyDescent="0.25">
      <c r="A72" s="212" t="s">
        <v>5191</v>
      </c>
      <c r="B72" s="212"/>
      <c r="C72" s="213" t="s">
        <v>5192</v>
      </c>
      <c r="D72" s="213" t="s">
        <v>13757</v>
      </c>
      <c r="E72" s="213" t="s">
        <v>5065</v>
      </c>
      <c r="F72" s="213"/>
      <c r="H72" s="213" t="s">
        <v>5688</v>
      </c>
      <c r="I72" s="213"/>
      <c r="J72" s="213" t="s">
        <v>5689</v>
      </c>
      <c r="K72" s="213" t="str">
        <f>Таблиця4[[#This Row],[HOBBY WORLD]]</f>
        <v>Без мировоззрения</v>
      </c>
      <c r="L72" s="213" t="s">
        <v>5090</v>
      </c>
      <c r="M72" s="213"/>
      <c r="O72" s="214" t="s">
        <v>7040</v>
      </c>
      <c r="P72" s="214"/>
      <c r="Q72" s="215" t="s">
        <v>7041</v>
      </c>
      <c r="R72" s="215" t="str">
        <f>Таблиця5[[#This Row],[HOBBY WORLD]]</f>
        <v>гадание</v>
      </c>
      <c r="S72" s="215" t="s">
        <v>5417</v>
      </c>
      <c r="T72" s="216"/>
      <c r="U72" s="217"/>
      <c r="W72" s="222" t="s">
        <v>2129</v>
      </c>
      <c r="X72" s="222" t="s">
        <v>7947</v>
      </c>
      <c r="AA72" s="218" t="s">
        <v>8569</v>
      </c>
      <c r="AB72" s="223"/>
      <c r="AC72" s="219" t="s">
        <v>8570</v>
      </c>
      <c r="AD72" s="210" t="str">
        <f>Таблиця9[[#This Row],[HOBBY WORLD]]</f>
        <v>Шахтерская кирка</v>
      </c>
      <c r="AI72" s="203">
        <f>Таблиця9[[#This Row],[HOBBY WORLD3]]</f>
        <v>0</v>
      </c>
      <c r="AJ72" s="210"/>
      <c r="AK72" s="210"/>
      <c r="AL72" s="210"/>
      <c r="AM72" s="210"/>
      <c r="AN72" s="222"/>
      <c r="AO72" s="222"/>
      <c r="AR72" t="s">
        <v>6063</v>
      </c>
      <c r="AS72"/>
      <c r="AT72" s="203" t="str">
        <f>_xlfn.XLOOKUP(AR72,Таблиця15[Термин],Таблиця15[HOBBY WORLD],"")</f>
        <v>Атака с финтом</v>
      </c>
      <c r="BC72" s="203" t="s">
        <v>238</v>
      </c>
      <c r="BD72" s="203" t="s">
        <v>239</v>
      </c>
    </row>
    <row r="73" spans="1:56" ht="15" customHeight="1" x14ac:dyDescent="0.25">
      <c r="A73" s="212" t="s">
        <v>5193</v>
      </c>
      <c r="B73" s="212"/>
      <c r="C73" s="213" t="s">
        <v>5194</v>
      </c>
      <c r="D73" s="213" t="str">
        <f>Таблиця3[[#This Row],[Перевод (Hobby World)]]</f>
        <v>Тусклый свет</v>
      </c>
      <c r="E73" s="213" t="s">
        <v>5065</v>
      </c>
      <c r="F73" s="213"/>
      <c r="H73" s="213"/>
      <c r="I73" s="213"/>
      <c r="J73" s="213"/>
      <c r="K73" s="213">
        <f>Таблиця4[[#This Row],[HOBBY WORLD]]</f>
        <v>0</v>
      </c>
      <c r="L73" s="213"/>
      <c r="M73" s="213"/>
      <c r="O73" s="214" t="s">
        <v>7042</v>
      </c>
      <c r="P73" s="214"/>
      <c r="Q73" s="215" t="s">
        <v>7043</v>
      </c>
      <c r="R73" s="215" t="str">
        <f>Таблиця5[[#This Row],[HOBBY WORLD]]</f>
        <v>газообразность</v>
      </c>
      <c r="S73" s="215" t="s">
        <v>5417</v>
      </c>
      <c r="T73" s="216"/>
      <c r="U73" s="217"/>
      <c r="W73" s="222" t="s">
        <v>2131</v>
      </c>
      <c r="X73" s="222" t="s">
        <v>7948</v>
      </c>
      <c r="AA73" s="229" t="s">
        <v>8571</v>
      </c>
      <c r="AB73" s="223"/>
      <c r="AC73" s="223" t="s">
        <v>8555</v>
      </c>
      <c r="AD73" s="210" t="str">
        <f>Таблиця9[[#This Row],[HOBBY WORLD]]</f>
        <v>Кувшин</v>
      </c>
      <c r="AI73" s="203">
        <f>Таблиця9[[#This Row],[HOBBY WORLD3]]</f>
        <v>0</v>
      </c>
      <c r="AJ73" s="210"/>
      <c r="AK73" s="210"/>
      <c r="AL73" s="210"/>
      <c r="AM73" s="210"/>
      <c r="AN73" s="222"/>
      <c r="AO73" s="222"/>
      <c r="AR73" t="s">
        <v>6065</v>
      </c>
      <c r="AS73"/>
      <c r="AT73" s="203" t="str">
        <f>_xlfn.XLOOKUP(AR73,Таблиця15[Термин],Таблиця15[HOBBY WORLD],"")</f>
        <v>Провоцирующая атака</v>
      </c>
      <c r="BC73" s="203" t="s">
        <v>246</v>
      </c>
      <c r="BD73" s="203" t="s">
        <v>247</v>
      </c>
    </row>
    <row r="74" spans="1:56" ht="15" customHeight="1" x14ac:dyDescent="0.25">
      <c r="A74" s="212" t="s">
        <v>5195</v>
      </c>
      <c r="B74" s="212"/>
      <c r="C74" s="213" t="s">
        <v>5196</v>
      </c>
      <c r="D74" s="213" t="str">
        <f>Таблиця3[[#This Row],[Перевод (Hobby World)]]</f>
        <v>Помеха</v>
      </c>
      <c r="E74" s="213" t="s">
        <v>5065</v>
      </c>
      <c r="F74" s="213"/>
      <c r="H74" s="213" t="s">
        <v>559</v>
      </c>
      <c r="I74" s="213"/>
      <c r="J74" s="213" t="s">
        <v>560</v>
      </c>
      <c r="K74" s="213" t="str">
        <f>Таблиця4[[#This Row],[HOBBY WORLD]]</f>
        <v>Акробатика</v>
      </c>
      <c r="L74" s="213" t="s">
        <v>5405</v>
      </c>
      <c r="M74" s="213"/>
      <c r="O74" s="214" t="s">
        <v>7044</v>
      </c>
      <c r="P74" s="214"/>
      <c r="Q74" s="215" t="s">
        <v>7045</v>
      </c>
      <c r="R74" s="215" t="str">
        <f>Таблиця5[[#This Row],[HOBBY WORLD]]</f>
        <v>гейс</v>
      </c>
      <c r="S74" s="215" t="s">
        <v>5417</v>
      </c>
      <c r="T74" s="216"/>
      <c r="U74" s="217"/>
      <c r="W74" s="222" t="s">
        <v>2133</v>
      </c>
      <c r="X74" s="222" t="s">
        <v>7949</v>
      </c>
      <c r="AA74" s="229" t="s">
        <v>495</v>
      </c>
      <c r="AB74" s="223"/>
      <c r="AC74" s="223" t="s">
        <v>8572</v>
      </c>
      <c r="AD74" s="210" t="str">
        <f>Таблиця9[[#This Row],[HOBBY WORLD]]</f>
        <v>Колышек</v>
      </c>
      <c r="AI74" s="203">
        <f>Таблиця9[[#This Row],[HOBBY WORLD3]]</f>
        <v>0</v>
      </c>
      <c r="AJ74" s="210"/>
      <c r="AK74" s="210"/>
      <c r="AL74" s="210"/>
      <c r="AM74" s="210"/>
      <c r="AN74" s="228"/>
      <c r="AO74" s="222"/>
      <c r="AR74" t="s">
        <v>6067</v>
      </c>
      <c r="AS74"/>
      <c r="AT74" s="203" t="str">
        <f>_xlfn.XLOOKUP(AR74,Таблиця15[Термин],Таблиця15[HOBBY WORLD],"")</f>
        <v>Атака с выпадом</v>
      </c>
      <c r="BC74" s="203" t="s">
        <v>254</v>
      </c>
      <c r="BD74" s="203" t="s">
        <v>255</v>
      </c>
    </row>
    <row r="75" spans="1:56" ht="15" customHeight="1" x14ac:dyDescent="0.25">
      <c r="A75" s="212" t="s">
        <v>5197</v>
      </c>
      <c r="B75" s="212"/>
      <c r="C75" s="213" t="s">
        <v>5198</v>
      </c>
      <c r="D75" s="213" t="str">
        <f>Таблиця3[[#This Row],[Перевод (Hobby World)]]</f>
        <v>Болезнь</v>
      </c>
      <c r="E75" s="213" t="s">
        <v>5065</v>
      </c>
      <c r="F75" s="213"/>
      <c r="H75" s="213" t="s">
        <v>565</v>
      </c>
      <c r="I75" s="213"/>
      <c r="J75" s="213" t="s">
        <v>5690</v>
      </c>
      <c r="K75" s="213" t="str">
        <f>Таблиця4[[#This Row],[HOBBY WORLD]]</f>
        <v>Дрессировка</v>
      </c>
      <c r="L75" s="213" t="s">
        <v>5405</v>
      </c>
      <c r="M75" s="213"/>
      <c r="O75" s="214" t="s">
        <v>7046</v>
      </c>
      <c r="P75" s="214"/>
      <c r="Q75" s="215" t="s">
        <v>7047</v>
      </c>
      <c r="R75" s="215" t="str">
        <f>Таблиця5[[#This Row],[HOBBY WORLD]]</f>
        <v>героизм</v>
      </c>
      <c r="S75" s="215" t="s">
        <v>5417</v>
      </c>
      <c r="T75" s="216"/>
      <c r="U75" s="217"/>
      <c r="W75" s="222" t="s">
        <v>2135</v>
      </c>
      <c r="X75" s="222" t="s">
        <v>7950</v>
      </c>
      <c r="AA75" s="229" t="s">
        <v>8573</v>
      </c>
      <c r="AB75" s="223"/>
      <c r="AC75" s="223" t="s">
        <v>8574</v>
      </c>
      <c r="AD75" s="210" t="str">
        <f>Таблиця9[[#This Row],[HOBBY WORLD]]</f>
        <v>Игральные карты</v>
      </c>
      <c r="AI75" s="203">
        <f>Таблиця9[[#This Row],[HOBBY WORLD3]]</f>
        <v>0</v>
      </c>
      <c r="AJ75" s="210"/>
      <c r="AK75" s="210"/>
      <c r="AL75" s="210"/>
      <c r="AM75" s="210"/>
      <c r="AN75" s="222"/>
      <c r="AO75" s="222"/>
      <c r="AR75" t="s">
        <v>6069</v>
      </c>
      <c r="AS75"/>
      <c r="AT75" s="203" t="str">
        <f>_xlfn.XLOOKUP(AR75,Таблиця15[Термин],Таблиця15[HOBBY WORLD],"")</f>
        <v>Атака с манёвром</v>
      </c>
      <c r="BC75" s="203" t="s">
        <v>262</v>
      </c>
      <c r="BD75" s="203" t="s">
        <v>263</v>
      </c>
    </row>
    <row r="76" spans="1:56" ht="15" customHeight="1" x14ac:dyDescent="0.25">
      <c r="A76" s="212" t="s">
        <v>5199</v>
      </c>
      <c r="B76" s="212"/>
      <c r="C76" s="213" t="s">
        <v>5200</v>
      </c>
      <c r="D76" s="213" t="str">
        <f>Таблиця3[[#This Row],[Перевод (Hobby World)]]</f>
        <v>Домен</v>
      </c>
      <c r="E76" s="213" t="s">
        <v>5065</v>
      </c>
      <c r="F76" s="213"/>
      <c r="H76" s="213" t="s">
        <v>569</v>
      </c>
      <c r="I76" s="213"/>
      <c r="J76" s="213" t="s">
        <v>570</v>
      </c>
      <c r="K76" s="213" t="str">
        <f>Таблиця4[[#This Row],[HOBBY WORLD]]</f>
        <v>Магия</v>
      </c>
      <c r="L76" s="213" t="s">
        <v>5405</v>
      </c>
      <c r="M76" s="213"/>
      <c r="O76" s="214" t="s">
        <v>7048</v>
      </c>
      <c r="P76" s="214"/>
      <c r="Q76" s="215" t="s">
        <v>7049</v>
      </c>
      <c r="R76" s="215" t="str">
        <f>Таблиця5[[#This Row],[HOBBY WORLD]]</f>
        <v>гигантское насекомое</v>
      </c>
      <c r="S76" s="215" t="s">
        <v>5417</v>
      </c>
      <c r="T76" s="216"/>
      <c r="U76" s="217"/>
      <c r="W76" s="222" t="s">
        <v>2139</v>
      </c>
      <c r="X76" s="222" t="s">
        <v>7951</v>
      </c>
      <c r="AA76" s="229" t="s">
        <v>8575</v>
      </c>
      <c r="AB76" s="223"/>
      <c r="AC76" s="223" t="s">
        <v>8576</v>
      </c>
      <c r="AD76" s="210" t="str">
        <f>Таблиця9[[#This Row],[HOBBY WORLD]]</f>
        <v>Обычный яд</v>
      </c>
      <c r="AI76" s="203">
        <f>Таблиця9[[#This Row],[HOBBY WORLD3]]</f>
        <v>0</v>
      </c>
      <c r="AJ76" s="210"/>
      <c r="AK76" s="210"/>
      <c r="AL76" s="210"/>
      <c r="AM76" s="210"/>
      <c r="AN76" s="222"/>
      <c r="AO76" s="222"/>
      <c r="AR76" t="s">
        <v>6071</v>
      </c>
      <c r="AS76"/>
      <c r="AT76" s="203" t="str">
        <f>_xlfn.XLOOKUP(AR76,Таблиця15[Термин],Таблиця15[HOBBY WORLD],"")</f>
        <v>Угрожающая атака</v>
      </c>
      <c r="BC76" s="203" t="s">
        <v>270</v>
      </c>
      <c r="BD76" s="203" t="s">
        <v>271</v>
      </c>
    </row>
    <row r="77" spans="1:56" ht="15" customHeight="1" x14ac:dyDescent="0.25">
      <c r="A77" s="212" t="s">
        <v>5201</v>
      </c>
      <c r="B77" s="212"/>
      <c r="C77" s="213" t="s">
        <v>5202</v>
      </c>
      <c r="D77" s="213" t="str">
        <f>Таблиця3[[#This Row],[Перевод (Hobby World)]]</f>
        <v>Свободное время</v>
      </c>
      <c r="E77" s="213" t="s">
        <v>5065</v>
      </c>
      <c r="F77" s="213"/>
      <c r="H77" s="213" t="s">
        <v>573</v>
      </c>
      <c r="I77" s="213"/>
      <c r="J77" s="213" t="s">
        <v>574</v>
      </c>
      <c r="K77" s="213" t="str">
        <f>Таблиця4[[#This Row],[HOBBY WORLD]]</f>
        <v>Атлетика</v>
      </c>
      <c r="L77" s="213" t="s">
        <v>5405</v>
      </c>
      <c r="M77" s="213"/>
      <c r="O77" s="214" t="s">
        <v>7050</v>
      </c>
      <c r="P77" s="214"/>
      <c r="Q77" s="215" t="s">
        <v>7051</v>
      </c>
      <c r="R77" s="215" t="str">
        <f>Таблиця5[[#This Row],[HOBBY WORLD]]</f>
        <v>голод Хадара</v>
      </c>
      <c r="S77" s="215" t="s">
        <v>5417</v>
      </c>
      <c r="T77" s="216"/>
      <c r="U77" s="217"/>
      <c r="W77" s="222" t="s">
        <v>2141</v>
      </c>
      <c r="X77" s="222" t="s">
        <v>7952</v>
      </c>
      <c r="AA77" s="229" t="s">
        <v>8577</v>
      </c>
      <c r="AB77" s="223"/>
      <c r="AC77" s="223" t="s">
        <v>8578</v>
      </c>
      <c r="AD77" s="210" t="str">
        <f>Таблиця9[[#This Row],[HOBBY WORLD]]</f>
        <v>Шест</v>
      </c>
      <c r="AI77" s="203">
        <f>Таблиця9[[#This Row],[HOBBY WORLD3]]</f>
        <v>0</v>
      </c>
      <c r="AJ77" s="210"/>
      <c r="AK77" s="210"/>
      <c r="AL77" s="210"/>
      <c r="AM77" s="210"/>
      <c r="AN77" s="222"/>
      <c r="AO77" s="222"/>
      <c r="AR77" t="s">
        <v>5834</v>
      </c>
      <c r="AS77"/>
      <c r="AT77" s="203" t="str">
        <f>_xlfn.XLOOKUP(AR77,Таблиця15[Термин],Таблиця15[HOBBY WORLD],"")</f>
        <v>Парирование</v>
      </c>
      <c r="BC77" s="203" t="s">
        <v>278</v>
      </c>
      <c r="BD77" s="203" t="s">
        <v>279</v>
      </c>
    </row>
    <row r="78" spans="1:56" ht="15" customHeight="1" x14ac:dyDescent="0.25">
      <c r="A78" s="212" t="s">
        <v>5203</v>
      </c>
      <c r="B78" s="212"/>
      <c r="C78" s="213" t="s">
        <v>5204</v>
      </c>
      <c r="D78" s="213" t="str">
        <f>Таблиця3[[#This Row],[Перевод (Hobby World)]]</f>
        <v>Выхватить оружие</v>
      </c>
      <c r="E78" s="213" t="s">
        <v>5065</v>
      </c>
      <c r="F78" s="213"/>
      <c r="H78" s="213" t="s">
        <v>577</v>
      </c>
      <c r="I78" s="213"/>
      <c r="J78" s="213" t="s">
        <v>578</v>
      </c>
      <c r="K78" s="213" t="str">
        <f>Таблиця4[[#This Row],[HOBBY WORLD]]</f>
        <v>Обман</v>
      </c>
      <c r="L78" s="213" t="s">
        <v>5405</v>
      </c>
      <c r="M78" s="213"/>
      <c r="O78" s="214" t="s">
        <v>7052</v>
      </c>
      <c r="P78" s="214"/>
      <c r="Q78" s="215" t="s">
        <v>7053</v>
      </c>
      <c r="R78" s="215" t="str">
        <f>Таблиця5[[#This Row],[HOBBY WORLD]]</f>
        <v>горючее облако</v>
      </c>
      <c r="S78" s="215" t="s">
        <v>5417</v>
      </c>
      <c r="T78" s="216"/>
      <c r="U78" s="217"/>
      <c r="W78" s="222" t="s">
        <v>2143</v>
      </c>
      <c r="X78" s="222" t="s">
        <v>7953</v>
      </c>
      <c r="AA78" s="229" t="s">
        <v>501</v>
      </c>
      <c r="AB78" s="223"/>
      <c r="AC78" s="223" t="s">
        <v>8579</v>
      </c>
      <c r="AD78" s="210" t="str">
        <f>Таблиця9[[#This Row],[HOBBY WORLD]]</f>
        <v>Чугунный котелок</v>
      </c>
      <c r="AI78" s="203">
        <f>Таблиця9[[#This Row],[HOBBY WORLD3]]</f>
        <v>0</v>
      </c>
      <c r="AJ78" s="210"/>
      <c r="AK78" s="210"/>
      <c r="AL78" s="210"/>
      <c r="AM78" s="210"/>
      <c r="AN78" s="222"/>
      <c r="AO78" s="222"/>
      <c r="AR78" t="s">
        <v>6073</v>
      </c>
      <c r="AS78"/>
      <c r="AT78" s="203" t="str">
        <f>_xlfn.XLOOKUP(AR78,Таблиця15[Термин],Таблиця15[HOBBY WORLD],"")</f>
        <v>Точная атака</v>
      </c>
      <c r="BC78" s="203" t="s">
        <v>13825</v>
      </c>
    </row>
    <row r="79" spans="1:56" ht="15" customHeight="1" x14ac:dyDescent="0.25">
      <c r="A79" s="212" t="s">
        <v>5205</v>
      </c>
      <c r="B79" s="212"/>
      <c r="C79" s="213" t="s">
        <v>5206</v>
      </c>
      <c r="D79" s="213" t="str">
        <f>Таблиця3[[#This Row],[Перевод (Hobby World)]]</f>
        <v>Выронить предмет</v>
      </c>
      <c r="E79" s="213" t="s">
        <v>5065</v>
      </c>
      <c r="F79" s="213"/>
      <c r="H79" s="213" t="s">
        <v>581</v>
      </c>
      <c r="I79" s="213"/>
      <c r="J79" s="213" t="s">
        <v>582</v>
      </c>
      <c r="K79" s="213" t="str">
        <f>Таблиця4[[#This Row],[HOBBY WORLD]]</f>
        <v>История</v>
      </c>
      <c r="L79" s="213" t="s">
        <v>5405</v>
      </c>
      <c r="M79" s="213"/>
      <c r="O79" s="214" t="s">
        <v>7054</v>
      </c>
      <c r="P79" s="214"/>
      <c r="Q79" s="215" t="s">
        <v>7055</v>
      </c>
      <c r="R79" s="215" t="str">
        <f>Таблиця5[[#This Row],[HOBBY WORLD]]</f>
        <v>град шипов</v>
      </c>
      <c r="S79" s="215" t="s">
        <v>5417</v>
      </c>
      <c r="T79" s="216"/>
      <c r="U79" s="217"/>
      <c r="W79" s="222" t="s">
        <v>1262</v>
      </c>
      <c r="X79" s="222" t="s">
        <v>7954</v>
      </c>
      <c r="AA79" s="229" t="s">
        <v>505</v>
      </c>
      <c r="AB79" s="223"/>
      <c r="AC79" s="223" t="s">
        <v>506</v>
      </c>
      <c r="AD79" s="210" t="str">
        <f>Таблиця9[[#This Row],[HOBBY WORLD]]</f>
        <v>Кошель</v>
      </c>
      <c r="AI79" s="203">
        <f>Таблиця9[[#This Row],[HOBBY WORLD3]]</f>
        <v>0</v>
      </c>
      <c r="AJ79" s="210"/>
      <c r="AK79" s="210"/>
      <c r="AL79" s="210"/>
      <c r="AM79" s="210"/>
      <c r="AN79" s="222"/>
      <c r="AO79" s="222"/>
      <c r="AR79" t="s">
        <v>6075</v>
      </c>
      <c r="AS79"/>
      <c r="AT79" s="203" t="str">
        <f>_xlfn.XLOOKUP(AR79,Таблиця15[Термин],Таблиця15[HOBBY WORLD],"")</f>
        <v>Толкающая атака</v>
      </c>
      <c r="BC79" s="203" t="s">
        <v>293</v>
      </c>
      <c r="BD79" s="203" t="s">
        <v>294</v>
      </c>
    </row>
    <row r="80" spans="1:56" ht="15" customHeight="1" x14ac:dyDescent="0.25">
      <c r="A80" s="212" t="s">
        <v>5207</v>
      </c>
      <c r="B80" s="212"/>
      <c r="C80" s="213" t="s">
        <v>5208</v>
      </c>
      <c r="D80" s="213" t="str">
        <f>Таблиця3[[#This Row],[Перевод (Hobby World)]]</f>
        <v>Распластаться</v>
      </c>
      <c r="E80" s="213" t="s">
        <v>5065</v>
      </c>
      <c r="F80" s="213"/>
      <c r="H80" s="213" t="s">
        <v>585</v>
      </c>
      <c r="I80" s="213"/>
      <c r="J80" s="213" t="s">
        <v>586</v>
      </c>
      <c r="K80" s="213" t="str">
        <f>Таблиця4[[#This Row],[HOBBY WORLD]]</f>
        <v>Проницательность</v>
      </c>
      <c r="L80" s="213" t="s">
        <v>5405</v>
      </c>
      <c r="M80" s="213"/>
      <c r="O80" s="214" t="s">
        <v>7056</v>
      </c>
      <c r="P80" s="214"/>
      <c r="Q80" s="215" t="s">
        <v>7057</v>
      </c>
      <c r="R80" s="215" t="str">
        <f>Таблиця5[[#This Row],[HOBBY WORLD]]</f>
        <v>грозные очи</v>
      </c>
      <c r="S80" s="215" t="s">
        <v>5417</v>
      </c>
      <c r="T80" s="216"/>
      <c r="U80" s="217"/>
      <c r="W80" s="222" t="s">
        <v>2147</v>
      </c>
      <c r="X80" s="222" t="s">
        <v>7955</v>
      </c>
      <c r="AA80" s="229" t="s">
        <v>507</v>
      </c>
      <c r="AB80" s="223"/>
      <c r="AC80" s="223" t="s">
        <v>8580</v>
      </c>
      <c r="AD80" s="210" t="str">
        <f>Таблиця9[[#This Row],[HOBBY WORLD]]</f>
        <v>Колчан для стрел</v>
      </c>
      <c r="AI80" s="203">
        <f>Таблиця9[[#This Row],[HOBBY WORLD3]]</f>
        <v>0</v>
      </c>
      <c r="AJ80" s="210"/>
      <c r="AK80" s="210"/>
      <c r="AL80" s="210"/>
      <c r="AM80" s="210"/>
      <c r="AN80" s="222"/>
      <c r="AO80" s="222"/>
      <c r="AR80" t="s">
        <v>6077</v>
      </c>
      <c r="AS80"/>
      <c r="AT80" s="203" t="str">
        <f>_xlfn.XLOOKUP(AR80,Таблиця15[Термин],Таблиця15[HOBBY WORLD],"")</f>
        <v>Поддержка</v>
      </c>
      <c r="BC80" s="203" t="s">
        <v>301</v>
      </c>
      <c r="BD80" s="203" t="s">
        <v>302</v>
      </c>
    </row>
    <row r="81" spans="1:56" ht="15" customHeight="1" x14ac:dyDescent="0.25">
      <c r="A81" s="212" t="s">
        <v>5209</v>
      </c>
      <c r="B81" s="212"/>
      <c r="C81" s="213" t="s">
        <v>5210</v>
      </c>
      <c r="D81" s="213" t="str">
        <f>Таблиця3[[#This Row],[Перевод (Hobby World)]]</f>
        <v>Подземелье</v>
      </c>
      <c r="E81" s="213" t="s">
        <v>5065</v>
      </c>
      <c r="F81" s="213"/>
      <c r="H81" s="213" t="s">
        <v>589</v>
      </c>
      <c r="I81" s="213"/>
      <c r="J81" s="213" t="s">
        <v>590</v>
      </c>
      <c r="K81" s="213" t="str">
        <f>Таблиця4[[#This Row],[HOBBY WORLD]]</f>
        <v>Запугивание</v>
      </c>
      <c r="L81" s="213" t="s">
        <v>5405</v>
      </c>
      <c r="M81" s="213"/>
      <c r="O81" s="214" t="s">
        <v>7058</v>
      </c>
      <c r="P81" s="214"/>
      <c r="Q81" s="215" t="s">
        <v>7059</v>
      </c>
      <c r="R81" s="215" t="str">
        <f>Таблиця5[[#This Row],[HOBBY WORLD]]</f>
        <v>громовая волна</v>
      </c>
      <c r="S81" s="215" t="s">
        <v>5417</v>
      </c>
      <c r="T81" s="216"/>
      <c r="U81" s="217"/>
      <c r="W81" s="222" t="s">
        <v>7956</v>
      </c>
      <c r="X81" s="222" t="s">
        <v>7957</v>
      </c>
      <c r="AA81" s="229" t="s">
        <v>509</v>
      </c>
      <c r="AB81" s="223"/>
      <c r="AC81" s="223" t="s">
        <v>8581</v>
      </c>
      <c r="AD81" s="210" t="str">
        <f>Таблиця9[[#This Row],[HOBBY WORLD]]</f>
        <v>Ручной таран</v>
      </c>
      <c r="AI81" s="203">
        <f>Таблиця9[[#This Row],[HOBBY WORLD3]]</f>
        <v>0</v>
      </c>
      <c r="AJ81" s="210"/>
      <c r="AK81" s="210"/>
      <c r="AL81" s="210"/>
      <c r="AM81" s="210"/>
      <c r="AN81" s="222"/>
      <c r="AO81" s="222"/>
      <c r="AR81" t="s">
        <v>6079</v>
      </c>
      <c r="AS81"/>
      <c r="AT81" s="203" t="str">
        <f>_xlfn.XLOOKUP(AR81,Таблиця15[Термин],Таблиця15[HOBBY WORLD],"")</f>
        <v>Контратака</v>
      </c>
      <c r="BC81" s="203" t="s">
        <v>309</v>
      </c>
      <c r="BD81" s="203" t="s">
        <v>310</v>
      </c>
    </row>
    <row r="82" spans="1:56" ht="15" customHeight="1" x14ac:dyDescent="0.25">
      <c r="A82" s="212" t="s">
        <v>5211</v>
      </c>
      <c r="B82" s="212"/>
      <c r="C82" s="213" t="s">
        <v>5212</v>
      </c>
      <c r="D82" s="213" t="str">
        <f>Таблиця3[[#This Row],[Перевод (Hobby World)]]</f>
        <v xml:space="preserve">Мастер </v>
      </c>
      <c r="E82" s="213" t="s">
        <v>5065</v>
      </c>
      <c r="F82" s="213"/>
      <c r="H82" s="213" t="s">
        <v>593</v>
      </c>
      <c r="I82" s="213"/>
      <c r="J82" s="213" t="s">
        <v>594</v>
      </c>
      <c r="K82" s="213" t="str">
        <f>Таблиця4[[#This Row],[HOBBY WORLD]]</f>
        <v>Расследование</v>
      </c>
      <c r="L82" s="213" t="s">
        <v>5405</v>
      </c>
      <c r="M82" s="213"/>
      <c r="O82" s="214" t="s">
        <v>7060</v>
      </c>
      <c r="P82" s="214"/>
      <c r="Q82" s="215" t="s">
        <v>7061</v>
      </c>
      <c r="R82" s="215" t="str">
        <f>Таблиця5[[#This Row],[HOBBY WORLD]]</f>
        <v>громовая кара</v>
      </c>
      <c r="S82" s="215" t="s">
        <v>5417</v>
      </c>
      <c r="T82" s="216"/>
      <c r="U82" s="217"/>
      <c r="W82" s="222" t="s">
        <v>2151</v>
      </c>
      <c r="X82" s="222" t="s">
        <v>7958</v>
      </c>
      <c r="AA82" s="229" t="s">
        <v>8582</v>
      </c>
      <c r="AB82" s="223"/>
      <c r="AC82" s="223" t="s">
        <v>8583</v>
      </c>
      <c r="AD82" s="210" t="s">
        <v>14654</v>
      </c>
      <c r="AI82" s="203">
        <f>Таблиця9[[#This Row],[HOBBY WORLD3]]</f>
        <v>0</v>
      </c>
      <c r="AJ82" s="210"/>
      <c r="AK82" s="210"/>
      <c r="AL82" s="210"/>
      <c r="AM82" s="210"/>
      <c r="AN82" s="222"/>
      <c r="AO82" s="222"/>
      <c r="AR82" t="s">
        <v>6081</v>
      </c>
      <c r="AS82"/>
      <c r="AT82" s="203" t="str">
        <f>_xlfn.XLOOKUP(AR82,Таблиця15[Термин],Таблиця15[HOBBY WORLD],"")</f>
        <v>Круговая атака</v>
      </c>
      <c r="BC82" s="203" t="s">
        <v>317</v>
      </c>
      <c r="BD82" s="203" t="s">
        <v>318</v>
      </c>
    </row>
    <row r="83" spans="1:56" ht="15" customHeight="1" x14ac:dyDescent="0.25">
      <c r="A83" s="212" t="s">
        <v>5213</v>
      </c>
      <c r="B83" s="212"/>
      <c r="C83" s="213" t="s">
        <v>5214</v>
      </c>
      <c r="D83" s="213" t="str">
        <f>Таблиця3[[#This Row],[Перевод (Hobby World)]]</f>
        <v>Длительность</v>
      </c>
      <c r="E83" s="213" t="s">
        <v>5065</v>
      </c>
      <c r="F83" s="213"/>
      <c r="H83" s="213" t="s">
        <v>597</v>
      </c>
      <c r="I83" s="213"/>
      <c r="J83" s="213" t="s">
        <v>598</v>
      </c>
      <c r="K83" s="213" t="str">
        <f>Таблиця4[[#This Row],[HOBBY WORLD]]</f>
        <v>Медицина</v>
      </c>
      <c r="L83" s="213" t="s">
        <v>5405</v>
      </c>
      <c r="M83" s="213"/>
      <c r="O83" s="214" t="s">
        <v>7062</v>
      </c>
      <c r="P83" s="214"/>
      <c r="Q83" s="215" t="s">
        <v>7063</v>
      </c>
      <c r="R83" s="215" t="str">
        <f>Таблиця5[[#This Row],[HOBBY WORLD]]</f>
        <v>дверь в пространстве</v>
      </c>
      <c r="S83" s="215" t="s">
        <v>5417</v>
      </c>
      <c r="T83" s="216"/>
      <c r="U83" s="217"/>
      <c r="W83" s="222" t="s">
        <v>2153</v>
      </c>
      <c r="X83" s="222" t="s">
        <v>7959</v>
      </c>
      <c r="AA83" s="229" t="s">
        <v>361</v>
      </c>
      <c r="AB83" s="223"/>
      <c r="AC83" s="223" t="s">
        <v>362</v>
      </c>
      <c r="AD83" s="210" t="str">
        <f>Таблиця9[[#This Row],[HOBBY WORLD]]</f>
        <v>Реликварий</v>
      </c>
      <c r="AI83" s="203">
        <f>Таблиця9[[#This Row],[HOBBY WORLD3]]</f>
        <v>0</v>
      </c>
      <c r="AJ83" s="210"/>
      <c r="AK83" s="210"/>
      <c r="AL83" s="210"/>
      <c r="AM83" s="210"/>
      <c r="AN83" s="222"/>
      <c r="AO83" s="222"/>
      <c r="AR83" t="s">
        <v>6083</v>
      </c>
      <c r="AS83"/>
      <c r="AT83" s="203" t="str">
        <f>_xlfn.XLOOKUP(AR83,Таблиця15[Термин],Таблиця15[HOBBY WORLD],"")</f>
        <v>Атака-подсечка</v>
      </c>
      <c r="BC83" s="203" t="s">
        <v>325</v>
      </c>
      <c r="BD83" s="203" t="s">
        <v>326</v>
      </c>
    </row>
    <row r="84" spans="1:56" ht="15" customHeight="1" x14ac:dyDescent="0.25">
      <c r="A84" s="212" t="s">
        <v>5215</v>
      </c>
      <c r="B84" s="212"/>
      <c r="C84" s="213" t="s">
        <v>5216</v>
      </c>
      <c r="D84" s="213" t="s">
        <v>14627</v>
      </c>
      <c r="E84" s="213" t="s">
        <v>5065</v>
      </c>
      <c r="F84" s="213"/>
      <c r="H84" s="213" t="s">
        <v>601</v>
      </c>
      <c r="I84" s="213"/>
      <c r="J84" s="213" t="s">
        <v>602</v>
      </c>
      <c r="K84" s="213" t="str">
        <f>Таблиця4[[#This Row],[HOBBY WORLD]]</f>
        <v>Природа</v>
      </c>
      <c r="L84" s="213" t="s">
        <v>5405</v>
      </c>
      <c r="M84" s="213"/>
      <c r="O84" s="214" t="s">
        <v>7064</v>
      </c>
      <c r="P84" s="214"/>
      <c r="Q84" s="215" t="s">
        <v>7065</v>
      </c>
      <c r="R84" s="215" t="str">
        <f>Таблиця5[[#This Row],[HOBBY WORLD]]</f>
        <v>движение грунта</v>
      </c>
      <c r="S84" s="215" t="s">
        <v>5417</v>
      </c>
      <c r="T84" s="216"/>
      <c r="U84" s="217"/>
      <c r="W84" s="222" t="s">
        <v>2155</v>
      </c>
      <c r="X84" s="222" t="s">
        <v>7960</v>
      </c>
      <c r="AA84" s="229" t="s">
        <v>513</v>
      </c>
      <c r="AB84" s="223"/>
      <c r="AC84" s="223" t="s">
        <v>8584</v>
      </c>
      <c r="AD84" s="210" t="str">
        <f>Таблиця9[[#This Row],[HOBBY WORLD]]</f>
        <v>Мантия</v>
      </c>
      <c r="AI84" s="203">
        <f>Таблиця9[[#This Row],[HOBBY WORLD3]]</f>
        <v>0</v>
      </c>
      <c r="AJ84" s="210"/>
      <c r="AK84" s="210"/>
      <c r="AL84" s="210"/>
      <c r="AM84" s="210"/>
      <c r="AN84" s="222"/>
      <c r="AO84" s="222"/>
      <c r="AR84" t="s">
        <v>6085</v>
      </c>
      <c r="AS84"/>
      <c r="AT84" s="203" t="str">
        <f>_xlfn.XLOOKUP(AR84,Таблиця15[Термин],Таблиця15[HOBBY WORLD],"")</f>
        <v>Знаток преграждения</v>
      </c>
      <c r="BC84" s="203" t="s">
        <v>335</v>
      </c>
      <c r="BD84" s="203" t="s">
        <v>336</v>
      </c>
    </row>
    <row r="85" spans="1:56" ht="15" customHeight="1" x14ac:dyDescent="0.25">
      <c r="A85" s="212" t="s">
        <v>5217</v>
      </c>
      <c r="B85" s="212"/>
      <c r="C85" s="213" t="s">
        <v>5218</v>
      </c>
      <c r="D85" s="213" t="str">
        <f>Таблиця3[[#This Row],[Перевод (Hobby World)]]</f>
        <v>Нагрузка</v>
      </c>
      <c r="E85" s="213" t="s">
        <v>5065</v>
      </c>
      <c r="F85" s="213"/>
      <c r="H85" s="213" t="s">
        <v>605</v>
      </c>
      <c r="I85" s="213"/>
      <c r="J85" s="213" t="s">
        <v>5691</v>
      </c>
      <c r="K85" s="213" t="s">
        <v>606</v>
      </c>
      <c r="L85" s="213" t="s">
        <v>5405</v>
      </c>
      <c r="M85" s="213"/>
      <c r="O85" s="214" t="s">
        <v>7066</v>
      </c>
      <c r="P85" s="214"/>
      <c r="Q85" s="215" t="s">
        <v>7067</v>
      </c>
      <c r="R85" s="215" t="str">
        <f>Таблиця5[[#This Row],[HOBBY WORLD]]</f>
        <v>дезинтеграция</v>
      </c>
      <c r="S85" s="215" t="s">
        <v>5417</v>
      </c>
      <c r="T85" s="216"/>
      <c r="U85" s="217"/>
      <c r="W85" s="222" t="s">
        <v>7961</v>
      </c>
      <c r="X85" s="222" t="s">
        <v>7962</v>
      </c>
      <c r="AA85" s="229" t="s">
        <v>192</v>
      </c>
      <c r="AB85" s="223"/>
      <c r="AC85" s="223" t="s">
        <v>8585</v>
      </c>
      <c r="AD85" s="210" t="str">
        <f>Таблиця9[[#This Row],[HOBBY WORLD]]</f>
        <v>Скипетр</v>
      </c>
      <c r="AI85" s="203">
        <f>Таблиця9[[#This Row],[HOBBY WORLD3]]</f>
        <v>0</v>
      </c>
      <c r="AJ85" s="210"/>
      <c r="AK85" s="210"/>
      <c r="AL85" s="210"/>
      <c r="AM85" s="210"/>
      <c r="AN85" s="222"/>
      <c r="AO85" s="222"/>
      <c r="AR85" t="s">
        <v>6088</v>
      </c>
      <c r="AS85"/>
      <c r="AT85" s="203" t="str">
        <f>_xlfn.XLOOKUP(AR85,Таблиця15[Термин],Таблиця15[HOBBY WORLD],"")</f>
        <v>Изменение памяти</v>
      </c>
    </row>
    <row r="86" spans="1:56" ht="15" customHeight="1" x14ac:dyDescent="0.25">
      <c r="A86" s="212" t="s">
        <v>5219</v>
      </c>
      <c r="B86" s="212"/>
      <c r="C86" s="213" t="s">
        <v>5220</v>
      </c>
      <c r="D86" s="213" t="str">
        <f>Таблиця3[[#This Row],[Перевод (Hobby World)]]</f>
        <v>Снаряжение</v>
      </c>
      <c r="E86" s="213" t="s">
        <v>5065</v>
      </c>
      <c r="F86" s="213"/>
      <c r="H86" s="213" t="s">
        <v>609</v>
      </c>
      <c r="I86" s="213"/>
      <c r="J86" s="213" t="s">
        <v>5692</v>
      </c>
      <c r="K86" s="213" t="str">
        <f>Таблиця4[[#This Row],[HOBBY WORLD]]</f>
        <v>Исполнение</v>
      </c>
      <c r="L86" s="213" t="s">
        <v>5405</v>
      </c>
      <c r="M86" s="213"/>
      <c r="O86" s="214" t="s">
        <v>7068</v>
      </c>
      <c r="P86" s="214"/>
      <c r="Q86" s="215" t="s">
        <v>4532</v>
      </c>
      <c r="R86" s="215" t="str">
        <f>Таблиця5[[#This Row],[HOBBY WORLD]]</f>
        <v>демиплан</v>
      </c>
      <c r="S86" s="215" t="s">
        <v>5417</v>
      </c>
      <c r="T86" s="216"/>
      <c r="U86" s="217"/>
      <c r="W86" s="222" t="s">
        <v>2163</v>
      </c>
      <c r="X86" s="222" t="s">
        <v>7963</v>
      </c>
      <c r="AA86" s="229" t="s">
        <v>8586</v>
      </c>
      <c r="AB86" s="223"/>
      <c r="AC86" s="223" t="s">
        <v>8587</v>
      </c>
      <c r="AD86" s="210" t="str">
        <f>Таблиця9[[#This Row],[HOBBY WORLD]]</f>
        <v>Веревка, пеньковая</v>
      </c>
      <c r="AI86" s="203">
        <f>Таблиця9[[#This Row],[HOBBY WORLD3]]</f>
        <v>0</v>
      </c>
      <c r="AJ86" s="210"/>
      <c r="AK86" s="210"/>
      <c r="AL86" s="210"/>
      <c r="AM86" s="210"/>
      <c r="AN86" s="222"/>
      <c r="AO86" s="222"/>
      <c r="AR86" t="s">
        <v>6089</v>
      </c>
      <c r="AS86"/>
      <c r="AT86" s="203" t="str">
        <f>_xlfn.XLOOKUP(AR86,Таблиця15[Термин],Таблиця15[HOBBY WORLD],"")</f>
        <v>Магическое восстановление</v>
      </c>
      <c r="BC86" s="203" t="s">
        <v>4098</v>
      </c>
      <c r="BD86" s="203" t="s">
        <v>4099</v>
      </c>
    </row>
    <row r="87" spans="1:56" ht="15" customHeight="1" x14ac:dyDescent="0.25">
      <c r="A87" s="212" t="s">
        <v>5221</v>
      </c>
      <c r="B87" s="212"/>
      <c r="C87" s="213" t="s">
        <v>5222</v>
      </c>
      <c r="D87" s="213" t="str">
        <f>Таблиця3[[#This Row],[Перевод (Hobby World)]]</f>
        <v>Утомление</v>
      </c>
      <c r="E87" s="213" t="s">
        <v>5065</v>
      </c>
      <c r="F87" s="213"/>
      <c r="H87" s="213" t="s">
        <v>613</v>
      </c>
      <c r="I87" s="213"/>
      <c r="J87" s="213" t="s">
        <v>614</v>
      </c>
      <c r="K87" s="213" t="str">
        <f>Таблиця4[[#This Row],[HOBBY WORLD]]</f>
        <v>Убеждение</v>
      </c>
      <c r="L87" s="213" t="s">
        <v>5405</v>
      </c>
      <c r="M87" s="213"/>
      <c r="O87" s="214" t="s">
        <v>7069</v>
      </c>
      <c r="P87" s="214"/>
      <c r="Q87" s="215" t="s">
        <v>7070</v>
      </c>
      <c r="R87" s="215" t="str">
        <f>Таблиця5[[#This Row],[HOBBY WORLD]]</f>
        <v>диссонирующий шёпот</v>
      </c>
      <c r="S87" s="215" t="s">
        <v>5417</v>
      </c>
      <c r="T87" s="216"/>
      <c r="U87" s="217"/>
      <c r="W87" s="222" t="s">
        <v>2165</v>
      </c>
      <c r="X87" s="222" t="s">
        <v>7964</v>
      </c>
      <c r="AA87" s="229" t="s">
        <v>8588</v>
      </c>
      <c r="AB87" s="223"/>
      <c r="AC87" s="223" t="s">
        <v>8589</v>
      </c>
      <c r="AD87" s="210" t="str">
        <f>Таблиця9[[#This Row],[HOBBY WORLD]]</f>
        <v>Веревка, шелковая</v>
      </c>
      <c r="AI87" s="203">
        <f>Таблиця9[[#This Row],[HOBBY WORLD3]]</f>
        <v>0</v>
      </c>
      <c r="AJ87" s="210"/>
      <c r="AK87" s="210"/>
      <c r="AL87" s="210"/>
      <c r="AM87" s="210"/>
      <c r="AN87" s="222"/>
      <c r="AO87" s="222"/>
      <c r="AR87" t="s">
        <v>6091</v>
      </c>
      <c r="AS87"/>
      <c r="AT87" s="203" t="str">
        <f>_xlfn.XLOOKUP(AR87,Таблиця15[Термин],Таблиця15[HOBBY WORLD],"")</f>
        <v>Магическая традиция</v>
      </c>
      <c r="BC87" s="203" t="s">
        <v>4100</v>
      </c>
      <c r="BD87" s="203" t="s">
        <v>4101</v>
      </c>
    </row>
    <row r="88" spans="1:56" ht="15" customHeight="1" x14ac:dyDescent="0.25">
      <c r="A88" s="212" t="s">
        <v>5223</v>
      </c>
      <c r="B88" s="212"/>
      <c r="C88" s="213" t="s">
        <v>5224</v>
      </c>
      <c r="D88" s="213" t="str">
        <f>Таблиця3[[#This Row],[Перевод (Hobby World)]]</f>
        <v>Использованная ячейка заклинаний</v>
      </c>
      <c r="E88" s="213" t="s">
        <v>5065</v>
      </c>
      <c r="F88" s="213"/>
      <c r="H88" s="213" t="s">
        <v>615</v>
      </c>
      <c r="I88" s="213"/>
      <c r="J88" s="213" t="s">
        <v>616</v>
      </c>
      <c r="K88" s="213" t="str">
        <f>Таблиця4[[#This Row],[HOBBY WORLD]]</f>
        <v>Религия</v>
      </c>
      <c r="L88" s="213" t="s">
        <v>5405</v>
      </c>
      <c r="M88" s="213"/>
      <c r="O88" s="214" t="s">
        <v>7071</v>
      </c>
      <c r="P88" s="214"/>
      <c r="Q88" s="215" t="s">
        <v>7072</v>
      </c>
      <c r="R88" s="215" t="str">
        <f>Таблиця5[[#This Row],[HOBBY WORLD]]</f>
        <v>дневной свет</v>
      </c>
      <c r="S88" s="215" t="s">
        <v>5417</v>
      </c>
      <c r="T88" s="216"/>
      <c r="U88" s="217"/>
      <c r="W88" s="222" t="s">
        <v>7965</v>
      </c>
      <c r="X88" s="222" t="s">
        <v>7966</v>
      </c>
      <c r="AA88" s="229" t="s">
        <v>519</v>
      </c>
      <c r="AB88" s="223"/>
      <c r="AC88" s="223" t="s">
        <v>520</v>
      </c>
      <c r="AD88" s="210" t="str">
        <f>Таблиця9[[#This Row],[HOBBY WORLD]]</f>
        <v>Мешок</v>
      </c>
      <c r="AI88" s="203">
        <f>Таблиця9[[#This Row],[HOBBY WORLD3]]</f>
        <v>0</v>
      </c>
      <c r="AJ88" s="210"/>
      <c r="AK88" s="210"/>
      <c r="AL88" s="210"/>
      <c r="AM88" s="210"/>
      <c r="AN88" s="222"/>
      <c r="AO88" s="222"/>
      <c r="AR88" t="s">
        <v>6093</v>
      </c>
      <c r="AS88"/>
      <c r="AT88" s="203" t="str">
        <f>_xlfn.XLOOKUP(AR88,Таблиця15[Термин],Таблиця15[HOBBY WORLD],"")</f>
        <v>Магический оберег</v>
      </c>
      <c r="BC88" s="203" t="s">
        <v>1414</v>
      </c>
      <c r="BD88" s="203" t="s">
        <v>4102</v>
      </c>
    </row>
    <row r="89" spans="1:56" ht="15" customHeight="1" x14ac:dyDescent="0.25">
      <c r="A89" s="212" t="s">
        <v>5225</v>
      </c>
      <c r="B89" s="212"/>
      <c r="C89" s="213" t="s">
        <v>5226</v>
      </c>
      <c r="D89" s="213" t="str">
        <f>Таблиця3[[#This Row],[Перевод (Hobby World)]]</f>
        <v>Пункты опыта (опыт)</v>
      </c>
      <c r="E89" s="213" t="s">
        <v>5065</v>
      </c>
      <c r="F89" s="213"/>
      <c r="H89" s="213" t="s">
        <v>617</v>
      </c>
      <c r="I89" s="213"/>
      <c r="J89" s="213" t="s">
        <v>618</v>
      </c>
      <c r="K89" s="213" t="str">
        <f>Таблиця4[[#This Row],[HOBBY WORLD]]</f>
        <v>Ловкость рук</v>
      </c>
      <c r="L89" s="213" t="s">
        <v>5405</v>
      </c>
      <c r="M89" s="213"/>
      <c r="O89" s="214" t="s">
        <v>7073</v>
      </c>
      <c r="P89" s="214"/>
      <c r="Q89" s="215" t="s">
        <v>7074</v>
      </c>
      <c r="R89" s="215" t="str">
        <f>Таблиця5[[#This Row],[HOBBY WORLD]]</f>
        <v>древесный путь</v>
      </c>
      <c r="S89" s="215" t="s">
        <v>5417</v>
      </c>
      <c r="T89" s="216"/>
      <c r="U89" s="217"/>
      <c r="W89" s="222" t="s">
        <v>2171</v>
      </c>
      <c r="X89" s="222" t="s">
        <v>7967</v>
      </c>
      <c r="AA89" s="229" t="s">
        <v>8590</v>
      </c>
      <c r="AB89" s="223"/>
      <c r="AC89" s="223" t="s">
        <v>8591</v>
      </c>
      <c r="AD89" s="210" t="str">
        <f>Таблиця9[[#This Row],[HOBBY WORLD]]</f>
        <v>Седло, вьючное</v>
      </c>
      <c r="AI89" s="203">
        <f>Таблиця9[[#This Row],[HOBBY WORLD3]]</f>
        <v>0</v>
      </c>
      <c r="AJ89" s="210"/>
      <c r="AK89" s="210"/>
      <c r="AL89" s="210"/>
      <c r="AM89" s="210"/>
      <c r="AN89" s="222"/>
      <c r="AO89" s="222"/>
      <c r="AR89" t="s">
        <v>6095</v>
      </c>
      <c r="AS89"/>
      <c r="AT89" s="203" t="str">
        <f>_xlfn.XLOOKUP(AR89,Таблиця15[Термин],Таблиця15[HOBBY WORLD],"")</f>
        <v>Безвредное перемещение</v>
      </c>
      <c r="BC89" s="203" t="s">
        <v>4103</v>
      </c>
      <c r="BD89" s="203" t="s">
        <v>4104</v>
      </c>
    </row>
    <row r="90" spans="1:56" ht="15" customHeight="1" x14ac:dyDescent="0.25">
      <c r="A90" s="212" t="s">
        <v>5227</v>
      </c>
      <c r="B90" s="212"/>
      <c r="C90" s="213" t="s">
        <v>5228</v>
      </c>
      <c r="D90" s="213" t="str">
        <f>Таблиця3[[#This Row],[Перевод (Hobby World)]]</f>
        <v>Исследование</v>
      </c>
      <c r="E90" s="213" t="s">
        <v>5065</v>
      </c>
      <c r="F90" s="213"/>
      <c r="H90" s="213" t="s">
        <v>619</v>
      </c>
      <c r="I90" s="213"/>
      <c r="J90" s="213" t="s">
        <v>620</v>
      </c>
      <c r="K90" s="213" t="str">
        <f>Таблиця4[[#This Row],[HOBBY WORLD]]</f>
        <v>Скрытность</v>
      </c>
      <c r="L90" s="213" t="s">
        <v>5405</v>
      </c>
      <c r="M90" s="213"/>
      <c r="O90" s="214" t="s">
        <v>7075</v>
      </c>
      <c r="P90" s="214"/>
      <c r="Q90" s="215" t="s">
        <v>7076</v>
      </c>
      <c r="R90" s="215" t="str">
        <f>Таблиця5[[#This Row],[HOBBY WORLD]]</f>
        <v>дружба</v>
      </c>
      <c r="S90" s="215" t="s">
        <v>5417</v>
      </c>
      <c r="T90" s="216"/>
      <c r="U90" s="217"/>
      <c r="W90" s="222" t="s">
        <v>2173</v>
      </c>
      <c r="X90" s="222" t="s">
        <v>7968</v>
      </c>
      <c r="AA90" s="229" t="s">
        <v>8592</v>
      </c>
      <c r="AB90" s="223"/>
      <c r="AC90" s="223" t="s">
        <v>8593</v>
      </c>
      <c r="AD90" s="210" t="str">
        <f>Таблиця9[[#This Row],[HOBBY WORLD]]</f>
        <v>Седло, скаковое</v>
      </c>
      <c r="AI90" s="203">
        <f>Таблиця9[[#This Row],[HOBBY WORLD3]]</f>
        <v>0</v>
      </c>
      <c r="AJ90" s="210"/>
      <c r="AK90" s="210"/>
      <c r="AL90" s="210"/>
      <c r="AM90" s="210"/>
      <c r="AN90" s="222"/>
      <c r="AO90" s="222"/>
      <c r="AR90" t="s">
        <v>6097</v>
      </c>
      <c r="AS90"/>
      <c r="AT90" s="203" t="str">
        <f>_xlfn.XLOOKUP(AR90,Таблиця15[Термин],Таблиця15[HOBBY WORLD],"")</f>
        <v>Власть над нежитью</v>
      </c>
      <c r="BC90" s="203" t="s">
        <v>4105</v>
      </c>
      <c r="BD90" s="203" t="s">
        <v>4106</v>
      </c>
    </row>
    <row r="91" spans="1:56" ht="15" customHeight="1" x14ac:dyDescent="0.25">
      <c r="A91" s="212" t="s">
        <v>5229</v>
      </c>
      <c r="B91" s="212"/>
      <c r="C91" s="213" t="s">
        <v>5230</v>
      </c>
      <c r="D91" s="213" t="str">
        <f>Таблиця3[[#This Row],[Перевод (Hobby World)]]</f>
        <v>Провал</v>
      </c>
      <c r="E91" s="213" t="s">
        <v>5065</v>
      </c>
      <c r="F91" s="213"/>
      <c r="H91" s="213" t="s">
        <v>621</v>
      </c>
      <c r="I91" s="213"/>
      <c r="J91" s="213" t="s">
        <v>622</v>
      </c>
      <c r="K91" s="213" t="str">
        <f>Таблиця4[[#This Row],[HOBBY WORLD]]</f>
        <v>Выживание</v>
      </c>
      <c r="L91" s="213" t="s">
        <v>5405</v>
      </c>
      <c r="M91" s="213"/>
      <c r="O91" s="214" t="s">
        <v>7077</v>
      </c>
      <c r="P91" s="214"/>
      <c r="Q91" s="215" t="s">
        <v>7078</v>
      </c>
      <c r="R91" s="215" t="str">
        <f>Таблиця5[[#This Row],[HOBBY WORLD]]</f>
        <v>дружба с животным</v>
      </c>
      <c r="S91" s="215" t="s">
        <v>5417</v>
      </c>
      <c r="T91" s="216"/>
      <c r="U91" s="217"/>
      <c r="W91" s="222" t="s">
        <v>2175</v>
      </c>
      <c r="X91" s="222" t="s">
        <v>7969</v>
      </c>
      <c r="AA91" s="229" t="s">
        <v>8594</v>
      </c>
      <c r="AB91" s="223"/>
      <c r="AC91" s="223" t="s">
        <v>8595</v>
      </c>
      <c r="AD91" s="210" t="str">
        <f>Таблиця9[[#This Row],[HOBBY WORLD]]</f>
        <v>Перемётные сумы</v>
      </c>
      <c r="AI91" s="203">
        <f>Таблиця9[[#This Row],[HOBBY WORLD3]]</f>
        <v>0</v>
      </c>
      <c r="AJ91" s="210"/>
      <c r="AK91" s="210"/>
      <c r="AL91" s="210"/>
      <c r="AM91" s="210"/>
      <c r="AN91" s="222"/>
      <c r="AO91" s="222"/>
      <c r="AR91" t="s">
        <v>6099</v>
      </c>
      <c r="AS91"/>
      <c r="AT91" s="203" t="str">
        <f>_xlfn.XLOOKUP(AR91,Таблиця15[Термин],Таблиця15[HOBBY WORLD],"")</f>
        <v>Знаток воплощения</v>
      </c>
      <c r="BC91" s="203" t="s">
        <v>4107</v>
      </c>
      <c r="BD91" s="203" t="s">
        <v>4108</v>
      </c>
    </row>
    <row r="92" spans="1:56" ht="15" customHeight="1" x14ac:dyDescent="0.25">
      <c r="A92" s="212" t="s">
        <v>5231</v>
      </c>
      <c r="B92" s="212"/>
      <c r="C92" s="213" t="s">
        <v>5232</v>
      </c>
      <c r="D92" s="213" t="str">
        <f>Таблиця3[[#This Row],[Перевод (Hobby World)]]</f>
        <v>Фамильяр</v>
      </c>
      <c r="E92" s="213" t="s">
        <v>5065</v>
      </c>
      <c r="F92" s="213"/>
      <c r="H92" s="213"/>
      <c r="I92" s="213"/>
      <c r="J92" s="213"/>
      <c r="K92" s="213">
        <f>Таблиця4[[#This Row],[HOBBY WORLD]]</f>
        <v>0</v>
      </c>
      <c r="L92" s="213"/>
      <c r="M92" s="213"/>
      <c r="O92" s="214" t="s">
        <v>7079</v>
      </c>
      <c r="P92" s="214"/>
      <c r="Q92" s="215" t="s">
        <v>7080</v>
      </c>
      <c r="R92" s="215" t="str">
        <f>Таблиця5[[#This Row],[HOBBY WORLD]]</f>
        <v>друидизм</v>
      </c>
      <c r="S92" s="215" t="s">
        <v>5417</v>
      </c>
      <c r="T92" s="216"/>
      <c r="U92" s="217"/>
      <c r="W92" s="222" t="s">
        <v>2177</v>
      </c>
      <c r="X92" s="222" t="s">
        <v>7970</v>
      </c>
      <c r="AA92" s="229" t="s">
        <v>8596</v>
      </c>
      <c r="AB92" s="223"/>
      <c r="AC92" s="223" t="s">
        <v>8597</v>
      </c>
      <c r="AD92" s="210" t="str">
        <f>Таблиця9[[#This Row],[HOBBY WORLD]]</f>
        <v>Торговые весы</v>
      </c>
      <c r="AI92" s="203">
        <f>Таблиця9[[#This Row],[HOBBY WORLD3]]</f>
        <v>0</v>
      </c>
      <c r="AJ92" s="210"/>
      <c r="AK92" s="210"/>
      <c r="AL92" s="210"/>
      <c r="AM92" s="210"/>
      <c r="AN92" s="222"/>
      <c r="AO92" s="222"/>
      <c r="AR92" t="s">
        <v>6101</v>
      </c>
      <c r="AS92"/>
      <c r="AT92" s="203" t="str">
        <f>_xlfn.XLOOKUP(AR92,Таблиця15[Термин],Таблиця15[HOBBY WORLD],"")</f>
        <v>Знаток прорицания</v>
      </c>
      <c r="BC92" s="203" t="s">
        <v>4109</v>
      </c>
      <c r="BD92" s="203" t="s">
        <v>4110</v>
      </c>
    </row>
    <row r="93" spans="1:56" ht="15" customHeight="1" x14ac:dyDescent="0.25">
      <c r="A93" s="212" t="s">
        <v>5233</v>
      </c>
      <c r="B93" s="212"/>
      <c r="C93" s="213" t="s">
        <v>5234</v>
      </c>
      <c r="D93" s="213" t="str">
        <f>Таблиця3[[#This Row],[Перевод (Hobby World)]]</f>
        <v>Черта</v>
      </c>
      <c r="E93" s="213" t="s">
        <v>5065</v>
      </c>
      <c r="F93" s="213"/>
      <c r="H93" s="213" t="s">
        <v>5693</v>
      </c>
      <c r="I93" s="213"/>
      <c r="J93" s="213" t="s">
        <v>4087</v>
      </c>
      <c r="K93" s="213" t="str">
        <f>Таблиця4[[#This Row],[HOBBY WORLD]]</f>
        <v>Рывок</v>
      </c>
      <c r="L93" s="213" t="s">
        <v>5077</v>
      </c>
      <c r="M93" s="213"/>
      <c r="O93" s="214" t="s">
        <v>7081</v>
      </c>
      <c r="P93" s="214"/>
      <c r="Q93" s="215" t="s">
        <v>7082</v>
      </c>
      <c r="R93" s="215" t="str">
        <f>Таблиця5[[#This Row],[HOBBY WORLD]]</f>
        <v>дубовая кожа</v>
      </c>
      <c r="S93" s="215" t="s">
        <v>5417</v>
      </c>
      <c r="T93" s="216"/>
      <c r="U93" s="217"/>
      <c r="W93" s="222" t="s">
        <v>2179</v>
      </c>
      <c r="X93" s="222" t="s">
        <v>7971</v>
      </c>
      <c r="AA93" s="229" t="s">
        <v>523</v>
      </c>
      <c r="AB93" s="223"/>
      <c r="AC93" s="223" t="s">
        <v>8598</v>
      </c>
      <c r="AD93" s="210" t="str">
        <f>Таблиця9[[#This Row],[HOBBY WORLD]]</f>
        <v>Сургуч</v>
      </c>
      <c r="AI93" s="203">
        <f>Таблиця9[[#This Row],[HOBBY WORLD3]]</f>
        <v>0</v>
      </c>
      <c r="AJ93" s="210"/>
      <c r="AK93" s="210"/>
      <c r="AL93" s="210"/>
      <c r="AM93" s="210"/>
      <c r="AN93" s="222"/>
      <c r="AO93" s="222"/>
      <c r="AR93" t="s">
        <v>6103</v>
      </c>
      <c r="AS93"/>
      <c r="AT93" s="203" t="str">
        <f>_xlfn.XLOOKUP(AR93,Таблиця15[Термин],Таблиця15[HOBBY WORLD],"")</f>
        <v>Устойчивый призыв</v>
      </c>
      <c r="BC93" s="203" t="s">
        <v>4111</v>
      </c>
      <c r="BD93" s="203" t="s">
        <v>4112</v>
      </c>
    </row>
    <row r="94" spans="1:56" ht="15" customHeight="1" x14ac:dyDescent="0.25">
      <c r="A94" s="212" t="s">
        <v>5235</v>
      </c>
      <c r="B94" s="212"/>
      <c r="C94" s="213" t="s">
        <v>5236</v>
      </c>
      <c r="D94" s="213" t="str">
        <f>Таблиця3[[#This Row],[Перевод (Hobby World)]]</f>
        <v>Поиск провизии</v>
      </c>
      <c r="E94" s="213" t="s">
        <v>5065</v>
      </c>
      <c r="F94" s="213"/>
      <c r="H94" s="213" t="s">
        <v>5694</v>
      </c>
      <c r="I94" s="213"/>
      <c r="J94" s="213" t="s">
        <v>5695</v>
      </c>
      <c r="K94" s="213" t="str">
        <f>Таблиця4[[#This Row],[HOBBY WORLD]]</f>
        <v>Отступление</v>
      </c>
      <c r="L94" s="213" t="s">
        <v>5077</v>
      </c>
      <c r="M94" s="213"/>
      <c r="O94" s="214" t="s">
        <v>7083</v>
      </c>
      <c r="P94" s="214"/>
      <c r="Q94" s="215" t="s">
        <v>7084</v>
      </c>
      <c r="R94" s="215" t="str">
        <f>Таблиця5[[#This Row],[HOBBY WORLD]]</f>
        <v>дыхание под водой</v>
      </c>
      <c r="S94" s="215" t="s">
        <v>5417</v>
      </c>
      <c r="T94" s="216"/>
      <c r="U94" s="217"/>
      <c r="W94" s="222" t="s">
        <v>2181</v>
      </c>
      <c r="X94" s="222" t="s">
        <v>7972</v>
      </c>
      <c r="AA94" s="229" t="s">
        <v>525</v>
      </c>
      <c r="AB94" s="223"/>
      <c r="AC94" s="223" t="s">
        <v>526</v>
      </c>
      <c r="AD94" s="210" t="str">
        <f>Таблиця9[[#This Row],[HOBBY WORLD]]</f>
        <v>Лопата</v>
      </c>
      <c r="AI94" s="203">
        <f>Таблиця9[[#This Row],[HOBBY WORLD3]]</f>
        <v>0</v>
      </c>
      <c r="AJ94" s="210"/>
      <c r="AK94" s="210"/>
      <c r="AL94" s="210"/>
      <c r="AM94" s="210"/>
      <c r="AN94" s="222"/>
      <c r="AO94" s="222"/>
      <c r="AR94" t="s">
        <v>6105</v>
      </c>
      <c r="AS94"/>
      <c r="AT94" s="203" t="str">
        <f>_xlfn.XLOOKUP(AR94,Таблиця15[Термин],Таблиця15[HOBBY WORLD],"")</f>
        <v>Усиленная эвокация</v>
      </c>
      <c r="BC94" s="203" t="s">
        <v>13826</v>
      </c>
    </row>
    <row r="95" spans="1:56" ht="15" customHeight="1" x14ac:dyDescent="0.25">
      <c r="A95" s="212" t="s">
        <v>5237</v>
      </c>
      <c r="B95" s="212"/>
      <c r="C95" s="213" t="s">
        <v>5238</v>
      </c>
      <c r="D95" s="213" t="str">
        <f>Таблиця3[[#This Row],[Перевод (Hobby World)]]</f>
        <v>Марш-бросок</v>
      </c>
      <c r="E95" s="213" t="s">
        <v>5065</v>
      </c>
      <c r="F95" s="213"/>
      <c r="H95" s="213" t="s">
        <v>5696</v>
      </c>
      <c r="I95" s="213"/>
      <c r="J95" s="213" t="s">
        <v>4033</v>
      </c>
      <c r="K95" s="213" t="str">
        <f>Таблиця4[[#This Row],[HOBBY WORLD]]</f>
        <v>Уклонение</v>
      </c>
      <c r="L95" s="213" t="s">
        <v>5077</v>
      </c>
      <c r="M95" s="213"/>
      <c r="O95" s="214" t="s">
        <v>7085</v>
      </c>
      <c r="P95" s="214"/>
      <c r="Q95" s="215" t="s">
        <v>7086</v>
      </c>
      <c r="R95" s="215" t="str">
        <f>Таблиця5[[#This Row],[HOBBY WORLD]]</f>
        <v>единение с природой</v>
      </c>
      <c r="S95" s="215" t="s">
        <v>5417</v>
      </c>
      <c r="T95" s="216"/>
      <c r="U95" s="217"/>
      <c r="W95" s="222" t="s">
        <v>100</v>
      </c>
      <c r="X95" s="222" t="s">
        <v>3627</v>
      </c>
      <c r="AA95" s="229" t="s">
        <v>527</v>
      </c>
      <c r="AB95" s="223"/>
      <c r="AC95" s="223" t="s">
        <v>8599</v>
      </c>
      <c r="AD95" s="210" t="str">
        <f>Таблиця9[[#This Row],[HOBBY WORLD]]</f>
        <v>Свисток</v>
      </c>
      <c r="AI95" s="203">
        <f>Таблиця9[[#This Row],[HOBBY WORLD3]]</f>
        <v>0</v>
      </c>
      <c r="AJ95" s="210"/>
      <c r="AK95" s="210"/>
      <c r="AL95" s="210"/>
      <c r="AM95" s="210"/>
      <c r="AN95" s="222"/>
      <c r="AO95" s="222"/>
      <c r="AR95" t="s">
        <v>6107</v>
      </c>
      <c r="AS95"/>
      <c r="AT95" s="203" t="str">
        <f>_xlfn.XLOOKUP(AR95,Таблиця15[Термин],Таблиця15[HOBBY WORLD],"")</f>
        <v>Знаток очарования</v>
      </c>
      <c r="BC95" s="203" t="s">
        <v>3401</v>
      </c>
      <c r="BD95" s="203" t="s">
        <v>3402</v>
      </c>
    </row>
    <row r="96" spans="1:56" ht="15" customHeight="1" x14ac:dyDescent="0.25">
      <c r="A96" s="212" t="s">
        <v>5239</v>
      </c>
      <c r="B96" s="212"/>
      <c r="C96" s="213" t="s">
        <v>5240</v>
      </c>
      <c r="D96" s="213" t="str">
        <f>Таблиця3[[#This Row],[Перевод (Hobby World)]]</f>
        <v>Золотая монета (зм)</v>
      </c>
      <c r="E96" s="213" t="s">
        <v>5065</v>
      </c>
      <c r="F96" s="213"/>
      <c r="H96" s="213" t="s">
        <v>5697</v>
      </c>
      <c r="I96" s="213"/>
      <c r="J96" s="213" t="s">
        <v>5698</v>
      </c>
      <c r="K96" s="213" t="str">
        <f>Таблиця4[[#This Row],[HOBBY WORLD]]</f>
        <v>Помощь</v>
      </c>
      <c r="L96" s="213" t="s">
        <v>5077</v>
      </c>
      <c r="M96" s="213"/>
      <c r="O96" s="214" t="s">
        <v>7087</v>
      </c>
      <c r="P96" s="214"/>
      <c r="Q96" s="215" t="s">
        <v>7088</v>
      </c>
      <c r="R96" s="215" t="str">
        <f>Таблиця5[[#This Row],[HOBBY WORLD]]</f>
        <v>жгучая кара</v>
      </c>
      <c r="S96" s="215" t="s">
        <v>5417</v>
      </c>
      <c r="T96" s="216"/>
      <c r="U96" s="217"/>
      <c r="W96" s="222" t="s">
        <v>2183</v>
      </c>
      <c r="X96" s="222" t="s">
        <v>7973</v>
      </c>
      <c r="AA96" s="229" t="s">
        <v>529</v>
      </c>
      <c r="AB96" s="223"/>
      <c r="AC96" s="223" t="s">
        <v>8600</v>
      </c>
      <c r="AD96" s="210" t="str">
        <f>Таблиця9[[#This Row],[HOBBY WORLD]]</f>
        <v>Перстень-печатка</v>
      </c>
      <c r="AI96" s="203">
        <f>Таблиця9[[#This Row],[HOBBY WORLD3]]</f>
        <v>0</v>
      </c>
      <c r="AJ96" s="210"/>
      <c r="AK96" s="210"/>
      <c r="AL96" s="210"/>
      <c r="AM96" s="210"/>
      <c r="AN96" s="222"/>
      <c r="AO96" s="222"/>
      <c r="AR96" t="s">
        <v>6109</v>
      </c>
      <c r="AS96"/>
      <c r="AT96" s="203" t="str">
        <f>_xlfn.XLOOKUP(AR96,Таблиця15[Термин],Таблиця15[HOBBY WORLD],"")</f>
        <v>Знаток эвокации</v>
      </c>
      <c r="BC96" s="203" t="s">
        <v>3413</v>
      </c>
      <c r="BD96" s="203" t="s">
        <v>3414</v>
      </c>
    </row>
    <row r="97" spans="1:56" ht="15" customHeight="1" x14ac:dyDescent="0.25">
      <c r="A97" s="212" t="s">
        <v>5241</v>
      </c>
      <c r="B97" s="212"/>
      <c r="C97" s="213" t="s">
        <v>5242</v>
      </c>
      <c r="D97" s="213" t="str">
        <f>Таблиця3[[#This Row],[Перевод (Hobby World)]]</f>
        <v>Упор для рук</v>
      </c>
      <c r="E97" s="213" t="s">
        <v>5065</v>
      </c>
      <c r="F97" s="213"/>
      <c r="H97" s="213" t="s">
        <v>5699</v>
      </c>
      <c r="I97" s="213"/>
      <c r="J97" s="213" t="s">
        <v>5700</v>
      </c>
      <c r="K97" s="213" t="str">
        <f>Таблиця4[[#This Row],[HOBBY WORLD]]</f>
        <v>Засада</v>
      </c>
      <c r="L97" s="213" t="s">
        <v>5077</v>
      </c>
      <c r="M97" s="213"/>
      <c r="O97" s="214" t="s">
        <v>7089</v>
      </c>
      <c r="P97" s="214"/>
      <c r="Q97" s="215" t="s">
        <v>7090</v>
      </c>
      <c r="R97" s="215" t="str">
        <f>Таблиця5[[#This Row],[HOBBY WORLD]]</f>
        <v>желание</v>
      </c>
      <c r="S97" s="215" t="s">
        <v>5417</v>
      </c>
      <c r="T97" s="216"/>
      <c r="U97" s="217"/>
      <c r="W97" s="222" t="s">
        <v>2185</v>
      </c>
      <c r="X97" s="222" t="s">
        <v>7974</v>
      </c>
      <c r="AA97" s="229" t="s">
        <v>531</v>
      </c>
      <c r="AB97" s="223"/>
      <c r="AC97" s="223" t="s">
        <v>532</v>
      </c>
      <c r="AD97" s="210" t="str">
        <f>Таблиця9[[#This Row],[HOBBY WORLD]]</f>
        <v>Мыло</v>
      </c>
      <c r="AI97" s="203">
        <f>Таблиця9[[#This Row],[HOBBY WORLD3]]</f>
        <v>0</v>
      </c>
      <c r="AJ97" s="210"/>
      <c r="AK97" s="210"/>
      <c r="AL97" s="210"/>
      <c r="AM97" s="210"/>
      <c r="AN97" s="222"/>
      <c r="AO97" s="222"/>
      <c r="AR97" t="s">
        <v>6111</v>
      </c>
      <c r="AS97"/>
      <c r="AT97" s="203" t="str">
        <f>_xlfn.XLOOKUP(AR97,Таблиця15[Термин],Таблиця15[HOBBY WORLD],"")</f>
        <v>Мастер прорицания</v>
      </c>
      <c r="BC97" s="203" t="s">
        <v>3405</v>
      </c>
      <c r="BD97" s="203" t="s">
        <v>3406</v>
      </c>
    </row>
    <row r="98" spans="1:56" ht="15" customHeight="1" x14ac:dyDescent="0.25">
      <c r="A98" s="212" t="s">
        <v>5243</v>
      </c>
      <c r="B98" s="212"/>
      <c r="C98" s="213" t="s">
        <v>5244</v>
      </c>
      <c r="D98" s="213" t="str">
        <f>Таблиця3[[#This Row],[Перевод (Hobby World)]]</f>
        <v>Твердость</v>
      </c>
      <c r="E98" s="213" t="s">
        <v>5065</v>
      </c>
      <c r="F98" s="213"/>
      <c r="H98" s="213" t="s">
        <v>5701</v>
      </c>
      <c r="I98" s="213"/>
      <c r="J98" s="213" t="s">
        <v>5702</v>
      </c>
      <c r="K98" s="213" t="str">
        <f>Таблиця4[[#This Row],[HOBBY WORLD]]</f>
        <v>Подготовленное действие</v>
      </c>
      <c r="L98" s="213" t="s">
        <v>5077</v>
      </c>
      <c r="M98" s="213"/>
      <c r="O98" s="214" t="s">
        <v>7091</v>
      </c>
      <c r="P98" s="214"/>
      <c r="Q98" s="215" t="s">
        <v>7092</v>
      </c>
      <c r="R98" s="215" t="str">
        <f>Таблиця5[[#This Row],[HOBBY WORLD]]</f>
        <v>животное-посланник</v>
      </c>
      <c r="S98" s="215" t="s">
        <v>5417</v>
      </c>
      <c r="T98" s="216"/>
      <c r="U98" s="217"/>
      <c r="W98" s="222" t="s">
        <v>7975</v>
      </c>
      <c r="X98" s="222" t="s">
        <v>7976</v>
      </c>
      <c r="AA98" s="229" t="s">
        <v>533</v>
      </c>
      <c r="AB98" s="223"/>
      <c r="AC98" s="223" t="s">
        <v>534</v>
      </c>
      <c r="AD98" s="210" t="str">
        <f>Таблиця9[[#This Row],[HOBBY WORLD]]</f>
        <v>Книга заклинаний</v>
      </c>
      <c r="AI98" s="203">
        <f>Таблиця9[[#This Row],[HOBBY WORLD3]]</f>
        <v>0</v>
      </c>
      <c r="AJ98" s="210"/>
      <c r="AK98" s="210"/>
      <c r="AL98" s="210"/>
      <c r="AM98" s="210"/>
      <c r="AN98" s="222"/>
      <c r="AO98" s="222"/>
      <c r="AR98" t="s">
        <v>6113</v>
      </c>
      <c r="AS98"/>
      <c r="AT98" s="203" t="str">
        <f>_xlfn.XLOOKUP(AR98,Таблиця15[Термин],Таблиця15[HOBBY WORLD],"")</f>
        <v>Сосредоточенное воплощение</v>
      </c>
      <c r="BC98" s="203" t="s">
        <v>3415</v>
      </c>
      <c r="BD98" s="203" t="s">
        <v>13827</v>
      </c>
    </row>
    <row r="99" spans="1:56" ht="15" customHeight="1" x14ac:dyDescent="0.25">
      <c r="A99" s="212" t="s">
        <v>5245</v>
      </c>
      <c r="B99" s="212"/>
      <c r="C99" s="213" t="s">
        <v>3196</v>
      </c>
      <c r="D99" s="213" t="str">
        <f>Таблиця3[[#This Row],[Перевод (Hobby World)]]</f>
        <v>Опасность</v>
      </c>
      <c r="E99" s="213" t="s">
        <v>5065</v>
      </c>
      <c r="F99" s="213"/>
      <c r="H99" s="213" t="s">
        <v>5703</v>
      </c>
      <c r="I99" s="213"/>
      <c r="J99" s="213" t="s">
        <v>5704</v>
      </c>
      <c r="K99" s="213" t="str">
        <f>Таблиця4[[#This Row],[HOBBY WORLD]]</f>
        <v>Поиск</v>
      </c>
      <c r="L99" s="213" t="s">
        <v>5077</v>
      </c>
      <c r="M99" s="213"/>
      <c r="O99" s="214" t="s">
        <v>7093</v>
      </c>
      <c r="P99" s="214"/>
      <c r="Q99" s="215" t="s">
        <v>7094</v>
      </c>
      <c r="R99" s="215" t="str">
        <f>Таблиця5[[#This Row],[HOBBY WORLD]]</f>
        <v>животные облики</v>
      </c>
      <c r="S99" s="215" t="s">
        <v>5417</v>
      </c>
      <c r="T99" s="216"/>
      <c r="U99" s="217"/>
      <c r="W99" s="222" t="s">
        <v>7977</v>
      </c>
      <c r="X99" s="222" t="s">
        <v>7978</v>
      </c>
      <c r="AA99" s="229" t="s">
        <v>8601</v>
      </c>
      <c r="AB99" s="223"/>
      <c r="AC99" s="223" t="s">
        <v>8602</v>
      </c>
      <c r="AD99" s="210" t="str">
        <f>Таблиця9[[#This Row],[HOBBY WORLD]]</f>
        <v>Железные гвозди</v>
      </c>
      <c r="AI99" s="203">
        <f>Таблиця9[[#This Row],[HOBBY WORLD3]]</f>
        <v>0</v>
      </c>
      <c r="AJ99" s="210"/>
      <c r="AK99" s="210"/>
      <c r="AL99" s="210"/>
      <c r="AM99" s="210"/>
      <c r="AN99" s="222"/>
      <c r="AO99" s="222"/>
      <c r="AR99" t="s">
        <v>6115</v>
      </c>
      <c r="AS99"/>
      <c r="AT99" s="203" t="str">
        <f>_xlfn.XLOOKUP(AR99,Таблиця15[Термин],Таблиця15[HOBBY WORLD],"")</f>
        <v>Высшее знамение</v>
      </c>
      <c r="BC99" s="203" t="s">
        <v>3417</v>
      </c>
      <c r="BD99" s="203" t="s">
        <v>3418</v>
      </c>
    </row>
    <row r="100" spans="1:56" ht="15" customHeight="1" x14ac:dyDescent="0.25">
      <c r="A100" s="212" t="s">
        <v>5246</v>
      </c>
      <c r="B100" s="212"/>
      <c r="C100" s="213" t="s">
        <v>5247</v>
      </c>
      <c r="D100" s="213" t="str">
        <f>Таблиця3[[#This Row],[Перевод (Hobby World)]]</f>
        <v>Исцеление</v>
      </c>
      <c r="E100" s="213" t="s">
        <v>5065</v>
      </c>
      <c r="F100" s="213"/>
      <c r="H100" s="213" t="s">
        <v>5705</v>
      </c>
      <c r="I100" s="213"/>
      <c r="J100" s="213" t="s">
        <v>5706</v>
      </c>
      <c r="K100" s="213" t="str">
        <f>Таблиця4[[#This Row],[HOBBY WORLD]]</f>
        <v>Использование объекта</v>
      </c>
      <c r="L100" s="213" t="s">
        <v>5077</v>
      </c>
      <c r="M100" s="213"/>
      <c r="O100" s="214" t="s">
        <v>7095</v>
      </c>
      <c r="P100" s="214"/>
      <c r="Q100" s="215" t="s">
        <v>7096</v>
      </c>
      <c r="R100" s="215" t="str">
        <f>Таблиця5[[#This Row],[HOBBY WORLD]]</f>
        <v>жуть</v>
      </c>
      <c r="S100" s="215" t="s">
        <v>5417</v>
      </c>
      <c r="T100" s="216"/>
      <c r="U100" s="217"/>
      <c r="W100" s="222" t="s">
        <v>2199</v>
      </c>
      <c r="X100" s="222" t="s">
        <v>7979</v>
      </c>
      <c r="AA100" s="229" t="s">
        <v>429</v>
      </c>
      <c r="AB100" s="223"/>
      <c r="AC100" s="223" t="s">
        <v>8603</v>
      </c>
      <c r="AD100" s="210" t="str">
        <f>Таблиця9[[#This Row],[HOBBY WORLD]]</f>
        <v>Побег омелы</v>
      </c>
      <c r="AI100" s="203">
        <f>Таблиця9[[#This Row],[HOBBY WORLD3]]</f>
        <v>0</v>
      </c>
      <c r="AJ100" s="210"/>
      <c r="AK100" s="210"/>
      <c r="AL100" s="210"/>
      <c r="AM100" s="210"/>
      <c r="AN100" s="222"/>
      <c r="AO100" s="222"/>
      <c r="AR100" t="s">
        <v>6117</v>
      </c>
      <c r="AS100"/>
      <c r="AT100" s="203" t="str">
        <f>_xlfn.XLOOKUP(AR100,Таблиця15[Термин],Таблиця15[HOBBY WORLD],"")</f>
        <v>Мрачный жнец</v>
      </c>
      <c r="BC100" s="203" t="s">
        <v>3419</v>
      </c>
      <c r="BD100" s="203" t="s">
        <v>13828</v>
      </c>
    </row>
    <row r="101" spans="1:56" ht="15" customHeight="1" x14ac:dyDescent="0.25">
      <c r="A101" s="212" t="s">
        <v>5248</v>
      </c>
      <c r="B101" s="212"/>
      <c r="C101" s="213" t="s">
        <v>5249</v>
      </c>
      <c r="D101" s="213" t="s">
        <v>14628</v>
      </c>
      <c r="E101" s="213" t="s">
        <v>5065</v>
      </c>
      <c r="F101" s="213"/>
      <c r="H101" s="213" t="s">
        <v>5707</v>
      </c>
      <c r="I101" s="213"/>
      <c r="J101" s="213" t="s">
        <v>5708</v>
      </c>
      <c r="K101" s="213" t="str">
        <f>Таблиця4[[#This Row],[HOBBY WORLD]]</f>
        <v>Залезание на большее существо</v>
      </c>
      <c r="L101" s="213" t="s">
        <v>5709</v>
      </c>
      <c r="M101" s="213"/>
      <c r="O101" s="214" t="s">
        <v>7097</v>
      </c>
      <c r="P101" s="214"/>
      <c r="Q101" s="215" t="s">
        <v>7098</v>
      </c>
      <c r="R101" s="215" t="str">
        <f>Таблиця5[[#This Row],[HOBBY WORLD]]</f>
        <v>завораживающий узор</v>
      </c>
      <c r="S101" s="215" t="s">
        <v>5417</v>
      </c>
      <c r="T101" s="216"/>
      <c r="U101" s="217"/>
      <c r="W101" s="222" t="s">
        <v>2201</v>
      </c>
      <c r="X101" s="222" t="s">
        <v>7980</v>
      </c>
      <c r="AA101" s="229" t="s">
        <v>537</v>
      </c>
      <c r="AB101" s="223"/>
      <c r="AC101" s="223" t="s">
        <v>538</v>
      </c>
      <c r="AD101" s="210" t="str">
        <f>Таблиця9[[#This Row],[HOBBY WORLD]]</f>
        <v>Подзорная труба</v>
      </c>
      <c r="AI101" s="203">
        <f>Таблиця9[[#This Row],[HOBBY WORLD3]]</f>
        <v>0</v>
      </c>
      <c r="AJ101" s="210"/>
      <c r="AK101" s="210"/>
      <c r="AL101" s="210"/>
      <c r="AM101" s="210"/>
      <c r="AN101" s="222"/>
      <c r="AO101" s="222"/>
      <c r="AR101" t="s">
        <v>6119</v>
      </c>
      <c r="AS101"/>
      <c r="AT101" s="203" t="str">
        <f>_xlfn.XLOOKUP(AR101,Таблиця15[Термин],Таблиця15[HOBBY WORLD],"")</f>
        <v>Гипнотический взгляд</v>
      </c>
      <c r="BC101" s="203" t="s">
        <v>3422</v>
      </c>
      <c r="BD101" s="203" t="s">
        <v>3423</v>
      </c>
    </row>
    <row r="102" spans="1:56" ht="15" customHeight="1" x14ac:dyDescent="0.25">
      <c r="A102" s="212" t="s">
        <v>5250</v>
      </c>
      <c r="B102" s="212"/>
      <c r="C102" s="213" t="s">
        <v>5251</v>
      </c>
      <c r="D102" s="213" t="str">
        <f>Таблиця3[[#This Row],[Перевод (Hobby World)]]</f>
        <v>Прыжок в высоту</v>
      </c>
      <c r="E102" s="213" t="s">
        <v>5065</v>
      </c>
      <c r="F102" s="213"/>
      <c r="H102" s="213" t="s">
        <v>5710</v>
      </c>
      <c r="I102" s="213"/>
      <c r="J102" s="213" t="s">
        <v>5711</v>
      </c>
      <c r="K102" s="213" t="str">
        <f>Таблиця4[[#This Row],[HOBBY WORLD]]</f>
        <v>Разоружение</v>
      </c>
      <c r="L102" s="213" t="s">
        <v>5709</v>
      </c>
      <c r="M102" s="213"/>
      <c r="O102" s="214" t="s">
        <v>7099</v>
      </c>
      <c r="P102" s="214"/>
      <c r="Q102" s="215" t="s">
        <v>7100</v>
      </c>
      <c r="R102" s="215" t="str">
        <f>Таблиця5[[#This Row],[HOBBY WORLD]]</f>
        <v>заготовка</v>
      </c>
      <c r="S102" s="215" t="s">
        <v>5417</v>
      </c>
      <c r="T102" s="216"/>
      <c r="U102" s="217"/>
      <c r="W102" s="222" t="s">
        <v>2207</v>
      </c>
      <c r="X102" s="222" t="s">
        <v>7981</v>
      </c>
      <c r="AA102" s="229" t="s">
        <v>8604</v>
      </c>
      <c r="AB102" s="223"/>
      <c r="AC102" s="223" t="s">
        <v>8605</v>
      </c>
      <c r="AD102" s="210" t="str">
        <f>Таблиця9[[#This Row],[HOBBY WORLD]]</f>
        <v>Конюшня</v>
      </c>
      <c r="AI102" s="203">
        <f>Таблиця9[[#This Row],[HOBBY WORLD3]]</f>
        <v>0</v>
      </c>
      <c r="AJ102" s="210"/>
      <c r="AK102" s="210"/>
      <c r="AL102" s="210"/>
      <c r="AM102" s="210"/>
      <c r="AN102" s="222"/>
      <c r="AO102" s="222"/>
      <c r="AR102" t="s">
        <v>6121</v>
      </c>
      <c r="AS102"/>
      <c r="AT102" s="203" t="str">
        <f>_xlfn.XLOOKUP(AR102,Таблиця15[Термин],Таблиця15[HOBBY WORLD],"")</f>
        <v>Знаток иллюзии</v>
      </c>
      <c r="BC102" s="203" t="s">
        <v>3424</v>
      </c>
      <c r="BD102" s="203" t="s">
        <v>13829</v>
      </c>
    </row>
    <row r="103" spans="1:56" ht="15" customHeight="1" x14ac:dyDescent="0.25">
      <c r="A103" s="212" t="s">
        <v>5252</v>
      </c>
      <c r="B103" s="212"/>
      <c r="C103" s="213" t="s">
        <v>5253</v>
      </c>
      <c r="D103" s="213" t="str">
        <f>Таблиця3[[#This Row],[Перевод (Hobby World)]]</f>
        <v>Попасть, попадание</v>
      </c>
      <c r="E103" s="213" t="s">
        <v>5065</v>
      </c>
      <c r="F103" s="213"/>
      <c r="H103" s="213" t="s">
        <v>5712</v>
      </c>
      <c r="I103" s="213"/>
      <c r="J103" s="213" t="s">
        <v>5713</v>
      </c>
      <c r="K103" s="213" t="str">
        <f>Таблиця4[[#This Row],[HOBBY WORLD]]</f>
        <v>Метка</v>
      </c>
      <c r="L103" s="213" t="s">
        <v>5709</v>
      </c>
      <c r="M103" s="213"/>
      <c r="O103" s="214" t="s">
        <v>7101</v>
      </c>
      <c r="P103" s="214"/>
      <c r="Q103" s="215" t="s">
        <v>7102</v>
      </c>
      <c r="R103" s="215" t="str">
        <f>Таблиця5[[#This Row],[HOBBY WORLD]]</f>
        <v>заключение</v>
      </c>
      <c r="S103" s="215" t="s">
        <v>5417</v>
      </c>
      <c r="T103" s="216"/>
      <c r="U103" s="217"/>
      <c r="W103" s="222" t="s">
        <v>2209</v>
      </c>
      <c r="X103" s="222" t="s">
        <v>7982</v>
      </c>
      <c r="AA103" s="229" t="s">
        <v>200</v>
      </c>
      <c r="AB103" s="223"/>
      <c r="AC103" s="223" t="s">
        <v>201</v>
      </c>
      <c r="AD103" s="210" t="str">
        <f>Таблиця9[[#This Row],[HOBBY WORLD]]</f>
        <v>Посох</v>
      </c>
      <c r="AI103" s="203">
        <f>Таблиця9[[#This Row],[HOBBY WORLD3]]</f>
        <v>0</v>
      </c>
      <c r="AJ103" s="210"/>
      <c r="AK103" s="210"/>
      <c r="AL103" s="210"/>
      <c r="AM103" s="210"/>
      <c r="AN103" s="222"/>
      <c r="AO103" s="222"/>
      <c r="AR103" t="s">
        <v>6123</v>
      </c>
      <c r="AS103"/>
      <c r="AT103" s="203" t="str">
        <f>_xlfn.XLOOKUP(AR103,Таблиця15[Термин],Таблиця15[HOBBY WORLD],"")</f>
        <v>Иллюзорная реальность</v>
      </c>
      <c r="BC103" s="203" t="s">
        <v>13830</v>
      </c>
      <c r="BD103" s="203" t="s">
        <v>13831</v>
      </c>
    </row>
    <row r="104" spans="1:56" ht="15" customHeight="1" x14ac:dyDescent="0.25">
      <c r="A104" s="212" t="s">
        <v>5254</v>
      </c>
      <c r="B104" s="212"/>
      <c r="C104" s="213" t="s">
        <v>5255</v>
      </c>
      <c r="D104" s="213" t="s">
        <v>14629</v>
      </c>
      <c r="E104" s="213" t="s">
        <v>5065</v>
      </c>
      <c r="F104" s="213"/>
      <c r="H104" s="213" t="s">
        <v>5714</v>
      </c>
      <c r="I104" s="213"/>
      <c r="J104" s="213" t="s">
        <v>5715</v>
      </c>
      <c r="K104" s="213" t="s">
        <v>14670</v>
      </c>
      <c r="L104" s="213" t="s">
        <v>5709</v>
      </c>
      <c r="M104" s="213"/>
      <c r="O104" s="214" t="s">
        <v>7103</v>
      </c>
      <c r="P104" s="214"/>
      <c r="Q104" s="215" t="s">
        <v>7104</v>
      </c>
      <c r="R104" s="215" t="str">
        <f>Таблиця5[[#This Row],[HOBBY WORLD]]</f>
        <v>замедление</v>
      </c>
      <c r="S104" s="215" t="s">
        <v>5417</v>
      </c>
      <c r="T104" s="216"/>
      <c r="U104" s="217"/>
      <c r="W104" s="222" t="s">
        <v>7983</v>
      </c>
      <c r="X104" s="222" t="s">
        <v>7984</v>
      </c>
      <c r="AA104" s="229" t="s">
        <v>8606</v>
      </c>
      <c r="AB104" s="223"/>
      <c r="AC104" s="223" t="s">
        <v>8607</v>
      </c>
      <c r="AD104" s="210" t="str">
        <f>Таблиця9[[#This Row],[HOBBY WORLD]]</f>
        <v>Бечевка</v>
      </c>
      <c r="AI104" s="203">
        <f>Таблиця9[[#This Row],[HOBBY WORLD3]]</f>
        <v>0</v>
      </c>
      <c r="AJ104" s="210"/>
      <c r="AK104" s="210"/>
      <c r="AL104" s="210"/>
      <c r="AM104" s="210"/>
      <c r="AN104" s="222"/>
      <c r="AO104" s="222"/>
      <c r="AR104" t="s">
        <v>6125</v>
      </c>
      <c r="AS104"/>
      <c r="AT104" s="203" t="str">
        <f>_xlfn.XLOOKUP(AR104,Таблиця15[Термин],Таблиця15[HOBBY WORLD],"")</f>
        <v>Иллюзорный двойник</v>
      </c>
      <c r="BC104" s="203" t="s">
        <v>2492</v>
      </c>
      <c r="BD104" s="203" t="s">
        <v>3426</v>
      </c>
    </row>
    <row r="105" spans="1:56" ht="15" customHeight="1" x14ac:dyDescent="0.25">
      <c r="A105" s="212" t="s">
        <v>5256</v>
      </c>
      <c r="B105" s="212"/>
      <c r="C105" s="213" t="s">
        <v>5257</v>
      </c>
      <c r="D105" s="213" t="s">
        <v>14630</v>
      </c>
      <c r="E105" s="213" t="s">
        <v>5065</v>
      </c>
      <c r="F105" s="213"/>
      <c r="H105" s="213" t="s">
        <v>5716</v>
      </c>
      <c r="I105" s="213"/>
      <c r="J105" s="213" t="s">
        <v>5717</v>
      </c>
      <c r="K105" s="213" t="str">
        <f>Таблиця4[[#This Row],[HOBBY WORLD]]</f>
        <v>Толчок вбок</v>
      </c>
      <c r="L105" s="213" t="s">
        <v>5709</v>
      </c>
      <c r="M105" s="213"/>
      <c r="O105" s="214" t="s">
        <v>7105</v>
      </c>
      <c r="P105" s="214"/>
      <c r="Q105" s="215" t="s">
        <v>7106</v>
      </c>
      <c r="R105" s="215" t="str">
        <f>Таблиця5[[#This Row],[HOBBY WORLD]]</f>
        <v>замешательство</v>
      </c>
      <c r="S105" s="215" t="s">
        <v>5417</v>
      </c>
      <c r="T105" s="216"/>
      <c r="U105" s="217"/>
      <c r="W105" s="222" t="s">
        <v>2213</v>
      </c>
      <c r="X105" s="222" t="s">
        <v>7985</v>
      </c>
      <c r="AA105" s="229" t="s">
        <v>8608</v>
      </c>
      <c r="AB105" s="223"/>
      <c r="AC105" s="223" t="s">
        <v>8609</v>
      </c>
      <c r="AD105" s="210" t="str">
        <f>Таблиця9[[#This Row],[HOBBY WORLD]]</f>
        <v>Кружка</v>
      </c>
      <c r="AI105" s="203">
        <f>Таблиця9[[#This Row],[HOBBY WORLD3]]</f>
        <v>0</v>
      </c>
      <c r="AJ105" s="210"/>
      <c r="AK105" s="210"/>
      <c r="AL105" s="210"/>
      <c r="AM105" s="210"/>
      <c r="AN105" s="222"/>
      <c r="AO105" s="222"/>
      <c r="AR105" t="s">
        <v>6127</v>
      </c>
      <c r="AS105"/>
      <c r="AT105" s="203" t="str">
        <f>_xlfn.XLOOKUP(AR105,Таблиця15[Термин],Таблиця15[HOBBY WORLD],"")</f>
        <v>Улучшенная малая иллюзия</v>
      </c>
      <c r="BC105" s="203" t="s">
        <v>5579</v>
      </c>
      <c r="BD105" s="203" t="s">
        <v>13832</v>
      </c>
    </row>
    <row r="106" spans="1:56" ht="15" customHeight="1" x14ac:dyDescent="0.25">
      <c r="A106" s="212" t="s">
        <v>5258</v>
      </c>
      <c r="B106" s="212"/>
      <c r="C106" s="213" t="s">
        <v>5259</v>
      </c>
      <c r="D106" s="213" t="s">
        <v>3151</v>
      </c>
      <c r="E106" s="213" t="s">
        <v>5065</v>
      </c>
      <c r="F106" s="213"/>
      <c r="H106" s="213" t="s">
        <v>5718</v>
      </c>
      <c r="I106" s="213"/>
      <c r="J106" s="213" t="s">
        <v>5719</v>
      </c>
      <c r="K106" s="213" t="str">
        <f>Таблиця4[[#This Row],[HOBBY WORLD]]</f>
        <v>Перекат</v>
      </c>
      <c r="L106" s="213" t="s">
        <v>5709</v>
      </c>
      <c r="M106" s="213"/>
      <c r="O106" s="214" t="s">
        <v>7107</v>
      </c>
      <c r="P106" s="214"/>
      <c r="Q106" s="215" t="s">
        <v>7108</v>
      </c>
      <c r="R106" s="215" t="str">
        <f>Таблиця5[[#This Row],[HOBBY WORLD]]</f>
        <v>запрет</v>
      </c>
      <c r="S106" s="215" t="s">
        <v>5417</v>
      </c>
      <c r="T106" s="216"/>
      <c r="U106" s="217"/>
      <c r="W106" s="222" t="s">
        <v>2217</v>
      </c>
      <c r="X106" s="222" t="s">
        <v>7986</v>
      </c>
      <c r="AA106" s="229" t="s">
        <v>539</v>
      </c>
      <c r="AB106" s="223"/>
      <c r="AC106" s="223" t="s">
        <v>8610</v>
      </c>
      <c r="AD106" s="210" t="str">
        <f>Таблиця9[[#This Row],[HOBBY WORLD]]</f>
        <v>Палатка двухместная</v>
      </c>
      <c r="AI106" s="203">
        <f>Таблиця9[[#This Row],[HOBBY WORLD3]]</f>
        <v>0</v>
      </c>
      <c r="AJ106" s="210"/>
      <c r="AK106" s="210"/>
      <c r="AL106" s="210"/>
      <c r="AM106" s="210"/>
      <c r="AN106" s="222"/>
      <c r="AO106" s="222"/>
      <c r="AR106" t="s">
        <v>6129</v>
      </c>
      <c r="AS106"/>
      <c r="AT106" s="203" t="str">
        <f>_xlfn.XLOOKUP(AR106,Таблиця15[Термин],Таблиця15[HOBBY WORLD],"")</f>
        <v>Инстинктивные чары</v>
      </c>
      <c r="BC106" s="203" t="s">
        <v>3431</v>
      </c>
      <c r="BD106" s="203" t="s">
        <v>3432</v>
      </c>
    </row>
    <row r="107" spans="1:56" ht="15" customHeight="1" x14ac:dyDescent="0.25">
      <c r="A107" s="212" t="s">
        <v>337</v>
      </c>
      <c r="B107" s="212"/>
      <c r="C107" s="213" t="s">
        <v>5260</v>
      </c>
      <c r="D107" s="213" t="str">
        <f>Таблиця3[[#This Row],[Перевод (Hobby World)]]</f>
        <v>Символ религии</v>
      </c>
      <c r="E107" s="213" t="s">
        <v>5065</v>
      </c>
      <c r="F107" s="213"/>
      <c r="H107" s="213" t="s">
        <v>5235</v>
      </c>
      <c r="I107" s="213"/>
      <c r="J107" s="213" t="s">
        <v>5236</v>
      </c>
      <c r="K107" s="213" t="str">
        <f>Таблиця4[[#This Row],[HOBBY WORLD]]</f>
        <v>Поиск провизии</v>
      </c>
      <c r="L107" s="213" t="s">
        <v>5720</v>
      </c>
      <c r="M107" s="213"/>
      <c r="O107" s="214" t="s">
        <v>7109</v>
      </c>
      <c r="P107" s="214"/>
      <c r="Q107" s="215" t="s">
        <v>7110</v>
      </c>
      <c r="R107" s="215" t="str">
        <f>Таблиця5[[#This Row],[HOBBY WORLD]]</f>
        <v>захватывающая речь</v>
      </c>
      <c r="S107" s="215" t="s">
        <v>5417</v>
      </c>
      <c r="T107" s="216"/>
      <c r="U107" s="217"/>
      <c r="W107" s="222" t="s">
        <v>2219</v>
      </c>
      <c r="X107" s="222" t="s">
        <v>7987</v>
      </c>
      <c r="AA107" s="229" t="s">
        <v>8611</v>
      </c>
      <c r="AB107" s="223"/>
      <c r="AC107" s="223" t="s">
        <v>8612</v>
      </c>
      <c r="AD107" s="210" t="str">
        <f>Таблиця9[[#This Row],[HOBBY WORLD]]</f>
        <v>«Ставка Трёх Драконов»</v>
      </c>
      <c r="AI107" s="203">
        <f>Таблиця9[[#This Row],[HOBBY WORLD3]]</f>
        <v>0</v>
      </c>
      <c r="AJ107" s="210"/>
      <c r="AK107" s="210"/>
      <c r="AL107" s="210"/>
      <c r="AM107" s="210"/>
      <c r="AN107" s="222"/>
      <c r="AO107" s="222"/>
      <c r="AR107" t="s">
        <v>6131</v>
      </c>
      <c r="AS107"/>
      <c r="AT107" s="203" t="str">
        <f>_xlfn.XLOOKUP(AR107,Таблиця15[Термин],Таблиця15[HOBBY WORLD],"")</f>
        <v>Привычка к нежити</v>
      </c>
      <c r="BC107" s="203" t="s">
        <v>2752</v>
      </c>
      <c r="BD107" s="203" t="s">
        <v>3433</v>
      </c>
    </row>
    <row r="108" spans="1:56" ht="15" customHeight="1" x14ac:dyDescent="0.25">
      <c r="A108" s="212" t="s">
        <v>5261</v>
      </c>
      <c r="B108" s="212"/>
      <c r="C108" s="213" t="s">
        <v>5262</v>
      </c>
      <c r="D108" s="213" t="str">
        <f>Таблиця3[[#This Row],[Перевод (Hobby World)]]</f>
        <v>Парение</v>
      </c>
      <c r="E108" s="213" t="s">
        <v>5065</v>
      </c>
      <c r="F108" s="213"/>
      <c r="H108" s="213" t="s">
        <v>5721</v>
      </c>
      <c r="I108" s="213"/>
      <c r="J108" s="213" t="s">
        <v>5722</v>
      </c>
      <c r="K108" s="213" t="str">
        <f>Таблиця4[[#This Row],[HOBBY WORLD]]</f>
        <v>Картографирование</v>
      </c>
      <c r="L108" s="213" t="s">
        <v>5720</v>
      </c>
      <c r="M108" s="213"/>
      <c r="O108" s="214" t="s">
        <v>7111</v>
      </c>
      <c r="P108" s="214"/>
      <c r="Q108" s="215" t="s">
        <v>7112</v>
      </c>
      <c r="R108" s="215" t="str">
        <f>Таблиця5[[#This Row],[HOBBY WORLD]]</f>
        <v>защита от зла и от добра</v>
      </c>
      <c r="S108" s="215" t="s">
        <v>5417</v>
      </c>
      <c r="T108" s="216"/>
      <c r="U108" s="217"/>
      <c r="W108" s="222" t="s">
        <v>2223</v>
      </c>
      <c r="X108" s="222" t="s">
        <v>7988</v>
      </c>
      <c r="AA108" s="229" t="s">
        <v>541</v>
      </c>
      <c r="AB108" s="223"/>
      <c r="AC108" s="223" t="s">
        <v>8613</v>
      </c>
      <c r="AD108" s="210" t="str">
        <f>Таблиця9[[#This Row],[HOBBY WORLD]]</f>
        <v>Огниво</v>
      </c>
      <c r="AI108" s="203">
        <f>Таблиця9[[#This Row],[HOBBY WORLD3]]</f>
        <v>0</v>
      </c>
      <c r="AJ108" s="210"/>
      <c r="AK108" s="210"/>
      <c r="AL108" s="210"/>
      <c r="AM108" s="210"/>
      <c r="AN108" s="222"/>
      <c r="AO108" s="222"/>
      <c r="AR108" t="s">
        <v>6133</v>
      </c>
      <c r="AS108"/>
      <c r="AT108" s="203" t="str">
        <f>_xlfn.XLOOKUP(AR108,Таблиця15[Термин],Таблиця15[HOBBY WORLD],"")</f>
        <v>Гибкие иллюзии</v>
      </c>
      <c r="BC108" s="203" t="s">
        <v>3446</v>
      </c>
      <c r="BD108" s="203" t="s">
        <v>3447</v>
      </c>
    </row>
    <row r="109" spans="1:56" ht="15" customHeight="1" x14ac:dyDescent="0.25">
      <c r="A109" s="212" t="s">
        <v>5263</v>
      </c>
      <c r="B109" s="212"/>
      <c r="C109" s="213" t="s">
        <v>5264</v>
      </c>
      <c r="D109" s="213" t="str">
        <f>Таблиця3[[#This Row],[Перевод (Hobby World)]]</f>
        <v>Спешка</v>
      </c>
      <c r="E109" s="213" t="s">
        <v>5065</v>
      </c>
      <c r="F109" s="213"/>
      <c r="H109" s="213" t="s">
        <v>5723</v>
      </c>
      <c r="I109" s="213"/>
      <c r="J109" s="213" t="s">
        <v>5724</v>
      </c>
      <c r="K109" s="213" t="str">
        <f>Таблиця4[[#This Row],[HOBBY WORLD]]</f>
        <v>Навигация</v>
      </c>
      <c r="L109" s="213" t="s">
        <v>5720</v>
      </c>
      <c r="M109" s="213"/>
      <c r="O109" s="214" t="s">
        <v>7113</v>
      </c>
      <c r="P109" s="214"/>
      <c r="Q109" s="215" t="s">
        <v>7114</v>
      </c>
      <c r="R109" s="215" t="str">
        <f>Таблиця5[[#This Row],[HOBBY WORLD]]</f>
        <v>защита от смерти</v>
      </c>
      <c r="S109" s="215" t="s">
        <v>5417</v>
      </c>
      <c r="T109" s="216"/>
      <c r="U109" s="217"/>
      <c r="W109" s="222" t="s">
        <v>2225</v>
      </c>
      <c r="X109" s="222" t="s">
        <v>7989</v>
      </c>
      <c r="AA109" s="229" t="s">
        <v>543</v>
      </c>
      <c r="AB109" s="223"/>
      <c r="AC109" s="223" t="s">
        <v>544</v>
      </c>
      <c r="AD109" s="210" t="str">
        <f>Таблиця9[[#This Row],[HOBBY WORLD]]</f>
        <v>Факел</v>
      </c>
      <c r="AI109" s="203">
        <f>Таблиця9[[#This Row],[HOBBY WORLD3]]</f>
        <v>0</v>
      </c>
      <c r="AJ109" s="210"/>
      <c r="AK109" s="210"/>
      <c r="AL109" s="210"/>
      <c r="AM109" s="210"/>
      <c r="AN109" s="222"/>
      <c r="AO109" s="222"/>
      <c r="AR109" t="s">
        <v>6135</v>
      </c>
      <c r="AS109"/>
      <c r="AT109" s="203" t="str">
        <f>_xlfn.XLOOKUP(AR109,Таблиця15[Термин],Таблиця15[HOBBY WORLD],"")</f>
        <v>Мастер превращения</v>
      </c>
      <c r="BC109" s="203" t="s">
        <v>3434</v>
      </c>
      <c r="BD109" s="203" t="s">
        <v>3435</v>
      </c>
    </row>
    <row r="110" spans="1:56" ht="15" customHeight="1" x14ac:dyDescent="0.25">
      <c r="A110" s="212" t="s">
        <v>5265</v>
      </c>
      <c r="B110" s="212"/>
      <c r="C110" s="213" t="s">
        <v>5266</v>
      </c>
      <c r="D110" s="213" t="str">
        <f>Таблиця3[[#This Row],[Перевод (Hobby World)]]</f>
        <v>Невосприимчивость</v>
      </c>
      <c r="E110" s="213" t="s">
        <v>5065</v>
      </c>
      <c r="F110" s="213"/>
      <c r="H110" s="213" t="s">
        <v>5725</v>
      </c>
      <c r="I110" s="213"/>
      <c r="J110" s="213" t="s">
        <v>5726</v>
      </c>
      <c r="K110" s="213" t="str">
        <f>Таблиця4[[#This Row],[HOBBY WORLD]]</f>
        <v>Выслеживание</v>
      </c>
      <c r="L110" s="213" t="s">
        <v>5720</v>
      </c>
      <c r="M110" s="213"/>
      <c r="O110" s="214" t="s">
        <v>7115</v>
      </c>
      <c r="P110" s="214"/>
      <c r="Q110" s="215" t="s">
        <v>7116</v>
      </c>
      <c r="R110" s="215" t="str">
        <f>Таблиця5[[#This Row],[HOBBY WORLD]]</f>
        <v>защита от энергии</v>
      </c>
      <c r="S110" s="215" t="s">
        <v>5417</v>
      </c>
      <c r="T110" s="216"/>
      <c r="U110" s="217"/>
      <c r="W110" s="222" t="s">
        <v>2227</v>
      </c>
      <c r="X110" s="222" t="s">
        <v>7990</v>
      </c>
      <c r="AA110" s="229" t="s">
        <v>437</v>
      </c>
      <c r="AB110" s="223"/>
      <c r="AC110" s="223" t="s">
        <v>438</v>
      </c>
      <c r="AD110" s="210" t="str">
        <f>Таблиця9[[#This Row],[HOBBY WORLD]]</f>
        <v>Тотем</v>
      </c>
      <c r="AI110" s="203">
        <f>Таблиця9[[#This Row],[HOBBY WORLD3]]</f>
        <v>0</v>
      </c>
      <c r="AJ110" s="210"/>
      <c r="AK110" s="210"/>
      <c r="AL110" s="210"/>
      <c r="AM110" s="210"/>
      <c r="AN110" s="222"/>
      <c r="AO110" s="222"/>
      <c r="AR110" t="s">
        <v>6137</v>
      </c>
      <c r="AS110"/>
      <c r="AT110" s="203" t="str">
        <f>_xlfn.XLOOKUP(AR110,Таблиця15[Термин],Таблиця15[HOBBY WORLD],"")</f>
        <v>Малая алхимия</v>
      </c>
      <c r="BC110" s="203" t="s">
        <v>3436</v>
      </c>
      <c r="BD110" s="203" t="s">
        <v>3437</v>
      </c>
    </row>
    <row r="111" spans="1:56" ht="15" customHeight="1" x14ac:dyDescent="0.25">
      <c r="A111" s="212" t="s">
        <v>5267</v>
      </c>
      <c r="B111" s="212"/>
      <c r="C111" s="213" t="s">
        <v>5268</v>
      </c>
      <c r="D111" s="213" t="str">
        <f>Таблиця3[[#This Row],[Перевод (Hobby World)]]</f>
        <v>Бестелесный</v>
      </c>
      <c r="E111" s="213" t="s">
        <v>5065</v>
      </c>
      <c r="F111" s="213"/>
      <c r="H111" s="213" t="s">
        <v>5727</v>
      </c>
      <c r="I111" s="213"/>
      <c r="J111" s="213" t="s">
        <v>5728</v>
      </c>
      <c r="K111" s="213" t="str">
        <f>Таблиця4[[#This Row],[HOBBY WORLD]]</f>
        <v>Толчок</v>
      </c>
      <c r="L111" s="213" t="s">
        <v>5729</v>
      </c>
      <c r="M111" s="213"/>
      <c r="O111" s="214" t="s">
        <v>7117</v>
      </c>
      <c r="P111" s="214"/>
      <c r="Q111" s="215" t="s">
        <v>7118</v>
      </c>
      <c r="R111" s="215" t="str">
        <f>Таблиця5[[#This Row],[HOBBY WORLD]]</f>
        <v>защита от яда</v>
      </c>
      <c r="S111" s="215" t="s">
        <v>5417</v>
      </c>
      <c r="T111" s="216"/>
      <c r="U111" s="217"/>
      <c r="W111" s="222" t="s">
        <v>2229</v>
      </c>
      <c r="X111" s="222" t="s">
        <v>7991</v>
      </c>
      <c r="AA111" s="229" t="s">
        <v>8614</v>
      </c>
      <c r="AB111" s="223"/>
      <c r="AC111" s="223" t="s">
        <v>8615</v>
      </c>
      <c r="AD111" s="210" t="str">
        <f>Таблиця9[[#This Row],[HOBBY WORLD]]</f>
        <v>Безделушка</v>
      </c>
      <c r="AI111" s="203">
        <f>Таблиця9[[#This Row],[HOBBY WORLD3]]</f>
        <v>0</v>
      </c>
      <c r="AJ111" s="210"/>
      <c r="AK111" s="210"/>
      <c r="AL111" s="210"/>
      <c r="AM111" s="210"/>
      <c r="AN111" s="222"/>
      <c r="AO111" s="222"/>
      <c r="AR111" t="s">
        <v>6139</v>
      </c>
      <c r="AS111"/>
      <c r="AT111" s="203" t="str">
        <f>_xlfn.XLOOKUP(AR111,Таблиця15[Термин],Таблиця15[HOBBY WORLD],"")</f>
        <v>Малое воплощение</v>
      </c>
    </row>
    <row r="112" spans="1:56" ht="15" customHeight="1" x14ac:dyDescent="0.25">
      <c r="A112" s="212" t="s">
        <v>5269</v>
      </c>
      <c r="B112" s="212"/>
      <c r="C112" s="213" t="s">
        <v>5270</v>
      </c>
      <c r="D112" s="213" t="str">
        <f>Таблиця3[[#This Row],[Перевод (Hobby World)]]</f>
        <v>Инициатива</v>
      </c>
      <c r="E112" s="213" t="s">
        <v>5065</v>
      </c>
      <c r="F112" s="213"/>
      <c r="H112" s="213" t="s">
        <v>5730</v>
      </c>
      <c r="I112" s="213"/>
      <c r="J112" s="213" t="s">
        <v>5731</v>
      </c>
      <c r="K112" s="213" t="str">
        <f>Таблиця4[[#This Row],[HOBBY WORLD]]</f>
        <v>Захват</v>
      </c>
      <c r="L112" s="213" t="s">
        <v>5729</v>
      </c>
      <c r="M112" s="213"/>
      <c r="O112" s="214" t="s">
        <v>7119</v>
      </c>
      <c r="P112" s="214"/>
      <c r="Q112" s="215" t="s">
        <v>7120</v>
      </c>
      <c r="R112" s="215" t="str">
        <f>Таблиця5[[#This Row],[HOBBY WORLD]]</f>
        <v>защитные узы</v>
      </c>
      <c r="S112" s="215" t="s">
        <v>5417</v>
      </c>
      <c r="T112" s="216"/>
      <c r="U112" s="217"/>
      <c r="W112" s="222" t="s">
        <v>2233</v>
      </c>
      <c r="X112" s="222" t="s">
        <v>7992</v>
      </c>
      <c r="AA112" s="229" t="s">
        <v>8616</v>
      </c>
      <c r="AB112" s="223"/>
      <c r="AC112" s="223" t="s">
        <v>8617</v>
      </c>
      <c r="AD112" s="210" t="str">
        <f>Таблиця9[[#This Row],[HOBBY WORLD]]</f>
        <v>Облачение</v>
      </c>
      <c r="AI112" s="203">
        <f>Таблиця9[[#This Row],[HOBBY WORLD3]]</f>
        <v>0</v>
      </c>
      <c r="AJ112" s="210"/>
      <c r="AK112" s="210"/>
      <c r="AL112" s="210"/>
      <c r="AM112" s="210"/>
      <c r="AN112" s="222"/>
      <c r="AO112" s="222"/>
      <c r="AR112" t="s">
        <v>6141</v>
      </c>
      <c r="AS112"/>
      <c r="AT112" s="203" t="str">
        <f>_xlfn.XLOOKUP(AR112,Таблиця15[Термин],Таблиця15[HOBBY WORLD],"")</f>
        <v>Знаток некромантии</v>
      </c>
    </row>
    <row r="113" spans="1:56" ht="15" customHeight="1" x14ac:dyDescent="0.25">
      <c r="A113" s="212" t="s">
        <v>5271</v>
      </c>
      <c r="B113" s="212"/>
      <c r="C113" s="213" t="s">
        <v>5272</v>
      </c>
      <c r="D113" s="213" t="str">
        <f>Таблиця3[[#This Row],[Перевод (Hobby World)]]</f>
        <v>Порядок инициативы</v>
      </c>
      <c r="E113" s="213" t="s">
        <v>5065</v>
      </c>
      <c r="F113" s="213"/>
      <c r="H113" s="213"/>
      <c r="I113" s="213"/>
      <c r="J113" s="213"/>
      <c r="K113" s="213">
        <f>Таблиця4[[#This Row],[HOBBY WORLD]]</f>
        <v>0</v>
      </c>
      <c r="L113" s="213"/>
      <c r="M113" s="213"/>
      <c r="O113" s="214" t="s">
        <v>7121</v>
      </c>
      <c r="P113" s="214"/>
      <c r="Q113" s="215" t="s">
        <v>7122</v>
      </c>
      <c r="R113" s="215" t="str">
        <f>Таблиця5[[#This Row],[HOBBY WORLD]]</f>
        <v>звериное чутьё</v>
      </c>
      <c r="S113" s="215" t="s">
        <v>5417</v>
      </c>
      <c r="T113" s="216"/>
      <c r="U113" s="217"/>
      <c r="W113" s="222" t="s">
        <v>2237</v>
      </c>
      <c r="X113" s="222" t="s">
        <v>7993</v>
      </c>
      <c r="AA113" s="229" t="s">
        <v>545</v>
      </c>
      <c r="AB113" s="223"/>
      <c r="AC113" s="223" t="s">
        <v>8618</v>
      </c>
      <c r="AD113" s="210" t="str">
        <f>Таблиця9[[#This Row],[HOBBY WORLD]]</f>
        <v>Пузырек</v>
      </c>
      <c r="AI113" s="203">
        <f>Таблиця9[[#This Row],[HOBBY WORLD3]]</f>
        <v>0</v>
      </c>
      <c r="AJ113" s="210"/>
      <c r="AK113" s="210"/>
      <c r="AL113" s="210"/>
      <c r="AM113" s="210"/>
      <c r="AN113" s="222"/>
      <c r="AO113" s="222"/>
      <c r="AR113" t="s">
        <v>6143</v>
      </c>
      <c r="AS113"/>
      <c r="AT113" s="203" t="str">
        <f>_xlfn.XLOOKUP(AR113,Таблиця15[Термин],Таблиця15[HOBBY WORLD],"")</f>
        <v>Переполнение энергией</v>
      </c>
    </row>
    <row r="114" spans="1:56" ht="15" customHeight="1" x14ac:dyDescent="0.25">
      <c r="A114" s="212" t="s">
        <v>5273</v>
      </c>
      <c r="B114" s="212"/>
      <c r="C114" s="213" t="s">
        <v>5274</v>
      </c>
      <c r="D114" s="213" t="str">
        <f>Таблиця3[[#This Row],[Перевод (Hobby World)]]</f>
        <v>Вдохновение</v>
      </c>
      <c r="E114" s="213" t="s">
        <v>5065</v>
      </c>
      <c r="F114" s="213"/>
      <c r="H114" s="213" t="s">
        <v>5732</v>
      </c>
      <c r="I114" s="213"/>
      <c r="J114" s="213" t="s">
        <v>5733</v>
      </c>
      <c r="K114" s="213" t="str">
        <f>Таблиця4[[#This Row],[HOBBY WORLD]]</f>
        <v>Личные качества</v>
      </c>
      <c r="L114" s="213" t="s">
        <v>5734</v>
      </c>
      <c r="M114" s="213"/>
      <c r="O114" s="214" t="s">
        <v>7123</v>
      </c>
      <c r="P114" s="214"/>
      <c r="Q114" s="215" t="s">
        <v>7124</v>
      </c>
      <c r="R114" s="215" t="str">
        <f>Таблиця5[[#This Row],[HOBBY WORLD]]</f>
        <v>землетрясение</v>
      </c>
      <c r="S114" s="215" t="s">
        <v>5417</v>
      </c>
      <c r="T114" s="216"/>
      <c r="U114" s="217"/>
      <c r="W114" s="222" t="s">
        <v>2239</v>
      </c>
      <c r="X114" s="222" t="s">
        <v>7994</v>
      </c>
      <c r="AA114" s="229" t="s">
        <v>208</v>
      </c>
      <c r="AB114" s="223"/>
      <c r="AC114" s="223" t="s">
        <v>193</v>
      </c>
      <c r="AD114" s="210" t="str">
        <f>Таблиця9[[#This Row],[HOBBY WORLD]]</f>
        <v>Жезл</v>
      </c>
      <c r="AI114" s="203">
        <f>Таблиця9[[#This Row],[HOBBY WORLD3]]</f>
        <v>0</v>
      </c>
      <c r="AJ114" s="210"/>
      <c r="AK114" s="210"/>
      <c r="AL114" s="210"/>
      <c r="AM114" s="210"/>
      <c r="AN114" s="222"/>
      <c r="AO114" s="222"/>
      <c r="AR114" t="s">
        <v>6145</v>
      </c>
      <c r="AS114"/>
      <c r="AT114" s="203" t="str">
        <f>_xlfn.XLOOKUP(AR114,Таблиця15[Термин],Таблиця15[HOBBY WORLD],"")</f>
        <v>Знамение</v>
      </c>
    </row>
    <row r="115" spans="1:56" ht="15" customHeight="1" x14ac:dyDescent="0.25">
      <c r="A115" s="212" t="s">
        <v>587</v>
      </c>
      <c r="B115" s="212"/>
      <c r="C115" s="213" t="s">
        <v>588</v>
      </c>
      <c r="D115" s="213" t="str">
        <f>Таблиця3[[#This Row],[Перевод (Hobby World)]]</f>
        <v>Невидимый</v>
      </c>
      <c r="E115" s="213" t="s">
        <v>5065</v>
      </c>
      <c r="F115" s="213"/>
      <c r="H115" s="213" t="s">
        <v>5735</v>
      </c>
      <c r="I115" s="213"/>
      <c r="J115" s="213" t="s">
        <v>5149</v>
      </c>
      <c r="K115" s="213" t="str">
        <f>Таблиця4[[#This Row],[HOBBY WORLD]]</f>
        <v>Свойства личности</v>
      </c>
      <c r="L115" s="213" t="s">
        <v>5734</v>
      </c>
      <c r="M115" s="213"/>
      <c r="O115" s="214" t="s">
        <v>7125</v>
      </c>
      <c r="P115" s="214"/>
      <c r="Q115" s="215" t="s">
        <v>7126</v>
      </c>
      <c r="R115" s="215" t="str">
        <f>Таблиця5[[#This Row],[HOBBY WORLD]]</f>
        <v>зеркальное отражение</v>
      </c>
      <c r="S115" s="215" t="s">
        <v>5417</v>
      </c>
      <c r="T115" s="216"/>
      <c r="U115" s="217"/>
      <c r="W115" s="222" t="s">
        <v>2241</v>
      </c>
      <c r="X115" s="222" t="s">
        <v>7995</v>
      </c>
      <c r="AA115" s="229" t="s">
        <v>547</v>
      </c>
      <c r="AB115" s="223"/>
      <c r="AC115" s="223" t="s">
        <v>8619</v>
      </c>
      <c r="AD115" s="210" t="str">
        <f>Таблиця9[[#This Row],[HOBBY WORLD]]</f>
        <v>Бурдюк</v>
      </c>
      <c r="AI115" s="203">
        <f>Таблиця9[[#This Row],[HOBBY WORLD3]]</f>
        <v>0</v>
      </c>
      <c r="AJ115" s="210"/>
      <c r="AK115" s="210"/>
      <c r="AL115" s="210"/>
      <c r="AM115" s="210"/>
      <c r="AN115" s="222"/>
      <c r="AO115" s="222"/>
      <c r="AR115" t="s">
        <v>6147</v>
      </c>
      <c r="AS115"/>
      <c r="AT115" s="203" t="str">
        <f>_xlfn.XLOOKUP(AR115,Таблиця15[Термин],Таблиця15[HOBBY WORLD],"")</f>
        <v>Сильный фокус</v>
      </c>
      <c r="BC115" s="203" t="s">
        <v>13833</v>
      </c>
    </row>
    <row r="116" spans="1:56" ht="15" customHeight="1" x14ac:dyDescent="0.25">
      <c r="A116" s="212" t="s">
        <v>5275</v>
      </c>
      <c r="B116" s="212"/>
      <c r="C116" s="213" t="s">
        <v>5276</v>
      </c>
      <c r="D116" s="213" t="str">
        <f>Таблиця3[[#This Row],[Перевод (Hobby World)]]</f>
        <v>Инвокация</v>
      </c>
      <c r="E116" s="213" t="s">
        <v>5065</v>
      </c>
      <c r="F116" s="213"/>
      <c r="H116" s="213" t="s">
        <v>5736</v>
      </c>
      <c r="I116" s="213"/>
      <c r="J116" s="213" t="s">
        <v>5737</v>
      </c>
      <c r="K116" s="213" t="str">
        <f>Таблиця4[[#This Row],[HOBBY WORLD]]</f>
        <v>Идеалы</v>
      </c>
      <c r="L116" s="213" t="s">
        <v>5734</v>
      </c>
      <c r="M116" s="213"/>
      <c r="O116" s="214" t="s">
        <v>7127</v>
      </c>
      <c r="P116" s="214"/>
      <c r="Q116" s="215" t="s">
        <v>7128</v>
      </c>
      <c r="R116" s="215" t="str">
        <f>Таблиця5[[#This Row],[HOBBY WORLD]]</f>
        <v>знание легенд</v>
      </c>
      <c r="S116" s="215" t="s">
        <v>5417</v>
      </c>
      <c r="T116" s="216"/>
      <c r="U116" s="217"/>
      <c r="W116" s="222" t="s">
        <v>2243</v>
      </c>
      <c r="X116" s="222" t="s">
        <v>7996</v>
      </c>
      <c r="AA116" s="229" t="s">
        <v>549</v>
      </c>
      <c r="AB116" s="223"/>
      <c r="AC116" s="223" t="s">
        <v>550</v>
      </c>
      <c r="AD116" s="210" t="str">
        <f>Таблиця9[[#This Row],[HOBBY WORLD]]</f>
        <v>Точильный камень</v>
      </c>
      <c r="AI116" s="203">
        <f>Таблиця9[[#This Row],[HOBBY WORLD3]]</f>
        <v>0</v>
      </c>
      <c r="AJ116" s="210"/>
      <c r="AK116" s="210"/>
      <c r="AL116" s="210"/>
      <c r="AM116" s="210"/>
      <c r="AN116" s="222"/>
      <c r="AO116" s="222"/>
      <c r="AR116" t="s">
        <v>6149</v>
      </c>
      <c r="AS116"/>
      <c r="AT116" s="203" t="str">
        <f>_xlfn.XLOOKUP(AR116,Таблиця15[Термин],Таблиця15[HOBBY WORLD],"")</f>
        <v>Проекция оберега</v>
      </c>
      <c r="BC116" s="203" t="s">
        <v>5504</v>
      </c>
      <c r="BD116" s="203" t="s">
        <v>13834</v>
      </c>
    </row>
    <row r="117" spans="1:56" ht="15" customHeight="1" x14ac:dyDescent="0.25">
      <c r="A117" s="212" t="s">
        <v>5277</v>
      </c>
      <c r="B117" s="212"/>
      <c r="C117" s="213" t="s">
        <v>5278</v>
      </c>
      <c r="D117" s="213" t="str">
        <f>Таблиця3[[#This Row],[Перевод (Hobby World)]]</f>
        <v>Известное заклинание</v>
      </c>
      <c r="E117" s="213" t="s">
        <v>5065</v>
      </c>
      <c r="F117" s="213"/>
      <c r="H117" s="213" t="s">
        <v>5738</v>
      </c>
      <c r="I117" s="213"/>
      <c r="J117" s="213" t="s">
        <v>5739</v>
      </c>
      <c r="K117" s="213" t="str">
        <f>Таблиця4[[#This Row],[HOBBY WORLD]]</f>
        <v>Узы</v>
      </c>
      <c r="L117" s="213" t="s">
        <v>5734</v>
      </c>
      <c r="M117" s="213"/>
      <c r="O117" s="214" t="s">
        <v>7129</v>
      </c>
      <c r="P117" s="214"/>
      <c r="Q117" s="215" t="s">
        <v>7130</v>
      </c>
      <c r="R117" s="215" t="str">
        <f>Таблиця5[[#This Row],[HOBBY WORLD]]</f>
        <v>изгнание</v>
      </c>
      <c r="S117" s="215" t="s">
        <v>5417</v>
      </c>
      <c r="T117" s="216"/>
      <c r="U117" s="217"/>
      <c r="W117" s="222" t="s">
        <v>2245</v>
      </c>
      <c r="X117" s="222" t="s">
        <v>7997</v>
      </c>
      <c r="AA117" s="229" t="s">
        <v>8620</v>
      </c>
      <c r="AB117" s="223"/>
      <c r="AC117" s="223" t="s">
        <v>8621</v>
      </c>
      <c r="AD117" s="210" t="str">
        <f>Таблиця9[[#This Row],[HOBBY WORLD]]</f>
        <v>Дешёвое вино</v>
      </c>
      <c r="AI117" s="203">
        <f>Таблиця9[[#This Row],[HOBBY WORLD3]]</f>
        <v>0</v>
      </c>
      <c r="AJ117" s="210"/>
      <c r="AK117" s="210"/>
      <c r="AL117" s="210"/>
      <c r="AM117" s="210"/>
      <c r="AN117" s="222"/>
      <c r="AO117" s="222"/>
      <c r="AR117" t="s">
        <v>6151</v>
      </c>
      <c r="AS117"/>
      <c r="AT117" s="203" t="str">
        <f>_xlfn.XLOOKUP(AR117,Таблиця15[Термин],Таблиця15[HOBBY WORLD],"")</f>
        <v>Школа преграждения</v>
      </c>
      <c r="BC117" s="203" t="s">
        <v>5507</v>
      </c>
      <c r="BD117" s="203" t="s">
        <v>5508</v>
      </c>
    </row>
    <row r="118" spans="1:56" ht="15" customHeight="1" x14ac:dyDescent="0.25">
      <c r="A118" s="212" t="s">
        <v>5279</v>
      </c>
      <c r="B118" s="212"/>
      <c r="C118" s="213" t="s">
        <v>5280</v>
      </c>
      <c r="D118" s="213" t="str">
        <f>Таблиця3[[#This Row],[Перевод (Hobby World)]]</f>
        <v>Логово</v>
      </c>
      <c r="E118" s="213" t="s">
        <v>5065</v>
      </c>
      <c r="F118" s="213"/>
      <c r="H118" s="213" t="s">
        <v>5740</v>
      </c>
      <c r="I118" s="213"/>
      <c r="J118" s="213" t="s">
        <v>5741</v>
      </c>
      <c r="K118" s="213" t="str">
        <f>Таблиця4[[#This Row],[HOBBY WORLD]]</f>
        <v>Изъяны</v>
      </c>
      <c r="L118" s="213" t="s">
        <v>5734</v>
      </c>
      <c r="M118" s="213"/>
      <c r="O118" s="214" t="s">
        <v>7131</v>
      </c>
      <c r="P118" s="214"/>
      <c r="Q118" s="215" t="s">
        <v>7132</v>
      </c>
      <c r="R118" s="215" t="str">
        <f>Таблиця5[[#This Row],[HOBBY WORLD]]</f>
        <v>изгоняющая кара</v>
      </c>
      <c r="S118" s="215" t="s">
        <v>5417</v>
      </c>
      <c r="T118" s="216"/>
      <c r="U118" s="217"/>
      <c r="W118" s="222" t="s">
        <v>2247</v>
      </c>
      <c r="X118" s="222" t="s">
        <v>7998</v>
      </c>
      <c r="AA118" s="229" t="s">
        <v>8622</v>
      </c>
      <c r="AB118" s="223"/>
      <c r="AC118" s="223" t="s">
        <v>8623</v>
      </c>
      <c r="AD118" s="210" t="str">
        <f>Таблиця9[[#This Row],[HOBBY WORLD]]</f>
        <v>Изысканное вино</v>
      </c>
      <c r="AI118" s="203">
        <f>Таблиця9[[#This Row],[HOBBY WORLD3]]</f>
        <v>0</v>
      </c>
      <c r="AJ118" s="210"/>
      <c r="AK118" s="210"/>
      <c r="AL118" s="210"/>
      <c r="AM118" s="210"/>
      <c r="AN118" s="222"/>
      <c r="AO118" s="222"/>
      <c r="AR118" t="s">
        <v>6153</v>
      </c>
      <c r="AS118"/>
      <c r="AT118" s="203" t="str">
        <f>_xlfn.XLOOKUP(AR118,Таблиця15[Термин],Таблиця15[HOBBY WORLD],"")</f>
        <v>Школа воплощения</v>
      </c>
      <c r="BC118" s="203" t="s">
        <v>5509</v>
      </c>
      <c r="BD118" s="203" t="s">
        <v>13835</v>
      </c>
    </row>
    <row r="119" spans="1:56" ht="15" customHeight="1" x14ac:dyDescent="0.25">
      <c r="A119" s="212" t="s">
        <v>5281</v>
      </c>
      <c r="B119" s="212"/>
      <c r="C119" s="213" t="s">
        <v>5282</v>
      </c>
      <c r="D119" s="213" t="str">
        <f>Таблиця3[[#This Row],[Перевод (Hobby World)]]</f>
        <v>Язык</v>
      </c>
      <c r="E119" s="213" t="s">
        <v>5065</v>
      </c>
      <c r="F119" s="213"/>
      <c r="H119" s="213"/>
      <c r="I119" s="213"/>
      <c r="J119" s="213"/>
      <c r="K119" s="213">
        <f>Таблиця4[[#This Row],[HOBBY WORLD]]</f>
        <v>0</v>
      </c>
      <c r="L119" s="213"/>
      <c r="M119" s="213"/>
      <c r="O119" s="214" t="s">
        <v>7133</v>
      </c>
      <c r="P119" s="214"/>
      <c r="Q119" s="215" t="s">
        <v>7134</v>
      </c>
      <c r="R119" s="215" t="str">
        <f>Таблиця5[[#This Row],[HOBBY WORLD]]</f>
        <v>изготовление</v>
      </c>
      <c r="S119" s="215" t="s">
        <v>5417</v>
      </c>
      <c r="T119" s="216"/>
      <c r="U119" s="217"/>
      <c r="W119" s="222" t="s">
        <v>2253</v>
      </c>
      <c r="X119" s="222" t="s">
        <v>7999</v>
      </c>
      <c r="AA119" s="229" t="s">
        <v>445</v>
      </c>
      <c r="AB119" s="223"/>
      <c r="AC119" s="223" t="s">
        <v>446</v>
      </c>
      <c r="AD119" s="210" t="str">
        <f>Таблиця9[[#This Row],[HOBBY WORLD]]</f>
        <v>Деревянный посох</v>
      </c>
      <c r="AI119" s="203">
        <f>Таблиця9[[#This Row],[HOBBY WORLD3]]</f>
        <v>0</v>
      </c>
      <c r="AJ119" s="210"/>
      <c r="AK119" s="210"/>
      <c r="AL119" s="210"/>
      <c r="AM119" s="210"/>
      <c r="AN119" s="222"/>
      <c r="AO119" s="222"/>
      <c r="AR119" t="s">
        <v>6155</v>
      </c>
      <c r="AS119"/>
      <c r="AT119" s="203" t="str">
        <f>_xlfn.XLOOKUP(AR119,Таблиця15[Термин],Таблиця15[HOBBY WORLD],"")</f>
        <v>Школа прорицания</v>
      </c>
      <c r="BC119" s="203" t="s">
        <v>5511</v>
      </c>
      <c r="BD119" s="203" t="s">
        <v>13836</v>
      </c>
    </row>
    <row r="120" spans="1:56" ht="15" customHeight="1" x14ac:dyDescent="0.25">
      <c r="A120" s="212" t="s">
        <v>5283</v>
      </c>
      <c r="B120" s="212"/>
      <c r="C120" s="213" t="s">
        <v>5284</v>
      </c>
      <c r="D120" s="213" t="str">
        <f>Таблиця3[[#This Row],[Перевод (Hobby World)]]</f>
        <v>Смертельный урон</v>
      </c>
      <c r="E120" s="213" t="s">
        <v>5065</v>
      </c>
      <c r="F120" s="213"/>
      <c r="H120" s="213" t="s">
        <v>5742</v>
      </c>
      <c r="I120" s="213"/>
      <c r="J120" s="213" t="s">
        <v>5743</v>
      </c>
      <c r="K120" s="213" t="str">
        <f>Таблиця4[[#This Row],[HOBBY WORLD]]</f>
        <v>Агрессивный</v>
      </c>
      <c r="L120" s="213" t="s">
        <v>5744</v>
      </c>
      <c r="M120" s="213"/>
      <c r="O120" s="214" t="s">
        <v>7135</v>
      </c>
      <c r="P120" s="214"/>
      <c r="Q120" s="215" t="s">
        <v>7136</v>
      </c>
      <c r="R120" s="215" t="str">
        <f>Таблиця5[[#This Row],[HOBBY WORLD]]</f>
        <v>излечение</v>
      </c>
      <c r="S120" s="215" t="s">
        <v>5417</v>
      </c>
      <c r="T120" s="216"/>
      <c r="U120" s="217"/>
      <c r="W120" s="222" t="s">
        <v>2255</v>
      </c>
      <c r="X120" s="222" t="s">
        <v>8000</v>
      </c>
      <c r="AA120" s="229" t="s">
        <v>453</v>
      </c>
      <c r="AB120" s="223"/>
      <c r="AC120" s="223" t="s">
        <v>8624</v>
      </c>
      <c r="AD120" s="210" t="str">
        <f>Таблиця9[[#This Row],[HOBBY WORLD]]</f>
        <v>Тисовый жезл</v>
      </c>
      <c r="AI120" s="203">
        <f>Таблиця9[[#This Row],[HOBBY WORLD3]]</f>
        <v>0</v>
      </c>
      <c r="AJ120" s="210"/>
      <c r="AK120" s="210"/>
      <c r="AL120" s="210"/>
      <c r="AM120" s="210"/>
      <c r="AN120" s="222"/>
      <c r="AO120" s="222"/>
      <c r="AR120" t="s">
        <v>6157</v>
      </c>
      <c r="AS120"/>
      <c r="AT120" s="203" t="str">
        <f>_xlfn.XLOOKUP(AR120,Таблиця15[Термин],Таблиця15[HOBBY WORLD],"")</f>
        <v>Школа очарования</v>
      </c>
      <c r="BC120" s="203" t="s">
        <v>5513</v>
      </c>
      <c r="BD120" s="203" t="s">
        <v>13837</v>
      </c>
    </row>
    <row r="121" spans="1:56" ht="15" customHeight="1" x14ac:dyDescent="0.25">
      <c r="A121" s="212" t="s">
        <v>5285</v>
      </c>
      <c r="B121" s="212"/>
      <c r="C121" s="213" t="s">
        <v>5286</v>
      </c>
      <c r="D121" s="213" t="str">
        <f>Таблиця3[[#This Row],[Перевод (Hobby World)]]</f>
        <v>Круг заклинания</v>
      </c>
      <c r="E121" s="213" t="s">
        <v>5065</v>
      </c>
      <c r="F121" s="213"/>
      <c r="H121" s="213" t="s">
        <v>5745</v>
      </c>
      <c r="I121" s="213"/>
      <c r="J121" s="213" t="s">
        <v>5746</v>
      </c>
      <c r="K121" s="213" t="str">
        <f>Таблиця4[[#This Row],[HOBBY WORLD]]</f>
        <v>Аморфный</v>
      </c>
      <c r="L121" s="213" t="s">
        <v>5744</v>
      </c>
      <c r="M121" s="213"/>
      <c r="O121" s="214" t="s">
        <v>7137</v>
      </c>
      <c r="P121" s="214"/>
      <c r="Q121" s="215" t="s">
        <v>7138</v>
      </c>
      <c r="R121" s="215" t="str">
        <f>Таблиця5[[#This Row],[HOBBY WORLD]]</f>
        <v>изменение облика</v>
      </c>
      <c r="S121" s="215" t="s">
        <v>5417</v>
      </c>
      <c r="T121" s="216"/>
      <c r="U121" s="217"/>
      <c r="W121" s="222" t="s">
        <v>2259</v>
      </c>
      <c r="X121" s="222" t="s">
        <v>8001</v>
      </c>
      <c r="AA121" s="229" t="s">
        <v>379</v>
      </c>
      <c r="AB121" s="223"/>
      <c r="AC121" s="230" t="s">
        <v>8625</v>
      </c>
      <c r="AD121" s="230" t="str">
        <f>Таблиця9[[#This Row],[HOBBY WORLD]]</f>
        <v>Повседневная одежда</v>
      </c>
      <c r="AI121" s="203">
        <f>Таблиця9[[#This Row],[HOBBY WORLD3]]</f>
        <v>0</v>
      </c>
      <c r="AJ121" s="210"/>
      <c r="AK121" s="210"/>
      <c r="AL121" s="210"/>
      <c r="AM121" s="210"/>
      <c r="AN121" s="222"/>
      <c r="AO121" s="222"/>
      <c r="AR121" t="s">
        <v>6159</v>
      </c>
      <c r="AS121"/>
      <c r="AT121" s="203" t="str">
        <f>_xlfn.XLOOKUP(AR121,Таблиця15[Термин],Таблиця15[HOBBY WORLD],"")</f>
        <v>Школа эвокации</v>
      </c>
      <c r="BC121" s="203" t="s">
        <v>5514</v>
      </c>
      <c r="BD121" s="203" t="s">
        <v>13838</v>
      </c>
    </row>
    <row r="122" spans="1:56" ht="15" customHeight="1" x14ac:dyDescent="0.25">
      <c r="A122" s="212" t="s">
        <v>5287</v>
      </c>
      <c r="B122" s="212"/>
      <c r="C122" s="213" t="s">
        <v>5288</v>
      </c>
      <c r="D122" s="213" t="str">
        <f>Таблиця3[[#This Row],[Перевод (Hobby World)]]</f>
        <v>Повысить уровень</v>
      </c>
      <c r="E122" s="213" t="s">
        <v>5065</v>
      </c>
      <c r="F122" s="213"/>
      <c r="H122" s="213" t="s">
        <v>3928</v>
      </c>
      <c r="I122" s="213"/>
      <c r="J122" s="213" t="s">
        <v>3929</v>
      </c>
      <c r="K122" s="213" t="str">
        <f>Таблиця4[[#This Row],[HOBBY WORLD]]</f>
        <v>Амфибия</v>
      </c>
      <c r="L122" s="213" t="s">
        <v>5744</v>
      </c>
      <c r="M122" s="213"/>
      <c r="O122" s="214" t="s">
        <v>7139</v>
      </c>
      <c r="P122" s="214"/>
      <c r="Q122" s="215" t="s">
        <v>7140</v>
      </c>
      <c r="R122" s="215" t="str">
        <f>Таблиця5[[#This Row],[HOBBY WORLD]]</f>
        <v>изоляция</v>
      </c>
      <c r="S122" s="215" t="s">
        <v>5417</v>
      </c>
      <c r="T122" s="216"/>
      <c r="U122" s="217"/>
      <c r="W122" s="222" t="s">
        <v>2261</v>
      </c>
      <c r="X122" s="222" t="s">
        <v>8002</v>
      </c>
      <c r="AA122" s="229" t="s">
        <v>387</v>
      </c>
      <c r="AB122" s="223"/>
      <c r="AC122" s="230" t="s">
        <v>8626</v>
      </c>
      <c r="AD122" s="230" t="str">
        <f>Таблиця9[[#This Row],[HOBBY WORLD]]</f>
        <v>Сценический костюм</v>
      </c>
      <c r="AI122" s="203">
        <f>Таблиця9[[#This Row],[HOBBY WORLD3]]</f>
        <v>0</v>
      </c>
      <c r="AJ122" s="210"/>
      <c r="AK122" s="210"/>
      <c r="AL122" s="210"/>
      <c r="AM122" s="210"/>
      <c r="AN122" s="222"/>
      <c r="AO122" s="222"/>
      <c r="AR122" t="s">
        <v>6161</v>
      </c>
      <c r="AS122"/>
      <c r="AT122" s="203" t="str">
        <f>_xlfn.XLOOKUP(AR122,Таблиця15[Термин],Таблиця15[HOBBY WORLD],"")</f>
        <v>Школа иллюзии</v>
      </c>
      <c r="BC122" s="203" t="s">
        <v>5515</v>
      </c>
      <c r="BD122" s="203" t="s">
        <v>13839</v>
      </c>
    </row>
    <row r="123" spans="1:56" ht="15" customHeight="1" x14ac:dyDescent="0.25">
      <c r="A123" s="212" t="s">
        <v>1642</v>
      </c>
      <c r="B123" s="212"/>
      <c r="C123" s="213" t="s">
        <v>5289</v>
      </c>
      <c r="D123" s="213" t="str">
        <f>Таблиця3[[#This Row],[Перевод (Hobby World)]]</f>
        <v>Освещенность, свет</v>
      </c>
      <c r="E123" s="213" t="s">
        <v>5065</v>
      </c>
      <c r="F123" s="213"/>
      <c r="H123" s="213" t="s">
        <v>5747</v>
      </c>
      <c r="I123" s="213"/>
      <c r="J123" s="213" t="s">
        <v>5748</v>
      </c>
      <c r="K123" s="213" t="str">
        <f>Таблиця4[[#This Row],[HOBBY WORLD]]</f>
        <v>Ангельское оружие</v>
      </c>
      <c r="L123" s="213" t="s">
        <v>5744</v>
      </c>
      <c r="M123" s="213"/>
      <c r="O123" s="214" t="s">
        <v>7141</v>
      </c>
      <c r="P123" s="214"/>
      <c r="Q123" s="215" t="s">
        <v>7142</v>
      </c>
      <c r="R123" s="215" t="str">
        <f>Таблиця5[[#This Row],[HOBBY WORLD]]</f>
        <v>иллюзорная местность</v>
      </c>
      <c r="S123" s="215" t="s">
        <v>5417</v>
      </c>
      <c r="T123" s="216"/>
      <c r="U123" s="217"/>
      <c r="W123" s="222" t="s">
        <v>2263</v>
      </c>
      <c r="X123" s="222" t="s">
        <v>8003</v>
      </c>
      <c r="AA123" s="218" t="s">
        <v>393</v>
      </c>
      <c r="AB123" s="223"/>
      <c r="AC123" s="230" t="s">
        <v>8627</v>
      </c>
      <c r="AD123" s="230" t="str">
        <f>Таблиця9[[#This Row],[HOBBY WORLD]]</f>
        <v>Парадная одежда</v>
      </c>
      <c r="AI123" s="203">
        <f>Таблиця9[[#This Row],[HOBBY WORLD3]]</f>
        <v>0</v>
      </c>
      <c r="AJ123" s="210"/>
      <c r="AK123" s="210"/>
      <c r="AL123" s="210"/>
      <c r="AM123" s="210"/>
      <c r="AN123" s="222"/>
      <c r="AO123" s="222"/>
      <c r="AR123" t="s">
        <v>6163</v>
      </c>
      <c r="AS123"/>
      <c r="AT123" s="203" t="str">
        <f>_xlfn.XLOOKUP(AR123,Таблиця15[Термин],Таблиця15[HOBBY WORLD],"")</f>
        <v>Школа некромантии</v>
      </c>
      <c r="BC123" s="203" t="s">
        <v>5517</v>
      </c>
      <c r="BD123" s="203" t="s">
        <v>5518</v>
      </c>
    </row>
    <row r="124" spans="1:56" ht="15" customHeight="1" x14ac:dyDescent="0.25">
      <c r="A124" s="212" t="s">
        <v>5290</v>
      </c>
      <c r="B124" s="212"/>
      <c r="C124" s="213" t="s">
        <v>5291</v>
      </c>
      <c r="D124" s="213" t="s">
        <v>14631</v>
      </c>
      <c r="E124" s="213" t="s">
        <v>5065</v>
      </c>
      <c r="F124" s="213"/>
      <c r="H124" s="213" t="s">
        <v>4086</v>
      </c>
      <c r="I124" s="213"/>
      <c r="J124" s="213" t="s">
        <v>5749</v>
      </c>
      <c r="K124" s="213" t="str">
        <f>Таблиця4[[#This Row],[HOBBY WORLD]]</f>
        <v>Атака с разбега</v>
      </c>
      <c r="L124" s="213" t="s">
        <v>5744</v>
      </c>
      <c r="M124" s="213"/>
      <c r="O124" s="214" t="s">
        <v>7143</v>
      </c>
      <c r="P124" s="214"/>
      <c r="Q124" s="215" t="s">
        <v>7144</v>
      </c>
      <c r="R124" s="215" t="str">
        <f>Таблиця5[[#This Row],[HOBBY WORLD]]</f>
        <v>иллюзорные письмена</v>
      </c>
      <c r="S124" s="215" t="s">
        <v>5417</v>
      </c>
      <c r="T124" s="216"/>
      <c r="U124" s="217"/>
      <c r="W124" s="222" t="s">
        <v>8004</v>
      </c>
      <c r="X124" s="222" t="s">
        <v>8005</v>
      </c>
      <c r="AA124" s="218" t="s">
        <v>8628</v>
      </c>
      <c r="AB124" s="223"/>
      <c r="AC124" s="230" t="s">
        <v>8629</v>
      </c>
      <c r="AD124" s="230" t="str">
        <f>Таблиця9[[#This Row],[HOBBY WORLD]]</f>
        <v>Одежда путешественника</v>
      </c>
      <c r="AI124" s="203">
        <f>Таблиця9[[#This Row],[HOBBY WORLD3]]</f>
        <v>0</v>
      </c>
      <c r="AJ124" s="210"/>
      <c r="AK124" s="210"/>
      <c r="AL124" s="210"/>
      <c r="AM124" s="210"/>
      <c r="AN124" s="222"/>
      <c r="AO124" s="222"/>
      <c r="AR124" t="s">
        <v>6165</v>
      </c>
      <c r="AS124"/>
      <c r="AT124" s="203" t="str">
        <f>_xlfn.XLOOKUP(AR124,Таблиця15[Термин],Таблиця15[HOBBY WORLD],"")</f>
        <v>Школа превращения</v>
      </c>
      <c r="BC124" s="203" t="s">
        <v>5351</v>
      </c>
      <c r="BD124" s="203" t="s">
        <v>13840</v>
      </c>
    </row>
    <row r="125" spans="1:56" ht="15" customHeight="1" x14ac:dyDescent="0.25">
      <c r="A125" s="212" t="s">
        <v>5292</v>
      </c>
      <c r="B125" s="212"/>
      <c r="C125" s="213" t="s">
        <v>5293</v>
      </c>
      <c r="D125" s="213" t="str">
        <f>Таблиця3[[#This Row],[Перевод (Hobby World)]]</f>
        <v>Ограничение использования</v>
      </c>
      <c r="E125" s="213" t="s">
        <v>5065</v>
      </c>
      <c r="F125" s="213"/>
      <c r="H125" s="213" t="s">
        <v>5750</v>
      </c>
      <c r="I125" s="213"/>
      <c r="J125" s="213" t="s">
        <v>5751</v>
      </c>
      <c r="K125" s="213" t="str">
        <f>Таблиця4[[#This Row],[HOBBY WORLD]]</f>
        <v>Безрассудство</v>
      </c>
      <c r="L125" s="213" t="s">
        <v>5744</v>
      </c>
      <c r="M125" s="213"/>
      <c r="O125" s="214" t="s">
        <v>7145</v>
      </c>
      <c r="P125" s="214"/>
      <c r="Q125" s="215" t="s">
        <v>7146</v>
      </c>
      <c r="R125" s="215" t="str">
        <f>Таблиця5[[#This Row],[HOBBY WORLD]]</f>
        <v>иной облик</v>
      </c>
      <c r="S125" s="215" t="s">
        <v>5417</v>
      </c>
      <c r="T125" s="216"/>
      <c r="U125" s="217"/>
      <c r="W125" s="222" t="s">
        <v>8006</v>
      </c>
      <c r="X125" s="222" t="s">
        <v>8007</v>
      </c>
      <c r="Y125" s="222"/>
      <c r="AA125" s="218" t="s">
        <v>8630</v>
      </c>
      <c r="AB125" s="223"/>
      <c r="AC125" s="230" t="s">
        <v>8631</v>
      </c>
      <c r="AD125" s="230" t="str">
        <f>Таблиця9[[#This Row],[HOBBY WORLD]]</f>
        <v>Инструменты ремесленника</v>
      </c>
      <c r="AI125" s="203">
        <f>Таблиця9[[#This Row],[HOBBY WORLD3]]</f>
        <v>0</v>
      </c>
      <c r="AJ125" s="210"/>
      <c r="AK125" s="210"/>
      <c r="AL125" s="210"/>
      <c r="AM125" s="210"/>
      <c r="AN125" s="222"/>
      <c r="AO125" s="222"/>
      <c r="AR125" t="s">
        <v>6167</v>
      </c>
      <c r="AS125"/>
      <c r="AT125" s="203" t="str">
        <f>_xlfn.XLOOKUP(AR125,Таблиця15[Термин],Таблиця15[HOBBY WORLD],"")</f>
        <v>Лепка заклинаний</v>
      </c>
      <c r="BC125" s="203" t="s">
        <v>5519</v>
      </c>
      <c r="BD125" s="203" t="s">
        <v>13841</v>
      </c>
    </row>
    <row r="126" spans="1:56" ht="15" customHeight="1" x14ac:dyDescent="0.25">
      <c r="A126" s="212" t="s">
        <v>5294</v>
      </c>
      <c r="B126" s="212"/>
      <c r="C126" s="213" t="s">
        <v>5295</v>
      </c>
      <c r="D126" s="213" t="str">
        <f>Таблиця3[[#This Row],[Перевод (Hobby World)]]</f>
        <v>Линия видимости</v>
      </c>
      <c r="E126" s="213" t="s">
        <v>5065</v>
      </c>
      <c r="F126" s="213"/>
      <c r="H126" s="213" t="s">
        <v>5752</v>
      </c>
      <c r="I126" s="213"/>
      <c r="J126" s="213" t="s">
        <v>5753</v>
      </c>
      <c r="K126" s="213" t="str">
        <f>Таблиця4[[#This Row],[HOBBY WORLD]]</f>
        <v>Бестелесное перемещение</v>
      </c>
      <c r="L126" s="213" t="s">
        <v>5744</v>
      </c>
      <c r="M126" s="213"/>
      <c r="O126" s="214" t="s">
        <v>7147</v>
      </c>
      <c r="P126" s="214"/>
      <c r="Q126" s="215" t="s">
        <v>7148</v>
      </c>
      <c r="R126" s="215" t="str">
        <f>Таблиця5[[#This Row],[HOBBY WORLD]]</f>
        <v>истинное видение</v>
      </c>
      <c r="S126" s="215" t="s">
        <v>5417</v>
      </c>
      <c r="T126" s="216"/>
      <c r="U126" s="217"/>
      <c r="W126" s="222" t="s">
        <v>2267</v>
      </c>
      <c r="X126" s="222" t="s">
        <v>8008</v>
      </c>
      <c r="AA126" s="218" t="s">
        <v>133</v>
      </c>
      <c r="AB126" s="223"/>
      <c r="AC126" s="230" t="s">
        <v>134</v>
      </c>
      <c r="AD126" s="230" t="str">
        <f>Таблиця9[[#This Row],[HOBBY WORLD]]</f>
        <v>Инструменты плотника</v>
      </c>
      <c r="AI126" s="203">
        <f>Таблиця9[[#This Row],[HOBBY WORLD3]]</f>
        <v>0</v>
      </c>
      <c r="AJ126" s="210"/>
      <c r="AK126" s="210"/>
      <c r="AL126" s="210"/>
      <c r="AM126" s="210"/>
      <c r="AN126" s="222"/>
      <c r="AO126" s="222"/>
      <c r="AR126" t="s">
        <v>5838</v>
      </c>
      <c r="AS126"/>
      <c r="AT126" s="203" t="str">
        <f>_xlfn.XLOOKUP(AR126,Таблиця15[Термин],Таблиця15[HOBBY WORLD],"")</f>
        <v>Перевёртыш</v>
      </c>
      <c r="BC126" s="203" t="s">
        <v>5521</v>
      </c>
      <c r="BD126" s="203" t="s">
        <v>13842</v>
      </c>
    </row>
    <row r="127" spans="1:56" ht="15" customHeight="1" x14ac:dyDescent="0.25">
      <c r="A127" s="212" t="s">
        <v>5296</v>
      </c>
      <c r="B127" s="212"/>
      <c r="C127" s="213" t="s">
        <v>5297</v>
      </c>
      <c r="D127" s="213" t="str">
        <f>Таблиця3[[#This Row],[Перевод (Hobby World)]]</f>
        <v>Прыжок в длину</v>
      </c>
      <c r="E127" s="213" t="s">
        <v>5065</v>
      </c>
      <c r="F127" s="213"/>
      <c r="H127" s="213" t="s">
        <v>5754</v>
      </c>
      <c r="I127" s="213"/>
      <c r="J127" s="213" t="s">
        <v>5755</v>
      </c>
      <c r="K127" s="213" t="s">
        <v>14671</v>
      </c>
      <c r="L127" s="213" t="s">
        <v>5744</v>
      </c>
      <c r="M127" s="213"/>
      <c r="O127" s="214" t="s">
        <v>7149</v>
      </c>
      <c r="P127" s="214"/>
      <c r="Q127" s="215" t="s">
        <v>7150</v>
      </c>
      <c r="R127" s="215" t="str">
        <f>Таблиця5[[#This Row],[HOBBY WORLD]]</f>
        <v>истинное воскрешение</v>
      </c>
      <c r="S127" s="215" t="s">
        <v>5417</v>
      </c>
      <c r="T127" s="216"/>
      <c r="U127" s="217"/>
      <c r="W127" s="222" t="s">
        <v>2271</v>
      </c>
      <c r="X127" s="222" t="s">
        <v>8009</v>
      </c>
      <c r="AA127" s="218" t="s">
        <v>276</v>
      </c>
      <c r="AB127" s="223"/>
      <c r="AC127" s="230" t="s">
        <v>277</v>
      </c>
      <c r="AD127" s="230" t="str">
        <f>Таблиця9[[#This Row],[HOBBY WORLD]]</f>
        <v>Инструменты каменщика</v>
      </c>
      <c r="AI127" s="203">
        <f>Таблиця9[[#This Row],[HOBBY WORLD3]]</f>
        <v>0</v>
      </c>
      <c r="AJ127" s="210"/>
      <c r="AK127" s="210"/>
      <c r="AL127" s="210"/>
      <c r="AM127" s="210"/>
      <c r="AN127" s="222"/>
      <c r="AO127" s="222"/>
      <c r="AR127" t="s">
        <v>6169</v>
      </c>
      <c r="AS127"/>
      <c r="AT127" s="203" t="str">
        <f>_xlfn.XLOOKUP(AR127,Таблиця15[Термин],Таблиця15[HOBBY WORLD],"")</f>
        <v>Фирменные заклинания</v>
      </c>
      <c r="BC127" s="203" t="s">
        <v>5523</v>
      </c>
      <c r="BD127" s="203" t="s">
        <v>13843</v>
      </c>
    </row>
    <row r="128" spans="1:56" ht="15" customHeight="1" x14ac:dyDescent="0.25">
      <c r="A128" s="212" t="s">
        <v>5298</v>
      </c>
      <c r="B128" s="212"/>
      <c r="C128" s="213" t="s">
        <v>5299</v>
      </c>
      <c r="D128" s="213" t="s">
        <v>14632</v>
      </c>
      <c r="E128" s="213" t="s">
        <v>5065</v>
      </c>
      <c r="F128" s="213"/>
      <c r="H128" s="213" t="s">
        <v>5756</v>
      </c>
      <c r="I128" s="213"/>
      <c r="J128" s="213" t="s">
        <v>5757</v>
      </c>
      <c r="K128" s="213" t="str">
        <f>Таблиця4[[#This Row],[HOBBY WORLD]]</f>
        <v>Боевое преимущество</v>
      </c>
      <c r="L128" s="213" t="s">
        <v>5744</v>
      </c>
      <c r="M128" s="213"/>
      <c r="O128" s="214" t="s">
        <v>7151</v>
      </c>
      <c r="P128" s="214"/>
      <c r="Q128" s="215" t="s">
        <v>7152</v>
      </c>
      <c r="R128" s="215" t="str">
        <f>Таблиця5[[#This Row],[HOBBY WORLD]]</f>
        <v>истинный полиморф</v>
      </c>
      <c r="S128" s="215" t="s">
        <v>5417</v>
      </c>
      <c r="T128" s="216"/>
      <c r="U128" s="217"/>
      <c r="W128" s="222" t="s">
        <v>8010</v>
      </c>
      <c r="X128" s="222" t="s">
        <v>3379</v>
      </c>
      <c r="AA128" s="218" t="s">
        <v>8632</v>
      </c>
      <c r="AB128" s="223"/>
      <c r="AC128" s="230" t="s">
        <v>8633</v>
      </c>
      <c r="AD128" s="230" t="str">
        <f>Таблиця9[[#This Row],[HOBBY WORLD]]</f>
        <v>Инструменты вора</v>
      </c>
      <c r="AI128" s="203">
        <f>Таблиця9[[#This Row],[HOBBY WORLD3]]</f>
        <v>0</v>
      </c>
      <c r="AJ128" s="210"/>
      <c r="AK128" s="210"/>
      <c r="AL128" s="210"/>
      <c r="AM128" s="210"/>
      <c r="AN128" s="222"/>
      <c r="AO128" s="222"/>
      <c r="AR128" t="s">
        <v>6171</v>
      </c>
      <c r="AS128"/>
      <c r="AT128" s="203" t="str">
        <f>_xlfn.XLOOKUP(AR128,Таблиця15[Термин],Таблиця15[HOBBY WORLD],"")</f>
        <v>Мастер заклинаний</v>
      </c>
      <c r="BC128" s="203" t="s">
        <v>5525</v>
      </c>
      <c r="BD128" s="203" t="s">
        <v>13844</v>
      </c>
    </row>
    <row r="129" spans="1:46" ht="15" customHeight="1" x14ac:dyDescent="0.25">
      <c r="A129" s="212" t="s">
        <v>5300</v>
      </c>
      <c r="B129" s="212"/>
      <c r="C129" s="213" t="s">
        <v>5301</v>
      </c>
      <c r="D129" s="213" t="s">
        <v>14633</v>
      </c>
      <c r="E129" s="213" t="s">
        <v>5065</v>
      </c>
      <c r="F129" s="213"/>
      <c r="H129" s="213" t="s">
        <v>5758</v>
      </c>
      <c r="I129" s="213"/>
      <c r="J129" s="213" t="s">
        <v>5759</v>
      </c>
      <c r="K129" s="213" t="str">
        <f>Таблиця4[[#This Row],[HOBBY WORLD]]</f>
        <v>Борец</v>
      </c>
      <c r="L129" s="213" t="s">
        <v>5744</v>
      </c>
      <c r="M129" s="213"/>
      <c r="O129" s="214" t="s">
        <v>7153</v>
      </c>
      <c r="P129" s="214"/>
      <c r="Q129" s="215" t="s">
        <v>7154</v>
      </c>
      <c r="R129" s="215" t="str">
        <f>Таблиця5[[#This Row],[HOBBY WORLD]]</f>
        <v>исцеление ран</v>
      </c>
      <c r="S129" s="215" t="s">
        <v>5417</v>
      </c>
      <c r="T129" s="216"/>
      <c r="U129" s="217"/>
      <c r="W129" s="222" t="s">
        <v>8011</v>
      </c>
      <c r="X129" s="222" t="s">
        <v>8012</v>
      </c>
      <c r="AA129" s="218" t="s">
        <v>8634</v>
      </c>
      <c r="AB129" s="223"/>
      <c r="AC129" s="230" t="s">
        <v>8635</v>
      </c>
      <c r="AD129" s="230" t="str">
        <f>Таблиця9[[#This Row],[HOBBY WORLD]]</f>
        <v>Набор верхолаза</v>
      </c>
      <c r="AI129" s="203">
        <f>Таблиця9[[#This Row],[HOBBY WORLD3]]</f>
        <v>0</v>
      </c>
      <c r="AJ129" s="210"/>
      <c r="AK129" s="210"/>
      <c r="AL129" s="210"/>
      <c r="AM129" s="210"/>
      <c r="AN129" s="222"/>
      <c r="AO129" s="222"/>
      <c r="AR129" t="s">
        <v>6173</v>
      </c>
      <c r="AS129"/>
      <c r="AT129" s="203" t="str">
        <f>_xlfn.XLOOKUP(AR129,Таблиця15[Термин],Таблиця15[HOBBY WORLD],"")</f>
        <v>Устойчивость к заклинаниям</v>
      </c>
    </row>
    <row r="130" spans="1:46" ht="15" customHeight="1" x14ac:dyDescent="0.25">
      <c r="A130" s="212" t="s">
        <v>3932</v>
      </c>
      <c r="B130" s="212"/>
      <c r="C130" s="213" t="s">
        <v>5302</v>
      </c>
      <c r="D130" s="213" t="str">
        <f>Таблиця3[[#This Row],[Перевод (Hobby World)]]</f>
        <v>Устойчивость к магии</v>
      </c>
      <c r="E130" s="213" t="s">
        <v>5065</v>
      </c>
      <c r="F130" s="213"/>
      <c r="H130" s="213" t="s">
        <v>5760</v>
      </c>
      <c r="I130" s="213"/>
      <c r="J130" s="213" t="s">
        <v>5761</v>
      </c>
      <c r="K130" s="213" t="str">
        <f>Таблиця4[[#This Row],[HOBBY WORLD]]</f>
        <v>Буйство</v>
      </c>
      <c r="L130" s="213" t="s">
        <v>5744</v>
      </c>
      <c r="M130" s="213"/>
      <c r="O130" s="214" t="s">
        <v>7155</v>
      </c>
      <c r="P130" s="214"/>
      <c r="Q130" s="215" t="s">
        <v>7156</v>
      </c>
      <c r="R130" s="215" t="str">
        <f>Таблиця5[[#This Row],[HOBBY WORLD]]</f>
        <v>исцеляющее слово</v>
      </c>
      <c r="S130" s="215" t="s">
        <v>5417</v>
      </c>
      <c r="T130" s="216"/>
      <c r="U130" s="217"/>
      <c r="W130" s="222" t="s">
        <v>2273</v>
      </c>
      <c r="X130" s="222" t="s">
        <v>8013</v>
      </c>
      <c r="AA130" s="229"/>
      <c r="AB130" s="223"/>
      <c r="AC130" s="230"/>
      <c r="AD130" s="216"/>
      <c r="AI130" s="203">
        <f>Таблиця9[[#This Row],[HOBBY WORLD3]]</f>
        <v>0</v>
      </c>
      <c r="AJ130" s="210"/>
      <c r="AK130" s="210"/>
      <c r="AL130" s="210"/>
      <c r="AM130" s="210"/>
      <c r="AN130" s="222"/>
      <c r="AO130" s="222"/>
      <c r="AR130" t="s">
        <v>6175</v>
      </c>
      <c r="AS130"/>
      <c r="AT130" s="203" t="str">
        <f>_xlfn.XLOOKUP(AR130,Таблиця15[Термин],Таблиця15[HOBBY WORLD],"")</f>
        <v>Двойное очарование</v>
      </c>
    </row>
    <row r="131" spans="1:46" ht="15" customHeight="1" x14ac:dyDescent="0.25">
      <c r="A131" s="212" t="s">
        <v>5303</v>
      </c>
      <c r="B131" s="212"/>
      <c r="C131" s="213" t="s">
        <v>5304</v>
      </c>
      <c r="D131" s="213" t="str">
        <f>Таблиця3[[#This Row],[Перевод (Hobby World)]]</f>
        <v>Походный порядок</v>
      </c>
      <c r="E131" s="213" t="s">
        <v>5065</v>
      </c>
      <c r="F131" s="213"/>
      <c r="H131" s="213" t="s">
        <v>5762</v>
      </c>
      <c r="I131" s="213"/>
      <c r="J131" s="213" t="s">
        <v>5763</v>
      </c>
      <c r="K131" s="213" t="str">
        <f>Таблиця4[[#This Row],[HOBBY WORLD]]</f>
        <v>Быстрая реакция</v>
      </c>
      <c r="L131" s="213" t="s">
        <v>5744</v>
      </c>
      <c r="M131" s="213"/>
      <c r="O131" s="214" t="s">
        <v>7157</v>
      </c>
      <c r="P131" s="214"/>
      <c r="Q131" s="215" t="s">
        <v>7158</v>
      </c>
      <c r="R131" s="215" t="str">
        <f>Таблиця5[[#This Row],[HOBBY WORLD]]</f>
        <v>исцеляющий молебен</v>
      </c>
      <c r="S131" s="215" t="s">
        <v>5417</v>
      </c>
      <c r="T131" s="216"/>
      <c r="U131" s="217"/>
      <c r="W131" s="222" t="s">
        <v>8014</v>
      </c>
      <c r="X131" s="222" t="s">
        <v>3385</v>
      </c>
      <c r="AA131" s="229"/>
      <c r="AB131" s="223"/>
      <c r="AC131" s="230"/>
      <c r="AD131" s="216"/>
      <c r="AI131" s="203">
        <f>Таблиця9[[#This Row],[HOBBY WORLD3]]</f>
        <v>0</v>
      </c>
      <c r="AJ131" s="210"/>
      <c r="AK131" s="210"/>
      <c r="AL131" s="210"/>
      <c r="AM131" s="210"/>
      <c r="AN131" s="222"/>
      <c r="AO131" s="222"/>
      <c r="AR131" t="s">
        <v>6177</v>
      </c>
      <c r="AS131"/>
      <c r="AT131" s="203" t="str">
        <f>_xlfn.XLOOKUP(AR131,Таблиця15[Термин],Таблиця15[HOBBY WORLD],"")</f>
        <v>Третье око</v>
      </c>
    </row>
    <row r="132" spans="1:46" ht="15" customHeight="1" x14ac:dyDescent="0.25">
      <c r="A132" s="212" t="s">
        <v>5305</v>
      </c>
      <c r="B132" s="212"/>
      <c r="C132" s="213" t="s">
        <v>5306</v>
      </c>
      <c r="D132" s="213" t="s">
        <v>14635</v>
      </c>
      <c r="E132" s="213" t="s">
        <v>5065</v>
      </c>
      <c r="F132" s="213"/>
      <c r="H132" s="213" t="s">
        <v>5764</v>
      </c>
      <c r="I132" s="213"/>
      <c r="J132" s="213" t="s">
        <v>5765</v>
      </c>
      <c r="K132" s="213" t="str">
        <f>Таблиця4[[#This Row],[HOBBY WORLD]]</f>
        <v>Внезапная атака</v>
      </c>
      <c r="L132" s="213" t="s">
        <v>5744</v>
      </c>
      <c r="M132" s="213"/>
      <c r="O132" s="214" t="s">
        <v>7159</v>
      </c>
      <c r="P132" s="214"/>
      <c r="Q132" s="215" t="s">
        <v>7160</v>
      </c>
      <c r="R132" s="215" t="str">
        <f>Таблиця5[[#This Row],[HOBBY WORLD]]</f>
        <v>каменная кожа</v>
      </c>
      <c r="S132" s="215" t="s">
        <v>5417</v>
      </c>
      <c r="T132" s="216"/>
      <c r="U132" s="217"/>
      <c r="W132" s="222" t="s">
        <v>8015</v>
      </c>
      <c r="X132" s="222" t="s">
        <v>8016</v>
      </c>
      <c r="AA132" s="229"/>
      <c r="AB132" s="223"/>
      <c r="AC132" s="230"/>
      <c r="AD132" s="216"/>
      <c r="AI132" s="203">
        <f>Таблиця9[[#This Row],[HOBBY WORLD3]]</f>
        <v>0</v>
      </c>
      <c r="AJ132" s="210"/>
      <c r="AK132" s="210"/>
      <c r="AL132" s="210"/>
      <c r="AM132" s="210"/>
      <c r="AN132" s="222"/>
      <c r="AO132" s="222"/>
      <c r="AR132" t="s">
        <v>6179</v>
      </c>
      <c r="AS132"/>
      <c r="AT132" s="203" t="str">
        <f>_xlfn.XLOOKUP(AR132,Таблиця15[Термин],Таблиця15[HOBBY WORLD],"")</f>
        <v>Знаток превращения</v>
      </c>
    </row>
    <row r="133" spans="1:46" ht="15" customHeight="1" x14ac:dyDescent="0.25">
      <c r="A133" s="212" t="s">
        <v>5307</v>
      </c>
      <c r="B133" s="212"/>
      <c r="C133" s="213" t="s">
        <v>5308</v>
      </c>
      <c r="D133" s="213" t="str">
        <f>Таблиця3[[#This Row],[Перевод (Hobby World)]]</f>
        <v>Ближний бой</v>
      </c>
      <c r="E133" s="213" t="s">
        <v>5065</v>
      </c>
      <c r="F133" s="213"/>
      <c r="H133" s="213" t="s">
        <v>4080</v>
      </c>
      <c r="I133" s="213"/>
      <c r="J133" s="213" t="s">
        <v>1817</v>
      </c>
      <c r="K133" s="213" t="str">
        <f>Таблиця4[[#This Row],[HOBBY WORLD]]</f>
        <v>Возрождение</v>
      </c>
      <c r="L133" s="213" t="s">
        <v>5744</v>
      </c>
      <c r="M133" s="213"/>
      <c r="O133" s="214" t="s">
        <v>7161</v>
      </c>
      <c r="P133" s="214"/>
      <c r="Q133" s="215" t="s">
        <v>7162</v>
      </c>
      <c r="R133" s="215" t="str">
        <f>Таблиця5[[#This Row],[HOBBY WORLD]]</f>
        <v>каменная стена</v>
      </c>
      <c r="S133" s="215" t="s">
        <v>5417</v>
      </c>
      <c r="T133" s="216"/>
      <c r="U133" s="217"/>
      <c r="W133" s="222" t="s">
        <v>2281</v>
      </c>
      <c r="X133" s="222" t="s">
        <v>8017</v>
      </c>
      <c r="AA133" s="229"/>
      <c r="AB133" s="223"/>
      <c r="AC133" s="230"/>
      <c r="AD133" s="216"/>
      <c r="AI133" s="203">
        <f>Таблиця9[[#This Row],[HOBBY WORLD3]]</f>
        <v>0</v>
      </c>
      <c r="AJ133" s="210"/>
      <c r="AK133" s="210"/>
      <c r="AL133" s="210"/>
      <c r="AM133" s="210"/>
      <c r="AN133" s="222"/>
      <c r="AO133" s="222"/>
      <c r="AR133" t="s">
        <v>6181</v>
      </c>
      <c r="AS133"/>
      <c r="AT133" s="203" t="str">
        <f>_xlfn.XLOOKUP(AR133,Таблиця15[Термин],Таблиця15[HOBBY WORLD],"")</f>
        <v>Камень трансмутации</v>
      </c>
    </row>
    <row r="134" spans="1:46" ht="15" customHeight="1" x14ac:dyDescent="0.25">
      <c r="A134" s="212" t="s">
        <v>5309</v>
      </c>
      <c r="B134" s="212"/>
      <c r="C134" s="213" t="s">
        <v>5310</v>
      </c>
      <c r="D134" s="213" t="str">
        <f>Таблиця3[[#This Row],[Перевод (Hobby World)]]</f>
        <v>Оружие ближнего боя</v>
      </c>
      <c r="E134" s="213" t="s">
        <v>5065</v>
      </c>
      <c r="F134" s="213"/>
      <c r="H134" s="213" t="s">
        <v>5766</v>
      </c>
      <c r="I134" s="213"/>
      <c r="J134" s="213" t="s">
        <v>5767</v>
      </c>
      <c r="K134" s="213" t="str">
        <f>Таблиця4[[#This Row],[HOBBY WORLD]]</f>
        <v>Восприимчивость к антимагии</v>
      </c>
      <c r="L134" s="213" t="s">
        <v>5744</v>
      </c>
      <c r="M134" s="213"/>
      <c r="O134" s="214" t="s">
        <v>7163</v>
      </c>
      <c r="P134" s="214"/>
      <c r="Q134" s="215" t="s">
        <v>7164</v>
      </c>
      <c r="R134" s="215" t="str">
        <f>Таблиця5[[#This Row],[HOBBY WORLD]]</f>
        <v>касание вампира</v>
      </c>
      <c r="S134" s="215" t="s">
        <v>5417</v>
      </c>
      <c r="T134" s="216"/>
      <c r="U134" s="217"/>
      <c r="W134" s="222" t="s">
        <v>8018</v>
      </c>
      <c r="X134" s="222" t="s">
        <v>8019</v>
      </c>
      <c r="AA134" s="229"/>
      <c r="AB134" s="223"/>
      <c r="AC134" s="230"/>
      <c r="AD134" s="216"/>
      <c r="AI134" s="203">
        <f>Таблиця9[[#This Row],[HOBBY WORLD3]]</f>
        <v>0</v>
      </c>
      <c r="AJ134" s="210"/>
      <c r="AK134" s="210"/>
      <c r="AL134" s="210"/>
      <c r="AM134" s="210"/>
      <c r="AN134" s="222"/>
      <c r="AO134" s="222"/>
      <c r="AR134" t="s">
        <v>6183</v>
      </c>
      <c r="AS134"/>
      <c r="AT134" s="203" t="str">
        <f>_xlfn.XLOOKUP(AR134,Таблиця15[Термин],Таблиця15[HOBBY WORLD],"")</f>
        <v>Слуги-нежить</v>
      </c>
    </row>
    <row r="135" spans="1:46" ht="15" customHeight="1" x14ac:dyDescent="0.25">
      <c r="A135" s="212" t="s">
        <v>5311</v>
      </c>
      <c r="B135" s="212"/>
      <c r="C135" s="213" t="s">
        <v>5312</v>
      </c>
      <c r="D135" s="213" t="str">
        <f>Таблиця3[[#This Row],[Перевод (Hobby World)]]</f>
        <v>Веха</v>
      </c>
      <c r="E135" s="213" t="s">
        <v>5065</v>
      </c>
      <c r="F135" s="213"/>
      <c r="H135" s="213" t="s">
        <v>3970</v>
      </c>
      <c r="I135" s="213"/>
      <c r="J135" s="213" t="s">
        <v>5768</v>
      </c>
      <c r="K135" s="213" t="str">
        <f>Таблиця4[[#This Row],[HOBBY WORLD]]</f>
        <v>Врождённые заклинания</v>
      </c>
      <c r="L135" s="213" t="s">
        <v>5744</v>
      </c>
      <c r="M135" s="213"/>
      <c r="O135" s="214" t="s">
        <v>1694</v>
      </c>
      <c r="P135" s="214"/>
      <c r="Q135" s="215" t="s">
        <v>7165</v>
      </c>
      <c r="R135" s="215" t="str">
        <f>Таблиця5[[#This Row],[HOBBY WORLD]]</f>
        <v>кислотная стрела Мелфа</v>
      </c>
      <c r="S135" s="215" t="s">
        <v>5417</v>
      </c>
      <c r="T135" s="216"/>
      <c r="U135" s="217"/>
      <c r="W135" s="222" t="s">
        <v>2285</v>
      </c>
      <c r="X135" s="222" t="s">
        <v>8020</v>
      </c>
      <c r="AA135" s="229"/>
      <c r="AB135" s="223"/>
      <c r="AC135" s="230"/>
      <c r="AD135" s="216"/>
      <c r="AI135" s="203">
        <f>Таблиця9[[#This Row],[HOBBY WORLD3]]</f>
        <v>0</v>
      </c>
      <c r="AJ135" s="210"/>
      <c r="AK135" s="210"/>
      <c r="AL135" s="210"/>
      <c r="AM135" s="210"/>
      <c r="AN135" s="222"/>
      <c r="AO135" s="222"/>
      <c r="AR135" t="s">
        <v>2081</v>
      </c>
      <c r="AS135"/>
      <c r="AT135" s="203" t="str">
        <f>_xlfn.XLOOKUP(AR135,Таблиця15[Термин],Таблиця15[HOBBY WORLD],"")</f>
        <v>Архидруид</v>
      </c>
    </row>
    <row r="136" spans="1:46" ht="15" customHeight="1" x14ac:dyDescent="0.25">
      <c r="A136" s="212" t="s">
        <v>5313</v>
      </c>
      <c r="B136" s="212"/>
      <c r="C136" s="213" t="s">
        <v>5314</v>
      </c>
      <c r="D136" s="213" t="str">
        <f>Таблиця3[[#This Row],[Перевод (Hobby World)]]</f>
        <v>Модификатор</v>
      </c>
      <c r="E136" s="213" t="s">
        <v>5065</v>
      </c>
      <c r="F136" s="213"/>
      <c r="H136" s="213" t="s">
        <v>5769</v>
      </c>
      <c r="I136" s="213"/>
      <c r="J136" s="213" t="s">
        <v>5770</v>
      </c>
      <c r="K136" s="213" t="str">
        <f>Таблиця4[[#This Row],[HOBBY WORLD]]</f>
        <v>Вселение</v>
      </c>
      <c r="L136" s="213" t="s">
        <v>5744</v>
      </c>
      <c r="M136" s="213"/>
      <c r="O136" s="214" t="s">
        <v>7166</v>
      </c>
      <c r="P136" s="214"/>
      <c r="Q136" s="215" t="s">
        <v>7167</v>
      </c>
      <c r="R136" s="215" t="str">
        <f>Таблиця5[[#This Row],[HOBBY WORLD]]</f>
        <v>клеймящая кара</v>
      </c>
      <c r="S136" s="215" t="s">
        <v>5417</v>
      </c>
      <c r="T136" s="216"/>
      <c r="U136" s="217"/>
      <c r="W136" s="222" t="s">
        <v>2287</v>
      </c>
      <c r="X136" s="222" t="s">
        <v>8021</v>
      </c>
      <c r="AA136" s="229"/>
      <c r="AB136" s="223"/>
      <c r="AC136" s="230"/>
      <c r="AD136" s="216"/>
      <c r="AI136" s="203">
        <f>Таблиця9[[#This Row],[HOBBY WORLD3]]</f>
        <v>0</v>
      </c>
      <c r="AJ136" s="210"/>
      <c r="AK136" s="210"/>
      <c r="AL136" s="210"/>
      <c r="AM136" s="210"/>
      <c r="AN136" s="222"/>
      <c r="AO136" s="222"/>
      <c r="AR136" t="s">
        <v>6186</v>
      </c>
      <c r="AS136"/>
      <c r="AT136" s="203" t="str">
        <f>_xlfn.XLOOKUP(AR136,Таблиця15[Термин],Таблиця15[HOBBY WORLD],"")</f>
        <v>Заклинания зверя</v>
      </c>
    </row>
    <row r="137" spans="1:46" ht="15" customHeight="1" x14ac:dyDescent="0.25">
      <c r="A137" s="212" t="s">
        <v>5315</v>
      </c>
      <c r="B137" s="212"/>
      <c r="C137" s="213" t="s">
        <v>5316</v>
      </c>
      <c r="D137" s="213" t="str">
        <f>Таблиця3[[#This Row],[Перевод (Hobby World)]]</f>
        <v>Чудовище</v>
      </c>
      <c r="E137" s="213" t="s">
        <v>5065</v>
      </c>
      <c r="F137" s="213"/>
      <c r="H137" s="213" t="s">
        <v>5771</v>
      </c>
      <c r="I137" s="213"/>
      <c r="J137" s="213" t="s">
        <v>5772</v>
      </c>
      <c r="K137" s="213" t="str">
        <f>Таблиця4[[#This Row],[HOBBY WORLD]]</f>
        <v>Выброс пепла</v>
      </c>
      <c r="L137" s="213" t="s">
        <v>5744</v>
      </c>
      <c r="M137" s="213"/>
      <c r="O137" s="214" t="s">
        <v>7168</v>
      </c>
      <c r="P137" s="214"/>
      <c r="Q137" s="215" t="s">
        <v>7169</v>
      </c>
      <c r="R137" s="215" t="str">
        <f>Таблиця5[[#This Row],[HOBBY WORLD]]</f>
        <v>клон</v>
      </c>
      <c r="S137" s="215" t="s">
        <v>5417</v>
      </c>
      <c r="T137" s="216"/>
      <c r="U137" s="217"/>
      <c r="W137" s="222" t="s">
        <v>2291</v>
      </c>
      <c r="X137" s="222" t="s">
        <v>8022</v>
      </c>
      <c r="AA137" s="229"/>
      <c r="AB137" s="223"/>
      <c r="AC137" s="230"/>
      <c r="AD137" s="216"/>
      <c r="AI137" s="203">
        <f>Таблиця9[[#This Row],[HOBBY WORLD3]]</f>
        <v>0</v>
      </c>
      <c r="AJ137" s="210"/>
      <c r="AK137" s="210"/>
      <c r="AL137" s="210"/>
      <c r="AM137" s="210"/>
      <c r="AN137" s="222"/>
      <c r="AO137" s="222"/>
      <c r="AR137" t="s">
        <v>6188</v>
      </c>
      <c r="AS137"/>
      <c r="AT137" s="203" t="str">
        <f>_xlfn.XLOOKUP(AR137,Таблиця15[Термин],Таблиця15[HOBBY WORLD],"")</f>
        <v>Формы круга друидов</v>
      </c>
    </row>
    <row r="138" spans="1:46" ht="15" customHeight="1" x14ac:dyDescent="0.25">
      <c r="A138" s="212" t="s">
        <v>5317</v>
      </c>
      <c r="B138" s="212"/>
      <c r="C138" s="213" t="s">
        <v>5318</v>
      </c>
      <c r="D138" s="213" t="str">
        <f>Таблиця3[[#This Row],[Перевод (Hobby World)]]</f>
        <v>Скакун</v>
      </c>
      <c r="E138" s="213" t="s">
        <v>5065</v>
      </c>
      <c r="F138" s="213"/>
      <c r="H138" s="213" t="s">
        <v>4030</v>
      </c>
      <c r="I138" s="213"/>
      <c r="J138" s="213" t="s">
        <v>4031</v>
      </c>
      <c r="K138" s="213" t="str">
        <f>Таблиця4[[#This Row],[HOBBY WORLD]]</f>
        <v>Вытягивание жизни</v>
      </c>
      <c r="L138" s="213" t="s">
        <v>5744</v>
      </c>
      <c r="M138" s="213"/>
      <c r="O138" s="214" t="s">
        <v>7170</v>
      </c>
      <c r="P138" s="214"/>
      <c r="Q138" s="215" t="s">
        <v>7171</v>
      </c>
      <c r="R138" s="215" t="str">
        <f>Таблиця5[[#This Row],[HOBBY WORLD]]</f>
        <v>колдовской сосуд</v>
      </c>
      <c r="S138" s="215" t="s">
        <v>5417</v>
      </c>
      <c r="T138" s="216"/>
      <c r="U138" s="217"/>
      <c r="W138" s="222" t="s">
        <v>2293</v>
      </c>
      <c r="X138" s="222" t="s">
        <v>8023</v>
      </c>
      <c r="AA138" s="229"/>
      <c r="AB138" s="223"/>
      <c r="AC138" s="230"/>
      <c r="AD138" s="216"/>
      <c r="AI138" s="203">
        <f>Таблиця9[[#This Row],[HOBBY WORLD3]]</f>
        <v>0</v>
      </c>
      <c r="AJ138" s="210"/>
      <c r="AK138" s="210"/>
      <c r="AL138" s="210"/>
      <c r="AM138" s="210"/>
      <c r="AN138" s="222"/>
      <c r="AO138" s="222"/>
      <c r="AR138" t="s">
        <v>6190</v>
      </c>
      <c r="AS138"/>
      <c r="AT138" s="203" t="str">
        <f>_xlfn.XLOOKUP(AR138,Таблиця15[Термин],Таблиця15[HOBBY WORLD],"")</f>
        <v>Круг Земли</v>
      </c>
    </row>
    <row r="139" spans="1:46" ht="15" customHeight="1" x14ac:dyDescent="0.25">
      <c r="A139" s="212" t="s">
        <v>5319</v>
      </c>
      <c r="B139" s="212"/>
      <c r="C139" s="213" t="s">
        <v>5320</v>
      </c>
      <c r="D139" s="213" t="str">
        <f>Таблиця3[[#This Row],[Перевод (Hobby World)]]</f>
        <v>Перемещение</v>
      </c>
      <c r="E139" s="213" t="s">
        <v>5065</v>
      </c>
      <c r="F139" s="213"/>
      <c r="H139" s="213" t="s">
        <v>1458</v>
      </c>
      <c r="I139" s="213"/>
      <c r="J139" s="213" t="s">
        <v>5773</v>
      </c>
      <c r="K139" s="213" t="str">
        <f>Таблиця4[[#This Row],[HOBBY WORLD]]</f>
        <v>Выход в Эфир</v>
      </c>
      <c r="L139" s="213" t="s">
        <v>5744</v>
      </c>
      <c r="M139" s="213"/>
      <c r="O139" s="214" t="s">
        <v>7172</v>
      </c>
      <c r="P139" s="214"/>
      <c r="Q139" s="215" t="s">
        <v>7173</v>
      </c>
      <c r="R139" s="215" t="str">
        <f>Таблиця5[[#This Row],[HOBBY WORLD]]</f>
        <v>контрзаклинание</v>
      </c>
      <c r="S139" s="215" t="s">
        <v>5417</v>
      </c>
      <c r="T139" s="216"/>
      <c r="U139" s="217"/>
      <c r="W139" s="222" t="s">
        <v>2297</v>
      </c>
      <c r="X139" s="222" t="s">
        <v>8024</v>
      </c>
      <c r="AA139" s="229"/>
      <c r="AB139" s="223"/>
      <c r="AC139" s="230"/>
      <c r="AD139" s="216"/>
      <c r="AI139" s="203">
        <f>Таблиця9[[#This Row],[HOBBY WORLD3]]</f>
        <v>0</v>
      </c>
      <c r="AJ139" s="210"/>
      <c r="AK139" s="210"/>
      <c r="AL139" s="210"/>
      <c r="AM139" s="210"/>
      <c r="AN139" s="222"/>
      <c r="AO139" s="222"/>
      <c r="AR139" t="s">
        <v>6192</v>
      </c>
      <c r="AS139"/>
      <c r="AT139" s="203" t="str">
        <f>_xlfn.XLOOKUP(AR139,Таблиця15[Термин],Таблиця15[HOBBY WORLD],"")</f>
        <v>Круг Луны</v>
      </c>
    </row>
    <row r="140" spans="1:46" ht="15" customHeight="1" x14ac:dyDescent="0.25">
      <c r="A140" s="212" t="s">
        <v>5321</v>
      </c>
      <c r="B140" s="212"/>
      <c r="C140" s="213" t="s">
        <v>5322</v>
      </c>
      <c r="D140" s="213" t="str">
        <f>Таблиця3[[#This Row],[Перевод (Hobby World)]]</f>
        <v>Мультиатака</v>
      </c>
      <c r="E140" s="213" t="s">
        <v>5065</v>
      </c>
      <c r="F140" s="213"/>
      <c r="H140" s="213" t="s">
        <v>5774</v>
      </c>
      <c r="I140" s="213"/>
      <c r="J140" s="213" t="s">
        <v>5775</v>
      </c>
      <c r="K140" s="213" t="str">
        <f>Таблиця4[[#This Row],[HOBBY WORLD]]</f>
        <v>Вьючное животное</v>
      </c>
      <c r="L140" s="213" t="s">
        <v>5744</v>
      </c>
      <c r="M140" s="213"/>
      <c r="O140" s="214" t="s">
        <v>7174</v>
      </c>
      <c r="P140" s="214"/>
      <c r="Q140" s="215" t="s">
        <v>7175</v>
      </c>
      <c r="R140" s="215" t="str">
        <f>Таблиця5[[#This Row],[HOBBY WORLD]]</f>
        <v>конус холода</v>
      </c>
      <c r="S140" s="215" t="s">
        <v>5417</v>
      </c>
      <c r="T140" s="216"/>
      <c r="U140" s="217"/>
      <c r="W140" s="222" t="s">
        <v>7868</v>
      </c>
      <c r="X140" s="222" t="s">
        <v>3387</v>
      </c>
      <c r="AA140" s="229"/>
      <c r="AB140" s="223"/>
      <c r="AC140" s="230"/>
      <c r="AD140" s="216"/>
      <c r="AI140" s="203">
        <f>Таблиця9[[#This Row],[HOBBY WORLD3]]</f>
        <v>0</v>
      </c>
      <c r="AJ140" s="210"/>
      <c r="AK140" s="210"/>
      <c r="AL140" s="210"/>
      <c r="AM140" s="210"/>
      <c r="AN140" s="222"/>
      <c r="AO140" s="222"/>
      <c r="AR140" t="s">
        <v>6194</v>
      </c>
      <c r="AS140"/>
      <c r="AT140" s="203" t="str">
        <f>_xlfn.XLOOKUP(AR140,Таблиця15[Термин],Таблиця15[HOBBY WORLD],"")</f>
        <v>Боевой дикий облик</v>
      </c>
    </row>
    <row r="141" spans="1:46" ht="15" customHeight="1" x14ac:dyDescent="0.25">
      <c r="A141" s="212" t="s">
        <v>5323</v>
      </c>
      <c r="B141" s="212"/>
      <c r="C141" s="213" t="s">
        <v>5324</v>
      </c>
      <c r="D141" s="213" t="str">
        <f>Таблиця3[[#This Row],[Перевод (Hobby World)]]</f>
        <v>Мультикласс</v>
      </c>
      <c r="E141" s="213" t="s">
        <v>5065</v>
      </c>
      <c r="F141" s="213"/>
      <c r="H141" s="213" t="s">
        <v>5776</v>
      </c>
      <c r="I141" s="213"/>
      <c r="J141" s="213" t="s">
        <v>5777</v>
      </c>
      <c r="K141" s="213" t="str">
        <f>Таблиця4[[#This Row],[HOBBY WORLD]]</f>
        <v>Губительное дыхание</v>
      </c>
      <c r="L141" s="213" t="s">
        <v>5744</v>
      </c>
      <c r="M141" s="213"/>
      <c r="O141" s="214" t="s">
        <v>7176</v>
      </c>
      <c r="P141" s="214"/>
      <c r="Q141" s="215" t="s">
        <v>7177</v>
      </c>
      <c r="R141" s="215" t="str">
        <f>Таблиця5[[#This Row],[HOBBY WORLD]]</f>
        <v>корона безумия</v>
      </c>
      <c r="S141" s="215" t="s">
        <v>5417</v>
      </c>
      <c r="T141" s="216"/>
      <c r="U141" s="217"/>
      <c r="W141" s="222" t="s">
        <v>2299</v>
      </c>
      <c r="X141" s="222" t="s">
        <v>8025</v>
      </c>
      <c r="AA141" s="229"/>
      <c r="AB141" s="223"/>
      <c r="AC141" s="230"/>
      <c r="AD141" s="216"/>
      <c r="AI141" s="203">
        <f>Таблиця9[[#This Row],[HOBBY WORLD3]]</f>
        <v>0</v>
      </c>
      <c r="AJ141" s="210"/>
      <c r="AK141" s="210"/>
      <c r="AL141" s="210"/>
      <c r="AM141" s="210"/>
      <c r="AN141" s="222"/>
      <c r="AO141" s="222"/>
      <c r="AR141" t="s">
        <v>6196</v>
      </c>
      <c r="AS141"/>
      <c r="AT141" s="203" t="str">
        <f>_xlfn.XLOOKUP(AR141,Таблиця15[Термин],Таблиця15[HOBBY WORLD],"")</f>
        <v>Круг друидов</v>
      </c>
    </row>
    <row r="142" spans="1:46" ht="15" customHeight="1" x14ac:dyDescent="0.25">
      <c r="A142" s="212" t="s">
        <v>5325</v>
      </c>
      <c r="B142" s="212"/>
      <c r="C142" s="213" t="s">
        <v>5326</v>
      </c>
      <c r="D142" s="213" t="s">
        <v>14634</v>
      </c>
      <c r="E142" s="213" t="s">
        <v>5065</v>
      </c>
      <c r="F142" s="213"/>
      <c r="H142" s="213" t="s">
        <v>5778</v>
      </c>
      <c r="I142" s="213"/>
      <c r="J142" s="213" t="s">
        <v>5779</v>
      </c>
      <c r="K142" s="213" t="str">
        <f>Таблиця4[[#This Row],[HOBBY WORLD]]</f>
        <v>Две головы</v>
      </c>
      <c r="L142" s="213" t="s">
        <v>5744</v>
      </c>
      <c r="M142" s="213"/>
      <c r="O142" s="214" t="s">
        <v>7178</v>
      </c>
      <c r="P142" s="214"/>
      <c r="Q142" s="215" t="s">
        <v>7179</v>
      </c>
      <c r="R142" s="215" t="str">
        <f>Таблиця5[[#This Row],[HOBBY WORLD]]</f>
        <v>круг мощи</v>
      </c>
      <c r="S142" s="215" t="s">
        <v>5417</v>
      </c>
      <c r="T142" s="216"/>
      <c r="U142" s="217"/>
      <c r="W142" s="222" t="s">
        <v>5581</v>
      </c>
      <c r="X142" s="222" t="s">
        <v>8026</v>
      </c>
      <c r="AA142" s="229"/>
      <c r="AB142" s="223"/>
      <c r="AC142" s="230"/>
      <c r="AD142" s="216"/>
      <c r="AI142" s="203">
        <f>Таблиця9[[#This Row],[HOBBY WORLD3]]</f>
        <v>0</v>
      </c>
      <c r="AJ142" s="210"/>
      <c r="AK142" s="210"/>
      <c r="AL142" s="210"/>
      <c r="AM142" s="210"/>
      <c r="AN142" s="222"/>
      <c r="AO142" s="222"/>
      <c r="AR142" t="s">
        <v>6198</v>
      </c>
      <c r="AS142"/>
      <c r="AT142" s="203" t="str">
        <f>_xlfn.XLOOKUP(AR142,Таблиця15[Термин],Таблиця15[HOBBY WORLD],"")</f>
        <v>Стихийный дикий облик</v>
      </c>
    </row>
    <row r="143" spans="1:46" ht="15" customHeight="1" x14ac:dyDescent="0.25">
      <c r="A143" s="212" t="s">
        <v>5327</v>
      </c>
      <c r="B143" s="212"/>
      <c r="C143" s="213" t="s">
        <v>5328</v>
      </c>
      <c r="D143" s="213" t="str">
        <f>Таблиця3[[#This Row],[Перевод (Hobby World)]]</f>
        <v>Естественное оружие</v>
      </c>
      <c r="E143" s="213" t="s">
        <v>5065</v>
      </c>
      <c r="F143" s="213"/>
      <c r="H143" s="213" t="s">
        <v>4011</v>
      </c>
      <c r="I143" s="213"/>
      <c r="J143" s="213" t="s">
        <v>5780</v>
      </c>
      <c r="K143" s="213" t="str">
        <f>Таблиця4[[#This Row],[HOBBY WORLD]]</f>
        <v>Дыхание под водой</v>
      </c>
      <c r="L143" s="213" t="s">
        <v>5744</v>
      </c>
      <c r="M143" s="213"/>
      <c r="O143" s="214" t="s">
        <v>7180</v>
      </c>
      <c r="P143" s="214"/>
      <c r="Q143" s="215" t="s">
        <v>7181</v>
      </c>
      <c r="R143" s="215" t="str">
        <f>Таблиця5[[#This Row],[HOBBY WORLD]]</f>
        <v>круг смерти</v>
      </c>
      <c r="S143" s="215" t="s">
        <v>5417</v>
      </c>
      <c r="T143" s="216"/>
      <c r="U143" s="217"/>
      <c r="W143" s="222" t="s">
        <v>2301</v>
      </c>
      <c r="X143" s="222" t="s">
        <v>8027</v>
      </c>
      <c r="AA143" s="229"/>
      <c r="AB143" s="223"/>
      <c r="AC143" s="230"/>
      <c r="AD143" s="216"/>
      <c r="AI143" s="203">
        <f>Таблиця9[[#This Row],[HOBBY WORLD3]]</f>
        <v>0</v>
      </c>
      <c r="AJ143" s="210"/>
      <c r="AK143" s="210"/>
      <c r="AL143" s="210"/>
      <c r="AM143" s="210"/>
      <c r="AN143" s="222"/>
      <c r="AO143" s="222"/>
      <c r="AR143" t="s">
        <v>6200</v>
      </c>
      <c r="AS143"/>
      <c r="AT143" s="203" t="str">
        <f>_xlfn.XLOOKUP(AR143,Таблиця15[Термин],Таблиця15[HOBBY WORLD],"")</f>
        <v>На природе как дома</v>
      </c>
    </row>
    <row r="144" spans="1:46" ht="15" customHeight="1" x14ac:dyDescent="0.25">
      <c r="A144" s="212" t="s">
        <v>5329</v>
      </c>
      <c r="B144" s="212"/>
      <c r="C144" s="213" t="s">
        <v>5330</v>
      </c>
      <c r="D144" s="213" t="str">
        <f>Таблиця3[[#This Row],[Перевод (Hobby World)]]</f>
        <v>Несмертельный урон</v>
      </c>
      <c r="E144" s="213" t="s">
        <v>5065</v>
      </c>
      <c r="F144" s="213"/>
      <c r="H144" s="213" t="s">
        <v>5781</v>
      </c>
      <c r="I144" s="213"/>
      <c r="J144" s="213" t="s">
        <v>5782</v>
      </c>
      <c r="K144" s="213" t="str">
        <f>Таблиця4[[#This Row],[HOBBY WORLD]]</f>
        <v>Дьявольское зрение</v>
      </c>
      <c r="L144" s="213" t="s">
        <v>5744</v>
      </c>
      <c r="M144" s="213"/>
      <c r="O144" s="214" t="s">
        <v>7182</v>
      </c>
      <c r="P144" s="214"/>
      <c r="Q144" s="215" t="s">
        <v>7183</v>
      </c>
      <c r="R144" s="215" t="str">
        <f>Таблиця5[[#This Row],[HOBBY WORLD]]</f>
        <v>круг телепортации</v>
      </c>
      <c r="S144" s="215" t="s">
        <v>5417</v>
      </c>
      <c r="T144" s="216"/>
      <c r="U144" s="217"/>
      <c r="W144" s="222" t="s">
        <v>2303</v>
      </c>
      <c r="X144" s="222" t="s">
        <v>8028</v>
      </c>
      <c r="AA144" s="229"/>
      <c r="AB144" s="223"/>
      <c r="AC144" s="230"/>
      <c r="AD144" s="216"/>
      <c r="AI144" s="203">
        <f>Таблиця9[[#This Row],[HOBBY WORLD3]]</f>
        <v>0</v>
      </c>
      <c r="AJ144" s="210"/>
      <c r="AK144" s="210"/>
      <c r="AL144" s="210"/>
      <c r="AM144" s="210"/>
      <c r="AN144" s="222"/>
      <c r="AO144" s="222"/>
      <c r="AR144" t="s">
        <v>6203</v>
      </c>
      <c r="AS144"/>
      <c r="AT144" s="203" t="str">
        <f>_xlfn.XLOOKUP(AR144,Таблиця15[Термин],Таблиця15[HOBBY WORLD],"")</f>
        <v>Природное восстановление</v>
      </c>
    </row>
    <row r="145" spans="1:46" ht="15" customHeight="1" x14ac:dyDescent="0.25">
      <c r="A145" s="212" t="s">
        <v>5331</v>
      </c>
      <c r="B145" s="212"/>
      <c r="C145" s="213" t="s">
        <v>5332</v>
      </c>
      <c r="D145" s="213" t="s">
        <v>14669</v>
      </c>
      <c r="E145" s="213" t="s">
        <v>5065</v>
      </c>
      <c r="F145" s="213"/>
      <c r="H145" s="213" t="s">
        <v>5783</v>
      </c>
      <c r="I145" s="213"/>
      <c r="J145" s="213" t="s">
        <v>5784</v>
      </c>
      <c r="K145" s="213" t="str">
        <f>Таблиця4[[#This Row],[HOBBY WORLD]]</f>
        <v>Жестокость</v>
      </c>
      <c r="L145" s="213" t="s">
        <v>5744</v>
      </c>
      <c r="M145" s="213"/>
      <c r="O145" s="214" t="s">
        <v>7184</v>
      </c>
      <c r="P145" s="214"/>
      <c r="Q145" s="215" t="s">
        <v>7185</v>
      </c>
      <c r="R145" s="215" t="str">
        <f>Таблиця5[[#This Row],[HOBBY WORLD]]</f>
        <v>лабиринт</v>
      </c>
      <c r="S145" s="215" t="s">
        <v>5417</v>
      </c>
      <c r="T145" s="216"/>
      <c r="U145" s="217"/>
      <c r="W145" s="222" t="s">
        <v>2305</v>
      </c>
      <c r="X145" s="222" t="s">
        <v>8029</v>
      </c>
      <c r="AA145" s="229"/>
      <c r="AB145" s="223"/>
      <c r="AC145" s="230"/>
      <c r="AD145" s="216"/>
      <c r="AI145" s="203">
        <f>Таблиця9[[#This Row],[HOBBY WORLD3]]</f>
        <v>0</v>
      </c>
      <c r="AJ145" s="210"/>
      <c r="AK145" s="210"/>
      <c r="AL145" s="210"/>
      <c r="AM145" s="210"/>
      <c r="AN145" s="222"/>
      <c r="AO145" s="222"/>
      <c r="AR145" t="s">
        <v>6205</v>
      </c>
      <c r="AS145"/>
      <c r="AT145" s="203" t="str">
        <f>_xlfn.XLOOKUP(AR145,Таблиця15[Термин],Таблиця15[HOBBY WORLD],"")</f>
        <v>Природное убежище</v>
      </c>
    </row>
    <row r="146" spans="1:46" ht="15" customHeight="1" x14ac:dyDescent="0.25">
      <c r="A146" s="212" t="s">
        <v>5333</v>
      </c>
      <c r="B146" s="212"/>
      <c r="C146" s="213" t="s">
        <v>5334</v>
      </c>
      <c r="D146" s="213" t="str">
        <f>Таблиця3[[#This Row],[Перевод (Hobby World)]]</f>
        <v xml:space="preserve">Объект
</v>
      </c>
      <c r="E146" s="213" t="s">
        <v>5065</v>
      </c>
      <c r="F146" s="213"/>
      <c r="H146" s="213" t="s">
        <v>5785</v>
      </c>
      <c r="I146" s="213"/>
      <c r="J146" s="213" t="s">
        <v>5786</v>
      </c>
      <c r="K146" s="213" t="str">
        <f>Таблиця4[[#This Row],[HOBBY WORLD]]</f>
        <v>Задержка дыхания</v>
      </c>
      <c r="L146" s="213" t="s">
        <v>5744</v>
      </c>
      <c r="M146" s="213"/>
      <c r="O146" s="214" t="s">
        <v>7186</v>
      </c>
      <c r="P146" s="214"/>
      <c r="Q146" s="215" t="s">
        <v>7187</v>
      </c>
      <c r="R146" s="215" t="str">
        <f>Таблиця5[[#This Row],[HOBBY WORLD]]</f>
        <v>левитация</v>
      </c>
      <c r="S146" s="215" t="s">
        <v>5417</v>
      </c>
      <c r="T146" s="216"/>
      <c r="U146" s="217"/>
      <c r="W146" s="222" t="s">
        <v>2307</v>
      </c>
      <c r="X146" s="222" t="s">
        <v>8030</v>
      </c>
      <c r="AA146" s="229"/>
      <c r="AB146" s="223"/>
      <c r="AC146" s="230"/>
      <c r="AD146" s="216"/>
      <c r="AI146" s="203">
        <f>Таблиця9[[#This Row],[HOBBY WORLD3]]</f>
        <v>0</v>
      </c>
      <c r="AJ146" s="210"/>
      <c r="AK146" s="210"/>
      <c r="AL146" s="210"/>
      <c r="AM146" s="210"/>
      <c r="AN146" s="222"/>
      <c r="AO146" s="222"/>
      <c r="AR146" t="s">
        <v>6207</v>
      </c>
      <c r="AS146"/>
      <c r="AT146" s="203" t="str">
        <f>_xlfn.XLOOKUP(AR146,Таблиця15[Термин],Таблиця15[HOBBY WORLD],"")</f>
        <v>Природный оберег</v>
      </c>
    </row>
    <row r="147" spans="1:46" ht="15" customHeight="1" x14ac:dyDescent="0.25">
      <c r="A147" s="212" t="s">
        <v>5335</v>
      </c>
      <c r="B147" s="212"/>
      <c r="C147" s="213" t="s">
        <v>5336</v>
      </c>
      <c r="D147" s="213" t="str">
        <f>Таблиця3[[#This Row],[Перевод (Hobby World)]]</f>
        <v>Взаимодействие с объектом</v>
      </c>
      <c r="E147" s="213" t="s">
        <v>5065</v>
      </c>
      <c r="F147" s="213"/>
      <c r="H147" s="213" t="s">
        <v>3972</v>
      </c>
      <c r="I147" s="213"/>
      <c r="J147" s="213" t="s">
        <v>5787</v>
      </c>
      <c r="K147" s="213" t="str">
        <f>Таблиця4[[#This Row],[HOBBY WORLD]]</f>
        <v>Заклинания</v>
      </c>
      <c r="L147" s="213" t="s">
        <v>5744</v>
      </c>
      <c r="M147" s="213"/>
      <c r="O147" s="214" t="s">
        <v>7188</v>
      </c>
      <c r="P147" s="214"/>
      <c r="Q147" s="215" t="s">
        <v>7189</v>
      </c>
      <c r="R147" s="215" t="str">
        <f>Таблиця5[[#This Row],[HOBBY WORLD]]</f>
        <v>ледяная буря</v>
      </c>
      <c r="S147" s="215" t="s">
        <v>5417</v>
      </c>
      <c r="T147" s="216"/>
      <c r="U147" s="217"/>
      <c r="W147" s="222" t="s">
        <v>2309</v>
      </c>
      <c r="X147" s="222" t="s">
        <v>8031</v>
      </c>
      <c r="AA147" s="229"/>
      <c r="AB147" s="223"/>
      <c r="AC147" s="230"/>
      <c r="AD147" s="216"/>
      <c r="AI147" s="203">
        <f>Таблиця9[[#This Row],[HOBBY WORLD3]]</f>
        <v>0</v>
      </c>
      <c r="AJ147" s="210"/>
      <c r="AK147" s="210"/>
      <c r="AL147" s="210"/>
      <c r="AM147" s="210"/>
      <c r="AN147" s="222"/>
      <c r="AO147" s="222"/>
      <c r="AR147" t="s">
        <v>6209</v>
      </c>
      <c r="AS147"/>
      <c r="AT147" s="203" t="str">
        <f>_xlfn.XLOOKUP(AR147,Таблиця15[Термин],Таблиця15[HOBBY WORLD],"")</f>
        <v>Первобытный удар</v>
      </c>
    </row>
    <row r="148" spans="1:46" ht="15" customHeight="1" x14ac:dyDescent="0.25">
      <c r="A148" s="212" t="s">
        <v>5337</v>
      </c>
      <c r="B148" s="212"/>
      <c r="C148" s="213" t="s">
        <v>5338</v>
      </c>
      <c r="D148" s="213" t="str">
        <f>Таблиця3[[#This Row],[Перевод (Hobby World)]]</f>
        <v>Препятствие</v>
      </c>
      <c r="E148" s="213" t="s">
        <v>5065</v>
      </c>
      <c r="F148" s="213"/>
      <c r="H148" s="213" t="s">
        <v>5788</v>
      </c>
      <c r="I148" s="213"/>
      <c r="J148" s="213" t="s">
        <v>5789</v>
      </c>
      <c r="K148" s="213" t="str">
        <f>Таблиця4[[#This Row],[HOBBY WORLD]]</f>
        <v>Запоминание пути</v>
      </c>
      <c r="L148" s="213" t="s">
        <v>5744</v>
      </c>
      <c r="M148" s="213"/>
      <c r="O148" s="214" t="s">
        <v>7190</v>
      </c>
      <c r="P148" s="214"/>
      <c r="Q148" s="215" t="s">
        <v>7191</v>
      </c>
      <c r="R148" s="215" t="str">
        <f>Таблиця5[[#This Row],[HOBBY WORLD]]</f>
        <v>ледяное прикосновение</v>
      </c>
      <c r="S148" s="215" t="s">
        <v>5417</v>
      </c>
      <c r="T148" s="216"/>
      <c r="U148" s="217"/>
      <c r="W148" s="222" t="s">
        <v>2311</v>
      </c>
      <c r="X148" s="222" t="s">
        <v>8032</v>
      </c>
      <c r="AA148" s="229"/>
      <c r="AB148" s="223"/>
      <c r="AC148" s="230"/>
      <c r="AD148" s="216"/>
      <c r="AI148" s="203">
        <f>Таблиця9[[#This Row],[HOBBY WORLD3]]</f>
        <v>0</v>
      </c>
      <c r="AJ148" s="210"/>
      <c r="AK148" s="210"/>
      <c r="AL148" s="210"/>
      <c r="AM148" s="210"/>
      <c r="AN148" s="222"/>
      <c r="AO148" s="222"/>
      <c r="AR148" t="s">
        <v>6211</v>
      </c>
      <c r="AS148"/>
      <c r="AT148" s="203" t="str">
        <f>_xlfn.XLOOKUP(AR148,Таблиця15[Термин],Таблиця15[HOBBY WORLD],"")</f>
        <v>Тысяча форм</v>
      </c>
    </row>
    <row r="149" spans="1:46" ht="15" customHeight="1" x14ac:dyDescent="0.25">
      <c r="A149" s="212" t="s">
        <v>5339</v>
      </c>
      <c r="B149" s="212"/>
      <c r="C149" s="213" t="s">
        <v>5340</v>
      </c>
      <c r="D149" s="213" t="str">
        <f>Таблиця3[[#This Row],[Перевод (Hobby World)]]</f>
        <v>Внеочередная атака</v>
      </c>
      <c r="E149" s="213" t="s">
        <v>5065</v>
      </c>
      <c r="F149" s="213"/>
      <c r="H149" s="213" t="s">
        <v>3999</v>
      </c>
      <c r="I149" s="213"/>
      <c r="J149" s="213" t="s">
        <v>5790</v>
      </c>
      <c r="K149" s="213" t="str">
        <f>Таблиця4[[#This Row],[HOBBY WORLD]]</f>
        <v>Затаптывание</v>
      </c>
      <c r="L149" s="213" t="s">
        <v>5744</v>
      </c>
      <c r="M149" s="213"/>
      <c r="O149" s="214" t="s">
        <v>7192</v>
      </c>
      <c r="P149" s="214"/>
      <c r="Q149" s="215" t="s">
        <v>7193</v>
      </c>
      <c r="R149" s="215" t="str">
        <f>Таблиця5[[#This Row],[HOBBY WORLD]]</f>
        <v>ледяной луч</v>
      </c>
      <c r="S149" s="215" t="s">
        <v>5417</v>
      </c>
      <c r="T149" s="216"/>
      <c r="U149" s="217"/>
      <c r="W149" s="222" t="s">
        <v>2313</v>
      </c>
      <c r="X149" s="222" t="s">
        <v>4120</v>
      </c>
      <c r="AA149" s="229"/>
      <c r="AB149" s="223"/>
      <c r="AC149" s="230"/>
      <c r="AD149" s="216"/>
      <c r="AI149" s="203">
        <f>Таблиця9[[#This Row],[HOBBY WORLD3]]</f>
        <v>0</v>
      </c>
      <c r="AJ149" s="210"/>
      <c r="AK149" s="210"/>
      <c r="AL149" s="210"/>
      <c r="AM149" s="210"/>
      <c r="AN149" s="222"/>
      <c r="AO149" s="222"/>
      <c r="AR149" t="s">
        <v>6213</v>
      </c>
      <c r="AS149"/>
      <c r="AT149" s="203" t="str">
        <f>_xlfn.XLOOKUP(AR149,Таблиця15[Термин],Таблиця15[HOBBY WORLD],"")</f>
        <v>Неувядающее тело</v>
      </c>
    </row>
    <row r="150" spans="1:46" ht="15" customHeight="1" x14ac:dyDescent="0.25">
      <c r="A150" s="212" t="s">
        <v>5341</v>
      </c>
      <c r="B150" s="212"/>
      <c r="C150" s="213" t="s">
        <v>5342</v>
      </c>
      <c r="D150" s="213" t="str">
        <f>Таблиця3[[#This Row],[Перевод (Hobby World)]]</f>
        <v>Пассивный</v>
      </c>
      <c r="E150" s="213" t="s">
        <v>5065</v>
      </c>
      <c r="F150" s="213"/>
      <c r="H150" s="213" t="s">
        <v>5791</v>
      </c>
      <c r="I150" s="213"/>
      <c r="J150" s="213" t="s">
        <v>5792</v>
      </c>
      <c r="K150" s="213" t="str">
        <f>Таблиця4[[#This Row],[HOBBY WORLD]]</f>
        <v>Избегание</v>
      </c>
      <c r="L150" s="213" t="s">
        <v>5744</v>
      </c>
      <c r="M150" s="213"/>
      <c r="O150" s="214" t="s">
        <v>7194</v>
      </c>
      <c r="P150" s="214"/>
      <c r="Q150" s="215" t="s">
        <v>7195</v>
      </c>
      <c r="R150" s="215" t="str">
        <f>Таблиця5[[#This Row],[HOBBY WORLD]]</f>
        <v>личины</v>
      </c>
      <c r="S150" s="215" t="s">
        <v>5417</v>
      </c>
      <c r="T150" s="216"/>
      <c r="U150" s="217"/>
      <c r="W150" s="222" t="s">
        <v>2315</v>
      </c>
      <c r="X150" s="222" t="s">
        <v>8033</v>
      </c>
      <c r="AA150" s="229"/>
      <c r="AB150" s="223"/>
      <c r="AC150" s="230"/>
      <c r="AD150" s="216"/>
      <c r="AI150" s="203">
        <f>Таблиця9[[#This Row],[HOBBY WORLD3]]</f>
        <v>0</v>
      </c>
      <c r="AJ150" s="210"/>
      <c r="AK150" s="210"/>
      <c r="AL150" s="210"/>
      <c r="AM150" s="210"/>
      <c r="AN150" s="222"/>
      <c r="AO150" s="222"/>
      <c r="AR150" t="s">
        <v>6215</v>
      </c>
      <c r="AS150"/>
      <c r="AT150" s="203" t="str">
        <f>_xlfn.XLOOKUP(AR150,Таблиця15[Термин],Таблиця15[HOBBY WORLD],"")</f>
        <v>Дикий облик</v>
      </c>
    </row>
    <row r="151" spans="1:46" ht="15" customHeight="1" x14ac:dyDescent="0.25">
      <c r="A151" s="212" t="s">
        <v>5343</v>
      </c>
      <c r="B151" s="212"/>
      <c r="C151" s="213" t="s">
        <v>5344</v>
      </c>
      <c r="D151" s="213" t="str">
        <f>Таблиця3[[#This Row],[Перевод (Hobby World)]]</f>
        <v>Штраф</v>
      </c>
      <c r="E151" s="213" t="s">
        <v>5065</v>
      </c>
      <c r="F151" s="213"/>
      <c r="H151" s="213" t="s">
        <v>5793</v>
      </c>
      <c r="I151" s="213"/>
      <c r="J151" s="213" t="s">
        <v>5794</v>
      </c>
      <c r="K151" s="213" t="str">
        <f>Таблиця4[[#This Row],[HOBBY WORLD]]</f>
        <v>Иллюзорная внешность</v>
      </c>
      <c r="L151" s="213" t="s">
        <v>5744</v>
      </c>
      <c r="M151" s="213"/>
      <c r="O151" s="214" t="s">
        <v>7196</v>
      </c>
      <c r="P151" s="214"/>
      <c r="Q151" s="215" t="s">
        <v>7197</v>
      </c>
      <c r="R151" s="215" t="str">
        <f>Таблиця5[[#This Row],[HOBBY WORLD]]</f>
        <v>личное убежище Морденкайнена</v>
      </c>
      <c r="S151" s="215" t="s">
        <v>5417</v>
      </c>
      <c r="T151" s="216"/>
      <c r="U151" s="217"/>
      <c r="W151" s="222" t="s">
        <v>2317</v>
      </c>
      <c r="X151" s="222" t="s">
        <v>5602</v>
      </c>
      <c r="AA151" s="229"/>
      <c r="AB151" s="223"/>
      <c r="AC151" s="230"/>
      <c r="AD151" s="216"/>
      <c r="AI151" s="203">
        <f>Таблиця9[[#This Row],[HOBBY WORLD3]]</f>
        <v>0</v>
      </c>
      <c r="AJ151" s="210"/>
      <c r="AK151" s="210"/>
      <c r="AL151" s="210"/>
      <c r="AM151" s="210"/>
      <c r="AN151" s="222"/>
      <c r="AO151" s="222"/>
      <c r="AR151" t="s">
        <v>6217</v>
      </c>
      <c r="AS151"/>
      <c r="AT151" s="203" t="str">
        <f>_xlfn.XLOOKUP(AR151,Таблиця15[Термин],Таблиця15[HOBBY WORLD],"")</f>
        <v>Ученик природы</v>
      </c>
    </row>
    <row r="152" spans="1:46" ht="15" customHeight="1" x14ac:dyDescent="0.25">
      <c r="A152" s="212" t="s">
        <v>5345</v>
      </c>
      <c r="B152" s="212"/>
      <c r="C152" s="213" t="s">
        <v>5346</v>
      </c>
      <c r="D152" s="213" t="str">
        <f>Таблиця3[[#This Row],[Перевод (Hobby World)]]</f>
        <v>Постоянно</v>
      </c>
      <c r="E152" s="213" t="s">
        <v>5065</v>
      </c>
      <c r="F152" s="213"/>
      <c r="H152" s="213" t="s">
        <v>5795</v>
      </c>
      <c r="I152" s="213"/>
      <c r="J152" s="213" t="s">
        <v>5796</v>
      </c>
      <c r="K152" s="213" t="str">
        <f>Таблиця4[[#This Row],[HOBBY WORLD]]</f>
        <v>Кожа-хамелеон</v>
      </c>
      <c r="L152" s="213" t="s">
        <v>5744</v>
      </c>
      <c r="M152" s="213"/>
      <c r="O152" s="214" t="s">
        <v>7198</v>
      </c>
      <c r="P152" s="214"/>
      <c r="Q152" s="215" t="s">
        <v>7199</v>
      </c>
      <c r="R152" s="215" t="str">
        <f>Таблиця5[[#This Row],[HOBBY WORLD]]</f>
        <v>ловушка для души</v>
      </c>
      <c r="S152" s="215" t="s">
        <v>5417</v>
      </c>
      <c r="T152" s="216"/>
      <c r="U152" s="217"/>
      <c r="W152" s="222" t="s">
        <v>2319</v>
      </c>
      <c r="X152" s="222" t="s">
        <v>8034</v>
      </c>
      <c r="AA152" s="229"/>
      <c r="AB152" s="223"/>
      <c r="AC152" s="230"/>
      <c r="AD152" s="216"/>
      <c r="AI152" s="203">
        <f>Таблиця9[[#This Row],[HOBBY WORLD3]]</f>
        <v>0</v>
      </c>
      <c r="AJ152" s="210"/>
      <c r="AK152" s="210"/>
      <c r="AL152" s="210"/>
      <c r="AM152" s="210"/>
      <c r="AN152" s="222"/>
      <c r="AO152" s="222"/>
      <c r="AR152" t="s">
        <v>6220</v>
      </c>
      <c r="AS152"/>
      <c r="AT152" s="203" t="str">
        <f>_xlfn.XLOOKUP(AR152,Таблиця15[Термин],Таблиця15[HOBBY WORLD],"")</f>
        <v>Домен магии</v>
      </c>
    </row>
    <row r="153" spans="1:46" ht="15" customHeight="1" x14ac:dyDescent="0.25">
      <c r="A153" s="212" t="s">
        <v>5347</v>
      </c>
      <c r="B153" s="212"/>
      <c r="C153" s="213" t="s">
        <v>5348</v>
      </c>
      <c r="D153" s="213" t="str">
        <f>Таблиця3[[#This Row],[Перевод (Hobby World)]]</f>
        <v>План (бытия)</v>
      </c>
      <c r="E153" s="213" t="s">
        <v>5065</v>
      </c>
      <c r="F153" s="213"/>
      <c r="H153" s="213" t="s">
        <v>5797</v>
      </c>
      <c r="I153" s="213"/>
      <c r="J153" s="213" t="s">
        <v>5798</v>
      </c>
      <c r="K153" s="213" t="str">
        <f>Таблиця4[[#This Row],[HOBBY WORLD]]</f>
        <v>Компенсация слепоты</v>
      </c>
      <c r="L153" s="213" t="s">
        <v>5744</v>
      </c>
      <c r="M153" s="213"/>
      <c r="O153" s="214" t="s">
        <v>7200</v>
      </c>
      <c r="P153" s="214"/>
      <c r="Q153" s="215" t="s">
        <v>7201</v>
      </c>
      <c r="R153" s="215" t="str">
        <f>Таблиця5[[#This Row],[HOBBY WORLD]]</f>
        <v>ложная жизнь</v>
      </c>
      <c r="S153" s="215" t="s">
        <v>5417</v>
      </c>
      <c r="T153" s="216"/>
      <c r="U153" s="217"/>
      <c r="W153" s="222" t="s">
        <v>2321</v>
      </c>
      <c r="X153" s="222" t="s">
        <v>8035</v>
      </c>
      <c r="AA153" s="229"/>
      <c r="AB153" s="223"/>
      <c r="AC153" s="230"/>
      <c r="AD153" s="216"/>
      <c r="AI153" s="203">
        <f>Таблиця9[[#This Row],[HOBBY WORLD3]]</f>
        <v>0</v>
      </c>
      <c r="AJ153" s="210"/>
      <c r="AK153" s="210"/>
      <c r="AL153" s="210"/>
      <c r="AM153" s="210"/>
      <c r="AN153" s="222"/>
      <c r="AO153" s="222"/>
      <c r="AR153" t="s">
        <v>6222</v>
      </c>
      <c r="AS153"/>
      <c r="AT153" s="203" t="str">
        <f>_xlfn.XLOOKUP(AR153,Таблиця15[Термин],Таблиця15[HOBBY WORLD],"")</f>
        <v>Аватара битвы</v>
      </c>
    </row>
    <row r="154" spans="1:46" ht="15" customHeight="1" x14ac:dyDescent="0.25">
      <c r="A154" s="212" t="s">
        <v>5349</v>
      </c>
      <c r="B154" s="212"/>
      <c r="C154" s="213" t="s">
        <v>5350</v>
      </c>
      <c r="D154" s="213" t="str">
        <f>Таблиця3[[#This Row],[Перевод (Hobby World)]]</f>
        <v>Начальная точка</v>
      </c>
      <c r="E154" s="213" t="s">
        <v>5065</v>
      </c>
      <c r="F154" s="213"/>
      <c r="H154" s="213" t="s">
        <v>5799</v>
      </c>
      <c r="I154" s="213"/>
      <c r="J154" s="213" t="s">
        <v>5800</v>
      </c>
      <c r="K154" s="213" t="str">
        <f>Таблиця4[[#This Row],[HOBBY WORLD]]</f>
        <v>Крепконогий</v>
      </c>
      <c r="L154" s="213" t="s">
        <v>5744</v>
      </c>
      <c r="M154" s="213"/>
      <c r="O154" s="214" t="s">
        <v>7202</v>
      </c>
      <c r="P154" s="214"/>
      <c r="Q154" s="215" t="s">
        <v>7203</v>
      </c>
      <c r="R154" s="215" t="str">
        <f>Таблиця5[[#This Row],[HOBBY WORLD]]</f>
        <v>лунный свет</v>
      </c>
      <c r="S154" s="215" t="s">
        <v>5417</v>
      </c>
      <c r="T154" s="216"/>
      <c r="U154" s="217"/>
      <c r="W154" s="222" t="s">
        <v>2323</v>
      </c>
      <c r="X154" s="222" t="s">
        <v>8036</v>
      </c>
      <c r="AA154" s="229"/>
      <c r="AB154" s="223"/>
      <c r="AC154" s="230"/>
      <c r="AD154" s="216"/>
      <c r="AI154" s="203">
        <f>Таблиця9[[#This Row],[HOBBY WORLD3]]</f>
        <v>0</v>
      </c>
      <c r="AJ154" s="210"/>
      <c r="AK154" s="210"/>
      <c r="AL154" s="210"/>
      <c r="AM154" s="210"/>
      <c r="AN154" s="222"/>
      <c r="AO154" s="222"/>
      <c r="AR154" t="s">
        <v>6224</v>
      </c>
      <c r="AS154"/>
      <c r="AT154" s="203" t="str">
        <f>_xlfn.XLOOKUP(AR154,Таблиця15[Термин],Таблиця15[HOBBY WORLD],"")</f>
        <v>Благословенный целитель</v>
      </c>
    </row>
    <row r="155" spans="1:46" ht="15" customHeight="1" x14ac:dyDescent="0.25">
      <c r="A155" s="203" t="s">
        <v>5351</v>
      </c>
      <c r="C155" s="203" t="s">
        <v>5352</v>
      </c>
      <c r="D155" s="203" t="str">
        <f>Таблиця3[[#This Row],[Перевод (Hobby World)]]</f>
        <v>Яд</v>
      </c>
      <c r="E155" s="222" t="s">
        <v>5065</v>
      </c>
      <c r="F155" s="222"/>
      <c r="H155" s="213" t="s">
        <v>5801</v>
      </c>
      <c r="I155" s="213"/>
      <c r="J155" s="213" t="s">
        <v>5802</v>
      </c>
      <c r="K155" s="213" t="str">
        <f>Таблиця4[[#This Row],[HOBBY WORLD]]</f>
        <v>Кровавое бешенство</v>
      </c>
      <c r="L155" s="213" t="s">
        <v>5744</v>
      </c>
      <c r="M155" s="213"/>
      <c r="O155" s="214" t="s">
        <v>7204</v>
      </c>
      <c r="P155" s="214"/>
      <c r="Q155" s="215" t="s">
        <v>7205</v>
      </c>
      <c r="R155" s="215" t="str">
        <f>Таблиця5[[#This Row],[HOBBY WORLD]]</f>
        <v>луч болезни</v>
      </c>
      <c r="S155" s="215" t="s">
        <v>5417</v>
      </c>
      <c r="T155" s="216"/>
      <c r="U155" s="217"/>
      <c r="W155" s="222" t="s">
        <v>2325</v>
      </c>
      <c r="X155" s="222" t="s">
        <v>8037</v>
      </c>
      <c r="AA155" s="229"/>
      <c r="AB155" s="223"/>
      <c r="AC155" s="230"/>
      <c r="AD155" s="216"/>
      <c r="AI155" s="203">
        <f>Таблиця9[[#This Row],[HOBBY WORLD3]]</f>
        <v>0</v>
      </c>
      <c r="AJ155" s="210"/>
      <c r="AK155" s="210"/>
      <c r="AL155" s="210"/>
      <c r="AM155" s="210"/>
      <c r="AN155" s="222"/>
      <c r="AO155" s="222"/>
      <c r="AR155" t="s">
        <v>6226</v>
      </c>
      <c r="AS155"/>
      <c r="AT155" s="203" t="str">
        <f>_xlfn.XLOOKUP(AR155,Таблиця15[Термин],Таблиця15[HOBBY WORLD],"")</f>
        <v>Благословение трикстера</v>
      </c>
    </row>
    <row r="156" spans="1:46" ht="15" customHeight="1" x14ac:dyDescent="0.25">
      <c r="A156" s="203" t="s">
        <v>5353</v>
      </c>
      <c r="C156" s="203" t="s">
        <v>5354</v>
      </c>
      <c r="D156" s="203" t="str">
        <f>Таблиця3[[#This Row],[Перевод (Hobby World)]]</f>
        <v>Позитивная энергия</v>
      </c>
      <c r="E156" s="222" t="s">
        <v>5065</v>
      </c>
      <c r="F156" s="222"/>
      <c r="H156" s="213" t="s">
        <v>5803</v>
      </c>
      <c r="I156" s="213"/>
      <c r="J156" s="213" t="s">
        <v>5804</v>
      </c>
      <c r="K156" s="213" t="str">
        <f>Таблиця4[[#This Row],[HOBBY WORLD]]</f>
        <v>Легендарная устойчивость</v>
      </c>
      <c r="L156" s="213" t="s">
        <v>5744</v>
      </c>
      <c r="M156" s="213"/>
      <c r="O156" s="214" t="s">
        <v>7206</v>
      </c>
      <c r="P156" s="214"/>
      <c r="Q156" s="215" t="s">
        <v>7207</v>
      </c>
      <c r="R156" s="215" t="str">
        <f>Таблиця5[[#This Row],[HOBBY WORLD]]</f>
        <v>магическая аура Нистула</v>
      </c>
      <c r="S156" s="215" t="s">
        <v>5417</v>
      </c>
      <c r="T156" s="216"/>
      <c r="U156" s="217"/>
      <c r="W156" s="222" t="s">
        <v>2327</v>
      </c>
      <c r="X156" s="222" t="s">
        <v>8038</v>
      </c>
      <c r="AA156" s="229"/>
      <c r="AB156" s="223"/>
      <c r="AC156" s="230"/>
      <c r="AD156" s="216"/>
      <c r="AI156" s="203">
        <f>Таблиця9[[#This Row],[HOBBY WORLD3]]</f>
        <v>0</v>
      </c>
      <c r="AJ156" s="210"/>
      <c r="AK156" s="210"/>
      <c r="AL156" s="210"/>
      <c r="AM156" s="210"/>
      <c r="AN156" s="222"/>
      <c r="AO156" s="222"/>
      <c r="AR156" t="s">
        <v>6228</v>
      </c>
      <c r="AS156"/>
      <c r="AT156" s="203" t="str">
        <f>_xlfn.XLOOKUP(AR156,Таблиця15[Термин],Таблиця15[HOBBY WORLD],"")</f>
        <v>Блага знания</v>
      </c>
    </row>
    <row r="157" spans="1:46" ht="15" customHeight="1" x14ac:dyDescent="0.25">
      <c r="A157" s="203" t="s">
        <v>5355</v>
      </c>
      <c r="C157" s="203" t="s">
        <v>5356</v>
      </c>
      <c r="D157" s="203" t="str">
        <f>Таблиця3[[#This Row],[Перевод (Hobby World)]]</f>
        <v>Подготовка заклинаний</v>
      </c>
      <c r="E157" s="222" t="s">
        <v>5065</v>
      </c>
      <c r="F157" s="222"/>
      <c r="H157" s="213" t="s">
        <v>5805</v>
      </c>
      <c r="I157" s="213"/>
      <c r="J157" s="213" t="s">
        <v>5806</v>
      </c>
      <c r="K157" s="213" t="str">
        <f>Таблиця4[[#This Row],[HOBBY WORLD]]</f>
        <v>Лидерство</v>
      </c>
      <c r="L157" s="213" t="s">
        <v>5744</v>
      </c>
      <c r="M157" s="213"/>
      <c r="O157" s="214" t="s">
        <v>7208</v>
      </c>
      <c r="P157" s="214"/>
      <c r="Q157" s="215" t="s">
        <v>7209</v>
      </c>
      <c r="R157" s="215" t="str">
        <f>Таблиця5[[#This Row],[HOBBY WORLD]]</f>
        <v>магическая рука</v>
      </c>
      <c r="S157" s="215" t="s">
        <v>5417</v>
      </c>
      <c r="T157" s="216"/>
      <c r="U157" s="217"/>
      <c r="W157" s="222" t="s">
        <v>7870</v>
      </c>
      <c r="X157" s="222" t="s">
        <v>3375</v>
      </c>
      <c r="AA157" s="229"/>
      <c r="AB157" s="223"/>
      <c r="AC157" s="230"/>
      <c r="AD157" s="216"/>
      <c r="AI157" s="203">
        <f>Таблиця9[[#This Row],[HOBBY WORLD3]]</f>
        <v>0</v>
      </c>
      <c r="AJ157" s="210"/>
      <c r="AK157" s="210"/>
      <c r="AL157" s="210"/>
      <c r="AM157" s="210"/>
      <c r="AN157" s="222"/>
      <c r="AO157" s="222"/>
      <c r="AR157" t="s">
        <v>6230</v>
      </c>
      <c r="AS157"/>
      <c r="AT157" s="203" t="str">
        <f>_xlfn.XLOOKUP(AR157,Таблиця15[Термин],Таблиця15[HOBBY WORLD],"")</f>
        <v>Проведение энергии</v>
      </c>
    </row>
    <row r="158" spans="1:46" ht="15" customHeight="1" x14ac:dyDescent="0.25">
      <c r="A158" s="222" t="s">
        <v>5357</v>
      </c>
      <c r="B158" s="222"/>
      <c r="C158" s="203" t="s">
        <v>5358</v>
      </c>
      <c r="D158" s="203" t="str">
        <f>Таблиця3[[#This Row],[Перевод (Hobby World)]]</f>
        <v>Умение</v>
      </c>
      <c r="E158" s="222" t="s">
        <v>5065</v>
      </c>
      <c r="F158" s="222"/>
      <c r="H158" s="213" t="s">
        <v>4043</v>
      </c>
      <c r="I158" s="213"/>
      <c r="J158" s="213" t="s">
        <v>5807</v>
      </c>
      <c r="K158" s="213" t="str">
        <f>Таблиця4[[#This Row],[HOBBY WORLD]]</f>
        <v>Ложный облик</v>
      </c>
      <c r="L158" s="213" t="s">
        <v>5744</v>
      </c>
      <c r="M158" s="213"/>
      <c r="O158" s="214" t="s">
        <v>7210</v>
      </c>
      <c r="P158" s="214"/>
      <c r="Q158" s="215" t="s">
        <v>7211</v>
      </c>
      <c r="R158" s="215" t="str">
        <f>Таблиця5[[#This Row],[HOBBY WORLD]]</f>
        <v>магический доспех</v>
      </c>
      <c r="S158" s="215" t="s">
        <v>5417</v>
      </c>
      <c r="T158" s="216"/>
      <c r="U158" s="217"/>
      <c r="W158" s="222" t="s">
        <v>8039</v>
      </c>
      <c r="X158" s="222" t="s">
        <v>3631</v>
      </c>
      <c r="AA158" s="229"/>
      <c r="AB158" s="223"/>
      <c r="AC158" s="230"/>
      <c r="AD158" s="216"/>
      <c r="AI158" s="203">
        <f>Таблиця9[[#This Row],[HOBBY WORLD3]]</f>
        <v>0</v>
      </c>
      <c r="AJ158" s="210"/>
      <c r="AK158" s="210"/>
      <c r="AL158" s="210"/>
      <c r="AM158" s="210"/>
      <c r="AN158" s="228"/>
      <c r="AO158" s="228"/>
      <c r="AR158" t="s">
        <v>6231</v>
      </c>
      <c r="AS158"/>
      <c r="AT158" s="203" t="str">
        <f>_xlfn.XLOOKUP(AR158,Таблиця15[Термин],Таблиця15[HOBBY WORLD],"")</f>
        <v>Знания веков</v>
      </c>
    </row>
    <row r="159" spans="1:46" ht="15" customHeight="1" x14ac:dyDescent="0.25">
      <c r="A159" s="222" t="s">
        <v>5359</v>
      </c>
      <c r="B159" s="222"/>
      <c r="C159" s="203" t="s">
        <v>5360</v>
      </c>
      <c r="D159" s="203" t="str">
        <f>Таблиця3[[#This Row],[Перевод (Hobby World)]]</f>
        <v>Бонус умения</v>
      </c>
      <c r="E159" s="222" t="s">
        <v>5065</v>
      </c>
      <c r="F159" s="222"/>
      <c r="H159" s="213" t="s">
        <v>5808</v>
      </c>
      <c r="I159" s="213"/>
      <c r="J159" s="213" t="s">
        <v>5809</v>
      </c>
      <c r="K159" s="213" t="str">
        <f>Таблиця4[[#This Row],[HOBBY WORLD]]</f>
        <v>Лучи из глаз</v>
      </c>
      <c r="L159" s="213" t="s">
        <v>5744</v>
      </c>
      <c r="M159" s="213"/>
      <c r="O159" s="214" t="s">
        <v>7212</v>
      </c>
      <c r="P159" s="214"/>
      <c r="Q159" s="215" t="s">
        <v>7213</v>
      </c>
      <c r="R159" s="215" t="str">
        <f>Таблиця5[[#This Row],[HOBBY WORLD]]</f>
        <v>магический круг</v>
      </c>
      <c r="S159" s="215" t="s">
        <v>5417</v>
      </c>
      <c r="T159" s="216"/>
      <c r="U159" s="217"/>
      <c r="W159" s="222" t="s">
        <v>2332</v>
      </c>
      <c r="X159" s="222" t="s">
        <v>8040</v>
      </c>
      <c r="AA159" s="229"/>
      <c r="AB159" s="223"/>
      <c r="AC159" s="230"/>
      <c r="AD159" s="216"/>
      <c r="AI159" s="203">
        <f>Таблиця9[[#This Row],[HOBBY WORLD3]]</f>
        <v>0</v>
      </c>
      <c r="AJ159" s="210"/>
      <c r="AK159" s="210"/>
      <c r="AL159" s="210"/>
      <c r="AM159" s="210"/>
      <c r="AN159" s="222"/>
      <c r="AO159" s="222"/>
      <c r="AR159" t="s">
        <v>6233</v>
      </c>
      <c r="AS159"/>
      <c r="AT159" s="203" t="str">
        <f>_xlfn.XLOOKUP(AR159,Таблиця15[Термин],Таблиця15[HOBBY WORLD],"")</f>
        <v>Обворожение животных и растений</v>
      </c>
    </row>
    <row r="160" spans="1:46" ht="15" customHeight="1" x14ac:dyDescent="0.25">
      <c r="A160" s="203" t="s">
        <v>5361</v>
      </c>
      <c r="C160" s="203" t="s">
        <v>5362</v>
      </c>
      <c r="D160" s="203" t="str">
        <f>Таблиця3[[#This Row],[Перевод (Hobby World)]]</f>
        <v>Спровоцировать внеочередную атаку</v>
      </c>
      <c r="E160" s="222" t="s">
        <v>5065</v>
      </c>
      <c r="F160" s="222"/>
      <c r="H160" s="213" t="s">
        <v>3934</v>
      </c>
      <c r="I160" s="213"/>
      <c r="J160" s="213" t="s">
        <v>1675</v>
      </c>
      <c r="K160" s="213" t="str">
        <f>Таблиця4[[#This Row],[HOBBY WORLD]]</f>
        <v>Магическое оружие</v>
      </c>
      <c r="L160" s="213" t="s">
        <v>5744</v>
      </c>
      <c r="M160" s="213"/>
      <c r="O160" s="214" t="s">
        <v>7214</v>
      </c>
      <c r="P160" s="214"/>
      <c r="Q160" s="215" t="s">
        <v>7215</v>
      </c>
      <c r="R160" s="215" t="str">
        <f>Таблиця5[[#This Row],[HOBBY WORLD]]</f>
        <v>малая иллюзия</v>
      </c>
      <c r="S160" s="215" t="s">
        <v>5417</v>
      </c>
      <c r="T160" s="216"/>
      <c r="U160" s="217"/>
      <c r="W160" s="222" t="s">
        <v>2334</v>
      </c>
      <c r="X160" s="222" t="s">
        <v>8041</v>
      </c>
      <c r="AA160" s="229"/>
      <c r="AB160" s="223"/>
      <c r="AC160" s="230"/>
      <c r="AD160" s="216"/>
      <c r="AI160" s="203">
        <f>Таблиця9[[#This Row],[HOBBY WORLD3]]</f>
        <v>0</v>
      </c>
      <c r="AJ160" s="210"/>
      <c r="AK160" s="210"/>
      <c r="AL160" s="210"/>
      <c r="AM160" s="210"/>
      <c r="AN160" s="222"/>
      <c r="AO160" s="222"/>
      <c r="AR160" t="s">
        <v>6235</v>
      </c>
      <c r="AS160"/>
      <c r="AT160" s="203" t="str">
        <f>_xlfn.XLOOKUP(AR160,Таблиця15[Термин],Таблиця15[HOBBY WORLD],"")</f>
        <v>Ореол света</v>
      </c>
    </row>
    <row r="161" spans="1:46" ht="15" customHeight="1" x14ac:dyDescent="0.25">
      <c r="A161" s="203" t="s">
        <v>5363</v>
      </c>
      <c r="C161" s="203" t="s">
        <v>5364</v>
      </c>
      <c r="D161" s="203" t="str">
        <f>Таблиця3[[#This Row],[Перевод (Hobby World)]]</f>
        <v>Раса</v>
      </c>
      <c r="E161" s="222" t="s">
        <v>5065</v>
      </c>
      <c r="F161" s="222"/>
      <c r="H161" s="213" t="s">
        <v>5810</v>
      </c>
      <c r="I161" s="213"/>
      <c r="J161" s="213" t="s">
        <v>1405</v>
      </c>
      <c r="K161" s="213" t="str">
        <f>Таблиця4[[#This Row],[HOBBY WORLD]]</f>
        <v>Маскировка</v>
      </c>
      <c r="L161" s="213" t="s">
        <v>5744</v>
      </c>
      <c r="M161" s="213"/>
      <c r="O161" s="214" t="s">
        <v>7216</v>
      </c>
      <c r="P161" s="214"/>
      <c r="Q161" s="215" t="s">
        <v>7217</v>
      </c>
      <c r="R161" s="215" t="str">
        <f>Таблиця5[[#This Row],[HOBBY WORLD]]</f>
        <v>манипуляция памятью</v>
      </c>
      <c r="S161" s="215" t="s">
        <v>5417</v>
      </c>
      <c r="T161" s="216"/>
      <c r="U161" s="217"/>
      <c r="W161" s="222" t="s">
        <v>8042</v>
      </c>
      <c r="X161" s="222" t="s">
        <v>8043</v>
      </c>
      <c r="AA161" s="229"/>
      <c r="AB161" s="223"/>
      <c r="AC161" s="230"/>
      <c r="AD161" s="216"/>
      <c r="AI161" s="203">
        <f>Таблиця9[[#This Row],[HOBBY WORLD3]]</f>
        <v>0</v>
      </c>
      <c r="AJ161" s="210"/>
      <c r="AK161" s="210"/>
      <c r="AL161" s="210"/>
      <c r="AM161" s="210"/>
      <c r="AN161" s="222"/>
      <c r="AO161" s="222"/>
      <c r="AR161" t="s">
        <v>6237</v>
      </c>
      <c r="AS161"/>
      <c r="AT161" s="203" t="str">
        <f>_xlfn.XLOOKUP(AR161,Таблиця15[Термин],Таблиця15[HOBBY WORLD],"")</f>
        <v>Смягчение стихии</v>
      </c>
    </row>
    <row r="162" spans="1:46" ht="15" customHeight="1" x14ac:dyDescent="0.25">
      <c r="A162" s="203" t="s">
        <v>5365</v>
      </c>
      <c r="C162" s="203" t="s">
        <v>5366</v>
      </c>
      <c r="D162" s="203" t="str">
        <f>Таблиця3[[#This Row],[Перевод (Hobby World)]]</f>
        <v>Особенность расы</v>
      </c>
      <c r="E162" s="222" t="s">
        <v>5065</v>
      </c>
      <c r="F162" s="222"/>
      <c r="H162" s="213" t="s">
        <v>5811</v>
      </c>
      <c r="I162" s="213"/>
      <c r="J162" s="213" t="s">
        <v>5812</v>
      </c>
      <c r="K162" s="213" t="str">
        <f>Таблиця4[[#This Row],[HOBBY WORLD]]</f>
        <v>Маскировка на местности</v>
      </c>
      <c r="L162" s="213" t="s">
        <v>5744</v>
      </c>
      <c r="M162" s="213"/>
      <c r="O162" s="214" t="s">
        <v>7218</v>
      </c>
      <c r="P162" s="214"/>
      <c r="Q162" s="215" t="s">
        <v>7219</v>
      </c>
      <c r="R162" s="215" t="str">
        <f>Таблиця5[[#This Row],[HOBBY WORLD]]</f>
        <v>масло</v>
      </c>
      <c r="S162" s="215" t="s">
        <v>5417</v>
      </c>
      <c r="T162" s="216"/>
      <c r="U162" s="217"/>
      <c r="W162" s="222" t="s">
        <v>2340</v>
      </c>
      <c r="X162" s="222" t="s">
        <v>8044</v>
      </c>
      <c r="AA162" s="229"/>
      <c r="AB162" s="223"/>
      <c r="AC162" s="230"/>
      <c r="AD162" s="216"/>
      <c r="AI162" s="203">
        <f>Таблиця9[[#This Row],[HOBBY WORLD3]]</f>
        <v>0</v>
      </c>
      <c r="AJ162" s="210"/>
      <c r="AK162" s="210"/>
      <c r="AL162" s="210"/>
      <c r="AM162" s="210"/>
      <c r="AN162" s="222"/>
      <c r="AO162" s="222"/>
      <c r="AR162" t="s">
        <v>6239</v>
      </c>
      <c r="AS162"/>
      <c r="AT162" s="203" t="str">
        <f>_xlfn.XLOOKUP(AR162,Таблиця15[Термин],Таблиця15[HOBBY WORLD],"")</f>
        <v>Уничтожение нежити</v>
      </c>
    </row>
    <row r="163" spans="1:46" ht="15" customHeight="1" x14ac:dyDescent="0.25">
      <c r="A163" s="203" t="s">
        <v>5367</v>
      </c>
      <c r="C163" s="203" t="s">
        <v>5368</v>
      </c>
      <c r="D163" s="203" t="str">
        <f>Таблиця3[[#This Row],[Перевод (Hobby World)]]</f>
        <v>Случайная сцена</v>
      </c>
      <c r="E163" s="222" t="s">
        <v>5065</v>
      </c>
      <c r="F163" s="222"/>
      <c r="H163" s="213" t="s">
        <v>5813</v>
      </c>
      <c r="I163" s="213"/>
      <c r="J163" s="213" t="s">
        <v>5814</v>
      </c>
      <c r="K163" s="213" t="str">
        <f>Таблиця4[[#This Row],[HOBBY WORLD]]</f>
        <v>Мастер засад</v>
      </c>
      <c r="L163" s="213" t="s">
        <v>5744</v>
      </c>
      <c r="M163" s="213"/>
      <c r="O163" s="214" t="s">
        <v>7220</v>
      </c>
      <c r="P163" s="214"/>
      <c r="Q163" s="215" t="s">
        <v>7221</v>
      </c>
      <c r="R163" s="215" t="str">
        <f>Таблиця5[[#This Row],[HOBBY WORLD]]</f>
        <v>массовое внушение</v>
      </c>
      <c r="S163" s="215" t="s">
        <v>5417</v>
      </c>
      <c r="T163" s="216"/>
      <c r="U163" s="217"/>
      <c r="W163" s="222" t="s">
        <v>2342</v>
      </c>
      <c r="X163" s="222" t="s">
        <v>8045</v>
      </c>
      <c r="AA163" s="229"/>
      <c r="AB163" s="223"/>
      <c r="AC163" s="230"/>
      <c r="AD163" s="216"/>
      <c r="AI163" s="203">
        <f>Таблиця9[[#This Row],[HOBBY WORLD3]]</f>
        <v>0</v>
      </c>
      <c r="AJ163" s="210"/>
      <c r="AK163" s="210"/>
      <c r="AL163" s="210"/>
      <c r="AM163" s="210"/>
      <c r="AN163" s="222"/>
      <c r="AO163" s="222"/>
      <c r="AR163" t="s">
        <v>6241</v>
      </c>
      <c r="AS163"/>
      <c r="AT163" s="203" t="str">
        <f>_xlfn.XLOOKUP(AR163,Таблиця15[Термин],Таблиця15[HOBBY WORLD],"")</f>
        <v>Разрушительный гнев</v>
      </c>
    </row>
    <row r="164" spans="1:46" ht="15" customHeight="1" x14ac:dyDescent="0.25">
      <c r="A164" s="203" t="s">
        <v>5369</v>
      </c>
      <c r="C164" s="203" t="s">
        <v>5370</v>
      </c>
      <c r="D164" s="203" t="str">
        <f>Таблиця3[[#This Row],[Перевод (Hobby World)]]</f>
        <v>Дистанция</v>
      </c>
      <c r="E164" s="222" t="s">
        <v>5065</v>
      </c>
      <c r="F164" s="222"/>
      <c r="H164" s="213" t="s">
        <v>5815</v>
      </c>
      <c r="I164" s="213"/>
      <c r="J164" s="213" t="s">
        <v>5816</v>
      </c>
      <c r="K164" s="213" t="str">
        <f>Таблиця4[[#This Row],[HOBBY WORLD]]</f>
        <v>Наскок</v>
      </c>
      <c r="L164" s="213" t="s">
        <v>5744</v>
      </c>
      <c r="M164" s="213"/>
      <c r="O164" s="214" t="s">
        <v>7222</v>
      </c>
      <c r="P164" s="214"/>
      <c r="Q164" s="215" t="s">
        <v>7223</v>
      </c>
      <c r="R164" s="215" t="str">
        <f>Таблиця5[[#This Row],[HOBBY WORLD]]</f>
        <v>массовое исцеление ран</v>
      </c>
      <c r="S164" s="215" t="s">
        <v>5417</v>
      </c>
      <c r="T164" s="216"/>
      <c r="U164" s="217"/>
      <c r="W164" s="222" t="s">
        <v>8046</v>
      </c>
      <c r="X164" s="222" t="s">
        <v>8047</v>
      </c>
      <c r="AA164" s="229"/>
      <c r="AB164" s="223"/>
      <c r="AC164" s="230"/>
      <c r="AD164" s="216"/>
      <c r="AI164" s="203">
        <f>Таблиця9[[#This Row],[HOBBY WORLD3]]</f>
        <v>0</v>
      </c>
      <c r="AJ164" s="210"/>
      <c r="AK164" s="210"/>
      <c r="AL164" s="210"/>
      <c r="AM164" s="210"/>
      <c r="AN164" s="222"/>
      <c r="AO164" s="222"/>
      <c r="AR164" t="s">
        <v>6243</v>
      </c>
      <c r="AS164"/>
      <c r="AT164" s="203" t="str">
        <f>_xlfn.XLOOKUP(AR164,Таблиця15[Термин],Таблиця15[HOBBY WORLD],"")</f>
        <v>Защитник жизни</v>
      </c>
    </row>
    <row r="165" spans="1:46" ht="15" customHeight="1" x14ac:dyDescent="0.25">
      <c r="A165" s="203" t="s">
        <v>5371</v>
      </c>
      <c r="C165" s="203" t="s">
        <v>5372</v>
      </c>
      <c r="D165" s="203" t="s">
        <v>13753</v>
      </c>
      <c r="E165" s="222" t="s">
        <v>5065</v>
      </c>
      <c r="F165" s="222"/>
      <c r="H165" s="213" t="s">
        <v>5817</v>
      </c>
      <c r="I165" s="213"/>
      <c r="J165" s="213" t="s">
        <v>5818</v>
      </c>
      <c r="K165" s="213" t="str">
        <f>Таблиця4[[#This Row],[HOBBY WORLD]]</f>
        <v>Наследие фей</v>
      </c>
      <c r="L165" s="213" t="s">
        <v>5744</v>
      </c>
      <c r="M165" s="213"/>
      <c r="O165" s="214" t="s">
        <v>7224</v>
      </c>
      <c r="P165" s="214"/>
      <c r="Q165" s="215" t="s">
        <v>7225</v>
      </c>
      <c r="R165" s="215" t="str">
        <f>Таблиця5[[#This Row],[HOBBY WORLD]]</f>
        <v>массовое исцеляющее слово</v>
      </c>
      <c r="S165" s="215" t="s">
        <v>5417</v>
      </c>
      <c r="T165" s="216"/>
      <c r="U165" s="217"/>
      <c r="W165" s="222" t="s">
        <v>2346</v>
      </c>
      <c r="X165" s="222" t="s">
        <v>8048</v>
      </c>
      <c r="AA165" s="229"/>
      <c r="AB165" s="223"/>
      <c r="AC165" s="230"/>
      <c r="AD165" s="216"/>
      <c r="AI165" s="203">
        <f>Таблиця9[[#This Row],[HOBBY WORLD3]]</f>
        <v>0</v>
      </c>
      <c r="AJ165" s="210"/>
      <c r="AK165" s="210"/>
      <c r="AL165" s="210"/>
      <c r="AM165" s="210"/>
      <c r="AN165" s="222"/>
      <c r="AO165" s="222"/>
      <c r="AR165" t="s">
        <v>6245</v>
      </c>
      <c r="AS165"/>
      <c r="AT165" s="203" t="str">
        <f>_xlfn.XLOOKUP(AR165,Таблиця15[Термин],Таблиця15[HOBBY WORLD],"")</f>
        <v>Божественное вмешательство</v>
      </c>
    </row>
    <row r="166" spans="1:46" ht="15" customHeight="1" x14ac:dyDescent="0.25">
      <c r="A166" s="203" t="s">
        <v>5373</v>
      </c>
      <c r="C166" s="203" t="s">
        <v>5374</v>
      </c>
      <c r="D166" s="203" t="s">
        <v>13754</v>
      </c>
      <c r="E166" s="222" t="s">
        <v>5065</v>
      </c>
      <c r="F166" s="222"/>
      <c r="H166" s="213" t="s">
        <v>1626</v>
      </c>
      <c r="I166" s="213"/>
      <c r="J166" s="213" t="s">
        <v>1627</v>
      </c>
      <c r="K166" s="213" t="str">
        <f>Таблиця4[[#This Row],[HOBBY WORLD]]</f>
        <v>Невидимость</v>
      </c>
      <c r="L166" s="213" t="s">
        <v>5744</v>
      </c>
      <c r="M166" s="213"/>
      <c r="O166" s="214" t="s">
        <v>7226</v>
      </c>
      <c r="P166" s="214"/>
      <c r="Q166" s="215" t="s">
        <v>7227</v>
      </c>
      <c r="R166" s="215" t="str">
        <f>Таблиця5[[#This Row],[HOBBY WORLD]]</f>
        <v>массовое излечение</v>
      </c>
      <c r="S166" s="215" t="s">
        <v>5417</v>
      </c>
      <c r="T166" s="216"/>
      <c r="U166" s="217"/>
      <c r="W166" s="222" t="s">
        <v>8049</v>
      </c>
      <c r="X166" s="222" t="s">
        <v>8050</v>
      </c>
      <c r="AA166" s="229"/>
      <c r="AB166" s="223"/>
      <c r="AC166" s="230"/>
      <c r="AD166" s="216"/>
      <c r="AI166" s="203">
        <f>Таблиця9[[#This Row],[HOBBY WORLD3]]</f>
        <v>0</v>
      </c>
      <c r="AJ166" s="210"/>
      <c r="AK166" s="210"/>
      <c r="AL166" s="210"/>
      <c r="AM166" s="210"/>
      <c r="AN166" s="222"/>
      <c r="AO166" s="222"/>
      <c r="AR166" t="s">
        <v>6247</v>
      </c>
      <c r="AS166"/>
      <c r="AT166" s="203" t="str">
        <f>_xlfn.XLOOKUP(AR166,Таблиця15[Термин],Таблиця15[HOBBY WORLD],"")</f>
        <v>Божественный удар</v>
      </c>
    </row>
    <row r="167" spans="1:46" ht="15" customHeight="1" x14ac:dyDescent="0.25">
      <c r="A167" s="203" t="s">
        <v>5375</v>
      </c>
      <c r="C167" s="203" t="s">
        <v>5376</v>
      </c>
      <c r="D167" s="203" t="s">
        <v>14144</v>
      </c>
      <c r="E167" s="222" t="s">
        <v>5065</v>
      </c>
      <c r="F167" s="222"/>
      <c r="H167" s="213" t="s">
        <v>4014</v>
      </c>
      <c r="I167" s="213"/>
      <c r="J167" s="213" t="s">
        <v>5819</v>
      </c>
      <c r="K167" s="213" t="str">
        <f>Таблиця4[[#This Row],[HOBBY WORLD]]</f>
        <v>Невосприимчивость к изгнанию</v>
      </c>
      <c r="L167" s="213" t="s">
        <v>5744</v>
      </c>
      <c r="M167" s="213"/>
      <c r="O167" s="214" t="s">
        <v>7228</v>
      </c>
      <c r="P167" s="214"/>
      <c r="Q167" s="215" t="s">
        <v>7229</v>
      </c>
      <c r="R167" s="215" t="str">
        <f>Таблиця5[[#This Row],[HOBBY WORLD]]</f>
        <v>мгновенные призывы Драумижа</v>
      </c>
      <c r="S167" s="215" t="s">
        <v>5417</v>
      </c>
      <c r="T167" s="216"/>
      <c r="U167" s="217"/>
      <c r="W167" s="222" t="s">
        <v>2348</v>
      </c>
      <c r="X167" s="222" t="s">
        <v>8051</v>
      </c>
      <c r="AA167" s="229"/>
      <c r="AB167" s="223"/>
      <c r="AC167" s="230"/>
      <c r="AD167" s="216"/>
      <c r="AI167" s="203">
        <f>Таблиця9[[#This Row],[HOBBY WORLD3]]</f>
        <v>0</v>
      </c>
      <c r="AJ167" s="210"/>
      <c r="AK167" s="210"/>
      <c r="AL167" s="210"/>
      <c r="AM167" s="210"/>
      <c r="AN167" s="222"/>
      <c r="AO167" s="222"/>
      <c r="AR167" t="s">
        <v>6249</v>
      </c>
      <c r="AS167"/>
      <c r="AT167" s="203" t="str">
        <f>_xlfn.XLOOKUP(AR167,Таблиця15[Термин],Таблиця15[HOBBY WORLD],"")</f>
        <v>Наведённый удар</v>
      </c>
    </row>
    <row r="168" spans="1:46" ht="15" customHeight="1" x14ac:dyDescent="0.25">
      <c r="A168" s="203" t="s">
        <v>5377</v>
      </c>
      <c r="C168" s="203" t="s">
        <v>5378</v>
      </c>
      <c r="D168" s="203" t="str">
        <f>Таблиця3[[#This Row],[Перевод (Hobby World)]]</f>
        <v>Подготовить действие</v>
      </c>
      <c r="E168" s="222" t="s">
        <v>5065</v>
      </c>
      <c r="F168" s="222"/>
      <c r="H168" s="213" t="s">
        <v>5820</v>
      </c>
      <c r="I168" s="213"/>
      <c r="J168" s="213" t="s">
        <v>5821</v>
      </c>
      <c r="K168" s="213" t="str">
        <f>Таблиця4[[#This Row],[HOBBY WORLD]]</f>
        <v>Неизменяемая форма</v>
      </c>
      <c r="L168" s="213" t="s">
        <v>5744</v>
      </c>
      <c r="M168" s="213"/>
      <c r="O168" s="214" t="s">
        <v>7230</v>
      </c>
      <c r="P168" s="214"/>
      <c r="Q168" s="215" t="s">
        <v>7231</v>
      </c>
      <c r="R168" s="215" t="str">
        <f>Таблиця5[[#This Row],[HOBBY WORLD]]</f>
        <v>мелкие фокусы</v>
      </c>
      <c r="S168" s="215" t="s">
        <v>5417</v>
      </c>
      <c r="T168" s="216"/>
      <c r="U168" s="217"/>
      <c r="W168" s="222" t="s">
        <v>2350</v>
      </c>
      <c r="X168" s="222" t="s">
        <v>8052</v>
      </c>
      <c r="AA168" s="229"/>
      <c r="AB168" s="223"/>
      <c r="AC168" s="230"/>
      <c r="AD168" s="216"/>
      <c r="AI168" s="203">
        <f>Таблиця9[[#This Row],[HOBBY WORLD3]]</f>
        <v>0</v>
      </c>
      <c r="AJ168" s="210"/>
      <c r="AK168" s="210"/>
      <c r="AL168" s="210"/>
      <c r="AM168" s="210"/>
      <c r="AN168" s="222"/>
      <c r="AO168" s="222"/>
      <c r="AR168" t="s">
        <v>6251</v>
      </c>
      <c r="AS168"/>
      <c r="AT168" s="203" t="str">
        <f>_xlfn.XLOOKUP(AR168,Таблиця15[Термин],Таблиця15[HOBBY WORLD],"")</f>
        <v>Улучшенный двойник</v>
      </c>
    </row>
    <row r="169" spans="1:46" ht="15" customHeight="1" x14ac:dyDescent="0.25">
      <c r="A169" s="203" t="s">
        <v>5379</v>
      </c>
      <c r="C169" s="203" t="s">
        <v>5380</v>
      </c>
      <c r="D169" s="203" t="str">
        <f>Таблиця3[[#This Row],[Перевод (Hobby World)]]</f>
        <v>Перезарядка X-Y</v>
      </c>
      <c r="E169" s="222" t="s">
        <v>5065</v>
      </c>
      <c r="F169" s="222"/>
      <c r="H169" s="213" t="s">
        <v>5822</v>
      </c>
      <c r="I169" s="213"/>
      <c r="J169" s="213" t="s">
        <v>5823</v>
      </c>
      <c r="K169" s="213" t="str">
        <f>Таблиця4[[#This Row],[HOBBY WORLD]]</f>
        <v>Непостижимый</v>
      </c>
      <c r="L169" s="213" t="s">
        <v>5744</v>
      </c>
      <c r="M169" s="213"/>
      <c r="O169" s="214" t="s">
        <v>7232</v>
      </c>
      <c r="P169" s="214"/>
      <c r="Q169" s="215" t="s">
        <v>7233</v>
      </c>
      <c r="R169" s="215" t="str">
        <f>Таблиця5[[#This Row],[HOBBY WORLD]]</f>
        <v>мерцание</v>
      </c>
      <c r="S169" s="215" t="s">
        <v>5417</v>
      </c>
      <c r="T169" s="216"/>
      <c r="U169" s="217"/>
      <c r="W169" s="222" t="s">
        <v>2354</v>
      </c>
      <c r="X169" s="222" t="s">
        <v>8053</v>
      </c>
      <c r="AA169" s="229"/>
      <c r="AB169" s="223"/>
      <c r="AC169" s="230"/>
      <c r="AD169" s="216"/>
      <c r="AI169" s="203">
        <f>Таблиця9[[#This Row],[HOBBY WORLD3]]</f>
        <v>0</v>
      </c>
      <c r="AJ169" s="210"/>
      <c r="AK169" s="210"/>
      <c r="AL169" s="210"/>
      <c r="AM169" s="210"/>
      <c r="AN169" s="222"/>
      <c r="AO169" s="222"/>
      <c r="AR169" t="s">
        <v>6253</v>
      </c>
      <c r="AS169"/>
      <c r="AT169" s="203" t="str">
        <f>_xlfn.XLOOKUP(AR169,Таблиця15[Термин],Таблиця15[HOBBY WORLD],"")</f>
        <v>Улучшенная вспышка</v>
      </c>
    </row>
    <row r="170" spans="1:46" ht="15" customHeight="1" x14ac:dyDescent="0.25">
      <c r="A170" s="203" t="s">
        <v>1810</v>
      </c>
      <c r="C170" s="203" t="s">
        <v>5381</v>
      </c>
      <c r="D170" s="203" t="str">
        <f>Таблиця3[[#This Row],[Перевод (Hobby World)]]</f>
        <v>Устойчивость</v>
      </c>
      <c r="E170" s="222" t="s">
        <v>5065</v>
      </c>
      <c r="F170" s="222"/>
      <c r="H170" s="213" t="s">
        <v>5824</v>
      </c>
      <c r="I170" s="213"/>
      <c r="J170" s="213" t="s">
        <v>5825</v>
      </c>
      <c r="K170" s="213" t="str">
        <f>Таблиця4[[#This Row],[HOBBY WORLD]]</f>
        <v>Неустанность</v>
      </c>
      <c r="L170" s="213" t="s">
        <v>5744</v>
      </c>
      <c r="M170" s="213"/>
      <c r="O170" s="214" t="s">
        <v>7234</v>
      </c>
      <c r="P170" s="214"/>
      <c r="Q170" s="215" t="s">
        <v>7235</v>
      </c>
      <c r="R170" s="215" t="str">
        <f>Таблиця5[[#This Row],[HOBBY WORLD]]</f>
        <v>место истины</v>
      </c>
      <c r="S170" s="215" t="s">
        <v>5417</v>
      </c>
      <c r="T170" s="216"/>
      <c r="U170" s="217"/>
      <c r="W170" s="222" t="s">
        <v>2362</v>
      </c>
      <c r="X170" s="222" t="s">
        <v>8054</v>
      </c>
      <c r="AA170" s="229"/>
      <c r="AB170" s="223"/>
      <c r="AC170" s="230"/>
      <c r="AD170" s="216"/>
      <c r="AI170" s="203">
        <f>Таблиця9[[#This Row],[HOBBY WORLD3]]</f>
        <v>0</v>
      </c>
      <c r="AJ170" s="210"/>
      <c r="AK170" s="210"/>
      <c r="AL170" s="210"/>
      <c r="AM170" s="210"/>
      <c r="AN170" s="222"/>
      <c r="AO170" s="222"/>
      <c r="AR170" t="s">
        <v>6255</v>
      </c>
      <c r="AS170"/>
      <c r="AT170" s="203" t="str">
        <f>_xlfn.XLOOKUP(AR170,Таблиця15[Термин],Таблиця15[HOBBY WORLD],"")</f>
        <v>Призыв двойника</v>
      </c>
    </row>
    <row r="171" spans="1:46" ht="15" customHeight="1" x14ac:dyDescent="0.25">
      <c r="A171" s="203" t="s">
        <v>5382</v>
      </c>
      <c r="C171" s="203" t="s">
        <v>5383</v>
      </c>
      <c r="D171" s="203" t="str">
        <f>Таблиця3[[#This Row],[Перевод (Hobby World)]]</f>
        <v>Отдых</v>
      </c>
      <c r="E171" s="222" t="s">
        <v>5065</v>
      </c>
      <c r="F171" s="222"/>
      <c r="H171" s="213" t="s">
        <v>1382</v>
      </c>
      <c r="I171" s="213"/>
      <c r="J171" s="213" t="s">
        <v>5182</v>
      </c>
      <c r="K171" s="213" t="str">
        <f>Таблиця4[[#This Row],[HOBBY WORLD]]</f>
        <v>Ночное зрение</v>
      </c>
      <c r="L171" s="213" t="s">
        <v>5744</v>
      </c>
      <c r="M171" s="213"/>
      <c r="O171" s="214" t="s">
        <v>7236</v>
      </c>
      <c r="P171" s="214"/>
      <c r="Q171" s="215" t="s">
        <v>7237</v>
      </c>
      <c r="R171" s="215" t="str">
        <f>Таблиця5[[#This Row],[HOBBY WORLD]]</f>
        <v>метаморфоза</v>
      </c>
      <c r="S171" s="215" t="s">
        <v>5417</v>
      </c>
      <c r="T171" s="216"/>
      <c r="U171" s="217"/>
      <c r="W171" s="222" t="s">
        <v>2364</v>
      </c>
      <c r="X171" s="222" t="s">
        <v>8055</v>
      </c>
      <c r="AA171" s="229"/>
      <c r="AB171" s="223"/>
      <c r="AC171" s="230"/>
      <c r="AD171" s="216"/>
      <c r="AI171" s="203">
        <f>Таблиця9[[#This Row],[HOBBY WORLD3]]</f>
        <v>0</v>
      </c>
      <c r="AJ171" s="210"/>
      <c r="AK171" s="210"/>
      <c r="AL171" s="210"/>
      <c r="AM171" s="210"/>
      <c r="AN171" s="222"/>
      <c r="AO171" s="222"/>
      <c r="AR171" t="s">
        <v>6257</v>
      </c>
      <c r="AS171"/>
      <c r="AT171" s="203" t="str">
        <f>_xlfn.XLOOKUP(AR171,Таблиця15[Термин],Таблиця15[HOBBY WORLD],"")</f>
        <v>Домен знания</v>
      </c>
    </row>
    <row r="172" spans="1:46" ht="15" customHeight="1" x14ac:dyDescent="0.25">
      <c r="A172" s="203" t="s">
        <v>5384</v>
      </c>
      <c r="C172" s="203" t="s">
        <v>5385</v>
      </c>
      <c r="D172" s="203" t="str">
        <f>Таблиця3[[#This Row],[Перевод (Hobby World)]]</f>
        <v>Награда</v>
      </c>
      <c r="E172" s="222" t="s">
        <v>5065</v>
      </c>
      <c r="F172" s="222"/>
      <c r="H172" s="213" t="s">
        <v>5826</v>
      </c>
      <c r="I172" s="213"/>
      <c r="J172" s="213" t="s">
        <v>5827</v>
      </c>
      <c r="K172" s="213" t="str">
        <f>Таблиця4[[#This Row],[HOBBY WORLD]]</f>
        <v>Обворожение</v>
      </c>
      <c r="L172" s="213" t="s">
        <v>5744</v>
      </c>
      <c r="M172" s="213"/>
      <c r="O172" s="214" t="s">
        <v>7238</v>
      </c>
      <c r="P172" s="214"/>
      <c r="Q172" s="215" t="s">
        <v>7239</v>
      </c>
      <c r="R172" s="215" t="str">
        <f>Таблиця5[[#This Row],[HOBBY WORLD]]</f>
        <v>метеориты</v>
      </c>
      <c r="S172" s="215" t="s">
        <v>5417</v>
      </c>
      <c r="T172" s="216"/>
      <c r="U172" s="217"/>
      <c r="W172" s="222" t="s">
        <v>2368</v>
      </c>
      <c r="X172" s="222" t="s">
        <v>8056</v>
      </c>
      <c r="AA172" s="229"/>
      <c r="AB172" s="223"/>
      <c r="AC172" s="230"/>
      <c r="AD172" s="216"/>
      <c r="AI172" s="203">
        <f>Таблиця9[[#This Row],[HOBBY WORLD3]]</f>
        <v>0</v>
      </c>
      <c r="AJ172" s="210"/>
      <c r="AK172" s="210"/>
      <c r="AL172" s="210"/>
      <c r="AM172" s="210"/>
      <c r="AN172" s="222"/>
      <c r="AO172" s="222"/>
      <c r="AR172" t="s">
        <v>6259</v>
      </c>
      <c r="AS172"/>
      <c r="AT172" s="203" t="str">
        <f>_xlfn.XLOOKUP(AR172,Таблиця15[Термин],Таблиця15[HOBBY WORLD],"")</f>
        <v>Домен жизни</v>
      </c>
    </row>
    <row r="173" spans="1:46" ht="15" customHeight="1" x14ac:dyDescent="0.25">
      <c r="A173" s="203" t="s">
        <v>5386</v>
      </c>
      <c r="C173" s="203" t="s">
        <v>5387</v>
      </c>
      <c r="D173" s="203" t="str">
        <f>Таблиця3[[#This Row],[Перевод (Hobby World)]]</f>
        <v>(Ролевой) отыгрыш</v>
      </c>
      <c r="E173" s="222" t="s">
        <v>5065</v>
      </c>
      <c r="F173" s="222"/>
      <c r="H173" s="213" t="s">
        <v>5828</v>
      </c>
      <c r="I173" s="213"/>
      <c r="J173" s="213" t="s">
        <v>5829</v>
      </c>
      <c r="K173" s="213" t="str">
        <f>Таблиця4[[#This Row],[HOBBY WORLD]]</f>
        <v>Ограниченная телепатия</v>
      </c>
      <c r="L173" s="213" t="s">
        <v>5744</v>
      </c>
      <c r="M173" s="213"/>
      <c r="O173" s="214" t="s">
        <v>7240</v>
      </c>
      <c r="P173" s="214"/>
      <c r="Q173" s="215" t="s">
        <v>7241</v>
      </c>
      <c r="R173" s="215" t="str">
        <f>Таблиця5[[#This Row],[HOBBY WORLD]]</f>
        <v>метка охотника</v>
      </c>
      <c r="S173" s="215" t="s">
        <v>5417</v>
      </c>
      <c r="T173" s="216"/>
      <c r="U173" s="217"/>
      <c r="W173" s="222" t="s">
        <v>2370</v>
      </c>
      <c r="X173" s="222" t="s">
        <v>8057</v>
      </c>
      <c r="AA173" s="229"/>
      <c r="AB173" s="223"/>
      <c r="AC173" s="230"/>
      <c r="AD173" s="216"/>
      <c r="AI173" s="203">
        <f>Таблиця9[[#This Row],[HOBBY WORLD3]]</f>
        <v>0</v>
      </c>
      <c r="AJ173" s="210"/>
      <c r="AK173" s="210"/>
      <c r="AL173" s="210"/>
      <c r="AM173" s="210"/>
      <c r="AN173" s="222"/>
      <c r="AO173" s="222"/>
      <c r="AR173" t="s">
        <v>6261</v>
      </c>
      <c r="AS173"/>
      <c r="AT173" s="203" t="str">
        <f>_xlfn.XLOOKUP(AR173,Таблиця15[Термин],Таблиця15[HOBBY WORLD],"")</f>
        <v>Домен света</v>
      </c>
    </row>
    <row r="174" spans="1:46" ht="15" customHeight="1" x14ac:dyDescent="0.25">
      <c r="A174" s="203" t="s">
        <v>5388</v>
      </c>
      <c r="C174" s="203" t="s">
        <v>5389</v>
      </c>
      <c r="D174" s="203" t="str">
        <f>Таблиця3[[#This Row],[Перевод (Hobby World)]]</f>
        <v>Бурная вода</v>
      </c>
      <c r="E174" s="222" t="s">
        <v>5065</v>
      </c>
      <c r="F174" s="222"/>
      <c r="H174" s="213" t="s">
        <v>4056</v>
      </c>
      <c r="I174" s="213"/>
      <c r="J174" s="213" t="s">
        <v>4057</v>
      </c>
      <c r="K174" s="213" t="str">
        <f>Таблиця4[[#This Row],[HOBBY WORLD]]</f>
        <v>Осадное чудовище</v>
      </c>
      <c r="L174" s="213" t="s">
        <v>5744</v>
      </c>
      <c r="M174" s="213"/>
      <c r="O174" s="214" t="s">
        <v>7242</v>
      </c>
      <c r="P174" s="214"/>
      <c r="Q174" s="215" t="s">
        <v>7243</v>
      </c>
      <c r="R174" s="215" t="str">
        <f>Таблиця5[[#This Row],[HOBBY WORLD]]</f>
        <v>меч Морденкайнена</v>
      </c>
      <c r="S174" s="215" t="s">
        <v>5417</v>
      </c>
      <c r="T174" s="216"/>
      <c r="U174" s="217"/>
      <c r="W174" s="222" t="s">
        <v>2372</v>
      </c>
      <c r="X174" s="222" t="s">
        <v>8058</v>
      </c>
      <c r="AA174" s="229"/>
      <c r="AB174" s="223"/>
      <c r="AC174" s="230"/>
      <c r="AD174" s="216"/>
      <c r="AI174" s="203">
        <f>Таблиця9[[#This Row],[HOBBY WORLD3]]</f>
        <v>0</v>
      </c>
      <c r="AJ174" s="210"/>
      <c r="AK174" s="210"/>
      <c r="AL174" s="210"/>
      <c r="AM174" s="210"/>
      <c r="AN174" s="222"/>
      <c r="AO174" s="222"/>
      <c r="AR174" t="s">
        <v>6263</v>
      </c>
      <c r="AS174"/>
      <c r="AT174" s="203" t="str">
        <f>_xlfn.XLOOKUP(AR174,Таблиця15[Термин],Таблиця15[HOBBY WORLD],"")</f>
        <v>Владыка природы</v>
      </c>
    </row>
    <row r="175" spans="1:46" ht="15" customHeight="1" x14ac:dyDescent="0.25">
      <c r="A175" s="203" t="s">
        <v>5390</v>
      </c>
      <c r="C175" s="203" t="s">
        <v>5391</v>
      </c>
      <c r="D175" s="203" t="str">
        <f>Таблиця3[[#This Row],[Перевод (Hobby World)]]</f>
        <v>Раунд</v>
      </c>
      <c r="E175" s="222" t="s">
        <v>5065</v>
      </c>
      <c r="F175" s="222"/>
      <c r="H175" s="213" t="s">
        <v>5830</v>
      </c>
      <c r="I175" s="213"/>
      <c r="J175" s="213" t="s">
        <v>5831</v>
      </c>
      <c r="K175" s="213" t="str">
        <f>Таблиця4[[#This Row],[HOBBY WORLD]]</f>
        <v>Острое восприятие</v>
      </c>
      <c r="L175" s="213" t="s">
        <v>5744</v>
      </c>
      <c r="M175" s="213"/>
      <c r="O175" s="214" t="s">
        <v>7244</v>
      </c>
      <c r="P175" s="214"/>
      <c r="Q175" s="215" t="s">
        <v>7245</v>
      </c>
      <c r="R175" s="215" t="str">
        <f>Таблиця5[[#This Row],[HOBBY WORLD]]</f>
        <v>милость божества</v>
      </c>
      <c r="S175" s="215" t="s">
        <v>5417</v>
      </c>
      <c r="T175" s="216"/>
      <c r="U175" s="217"/>
      <c r="W175" s="222" t="s">
        <v>2374</v>
      </c>
      <c r="X175" s="222" t="s">
        <v>8059</v>
      </c>
      <c r="AA175" s="229"/>
      <c r="AB175" s="223"/>
      <c r="AC175" s="230"/>
      <c r="AD175" s="216"/>
      <c r="AI175" s="203">
        <f>Таблиця9[[#This Row],[HOBBY WORLD3]]</f>
        <v>0</v>
      </c>
      <c r="AJ175" s="210"/>
      <c r="AK175" s="210"/>
      <c r="AL175" s="210"/>
      <c r="AM175" s="210"/>
      <c r="AN175" s="222"/>
      <c r="AO175" s="222"/>
      <c r="AR175" t="s">
        <v>6265</v>
      </c>
      <c r="AS175"/>
      <c r="AT175" s="203" t="str">
        <f>_xlfn.XLOOKUP(AR175,Таблиця15[Термин],Таблиця15[HOBBY WORLD],"")</f>
        <v>Домен природы</v>
      </c>
    </row>
    <row r="176" spans="1:46" ht="15" customHeight="1" x14ac:dyDescent="0.25">
      <c r="A176" s="203" t="s">
        <v>5392</v>
      </c>
      <c r="C176" s="203" t="s">
        <v>5393</v>
      </c>
      <c r="D176" s="203" t="s">
        <v>13758</v>
      </c>
      <c r="E176" s="222" t="s">
        <v>5065</v>
      </c>
      <c r="F176" s="222"/>
      <c r="H176" s="213" t="s">
        <v>5832</v>
      </c>
      <c r="I176" s="213"/>
      <c r="J176" s="213" t="s">
        <v>5833</v>
      </c>
      <c r="K176" s="213" t="str">
        <f>Таблиця4[[#This Row],[HOBBY WORLD]]</f>
        <v>Острое зрение / слух / нюх</v>
      </c>
      <c r="L176" s="213" t="s">
        <v>5744</v>
      </c>
      <c r="M176" s="213"/>
      <c r="O176" s="214" t="s">
        <v>7246</v>
      </c>
      <c r="P176" s="214"/>
      <c r="Q176" s="215" t="s">
        <v>7247</v>
      </c>
      <c r="R176" s="215" t="str">
        <f>Таблиця5[[#This Row],[HOBBY WORLD]]</f>
        <v>морозный шар Отилюка</v>
      </c>
      <c r="S176" s="215" t="s">
        <v>5417</v>
      </c>
      <c r="T176" s="216"/>
      <c r="U176" s="217"/>
      <c r="W176" s="222" t="s">
        <v>2376</v>
      </c>
      <c r="X176" s="222" t="s">
        <v>8060</v>
      </c>
      <c r="AA176" s="229"/>
      <c r="AB176" s="223"/>
      <c r="AC176" s="230"/>
      <c r="AD176" s="216"/>
      <c r="AI176" s="203">
        <f>Таблиця9[[#This Row],[HOBBY WORLD3]]</f>
        <v>0</v>
      </c>
      <c r="AJ176" s="210"/>
      <c r="AK176" s="210"/>
      <c r="AL176" s="210"/>
      <c r="AM176" s="210"/>
      <c r="AN176" s="222"/>
      <c r="AO176" s="222"/>
      <c r="AR176" t="s">
        <v>6267</v>
      </c>
      <c r="AS176"/>
      <c r="AT176" s="203" t="str">
        <f>_xlfn.XLOOKUP(AR176,Таблиця15[Термин],Таблиця15[HOBBY WORLD],"")</f>
        <v>Сильные заклинания</v>
      </c>
    </row>
    <row r="177" spans="1:46" ht="15" customHeight="1" x14ac:dyDescent="0.25">
      <c r="A177" s="203" t="s">
        <v>5394</v>
      </c>
      <c r="C177" s="203" t="s">
        <v>5395</v>
      </c>
      <c r="D177" s="203" t="str">
        <f>Таблиця3[[#This Row],[Перевод (Hobby World)]]</f>
        <v>Нюх</v>
      </c>
      <c r="E177" s="222" t="s">
        <v>5065</v>
      </c>
      <c r="F177" s="222"/>
      <c r="H177" s="213" t="s">
        <v>5834</v>
      </c>
      <c r="I177" s="213"/>
      <c r="J177" s="213" t="s">
        <v>5835</v>
      </c>
      <c r="K177" s="213" t="str">
        <f>Таблиця4[[#This Row],[HOBBY WORLD]]</f>
        <v>Парирование</v>
      </c>
      <c r="L177" s="213" t="s">
        <v>5744</v>
      </c>
      <c r="M177" s="213"/>
      <c r="O177" s="214" t="s">
        <v>7248</v>
      </c>
      <c r="P177" s="214"/>
      <c r="Q177" s="215" t="s">
        <v>7249</v>
      </c>
      <c r="R177" s="215" t="str">
        <f>Таблиця5[[#This Row],[HOBBY WORLD]]</f>
        <v>нанесение ран</v>
      </c>
      <c r="S177" s="215" t="s">
        <v>5417</v>
      </c>
      <c r="T177" s="216"/>
      <c r="U177" s="217"/>
      <c r="W177" s="222" t="s">
        <v>2380</v>
      </c>
      <c r="X177" s="222" t="s">
        <v>8061</v>
      </c>
      <c r="AA177" s="229"/>
      <c r="AB177" s="223"/>
      <c r="AC177" s="230"/>
      <c r="AD177" s="216"/>
      <c r="AI177" s="203">
        <f>Таблиця9[[#This Row],[HOBBY WORLD3]]</f>
        <v>0</v>
      </c>
      <c r="AJ177" s="210"/>
      <c r="AK177" s="210"/>
      <c r="AL177" s="210"/>
      <c r="AM177" s="210"/>
      <c r="AN177" s="222"/>
      <c r="AO177" s="222"/>
      <c r="AR177" t="s">
        <v>6269</v>
      </c>
      <c r="AS177"/>
      <c r="AT177" s="203" t="str">
        <f>_xlfn.XLOOKUP(AR177,Таблиця15[Термин],Таблиця15[HOBBY WORLD],"")</f>
        <v>Сохранение жизни</v>
      </c>
    </row>
    <row r="178" spans="1:46" ht="15" customHeight="1" x14ac:dyDescent="0.25">
      <c r="A178" s="203" t="s">
        <v>3174</v>
      </c>
      <c r="C178" s="203" t="s">
        <v>606</v>
      </c>
      <c r="D178" s="203" t="s">
        <v>3173</v>
      </c>
      <c r="E178" s="222" t="s">
        <v>5065</v>
      </c>
      <c r="F178" s="222"/>
      <c r="H178" s="213" t="s">
        <v>1981</v>
      </c>
      <c r="I178" s="213"/>
      <c r="J178" s="213" t="s">
        <v>1982</v>
      </c>
      <c r="K178" s="213" t="str">
        <f>Таблиця4[[#This Row],[HOBBY WORLD]]</f>
        <v>Паутина</v>
      </c>
      <c r="L178" s="213" t="s">
        <v>5744</v>
      </c>
      <c r="M178" s="213"/>
      <c r="O178" s="214" t="s">
        <v>7250</v>
      </c>
      <c r="P178" s="214"/>
      <c r="Q178" s="215" t="s">
        <v>7251</v>
      </c>
      <c r="R178" s="215" t="str">
        <f>Таблиця5[[#This Row],[HOBBY WORLD]]</f>
        <v>направляющий луч</v>
      </c>
      <c r="S178" s="215" t="s">
        <v>5417</v>
      </c>
      <c r="T178" s="216"/>
      <c r="U178" s="217"/>
      <c r="W178" s="222" t="s">
        <v>8062</v>
      </c>
      <c r="X178" s="222" t="s">
        <v>8063</v>
      </c>
      <c r="AA178" s="229"/>
      <c r="AB178" s="223"/>
      <c r="AC178" s="230"/>
      <c r="AD178" s="216"/>
      <c r="AI178" s="203">
        <f>Таблиця9[[#This Row],[HOBBY WORLD3]]</f>
        <v>0</v>
      </c>
      <c r="AJ178" s="210"/>
      <c r="AK178" s="210"/>
      <c r="AL178" s="210"/>
      <c r="AM178" s="210"/>
      <c r="AN178" s="222"/>
      <c r="AO178" s="222"/>
      <c r="AR178" t="s">
        <v>6271</v>
      </c>
      <c r="AS178"/>
      <c r="AT178" s="203" t="str">
        <f>_xlfn.XLOOKUP(AR178,Таблиця15[Термин],Таблиця15[HOBBY WORLD],"")</f>
        <v>Сияние зари</v>
      </c>
    </row>
    <row r="179" spans="1:46" ht="15" customHeight="1" x14ac:dyDescent="0.25">
      <c r="A179" s="203" t="s">
        <v>5396</v>
      </c>
      <c r="C179" s="203" t="s">
        <v>5397</v>
      </c>
      <c r="D179" s="203" t="s">
        <v>14636</v>
      </c>
      <c r="E179" s="222" t="s">
        <v>5065</v>
      </c>
      <c r="F179" s="222"/>
      <c r="H179" s="213" t="s">
        <v>5836</v>
      </c>
      <c r="I179" s="213"/>
      <c r="J179" s="213" t="s">
        <v>5837</v>
      </c>
      <c r="K179" s="213" t="str">
        <f>Таблиця4[[#This Row],[HOBBY WORLD]]</f>
        <v>Паучьи лапы</v>
      </c>
      <c r="L179" s="213" t="s">
        <v>5744</v>
      </c>
      <c r="M179" s="213"/>
      <c r="O179" s="214" t="s">
        <v>7252</v>
      </c>
      <c r="P179" s="214"/>
      <c r="Q179" s="215" t="s">
        <v>7253</v>
      </c>
      <c r="R179" s="215" t="str">
        <f>Таблиця5[[#This Row],[HOBBY WORLD]]</f>
        <v>наставление</v>
      </c>
      <c r="S179" s="215" t="s">
        <v>5417</v>
      </c>
      <c r="T179" s="216"/>
      <c r="U179" s="217"/>
      <c r="W179" s="222" t="s">
        <v>2384</v>
      </c>
      <c r="X179" s="222" t="s">
        <v>8064</v>
      </c>
      <c r="AA179" s="229"/>
      <c r="AB179" s="223"/>
      <c r="AC179" s="230"/>
      <c r="AD179" s="216"/>
      <c r="AI179" s="203">
        <f>Таблиця9[[#This Row],[HOBBY WORLD3]]</f>
        <v>0</v>
      </c>
      <c r="AJ179" s="210"/>
      <c r="AK179" s="210"/>
      <c r="AL179" s="210"/>
      <c r="AM179" s="210"/>
      <c r="AN179" s="222"/>
      <c r="AO179" s="222"/>
      <c r="AR179" t="s">
        <v>6273</v>
      </c>
      <c r="AS179"/>
      <c r="AT179" s="203" t="str">
        <f>_xlfn.XLOOKUP(AR179,Таблиця15[Термин],Таблиця15[HOBBY WORLD],"")</f>
        <v>Чтение мыслей</v>
      </c>
    </row>
    <row r="180" spans="1:46" ht="15" customHeight="1" x14ac:dyDescent="0.25">
      <c r="A180" s="203" t="s">
        <v>5398</v>
      </c>
      <c r="C180" s="203" t="s">
        <v>5399</v>
      </c>
      <c r="D180" s="203" t="str">
        <f>Таблиця3[[#This Row],[Перевод (Hobby World)]]</f>
        <v>Убрать оружие</v>
      </c>
      <c r="E180" s="222" t="s">
        <v>5065</v>
      </c>
      <c r="F180" s="222"/>
      <c r="H180" s="213" t="s">
        <v>5838</v>
      </c>
      <c r="I180" s="213"/>
      <c r="J180" s="213" t="s">
        <v>5839</v>
      </c>
      <c r="K180" s="213" t="str">
        <f>Таблиця4[[#This Row],[HOBBY WORLD]]</f>
        <v>Перевёртыш</v>
      </c>
      <c r="L180" s="213" t="s">
        <v>5744</v>
      </c>
      <c r="M180" s="213"/>
      <c r="O180" s="214" t="s">
        <v>7254</v>
      </c>
      <c r="P180" s="214"/>
      <c r="Q180" s="215" t="s">
        <v>7255</v>
      </c>
      <c r="R180" s="215" t="str">
        <f>Таблиця5[[#This Row],[HOBBY WORLD]]</f>
        <v>невидимость</v>
      </c>
      <c r="S180" s="215" t="s">
        <v>5417</v>
      </c>
      <c r="T180" s="216"/>
      <c r="U180" s="217"/>
      <c r="W180" s="222" t="s">
        <v>2386</v>
      </c>
      <c r="X180" s="222" t="s">
        <v>8065</v>
      </c>
      <c r="AA180" s="229"/>
      <c r="AB180" s="223"/>
      <c r="AC180" s="230"/>
      <c r="AD180" s="216"/>
      <c r="AI180" s="203">
        <f>Таблиця9[[#This Row],[HOBBY WORLD3]]</f>
        <v>0</v>
      </c>
      <c r="AJ180" s="210"/>
      <c r="AK180" s="210"/>
      <c r="AL180" s="210"/>
      <c r="AM180" s="210"/>
      <c r="AN180" s="222"/>
      <c r="AO180" s="222"/>
      <c r="AR180" t="s">
        <v>6274</v>
      </c>
      <c r="AS180"/>
      <c r="AT180" s="203" t="str">
        <f>_xlfn.XLOOKUP(AR180,Таблиця15[Термин],Таблиця15[HOBBY WORLD],"")</f>
        <v>Бурерождённый</v>
      </c>
    </row>
    <row r="181" spans="1:46" ht="15" customHeight="1" x14ac:dyDescent="0.25">
      <c r="A181" s="203" t="s">
        <v>481</v>
      </c>
      <c r="C181" s="203" t="s">
        <v>482</v>
      </c>
      <c r="D181" s="203" t="str">
        <f>Таблиця3[[#This Row],[Перевод (Hobby World)]]</f>
        <v>Щит</v>
      </c>
      <c r="E181" s="222" t="s">
        <v>5065</v>
      </c>
      <c r="F181" s="222"/>
      <c r="H181" s="213" t="s">
        <v>5840</v>
      </c>
      <c r="I181" s="213"/>
      <c r="J181" s="213" t="s">
        <v>5841</v>
      </c>
      <c r="K181" s="213" t="str">
        <f>Таблиця4[[#This Row],[HOBBY WORLD]]</f>
        <v>Передача урона</v>
      </c>
      <c r="L181" s="213" t="s">
        <v>5744</v>
      </c>
      <c r="M181" s="213"/>
      <c r="O181" s="214" t="s">
        <v>7256</v>
      </c>
      <c r="P181" s="214"/>
      <c r="Q181" s="215" t="s">
        <v>7257</v>
      </c>
      <c r="R181" s="215" t="str">
        <f>Таблиця5[[#This Row],[HOBBY WORLD]]</f>
        <v>невидимый слуга</v>
      </c>
      <c r="S181" s="215" t="s">
        <v>5417</v>
      </c>
      <c r="T181" s="216"/>
      <c r="U181" s="217"/>
      <c r="W181" s="222" t="s">
        <v>2388</v>
      </c>
      <c r="X181" s="222" t="s">
        <v>8066</v>
      </c>
      <c r="AA181" s="229"/>
      <c r="AB181" s="223"/>
      <c r="AC181" s="230"/>
      <c r="AD181" s="216"/>
      <c r="AI181" s="203">
        <f>Таблиця9[[#This Row],[HOBBY WORLD3]]</f>
        <v>0</v>
      </c>
      <c r="AJ181" s="210"/>
      <c r="AK181" s="210"/>
      <c r="AL181" s="210"/>
      <c r="AM181" s="210"/>
      <c r="AN181" s="222"/>
      <c r="AO181" s="222"/>
      <c r="AR181" t="s">
        <v>6276</v>
      </c>
      <c r="AS181"/>
      <c r="AT181" s="203" t="str">
        <f>_xlfn.XLOOKUP(AR181,Таблиця15[Термин],Таблиця15[HOBBY WORLD],"")</f>
        <v>Высшее исцеление</v>
      </c>
    </row>
    <row r="182" spans="1:46" ht="15" customHeight="1" x14ac:dyDescent="0.25">
      <c r="A182" s="222" t="s">
        <v>5400</v>
      </c>
      <c r="B182" s="222"/>
      <c r="C182" s="203" t="s">
        <v>5401</v>
      </c>
      <c r="D182" s="203" t="str">
        <f>Таблиця3[[#This Row],[Перевод (Hobby World)]]</f>
        <v>Короткий отдых</v>
      </c>
      <c r="E182" s="222" t="s">
        <v>5065</v>
      </c>
      <c r="F182" s="222"/>
      <c r="H182" s="213" t="s">
        <v>5842</v>
      </c>
      <c r="I182" s="213"/>
      <c r="J182" s="213" t="s">
        <v>5843</v>
      </c>
      <c r="K182" s="213" t="str">
        <f>Таблиця4[[#This Row],[HOBBY WORLD]]</f>
        <v>Перенаправление атаки</v>
      </c>
      <c r="L182" s="213" t="s">
        <v>5744</v>
      </c>
      <c r="M182" s="213"/>
      <c r="O182" s="214" t="s">
        <v>7258</v>
      </c>
      <c r="P182" s="214"/>
      <c r="Q182" s="215" t="s">
        <v>7259</v>
      </c>
      <c r="R182" s="215" t="str">
        <f>Таблиця5[[#This Row],[HOBBY WORLD]]</f>
        <v>немой образ</v>
      </c>
      <c r="S182" s="215" t="s">
        <v>5417</v>
      </c>
      <c r="T182" s="216"/>
      <c r="U182" s="217"/>
      <c r="W182" s="222" t="s">
        <v>2392</v>
      </c>
      <c r="X182" s="222" t="s">
        <v>8067</v>
      </c>
      <c r="AA182" s="229"/>
      <c r="AB182" s="223"/>
      <c r="AC182" s="230"/>
      <c r="AD182" s="216"/>
      <c r="AI182" s="203">
        <f>Таблиця9[[#This Row],[HOBBY WORLD3]]</f>
        <v>0</v>
      </c>
      <c r="AJ182" s="210"/>
      <c r="AK182" s="210"/>
      <c r="AL182" s="210"/>
      <c r="AM182" s="210"/>
      <c r="AN182" s="222"/>
      <c r="AO182" s="222"/>
      <c r="AR182" t="s">
        <v>6278</v>
      </c>
      <c r="AS182"/>
      <c r="AT182" s="203" t="str">
        <f>_xlfn.XLOOKUP(AR182,Таблиця15[Термин],Таблиця15[HOBBY WORLD],"")</f>
        <v>Домен бури</v>
      </c>
    </row>
    <row r="183" spans="1:46" ht="15" customHeight="1" x14ac:dyDescent="0.25">
      <c r="A183" s="203" t="s">
        <v>5402</v>
      </c>
      <c r="C183" s="203" t="s">
        <v>5403</v>
      </c>
      <c r="D183" s="203" t="str">
        <f>Таблиця3[[#This Row],[Перевод (Hobby World)]]</f>
        <v>Серебряная монета (см)</v>
      </c>
      <c r="E183" s="222" t="s">
        <v>5065</v>
      </c>
      <c r="F183" s="222"/>
      <c r="H183" s="213" t="s">
        <v>5844</v>
      </c>
      <c r="I183" s="213"/>
      <c r="J183" s="213" t="s">
        <v>5845</v>
      </c>
      <c r="K183" s="213" t="str">
        <f>Таблиця4[[#This Row],[HOBBY WORLD]]</f>
        <v>Пикирующая атака</v>
      </c>
      <c r="L183" s="213" t="s">
        <v>5744</v>
      </c>
      <c r="M183" s="213"/>
      <c r="O183" s="214" t="s">
        <v>7260</v>
      </c>
      <c r="P183" s="214"/>
      <c r="Q183" s="215" t="s">
        <v>7261</v>
      </c>
      <c r="R183" s="215" t="str">
        <f>Таблиця5[[#This Row],[HOBBY WORLD]]</f>
        <v>необнаружимость</v>
      </c>
      <c r="S183" s="215" t="s">
        <v>5417</v>
      </c>
      <c r="T183" s="216"/>
      <c r="U183" s="217"/>
      <c r="W183" s="222" t="s">
        <v>8068</v>
      </c>
      <c r="X183" s="222" t="s">
        <v>8069</v>
      </c>
      <c r="AA183" s="229"/>
      <c r="AB183" s="223"/>
      <c r="AC183" s="230"/>
      <c r="AD183" s="216"/>
      <c r="AI183" s="203">
        <f>Таблиця9[[#This Row],[HOBBY WORLD3]]</f>
        <v>0</v>
      </c>
      <c r="AJ183" s="210"/>
      <c r="AK183" s="210"/>
      <c r="AL183" s="210"/>
      <c r="AM183" s="210"/>
      <c r="AR183" t="s">
        <v>6280</v>
      </c>
      <c r="AS183"/>
      <c r="AT183" s="203" t="str">
        <f>_xlfn.XLOOKUP(AR183,Таблиця15[Термин],Таблиця15[HOBBY WORLD],"")</f>
        <v>Удар грома</v>
      </c>
    </row>
    <row r="184" spans="1:46" ht="15" customHeight="1" x14ac:dyDescent="0.25">
      <c r="A184" s="203" t="s">
        <v>5404</v>
      </c>
      <c r="C184" s="203" t="s">
        <v>5405</v>
      </c>
      <c r="D184" s="203" t="str">
        <f>Таблиця3[[#This Row],[Перевод (Hobby World)]]</f>
        <v>Навык</v>
      </c>
      <c r="E184" s="222" t="s">
        <v>5065</v>
      </c>
      <c r="F184" s="222"/>
      <c r="H184" s="213" t="s">
        <v>5846</v>
      </c>
      <c r="I184" s="213"/>
      <c r="J184" s="213" t="s">
        <v>5847</v>
      </c>
      <c r="K184" s="213" t="str">
        <f>Таблиця4[[#This Row],[HOBBY WORLD]]</f>
        <v>Поглощение урона</v>
      </c>
      <c r="L184" s="213" t="s">
        <v>5744</v>
      </c>
      <c r="M184" s="213"/>
      <c r="O184" s="214" t="s">
        <v>7262</v>
      </c>
      <c r="P184" s="214"/>
      <c r="Q184" s="215" t="s">
        <v>7263</v>
      </c>
      <c r="R184" s="215" t="str">
        <f>Таблиця5[[#This Row],[HOBBY WORLD]]</f>
        <v>низшее восстановление</v>
      </c>
      <c r="S184" s="215" t="s">
        <v>5417</v>
      </c>
      <c r="T184" s="216"/>
      <c r="U184" s="217"/>
      <c r="W184" s="222" t="s">
        <v>8070</v>
      </c>
      <c r="X184" s="222" t="s">
        <v>8071</v>
      </c>
      <c r="AA184" s="229"/>
      <c r="AB184" s="223"/>
      <c r="AC184" s="230"/>
      <c r="AD184" s="216"/>
      <c r="AI184" s="203">
        <f>Таблиця9[[#This Row],[HOBBY WORLD3]]</f>
        <v>0</v>
      </c>
      <c r="AJ184" s="210"/>
      <c r="AK184" s="210"/>
      <c r="AL184" s="210"/>
      <c r="AM184" s="210"/>
      <c r="AR184" t="s">
        <v>6282</v>
      </c>
      <c r="AS184"/>
      <c r="AT184" s="203" t="str">
        <f>_xlfn.XLOOKUP(AR184,Таблиця15[Термин],Таблиця15[HOBBY WORLD],"")</f>
        <v>Домен обмана</v>
      </c>
    </row>
    <row r="185" spans="1:46" ht="15" customHeight="1" x14ac:dyDescent="0.25">
      <c r="A185" s="203" t="s">
        <v>5406</v>
      </c>
      <c r="C185" s="203" t="s">
        <v>5407</v>
      </c>
      <c r="D185" s="203" t="str">
        <f>Таблиця3[[#This Row],[Перевод (Hobby World)]]</f>
        <v>Проверка навыка</v>
      </c>
      <c r="E185" s="222" t="s">
        <v>5065</v>
      </c>
      <c r="F185" s="222"/>
      <c r="H185" s="213" t="s">
        <v>5848</v>
      </c>
      <c r="I185" s="213"/>
      <c r="J185" s="213" t="s">
        <v>5849</v>
      </c>
      <c r="K185" s="213" t="str">
        <f>Таблиця4[[#This Row],[HOBBY WORLD]]</f>
        <v>Подражание</v>
      </c>
      <c r="L185" s="213" t="s">
        <v>5744</v>
      </c>
      <c r="M185" s="213"/>
      <c r="O185" s="214" t="s">
        <v>3176</v>
      </c>
      <c r="P185" s="214"/>
      <c r="Q185" s="215" t="s">
        <v>7264</v>
      </c>
      <c r="R185" s="215" t="str">
        <f>Таблиця5[[#This Row],[HOBBY WORLD]]</f>
        <v>ночное зрение</v>
      </c>
      <c r="S185" s="215" t="s">
        <v>5417</v>
      </c>
      <c r="T185" s="216"/>
      <c r="U185" s="217"/>
      <c r="W185" s="222" t="s">
        <v>2396</v>
      </c>
      <c r="X185" s="222" t="s">
        <v>8072</v>
      </c>
      <c r="AA185" s="229"/>
      <c r="AB185" s="223"/>
      <c r="AC185" s="230"/>
      <c r="AD185" s="216"/>
      <c r="AI185" s="203">
        <f>Таблиця9[[#This Row],[HOBBY WORLD3]]</f>
        <v>0</v>
      </c>
      <c r="AJ185" s="210"/>
      <c r="AK185" s="210"/>
      <c r="AL185" s="210"/>
      <c r="AM185" s="210"/>
      <c r="AR185" t="s">
        <v>6284</v>
      </c>
      <c r="AS185"/>
      <c r="AT185" s="203" t="str">
        <f>_xlfn.XLOOKUP(AR185,Таблиця15[Термин],Таблиця15[HOBBY WORLD],"")</f>
        <v>Изгнание нежити</v>
      </c>
    </row>
    <row r="186" spans="1:46" ht="15" customHeight="1" x14ac:dyDescent="0.25">
      <c r="A186" s="203" t="s">
        <v>3529</v>
      </c>
      <c r="C186" s="203" t="s">
        <v>5408</v>
      </c>
      <c r="D186" s="203" t="str">
        <f>Таблиця3[[#This Row],[Перевод (Hobby World)]]</f>
        <v>Крушащий удар</v>
      </c>
      <c r="E186" s="222" t="s">
        <v>5065</v>
      </c>
      <c r="F186" s="222"/>
      <c r="H186" s="213" t="s">
        <v>5850</v>
      </c>
      <c r="I186" s="213"/>
      <c r="J186" s="213" t="s">
        <v>5851</v>
      </c>
      <c r="K186" s="213" t="str">
        <f>Таблиця4[[#This Row],[HOBBY WORLD]]</f>
        <v>Подтаскивание</v>
      </c>
      <c r="L186" s="213" t="s">
        <v>5744</v>
      </c>
      <c r="M186" s="213"/>
      <c r="O186" s="214" t="s">
        <v>7265</v>
      </c>
      <c r="P186" s="214"/>
      <c r="Q186" s="215" t="s">
        <v>7266</v>
      </c>
      <c r="R186" s="215" t="str">
        <f>Таблиця5[[#This Row],[HOBBY WORLD]]</f>
        <v>оберег от оружия</v>
      </c>
      <c r="S186" s="215" t="s">
        <v>5417</v>
      </c>
      <c r="T186" s="216"/>
      <c r="U186" s="217"/>
      <c r="W186" s="222" t="s">
        <v>2398</v>
      </c>
      <c r="X186" s="222" t="s">
        <v>8073</v>
      </c>
      <c r="AA186" s="229"/>
      <c r="AB186" s="223"/>
      <c r="AC186" s="230"/>
      <c r="AD186" s="216"/>
      <c r="AI186" s="203">
        <f>Таблиця9[[#This Row],[HOBBY WORLD3]]</f>
        <v>0</v>
      </c>
      <c r="AJ186" s="210"/>
      <c r="AK186" s="210"/>
      <c r="AL186" s="210"/>
      <c r="AM186" s="210"/>
      <c r="AN186" s="222"/>
      <c r="AO186" s="222"/>
      <c r="AR186" t="s">
        <v>6286</v>
      </c>
      <c r="AS186"/>
      <c r="AT186" s="203" t="str">
        <f>_xlfn.XLOOKUP(AR186,Таблиця15[Термин],Таблиця15[HOBBY WORLD],"")</f>
        <v>Видения прошлого</v>
      </c>
    </row>
    <row r="187" spans="1:46" ht="15" customHeight="1" x14ac:dyDescent="0.25">
      <c r="A187" s="203" t="s">
        <v>5409</v>
      </c>
      <c r="C187" s="203" t="s">
        <v>5410</v>
      </c>
      <c r="D187" s="203" t="str">
        <f>Таблиця3[[#This Row],[Перевод (Hobby World)]]</f>
        <v>Скользкая поверхность</v>
      </c>
      <c r="E187" s="222" t="s">
        <v>5065</v>
      </c>
      <c r="F187" s="222"/>
      <c r="H187" s="213" t="s">
        <v>5852</v>
      </c>
      <c r="I187" s="213"/>
      <c r="J187" s="213" t="s">
        <v>5853</v>
      </c>
      <c r="K187" s="213" t="str">
        <f>Таблиця4[[#This Row],[HOBBY WORLD]]</f>
        <v>Превосходная невидимость</v>
      </c>
      <c r="L187" s="213" t="s">
        <v>5744</v>
      </c>
      <c r="M187" s="213"/>
      <c r="O187" s="214" t="s">
        <v>7267</v>
      </c>
      <c r="P187" s="214"/>
      <c r="Q187" s="215" t="s">
        <v>7268</v>
      </c>
      <c r="R187" s="215" t="str">
        <f>Таблиця5[[#This Row],[HOBBY WORLD]]</f>
        <v>облако кинжалов</v>
      </c>
      <c r="S187" s="215" t="s">
        <v>5417</v>
      </c>
      <c r="T187" s="216"/>
      <c r="U187" s="217"/>
      <c r="W187" s="222" t="s">
        <v>2400</v>
      </c>
      <c r="X187" s="222" t="s">
        <v>8074</v>
      </c>
      <c r="AA187" s="229"/>
      <c r="AB187" s="223"/>
      <c r="AC187" s="230"/>
      <c r="AD187" s="216"/>
      <c r="AI187" s="203">
        <f>Таблиця9[[#This Row],[HOBBY WORLD3]]</f>
        <v>0</v>
      </c>
      <c r="AJ187" s="210"/>
      <c r="AK187" s="210"/>
      <c r="AL187" s="210"/>
      <c r="AM187" s="210"/>
      <c r="AN187" s="222"/>
      <c r="AO187" s="222"/>
      <c r="AR187" t="s">
        <v>6288</v>
      </c>
      <c r="AS187"/>
      <c r="AT187" s="203" t="str">
        <f>_xlfn.XLOOKUP(AR187,Таблиця15[Термин],Таблиця15[HOBBY WORLD],"")</f>
        <v>Домен войны</v>
      </c>
    </row>
    <row r="188" spans="1:46" ht="15" customHeight="1" x14ac:dyDescent="0.25">
      <c r="A188" s="222" t="s">
        <v>5411</v>
      </c>
      <c r="B188" s="222"/>
      <c r="C188" s="222" t="s">
        <v>1313</v>
      </c>
      <c r="D188" s="222" t="s">
        <v>14637</v>
      </c>
      <c r="E188" s="222" t="s">
        <v>5065</v>
      </c>
      <c r="F188" s="222"/>
      <c r="H188" s="213" t="s">
        <v>5854</v>
      </c>
      <c r="I188" s="213"/>
      <c r="J188" s="213" t="s">
        <v>5855</v>
      </c>
      <c r="K188" s="213" t="str">
        <f>Таблиця4[[#This Row],[HOBBY WORLD]]</f>
        <v>Предсмертный взрыв</v>
      </c>
      <c r="L188" s="213" t="s">
        <v>5744</v>
      </c>
      <c r="M188" s="213"/>
      <c r="O188" s="214" t="s">
        <v>7269</v>
      </c>
      <c r="P188" s="214"/>
      <c r="Q188" s="215" t="s">
        <v>7270</v>
      </c>
      <c r="R188" s="215" t="str">
        <f>Таблиця5[[#This Row],[HOBBY WORLD]]</f>
        <v>облако тумана</v>
      </c>
      <c r="S188" s="215" t="s">
        <v>5417</v>
      </c>
      <c r="T188" s="216"/>
      <c r="U188" s="217"/>
      <c r="W188" s="222" t="s">
        <v>3424</v>
      </c>
      <c r="X188" s="222" t="s">
        <v>8075</v>
      </c>
      <c r="AA188" s="229"/>
      <c r="AB188" s="223"/>
      <c r="AC188" s="230"/>
      <c r="AD188" s="216"/>
      <c r="AI188" s="203">
        <f>Таблиця9[[#This Row],[HOBBY WORLD3]]</f>
        <v>0</v>
      </c>
      <c r="AJ188" s="210"/>
      <c r="AK188" s="210"/>
      <c r="AL188" s="210"/>
      <c r="AM188" s="210"/>
      <c r="AN188" s="222"/>
      <c r="AO188" s="222"/>
      <c r="AR188" t="s">
        <v>6290</v>
      </c>
      <c r="AS188"/>
      <c r="AT188" s="203" t="str">
        <f>_xlfn.XLOOKUP(AR188,Таблиця15[Термин],Таблиця15[HOBBY WORLD],"")</f>
        <v>Благословение бога войны</v>
      </c>
    </row>
    <row r="189" spans="1:46" ht="15" customHeight="1" x14ac:dyDescent="0.25">
      <c r="A189" s="203" t="s">
        <v>5412</v>
      </c>
      <c r="C189" s="203" t="s">
        <v>5413</v>
      </c>
      <c r="D189" s="203" t="str">
        <f>Таблиця3[[#This Row],[Перевод (Hobby World)]]</f>
        <v>Занимаемое пространство</v>
      </c>
      <c r="E189" s="222" t="s">
        <v>5065</v>
      </c>
      <c r="F189" s="222"/>
      <c r="H189" s="213" t="s">
        <v>5856</v>
      </c>
      <c r="I189" s="213"/>
      <c r="J189" s="213" t="s">
        <v>5857</v>
      </c>
      <c r="K189" s="213" t="str">
        <f>Таблиця4[[#This Row],[HOBBY WORLD]]</f>
        <v>Проворное бегство</v>
      </c>
      <c r="L189" s="213" t="s">
        <v>5744</v>
      </c>
      <c r="M189" s="213"/>
      <c r="O189" s="214" t="s">
        <v>7271</v>
      </c>
      <c r="P189" s="214"/>
      <c r="Q189" s="215" t="s">
        <v>7272</v>
      </c>
      <c r="R189" s="215" t="str">
        <f>Таблиця5[[#This Row],[HOBBY WORLD]]</f>
        <v>обманка</v>
      </c>
      <c r="S189" s="215" t="s">
        <v>5417</v>
      </c>
      <c r="T189" s="216"/>
      <c r="U189" s="217"/>
      <c r="W189" s="222" t="s">
        <v>2402</v>
      </c>
      <c r="X189" s="222" t="s">
        <v>8076</v>
      </c>
      <c r="AA189" s="229"/>
      <c r="AB189" s="223"/>
      <c r="AC189" s="230"/>
      <c r="AD189" s="216"/>
      <c r="AI189" s="203">
        <f>Таблиця9[[#This Row],[HOBBY WORLD3]]</f>
        <v>0</v>
      </c>
      <c r="AJ189" s="210"/>
      <c r="AK189" s="210"/>
      <c r="AL189" s="210"/>
      <c r="AM189" s="210"/>
      <c r="AN189" s="222"/>
      <c r="AO189" s="222"/>
      <c r="AR189" t="s">
        <v>3046</v>
      </c>
      <c r="AS189"/>
      <c r="AT189" s="203" t="str">
        <f>_xlfn.XLOOKUP(AR189,Таблиця15[Термин],Таблиця15[HOBBY WORLD],"")</f>
        <v>Жрец войны</v>
      </c>
    </row>
    <row r="190" spans="1:46" ht="15" customHeight="1" x14ac:dyDescent="0.25">
      <c r="A190" s="203" t="s">
        <v>5414</v>
      </c>
      <c r="C190" s="203" t="s">
        <v>5415</v>
      </c>
      <c r="D190" s="203" t="str">
        <f>Таблиця3[[#This Row],[Перевод (Hobby World)]]</f>
        <v>Особая способность</v>
      </c>
      <c r="E190" s="222" t="s">
        <v>5065</v>
      </c>
      <c r="F190" s="222"/>
      <c r="H190" s="213" t="s">
        <v>3520</v>
      </c>
      <c r="I190" s="213"/>
      <c r="J190" s="213" t="s">
        <v>3521</v>
      </c>
      <c r="K190" s="213" t="str">
        <f>Таблиця4[[#This Row],[HOBBY WORLD]]</f>
        <v>Проглатывание</v>
      </c>
      <c r="L190" s="213" t="s">
        <v>5744</v>
      </c>
      <c r="M190" s="213"/>
      <c r="O190" s="214" t="s">
        <v>7273</v>
      </c>
      <c r="P190" s="214"/>
      <c r="Q190" s="215" t="s">
        <v>7274</v>
      </c>
      <c r="R190" s="215" t="str">
        <f>Таблиця5[[#This Row],[HOBBY WORLD]]</f>
        <v>обнаружение зла и добра</v>
      </c>
      <c r="S190" s="215" t="s">
        <v>5417</v>
      </c>
      <c r="T190" s="216"/>
      <c r="U190" s="217"/>
      <c r="W190" s="222" t="s">
        <v>2404</v>
      </c>
      <c r="X190" s="222" t="s">
        <v>8077</v>
      </c>
      <c r="AA190" s="229"/>
      <c r="AB190" s="223"/>
      <c r="AC190" s="230"/>
      <c r="AD190" s="216"/>
      <c r="AI190" s="203">
        <f>Таблиця9[[#This Row],[HOBBY WORLD3]]</f>
        <v>0</v>
      </c>
      <c r="AJ190" s="210"/>
      <c r="AK190" s="210"/>
      <c r="AL190" s="210"/>
      <c r="AM190" s="210"/>
      <c r="AN190" s="222"/>
      <c r="AO190" s="222"/>
      <c r="AR190" t="s">
        <v>6293</v>
      </c>
      <c r="AS190"/>
      <c r="AT190" s="203" t="str">
        <f>_xlfn.XLOOKUP(AR190,Таблиця15[Термин],Таблиця15[HOBBY WORLD],"")</f>
        <v>Защитная вспышка</v>
      </c>
    </row>
    <row r="191" spans="1:46" ht="15" customHeight="1" x14ac:dyDescent="0.25">
      <c r="A191" s="203" t="s">
        <v>3152</v>
      </c>
      <c r="C191" s="203" t="s">
        <v>3153</v>
      </c>
      <c r="D191" s="203" t="str">
        <f>Таблиця3[[#This Row],[Перевод (Hobby World)]]</f>
        <v>Скорость</v>
      </c>
      <c r="E191" s="222" t="s">
        <v>5065</v>
      </c>
      <c r="F191" s="222"/>
      <c r="H191" s="213" t="s">
        <v>5858</v>
      </c>
      <c r="I191" s="213"/>
      <c r="J191" s="213" t="s">
        <v>5859</v>
      </c>
      <c r="K191" s="213" t="str">
        <f>Таблиця4[[#This Row],[HOBBY WORLD]]</f>
        <v>Прозревание сердца</v>
      </c>
      <c r="L191" s="213" t="s">
        <v>5744</v>
      </c>
      <c r="M191" s="213"/>
      <c r="O191" s="214" t="s">
        <v>7275</v>
      </c>
      <c r="P191" s="214"/>
      <c r="Q191" s="215" t="s">
        <v>7276</v>
      </c>
      <c r="R191" s="215" t="str">
        <f>Таблиця5[[#This Row],[HOBBY WORLD]]</f>
        <v>обнаружение ловушек</v>
      </c>
      <c r="S191" s="215" t="s">
        <v>5417</v>
      </c>
      <c r="T191" s="216"/>
      <c r="U191" s="217"/>
      <c r="W191" s="222" t="s">
        <v>2406</v>
      </c>
      <c r="X191" s="222" t="s">
        <v>8078</v>
      </c>
      <c r="AA191" s="229"/>
      <c r="AB191" s="223"/>
      <c r="AC191" s="230"/>
      <c r="AD191" s="216"/>
      <c r="AI191" s="203">
        <f>Таблиця9[[#This Row],[HOBBY WORLD3]]</f>
        <v>0</v>
      </c>
      <c r="AJ191" s="210"/>
      <c r="AK191" s="210"/>
      <c r="AL191" s="210"/>
      <c r="AM191" s="210"/>
      <c r="AN191" s="222"/>
      <c r="AO191" s="222"/>
      <c r="AR191" t="s">
        <v>6295</v>
      </c>
      <c r="AS191"/>
      <c r="AT191" s="203" t="str">
        <f>_xlfn.XLOOKUP(AR191,Таблиця15[Термин],Таблиця15[HOBBY WORLD],"")</f>
        <v>Ярость грозы</v>
      </c>
    </row>
    <row r="192" spans="1:46" ht="15" customHeight="1" x14ac:dyDescent="0.25">
      <c r="A192" s="203" t="s">
        <v>5416</v>
      </c>
      <c r="C192" s="203" t="s">
        <v>5417</v>
      </c>
      <c r="D192" s="203" t="str">
        <f>Таблиця3[[#This Row],[Перевод (Hobby World)]]</f>
        <v>Заклинание</v>
      </c>
      <c r="E192" s="222" t="s">
        <v>5065</v>
      </c>
      <c r="F192" s="222"/>
      <c r="H192" s="213" t="s">
        <v>5860</v>
      </c>
      <c r="I192" s="213"/>
      <c r="J192" s="213" t="s">
        <v>5861</v>
      </c>
      <c r="K192" s="213" t="str">
        <f>Таблиця4[[#This Row],[HOBBY WORLD]]</f>
        <v>Прокладывание тоннеля</v>
      </c>
      <c r="L192" s="213" t="s">
        <v>5744</v>
      </c>
      <c r="M192" s="213"/>
      <c r="O192" s="214" t="s">
        <v>7277</v>
      </c>
      <c r="P192" s="214"/>
      <c r="Q192" s="215" t="s">
        <v>7278</v>
      </c>
      <c r="R192" s="215" t="str">
        <f>Таблиця5[[#This Row],[HOBBY WORLD]]</f>
        <v>обнаружение магии</v>
      </c>
      <c r="S192" s="215" t="s">
        <v>5417</v>
      </c>
      <c r="T192" s="216"/>
      <c r="U192" s="217"/>
      <c r="W192" s="222" t="s">
        <v>2408</v>
      </c>
      <c r="X192" s="222" t="s">
        <v>8079</v>
      </c>
      <c r="AA192" s="218"/>
      <c r="AB192" s="219"/>
      <c r="AC192" s="219"/>
      <c r="AD192" s="220"/>
      <c r="AI192" s="203">
        <f>Таблиця9[[#This Row],[HOBBY WORLD3]]</f>
        <v>0</v>
      </c>
      <c r="AJ192" s="210"/>
      <c r="AK192" s="210"/>
      <c r="AL192" s="210"/>
      <c r="AM192" s="210"/>
      <c r="AN192" s="222"/>
      <c r="AO192" s="222"/>
      <c r="AR192" t="s">
        <v>6297</v>
      </c>
      <c r="AS192"/>
      <c r="AT192" s="203" t="str">
        <f>_xlfn.XLOOKUP(AR192,Таблиця15[Термин],Таблиця15[HOBBY WORLD],"")</f>
        <v>Плащ теней</v>
      </c>
    </row>
    <row r="193" spans="1:46" ht="15" customHeight="1" x14ac:dyDescent="0.25">
      <c r="A193" s="222" t="s">
        <v>5418</v>
      </c>
      <c r="B193" s="222"/>
      <c r="C193" s="203" t="s">
        <v>5419</v>
      </c>
      <c r="D193" s="203" t="str">
        <f>Таблиця3[[#This Row],[Перевод (Hobby World)]]</f>
        <v>Атака заклинанием</v>
      </c>
      <c r="E193" s="222" t="s">
        <v>5065</v>
      </c>
      <c r="F193" s="222"/>
      <c r="H193" s="213" t="s">
        <v>5862</v>
      </c>
      <c r="I193" s="213"/>
      <c r="J193" s="213" t="s">
        <v>5863</v>
      </c>
      <c r="K193" s="213" t="str">
        <f>Таблиця4[[#This Row],[HOBBY WORLD]]</f>
        <v>Пролёт</v>
      </c>
      <c r="L193" s="213" t="s">
        <v>5744</v>
      </c>
      <c r="M193" s="213"/>
      <c r="O193" s="214" t="s">
        <v>7279</v>
      </c>
      <c r="P193" s="214"/>
      <c r="Q193" s="215" t="s">
        <v>7280</v>
      </c>
      <c r="R193" s="215" t="str">
        <f>Таблиця5[[#This Row],[HOBBY WORLD]]</f>
        <v>обнаружение мыслей</v>
      </c>
      <c r="S193" s="215" t="s">
        <v>5417</v>
      </c>
      <c r="T193" s="216"/>
      <c r="U193" s="217"/>
      <c r="W193" s="222" t="s">
        <v>2412</v>
      </c>
      <c r="X193" s="222" t="s">
        <v>8080</v>
      </c>
      <c r="AA193" s="229"/>
      <c r="AB193" s="223"/>
      <c r="AC193" s="230"/>
      <c r="AD193" s="216"/>
      <c r="AI193" s="203">
        <f>Таблиця9[[#This Row],[HOBBY WORLD3]]</f>
        <v>0</v>
      </c>
      <c r="AJ193" s="210"/>
      <c r="AK193" s="210"/>
      <c r="AL193" s="210"/>
      <c r="AM193" s="210"/>
      <c r="AN193" s="222"/>
      <c r="AO193" s="222"/>
      <c r="AR193" t="s">
        <v>6300</v>
      </c>
      <c r="AS193"/>
      <c r="AT193" s="203" t="str">
        <f>_xlfn.XLOOKUP(AR193,Таблиця15[Термин],Таблиця15[HOBBY WORLD],"")</f>
        <v>Дыхание зимы</v>
      </c>
    </row>
    <row r="194" spans="1:46" ht="15" customHeight="1" x14ac:dyDescent="0.25">
      <c r="A194" s="203" t="s">
        <v>5420</v>
      </c>
      <c r="C194" s="203" t="s">
        <v>5421</v>
      </c>
      <c r="D194" s="203" t="str">
        <f>Таблиця3[[#This Row],[Перевод (Hobby World)]]</f>
        <v>Ячейка заклинания</v>
      </c>
      <c r="E194" s="222" t="s">
        <v>5065</v>
      </c>
      <c r="F194" s="222"/>
      <c r="H194" s="213" t="s">
        <v>4028</v>
      </c>
      <c r="I194" s="213"/>
      <c r="J194" s="213" t="s">
        <v>4029</v>
      </c>
      <c r="K194" s="213" t="str">
        <f>Таблиця4[[#This Row],[HOBBY WORLD]]</f>
        <v>Прыжок с места</v>
      </c>
      <c r="L194" s="213" t="s">
        <v>5744</v>
      </c>
      <c r="M194" s="213"/>
      <c r="O194" s="214" t="s">
        <v>7281</v>
      </c>
      <c r="P194" s="214"/>
      <c r="Q194" s="215" t="s">
        <v>7282</v>
      </c>
      <c r="R194" s="215" t="str">
        <f>Таблиця5[[#This Row],[HOBBY WORLD]]</f>
        <v>обнаружение яда и болезни</v>
      </c>
      <c r="S194" s="215" t="s">
        <v>5417</v>
      </c>
      <c r="T194" s="216"/>
      <c r="U194" s="217"/>
      <c r="W194" s="222" t="s">
        <v>2414</v>
      </c>
      <c r="X194" s="222" t="s">
        <v>8081</v>
      </c>
      <c r="AA194" s="229"/>
      <c r="AB194" s="223"/>
      <c r="AC194" s="230"/>
      <c r="AD194" s="216"/>
      <c r="AI194" s="203">
        <f>Таблиця9[[#This Row],[HOBBY WORLD3]]</f>
        <v>0</v>
      </c>
      <c r="AJ194" s="210"/>
      <c r="AK194" s="210"/>
      <c r="AL194" s="210"/>
      <c r="AM194" s="210"/>
      <c r="AN194" s="222"/>
      <c r="AO194" s="222"/>
      <c r="AR194" t="s">
        <v>6303</v>
      </c>
      <c r="AS194"/>
      <c r="AT194" s="203" t="str">
        <f>_xlfn.XLOOKUP(AR194,Таблиця15[Термин],Таблиця15[HOBBY WORLD],"")</f>
        <v>Когти северного ветра</v>
      </c>
    </row>
    <row r="195" spans="1:46" ht="15" customHeight="1" x14ac:dyDescent="0.25">
      <c r="A195" s="203" t="s">
        <v>5422</v>
      </c>
      <c r="C195" s="222" t="s">
        <v>5423</v>
      </c>
      <c r="D195" s="222" t="str">
        <f>Таблиця3[[#This Row],[Перевод (Hobby World)]]</f>
        <v>Заклинатель</v>
      </c>
      <c r="E195" s="222" t="s">
        <v>5065</v>
      </c>
      <c r="F195" s="222"/>
      <c r="H195" s="213" t="s">
        <v>5864</v>
      </c>
      <c r="I195" s="213"/>
      <c r="J195" s="213" t="s">
        <v>5865</v>
      </c>
      <c r="K195" s="213" t="str">
        <f>Таблиця4[[#This Row],[HOBBY WORLD]]</f>
        <v>Прыжок с разбега</v>
      </c>
      <c r="L195" s="213" t="s">
        <v>5744</v>
      </c>
      <c r="M195" s="213"/>
      <c r="O195" s="214" t="s">
        <v>7283</v>
      </c>
      <c r="P195" s="214"/>
      <c r="Q195" s="215" t="s">
        <v>7284</v>
      </c>
      <c r="R195" s="215" t="str">
        <f>Таблиця5[[#This Row],[HOBBY WORLD]]</f>
        <v>обратная гравитация</v>
      </c>
      <c r="S195" s="215" t="s">
        <v>5417</v>
      </c>
      <c r="T195" s="216"/>
      <c r="U195" s="217"/>
      <c r="W195" s="222" t="s">
        <v>8082</v>
      </c>
      <c r="X195" s="222" t="s">
        <v>8083</v>
      </c>
      <c r="AA195" s="229" t="s">
        <v>379</v>
      </c>
      <c r="AB195" s="223"/>
      <c r="AC195" s="230" t="s">
        <v>8625</v>
      </c>
      <c r="AD195" s="216"/>
      <c r="AE195" s="216" t="s">
        <v>5220</v>
      </c>
      <c r="AI195" s="203">
        <f>Таблиця9[[#This Row],[HOBBY WORLD3]]</f>
        <v>0</v>
      </c>
      <c r="AJ195" s="210"/>
      <c r="AK195" s="210"/>
      <c r="AL195" s="210"/>
      <c r="AM195" s="210"/>
      <c r="AN195" s="222"/>
      <c r="AO195" s="222"/>
      <c r="AR195" t="s">
        <v>6305</v>
      </c>
      <c r="AS195"/>
      <c r="AT195" s="203" t="str">
        <f>_xlfn.XLOOKUP(AR195,Таблиця15[Термин],Таблиця15[HOBBY WORLD],"")</f>
        <v>Отбивание снарядов</v>
      </c>
    </row>
    <row r="196" spans="1:46" ht="15" customHeight="1" x14ac:dyDescent="0.25">
      <c r="A196" s="222" t="s">
        <v>3972</v>
      </c>
      <c r="B196" s="222"/>
      <c r="C196" s="222" t="s">
        <v>5424</v>
      </c>
      <c r="D196" s="222" t="str">
        <f>Таблиця3[[#This Row],[Перевод (Hobby World)]]</f>
        <v>Сотворение заклинаний</v>
      </c>
      <c r="E196" s="222" t="s">
        <v>5065</v>
      </c>
      <c r="F196" s="222"/>
      <c r="H196" s="213" t="s">
        <v>5866</v>
      </c>
      <c r="I196" s="213"/>
      <c r="J196" s="213" t="s">
        <v>5867</v>
      </c>
      <c r="K196" s="213" t="str">
        <f>Таблиця4[[#This Row],[HOBBY WORLD]]</f>
        <v>Психическая защита</v>
      </c>
      <c r="L196" s="213" t="s">
        <v>5744</v>
      </c>
      <c r="M196" s="213"/>
      <c r="O196" s="214" t="s">
        <v>7285</v>
      </c>
      <c r="P196" s="214"/>
      <c r="Q196" s="215" t="s">
        <v>7286</v>
      </c>
      <c r="R196" s="215" t="str">
        <f>Таблиця5[[#This Row],[HOBBY WORLD]]</f>
        <v>огненная буря</v>
      </c>
      <c r="S196" s="215" t="s">
        <v>5417</v>
      </c>
      <c r="T196" s="216"/>
      <c r="U196" s="217"/>
      <c r="W196" s="222" t="s">
        <v>2416</v>
      </c>
      <c r="X196" s="222" t="s">
        <v>8084</v>
      </c>
      <c r="AA196" s="229" t="s">
        <v>387</v>
      </c>
      <c r="AB196" s="223"/>
      <c r="AC196" s="230" t="s">
        <v>8626</v>
      </c>
      <c r="AD196" s="216"/>
      <c r="AE196" s="216" t="s">
        <v>5220</v>
      </c>
      <c r="AI196" s="203">
        <f>Таблиця9[[#This Row],[HOBBY WORLD3]]</f>
        <v>0</v>
      </c>
      <c r="AJ196" s="210"/>
      <c r="AK196" s="210"/>
      <c r="AL196" s="210"/>
      <c r="AM196" s="210"/>
      <c r="AN196" s="222"/>
      <c r="AO196" s="222"/>
      <c r="AR196" t="s">
        <v>6307</v>
      </c>
      <c r="AS196"/>
      <c r="AT196" s="203" t="str">
        <f>_xlfn.XLOOKUP(AR196,Таблиця15[Термин],Таблиця15[HOBBY WORLD],"")</f>
        <v>Алмазная душа</v>
      </c>
    </row>
    <row r="197" spans="1:46" ht="15" customHeight="1" x14ac:dyDescent="0.25">
      <c r="A197" s="203" t="s">
        <v>5425</v>
      </c>
      <c r="C197" s="203" t="s">
        <v>5426</v>
      </c>
      <c r="D197" s="203" t="str">
        <f>Таблиця3[[#This Row],[Перевод (Hobby World)]]</f>
        <v>Клетка</v>
      </c>
      <c r="E197" s="222" t="s">
        <v>5065</v>
      </c>
      <c r="F197" s="222"/>
      <c r="H197" s="213" t="s">
        <v>5868</v>
      </c>
      <c r="I197" s="213"/>
      <c r="J197" s="213" t="s">
        <v>5869</v>
      </c>
      <c r="K197" s="213" t="str">
        <f>Таблиця4[[#This Row],[HOBBY WORLD]]</f>
        <v>Пугающее присутствие</v>
      </c>
      <c r="L197" s="213" t="s">
        <v>5744</v>
      </c>
      <c r="M197" s="213"/>
      <c r="O197" s="214" t="s">
        <v>7287</v>
      </c>
      <c r="P197" s="214"/>
      <c r="Q197" s="215" t="s">
        <v>7288</v>
      </c>
      <c r="R197" s="215" t="str">
        <f>Таблиця5[[#This Row],[HOBBY WORLD]]</f>
        <v>огненная стена</v>
      </c>
      <c r="S197" s="215" t="s">
        <v>5417</v>
      </c>
      <c r="T197" s="216"/>
      <c r="U197" s="217"/>
      <c r="W197" s="222" t="s">
        <v>2418</v>
      </c>
      <c r="X197" s="222" t="s">
        <v>8085</v>
      </c>
      <c r="AA197" s="218" t="s">
        <v>393</v>
      </c>
      <c r="AB197" s="219"/>
      <c r="AC197" s="215" t="s">
        <v>8627</v>
      </c>
      <c r="AD197" s="216"/>
      <c r="AE197" s="216" t="s">
        <v>5220</v>
      </c>
      <c r="AI197" s="203">
        <f>Таблиця9[[#This Row],[HOBBY WORLD3]]</f>
        <v>0</v>
      </c>
      <c r="AJ197" s="210"/>
      <c r="AK197" s="210"/>
      <c r="AL197" s="210"/>
      <c r="AM197" s="210"/>
      <c r="AN197" s="222"/>
      <c r="AO197" s="222"/>
      <c r="AR197" t="s">
        <v>6309</v>
      </c>
      <c r="AS197"/>
      <c r="AT197" s="203" t="str">
        <f>_xlfn.XLOOKUP(AR197,Таблиця15[Термин],Таблиця15[HOBBY WORLD],"")</f>
        <v>Послушник стихий</v>
      </c>
    </row>
    <row r="198" spans="1:46" ht="15" customHeight="1" x14ac:dyDescent="0.25">
      <c r="A198" s="203" t="s">
        <v>5427</v>
      </c>
      <c r="C198" s="203" t="s">
        <v>5428</v>
      </c>
      <c r="D198" s="203" t="str">
        <f>Таблиця3[[#This Row],[Перевод (Hobby World)]]</f>
        <v>Протискиваться</v>
      </c>
      <c r="E198" s="222" t="s">
        <v>5065</v>
      </c>
      <c r="F198" s="222"/>
      <c r="H198" s="213" t="s">
        <v>5870</v>
      </c>
      <c r="I198" s="213"/>
      <c r="J198" s="213" t="s">
        <v>5871</v>
      </c>
      <c r="K198" s="213" t="str">
        <f>Таблиця4[[#This Row],[HOBBY WORLD]]</f>
        <v>Разделение</v>
      </c>
      <c r="L198" s="213" t="s">
        <v>5744</v>
      </c>
      <c r="M198" s="213"/>
      <c r="O198" s="214" t="s">
        <v>7289</v>
      </c>
      <c r="P198" s="214"/>
      <c r="Q198" s="215" t="s">
        <v>7290</v>
      </c>
      <c r="R198" s="215" t="str">
        <f>Таблиця5[[#This Row],[HOBBY WORLD]]</f>
        <v>огненный клинок</v>
      </c>
      <c r="S198" s="215" t="s">
        <v>5417</v>
      </c>
      <c r="T198" s="216"/>
      <c r="U198" s="217"/>
      <c r="W198" s="222" t="s">
        <v>2420</v>
      </c>
      <c r="X198" s="222" t="s">
        <v>8086</v>
      </c>
      <c r="AA198" s="218" t="s">
        <v>8628</v>
      </c>
      <c r="AB198" s="219"/>
      <c r="AC198" s="215" t="s">
        <v>8629</v>
      </c>
      <c r="AD198" s="216"/>
      <c r="AE198" s="216" t="s">
        <v>5220</v>
      </c>
      <c r="AI198" s="203">
        <f>Таблиця9[[#This Row],[HOBBY WORLD3]]</f>
        <v>0</v>
      </c>
      <c r="AJ198" s="210"/>
      <c r="AK198" s="210"/>
      <c r="AL198" s="210"/>
      <c r="AM198" s="210"/>
      <c r="AN198" s="222"/>
      <c r="AO198" s="222"/>
      <c r="AR198" t="s">
        <v>6311</v>
      </c>
      <c r="AS198"/>
      <c r="AT198" s="203" t="str">
        <f>_xlfn.XLOOKUP(AR198,Таблиця15[Термин],Таблиця15[HOBBY WORLD],"")</f>
        <v>Сродство со стихией</v>
      </c>
    </row>
    <row r="199" spans="1:46" ht="15" customHeight="1" x14ac:dyDescent="0.25">
      <c r="A199" s="203" t="s">
        <v>5429</v>
      </c>
      <c r="C199" s="203" t="s">
        <v>5430</v>
      </c>
      <c r="D199" s="203" t="str">
        <f>Таблиця3[[#This Row],[Перевод (Hobby World)]]</f>
        <v>Суммирование</v>
      </c>
      <c r="E199" s="222" t="s">
        <v>5065</v>
      </c>
      <c r="F199" s="222"/>
      <c r="H199" s="213" t="s">
        <v>5872</v>
      </c>
      <c r="I199" s="213"/>
      <c r="J199" s="213" t="s">
        <v>5873</v>
      </c>
      <c r="K199" s="213" t="str">
        <f>Таблиця4[[#This Row],[HOBBY WORLD]]</f>
        <v>Разлагающий взгляд</v>
      </c>
      <c r="L199" s="213" t="s">
        <v>5744</v>
      </c>
      <c r="M199" s="213"/>
      <c r="O199" s="214" t="s">
        <v>7291</v>
      </c>
      <c r="P199" s="214"/>
      <c r="Q199" s="215" t="s">
        <v>7292</v>
      </c>
      <c r="R199" s="215" t="str">
        <f>Таблиця5[[#This Row],[HOBBY WORLD]]</f>
        <v>огненный снаряд</v>
      </c>
      <c r="S199" s="215" t="s">
        <v>5417</v>
      </c>
      <c r="T199" s="216"/>
      <c r="U199" s="217"/>
      <c r="W199" s="222" t="s">
        <v>8087</v>
      </c>
      <c r="X199" s="222" t="s">
        <v>8088</v>
      </c>
      <c r="AA199" s="218" t="s">
        <v>8630</v>
      </c>
      <c r="AB199" s="219"/>
      <c r="AC199" s="215" t="s">
        <v>8631</v>
      </c>
      <c r="AD199" s="216"/>
      <c r="AE199" s="216" t="s">
        <v>3531</v>
      </c>
      <c r="AI199" s="203">
        <f>Таблиця9[[#This Row],[HOBBY WORLD3]]</f>
        <v>0</v>
      </c>
      <c r="AJ199" s="210"/>
      <c r="AK199" s="210"/>
      <c r="AL199" s="210"/>
      <c r="AM199" s="210"/>
      <c r="AN199" s="222"/>
      <c r="AO199" s="222"/>
      <c r="AR199" t="s">
        <v>6313</v>
      </c>
      <c r="AS199"/>
      <c r="AT199" s="203" t="str">
        <f>_xlfn.XLOOKUP(AR199,Таблиця15[Термин],Таблиця15[HOBBY WORLD],"")</f>
        <v>Стихийные дисциплины</v>
      </c>
    </row>
    <row r="200" spans="1:46" ht="15" customHeight="1" x14ac:dyDescent="0.25">
      <c r="A200" s="203" t="s">
        <v>5431</v>
      </c>
      <c r="C200" s="203" t="s">
        <v>5432</v>
      </c>
      <c r="D200" s="203" t="str">
        <f>Таблиця3[[#This Row],[Перевод (Hobby World)]]</f>
        <v>Прыжок в высоту с места</v>
      </c>
      <c r="E200" s="222" t="s">
        <v>5065</v>
      </c>
      <c r="F200" s="222"/>
      <c r="H200" s="213" t="s">
        <v>5874</v>
      </c>
      <c r="I200" s="213"/>
      <c r="J200" s="213" t="s">
        <v>5875</v>
      </c>
      <c r="K200" s="213" t="str">
        <f>Таблиця4[[#This Row],[HOBBY WORLD]]</f>
        <v>Раскалённое тело</v>
      </c>
      <c r="L200" s="213" t="s">
        <v>5744</v>
      </c>
      <c r="M200" s="213"/>
      <c r="O200" s="214" t="s">
        <v>7293</v>
      </c>
      <c r="P200" s="214"/>
      <c r="Q200" s="215" t="s">
        <v>7294</v>
      </c>
      <c r="R200" s="215" t="str">
        <f>Таблиця5[[#This Row],[HOBBY WORLD]]</f>
        <v>огненный столп</v>
      </c>
      <c r="S200" s="215" t="s">
        <v>5417</v>
      </c>
      <c r="T200" s="216"/>
      <c r="U200" s="217"/>
      <c r="W200" s="222" t="s">
        <v>8089</v>
      </c>
      <c r="X200" s="222" t="s">
        <v>8090</v>
      </c>
      <c r="AA200" s="218" t="s">
        <v>133</v>
      </c>
      <c r="AB200" s="219"/>
      <c r="AC200" s="215" t="s">
        <v>134</v>
      </c>
      <c r="AD200" s="216"/>
      <c r="AE200" s="216" t="s">
        <v>3531</v>
      </c>
      <c r="AI200" s="203">
        <f>Таблиця9[[#This Row],[HOBBY WORLD3]]</f>
        <v>0</v>
      </c>
      <c r="AJ200" s="210"/>
      <c r="AK200" s="210"/>
      <c r="AL200" s="210"/>
      <c r="AM200" s="210"/>
      <c r="AN200" s="222"/>
      <c r="AO200" s="222"/>
      <c r="AR200" t="s">
        <v>6315</v>
      </c>
      <c r="AS200"/>
      <c r="AT200" s="203" t="str">
        <f>_xlfn.XLOOKUP(AR200,Таблиця15[Термин],Таблиця15[HOBBY WORLD],"")</f>
        <v>Стихийные заклинания</v>
      </c>
    </row>
    <row r="201" spans="1:46" ht="15" customHeight="1" x14ac:dyDescent="0.25">
      <c r="A201" s="203" t="s">
        <v>5433</v>
      </c>
      <c r="C201" s="203" t="s">
        <v>5434</v>
      </c>
      <c r="D201" s="203" t="str">
        <f>Таблиця3[[#This Row],[Перевод (Hobby World)]]</f>
        <v>Прыжок в длину с места</v>
      </c>
      <c r="E201" s="222" t="s">
        <v>5065</v>
      </c>
      <c r="F201" s="222"/>
      <c r="H201" s="213" t="s">
        <v>3992</v>
      </c>
      <c r="I201" s="213"/>
      <c r="J201" s="213" t="s">
        <v>1805</v>
      </c>
      <c r="K201" s="213" t="str">
        <f>Таблиця4[[#This Row],[HOBBY WORLD]]</f>
        <v>Регенерация</v>
      </c>
      <c r="L201" s="213" t="s">
        <v>5744</v>
      </c>
      <c r="M201" s="213"/>
      <c r="O201" s="214" t="s">
        <v>7295</v>
      </c>
      <c r="P201" s="214"/>
      <c r="Q201" s="215" t="s">
        <v>7296</v>
      </c>
      <c r="R201" s="215" t="str">
        <f>Таблиця5[[#This Row],[HOBBY WORLD]]</f>
        <v>огненный шар</v>
      </c>
      <c r="S201" s="215" t="s">
        <v>5417</v>
      </c>
      <c r="T201" s="216"/>
      <c r="U201" s="217"/>
      <c r="W201" s="222" t="s">
        <v>2424</v>
      </c>
      <c r="X201" s="222" t="s">
        <v>8091</v>
      </c>
      <c r="AA201" s="218" t="s">
        <v>276</v>
      </c>
      <c r="AB201" s="219"/>
      <c r="AC201" s="215" t="s">
        <v>277</v>
      </c>
      <c r="AD201" s="216"/>
      <c r="AE201" s="216" t="s">
        <v>3531</v>
      </c>
      <c r="AI201" s="203">
        <f>Таблиця9[[#This Row],[HOBBY WORLD3]]</f>
        <v>0</v>
      </c>
      <c r="AJ201" s="210"/>
      <c r="AK201" s="210"/>
      <c r="AL201" s="210"/>
      <c r="AM201" s="210"/>
      <c r="AN201" s="222"/>
      <c r="AO201" s="222"/>
      <c r="AR201" t="s">
        <v>6317</v>
      </c>
      <c r="AS201"/>
      <c r="AT201" s="203" t="str">
        <f>_xlfn.XLOOKUP(AR201,Таблиця15[Термин],Таблиця15[HOBBY WORLD],"")</f>
        <v>Пустое тело</v>
      </c>
    </row>
    <row r="202" spans="1:46" ht="15" customHeight="1" x14ac:dyDescent="0.25">
      <c r="A202" s="203" t="s">
        <v>5435</v>
      </c>
      <c r="C202" s="203" t="s">
        <v>5436</v>
      </c>
      <c r="D202" s="203" t="s">
        <v>14638</v>
      </c>
      <c r="E202" s="222" t="s">
        <v>5065</v>
      </c>
      <c r="F202" s="222"/>
      <c r="H202" s="213" t="s">
        <v>5876</v>
      </c>
      <c r="I202" s="213"/>
      <c r="J202" s="213" t="s">
        <v>5877</v>
      </c>
      <c r="K202" s="213" t="str">
        <f>Таблиця4[[#This Row],[HOBBY WORLD]]</f>
        <v>Сверхъестественное восприятие</v>
      </c>
      <c r="L202" s="213" t="s">
        <v>5744</v>
      </c>
      <c r="M202" s="213"/>
      <c r="O202" s="214" t="s">
        <v>7297</v>
      </c>
      <c r="P202" s="214"/>
      <c r="Q202" s="215" t="s">
        <v>7298</v>
      </c>
      <c r="R202" s="215" t="str">
        <f>Таблиця5[[#This Row],[HOBBY WORLD]]</f>
        <v>огненный щит</v>
      </c>
      <c r="S202" s="215" t="s">
        <v>5417</v>
      </c>
      <c r="T202" s="216"/>
      <c r="U202" s="217"/>
      <c r="W202" s="222" t="s">
        <v>2426</v>
      </c>
      <c r="X202" s="222" t="s">
        <v>8092</v>
      </c>
      <c r="AA202" s="218" t="s">
        <v>8632</v>
      </c>
      <c r="AB202" s="219"/>
      <c r="AC202" s="215" t="s">
        <v>8633</v>
      </c>
      <c r="AD202" s="216"/>
      <c r="AE202" s="216" t="s">
        <v>3531</v>
      </c>
      <c r="AI202" s="203">
        <f>Таблиця9[[#This Row],[HOBBY WORLD3]]</f>
        <v>0</v>
      </c>
      <c r="AJ202" s="210"/>
      <c r="AK202" s="210"/>
      <c r="AL202" s="210"/>
      <c r="AM202" s="210"/>
      <c r="AN202" s="222"/>
      <c r="AO202" s="222"/>
      <c r="AR202" t="s">
        <v>6319</v>
      </c>
      <c r="AS202"/>
      <c r="AT202" s="203" t="str">
        <f>_xlfn.XLOOKUP(AR202,Таблиця15[Термин],Таблиця15[HOBBY WORLD],"")</f>
        <v>Защита вечной горы</v>
      </c>
    </row>
    <row r="203" spans="1:46" ht="15" customHeight="1" x14ac:dyDescent="0.25">
      <c r="A203" s="203" t="s">
        <v>5437</v>
      </c>
      <c r="C203" s="203" t="s">
        <v>5438</v>
      </c>
      <c r="D203" s="203" t="str">
        <f>Таблиця3[[#This Row],[Перевод (Hobby World)]]</f>
        <v>Параметры</v>
      </c>
      <c r="E203" s="222" t="s">
        <v>5065</v>
      </c>
      <c r="F203" s="222"/>
      <c r="H203" s="213" t="s">
        <v>5878</v>
      </c>
      <c r="I203" s="213"/>
      <c r="J203" s="213" t="s">
        <v>5879</v>
      </c>
      <c r="K203" s="213" t="str">
        <f>Таблиця4[[#This Row],[HOBBY WORLD]]</f>
        <v>Свечение</v>
      </c>
      <c r="L203" s="213" t="s">
        <v>5744</v>
      </c>
      <c r="M203" s="213"/>
      <c r="O203" s="214" t="s">
        <v>7299</v>
      </c>
      <c r="P203" s="214"/>
      <c r="Q203" s="215" t="s">
        <v>7300</v>
      </c>
      <c r="R203" s="215" t="str">
        <f>Таблиця5[[#This Row],[HOBBY WORLD]]</f>
        <v>ограда из стрел</v>
      </c>
      <c r="S203" s="215" t="s">
        <v>5417</v>
      </c>
      <c r="T203" s="216"/>
      <c r="U203" s="217"/>
      <c r="W203" s="222" t="s">
        <v>2428</v>
      </c>
      <c r="X203" s="222" t="s">
        <v>8093</v>
      </c>
      <c r="AA203" s="218" t="s">
        <v>8634</v>
      </c>
      <c r="AB203" s="219"/>
      <c r="AC203" s="215" t="s">
        <v>8635</v>
      </c>
      <c r="AD203" s="216"/>
      <c r="AE203" s="216" t="s">
        <v>3531</v>
      </c>
      <c r="AI203" s="203">
        <f>Таблиця9[[#This Row],[HOBBY WORLD3]]</f>
        <v>0</v>
      </c>
      <c r="AJ203" s="210"/>
      <c r="AK203" s="210"/>
      <c r="AL203" s="210"/>
      <c r="AM203" s="210"/>
      <c r="AN203" s="222"/>
      <c r="AO203" s="222"/>
      <c r="AR203" t="s">
        <v>6321</v>
      </c>
      <c r="AS203"/>
      <c r="AT203" s="203" t="str">
        <f>_xlfn.XLOOKUP(AR203,Таблиця15[Термин],Таблиця15[HOBBY WORLD],"")</f>
        <v>Клыки огненной змеи</v>
      </c>
    </row>
    <row r="204" spans="1:46" ht="15" customHeight="1" x14ac:dyDescent="0.25">
      <c r="A204" s="203" t="s">
        <v>5439</v>
      </c>
      <c r="C204" s="203" t="s">
        <v>5440</v>
      </c>
      <c r="D204" s="203" t="str">
        <f>Таблиця3[[#This Row],[Перевод (Hobby World)]]</f>
        <v>Подраса</v>
      </c>
      <c r="E204" s="222" t="s">
        <v>5065</v>
      </c>
      <c r="F204" s="222"/>
      <c r="H204" s="213" t="s">
        <v>5880</v>
      </c>
      <c r="I204" s="213"/>
      <c r="J204" s="213" t="s">
        <v>5881</v>
      </c>
      <c r="K204" s="213" t="str">
        <f>Таблиця4[[#This Row],[HOBBY WORLD]]</f>
        <v>Сдавливание</v>
      </c>
      <c r="L204" s="213" t="s">
        <v>5744</v>
      </c>
      <c r="M204" s="213"/>
      <c r="O204" s="214" t="s">
        <v>7301</v>
      </c>
      <c r="P204" s="214"/>
      <c r="Q204" s="215" t="s">
        <v>7302</v>
      </c>
      <c r="R204" s="215" t="str">
        <f>Таблиця5[[#This Row],[HOBBY WORLD]]</f>
        <v>оживление мертвецов</v>
      </c>
      <c r="S204" s="215" t="s">
        <v>5417</v>
      </c>
      <c r="T204" s="216"/>
      <c r="U204" s="217"/>
      <c r="W204" s="222" t="s">
        <v>2430</v>
      </c>
      <c r="X204" s="222" t="s">
        <v>8094</v>
      </c>
      <c r="AA204" s="214"/>
      <c r="AB204" s="215"/>
      <c r="AC204" s="215"/>
      <c r="AD204" s="216"/>
      <c r="AE204" s="216"/>
      <c r="AI204" s="203">
        <f>Таблиця9[[#This Row],[HOBBY WORLD3]]</f>
        <v>0</v>
      </c>
      <c r="AJ204" s="210"/>
      <c r="AK204" s="210"/>
      <c r="AL204" s="210"/>
      <c r="AM204" s="210"/>
      <c r="AN204" s="222"/>
      <c r="AO204" s="222"/>
      <c r="AR204" t="s">
        <v>6323</v>
      </c>
      <c r="AS204"/>
      <c r="AT204" s="203" t="str">
        <f>_xlfn.XLOOKUP(AR204,Таблиця15[Термин],Таблиця15[HOBBY WORLD],"")</f>
        <v>Кулак четырёх громов</v>
      </c>
    </row>
    <row r="205" spans="1:46" ht="15" customHeight="1" x14ac:dyDescent="0.25">
      <c r="A205" s="203" t="s">
        <v>5441</v>
      </c>
      <c r="C205" s="203" t="s">
        <v>5442</v>
      </c>
      <c r="D205" s="203" t="str">
        <f>Таблиця3[[#This Row],[Перевод (Hobby World)]]</f>
        <v>Подтип</v>
      </c>
      <c r="E205" s="222" t="s">
        <v>5065</v>
      </c>
      <c r="F205" s="222"/>
      <c r="H205" s="213" t="s">
        <v>5882</v>
      </c>
      <c r="I205" s="213"/>
      <c r="J205" s="213" t="s">
        <v>5883</v>
      </c>
      <c r="K205" s="213" t="str">
        <f>Таблиця4[[#This Row],[HOBBY WORLD]]</f>
        <v>Скользкий</v>
      </c>
      <c r="L205" s="213" t="s">
        <v>5744</v>
      </c>
      <c r="M205" s="213"/>
      <c r="O205" s="214" t="s">
        <v>7303</v>
      </c>
      <c r="P205" s="214"/>
      <c r="Q205" s="215" t="s">
        <v>7304</v>
      </c>
      <c r="R205" s="215" t="str">
        <f>Таблиця5[[#This Row],[HOBBY WORLD]]</f>
        <v>оживление предметов</v>
      </c>
      <c r="S205" s="215" t="s">
        <v>5417</v>
      </c>
      <c r="T205" s="216"/>
      <c r="U205" s="217"/>
      <c r="W205" s="222" t="s">
        <v>2432</v>
      </c>
      <c r="X205" s="222" t="s">
        <v>8095</v>
      </c>
      <c r="AA205" s="229" t="s">
        <v>100</v>
      </c>
      <c r="AB205" s="223"/>
      <c r="AC205" s="230" t="s">
        <v>101</v>
      </c>
      <c r="AD205" s="216"/>
      <c r="AE205" s="216" t="s">
        <v>8636</v>
      </c>
      <c r="AI205" s="203">
        <f>Таблиця9[[#This Row],[HOBBY WORLD3]]</f>
        <v>0</v>
      </c>
      <c r="AJ205" s="210"/>
      <c r="AK205" s="210"/>
      <c r="AL205" s="210"/>
      <c r="AM205" s="210"/>
      <c r="AN205" s="222"/>
      <c r="AO205" s="222"/>
      <c r="AR205" t="s">
        <v>6325</v>
      </c>
      <c r="AS205"/>
      <c r="AT205" s="203" t="str">
        <f>_xlfn.XLOOKUP(AR205,Таблиця15[Термин],Таблиця15[HOBBY WORLD],"")</f>
        <v>Кулак несокрушимого воздуха</v>
      </c>
    </row>
    <row r="206" spans="1:46" ht="15" customHeight="1" x14ac:dyDescent="0.25">
      <c r="A206" s="203" t="s">
        <v>5443</v>
      </c>
      <c r="C206" s="203" t="s">
        <v>5444</v>
      </c>
      <c r="D206" s="203" t="str">
        <f>Таблиця3[[#This Row],[Перевод (Hobby World)]]</f>
        <v>Успех</v>
      </c>
      <c r="E206" s="222" t="s">
        <v>5065</v>
      </c>
      <c r="F206" s="222"/>
      <c r="H206" s="213" t="s">
        <v>5884</v>
      </c>
      <c r="I206" s="213"/>
      <c r="J206" s="213" t="s">
        <v>5885</v>
      </c>
      <c r="K206" s="213" t="str">
        <f>Таблиця4[[#This Row],[HOBBY WORLD]]</f>
        <v>Скрытность в тени</v>
      </c>
      <c r="L206" s="213" t="s">
        <v>5744</v>
      </c>
      <c r="M206" s="213"/>
      <c r="O206" s="214" t="s">
        <v>7305</v>
      </c>
      <c r="P206" s="214"/>
      <c r="Q206" s="215" t="s">
        <v>7306</v>
      </c>
      <c r="R206" s="215" t="str">
        <f>Таблиця5[[#This Row],[HOBBY WORLD]]</f>
        <v>опаляющий луч</v>
      </c>
      <c r="S206" s="215" t="s">
        <v>5417</v>
      </c>
      <c r="T206" s="216"/>
      <c r="U206" s="217"/>
      <c r="W206" s="222" t="s">
        <v>2434</v>
      </c>
      <c r="X206" s="222" t="s">
        <v>8096</v>
      </c>
      <c r="AA206" s="229" t="s">
        <v>190</v>
      </c>
      <c r="AB206" s="223"/>
      <c r="AC206" s="230" t="s">
        <v>207</v>
      </c>
      <c r="AD206" s="216"/>
      <c r="AE206" s="216" t="s">
        <v>8636</v>
      </c>
      <c r="AI206" s="203">
        <f>Таблиця9[[#This Row],[HOBBY WORLD3]]</f>
        <v>0</v>
      </c>
      <c r="AJ206" s="210"/>
      <c r="AK206" s="210"/>
      <c r="AL206" s="210"/>
      <c r="AM206" s="210"/>
      <c r="AN206" s="222"/>
      <c r="AO206" s="222"/>
      <c r="AR206" t="s">
        <v>6327</v>
      </c>
      <c r="AS206"/>
      <c r="AT206" s="203" t="str">
        <f>_xlfn.XLOOKUP(AR206,Таблиця15[Термин],Таблиця15[HOBBY WORLD],"")</f>
        <v>Пламя феникса</v>
      </c>
    </row>
    <row r="207" spans="1:46" ht="15" customHeight="1" x14ac:dyDescent="0.25">
      <c r="A207" s="222" t="s">
        <v>5445</v>
      </c>
      <c r="B207" s="222"/>
      <c r="C207" s="222" t="s">
        <v>5446</v>
      </c>
      <c r="D207" s="222" t="str">
        <f>Таблиця3[[#This Row],[Перевод (Hobby World)]]</f>
        <v>Застигнут врасплох</v>
      </c>
      <c r="E207" s="222" t="s">
        <v>5065</v>
      </c>
      <c r="F207" s="222"/>
      <c r="H207" s="213" t="s">
        <v>5886</v>
      </c>
      <c r="I207" s="213"/>
      <c r="J207" s="213" t="s">
        <v>5887</v>
      </c>
      <c r="K207" s="213" t="str">
        <f>Таблиця4[[#This Row],[HOBBY WORLD]]</f>
        <v>Смена формы</v>
      </c>
      <c r="L207" s="213" t="s">
        <v>5744</v>
      </c>
      <c r="M207" s="213"/>
      <c r="O207" s="214" t="s">
        <v>7307</v>
      </c>
      <c r="P207" s="214"/>
      <c r="Q207" s="215" t="s">
        <v>4730</v>
      </c>
      <c r="R207" s="215" t="str">
        <f>Таблиця5[[#This Row],[HOBBY WORLD]]</f>
        <v>опознание</v>
      </c>
      <c r="S207" s="215" t="s">
        <v>5417</v>
      </c>
      <c r="T207" s="216"/>
      <c r="U207" s="217"/>
      <c r="W207" s="222" t="s">
        <v>2436</v>
      </c>
      <c r="X207" s="222" t="s">
        <v>8097</v>
      </c>
      <c r="AA207" s="229" t="s">
        <v>198</v>
      </c>
      <c r="AB207" s="223"/>
      <c r="AC207" s="230" t="s">
        <v>8637</v>
      </c>
      <c r="AD207" s="216"/>
      <c r="AE207" s="216" t="s">
        <v>8636</v>
      </c>
      <c r="AI207" s="203">
        <f>Таблиця9[[#This Row],[HOBBY WORLD3]]</f>
        <v>0</v>
      </c>
      <c r="AJ207" s="210"/>
      <c r="AK207" s="210"/>
      <c r="AL207" s="210"/>
      <c r="AM207" s="210"/>
      <c r="AN207" s="222"/>
      <c r="AO207" s="222"/>
      <c r="AR207" t="s">
        <v>6329</v>
      </c>
      <c r="AS207"/>
      <c r="AT207" s="203" t="str">
        <f>_xlfn.XLOOKUP(AR207,Таблиця15[Термин],Таблиця15[HOBBY WORLD],"")</f>
        <v>Град ударов</v>
      </c>
    </row>
    <row r="208" spans="1:46" ht="15" customHeight="1" x14ac:dyDescent="0.25">
      <c r="A208" s="203" t="s">
        <v>5447</v>
      </c>
      <c r="C208" s="203" t="s">
        <v>5448</v>
      </c>
      <c r="D208" s="203" t="str">
        <f>Таблиця3[[#This Row],[Перевод (Hobby World)]]</f>
        <v>Плавание (особый способ перемещения)</v>
      </c>
      <c r="E208" s="222" t="s">
        <v>5065</v>
      </c>
      <c r="F208" s="222"/>
      <c r="H208" s="213" t="s">
        <v>5888</v>
      </c>
      <c r="I208" s="213"/>
      <c r="J208" s="213" t="s">
        <v>5889</v>
      </c>
      <c r="K208" s="213" t="str">
        <f>Таблиця4[[#This Row],[HOBBY WORLD]]</f>
        <v>Смертоносный прыжок</v>
      </c>
      <c r="L208" s="213" t="s">
        <v>5744</v>
      </c>
      <c r="M208" s="213"/>
      <c r="O208" s="214" t="s">
        <v>7308</v>
      </c>
      <c r="P208" s="214"/>
      <c r="Q208" s="215" t="s">
        <v>7309</v>
      </c>
      <c r="R208" s="215" t="str">
        <f>Таблиця5[[#This Row],[HOBBY WORLD]]</f>
        <v>опутывание</v>
      </c>
      <c r="S208" s="215" t="s">
        <v>5417</v>
      </c>
      <c r="T208" s="216"/>
      <c r="U208" s="217"/>
      <c r="W208" s="222" t="s">
        <v>2438</v>
      </c>
      <c r="X208" s="222" t="s">
        <v>8098</v>
      </c>
      <c r="AA208" s="229" t="s">
        <v>8638</v>
      </c>
      <c r="AB208" s="223"/>
      <c r="AC208" s="230" t="s">
        <v>8639</v>
      </c>
      <c r="AD208" s="216"/>
      <c r="AE208" s="216" t="s">
        <v>8636</v>
      </c>
      <c r="AI208" s="203">
        <f>Таблиця9[[#This Row],[HOBBY WORLD3]]</f>
        <v>0</v>
      </c>
      <c r="AJ208" s="210"/>
      <c r="AK208" s="210"/>
      <c r="AL208" s="210"/>
      <c r="AM208" s="210"/>
      <c r="AN208" s="222"/>
      <c r="AO208" s="222"/>
      <c r="AR208" t="s">
        <v>6331</v>
      </c>
      <c r="AS208"/>
      <c r="AT208" s="203" t="str">
        <f>_xlfn.XLOOKUP(AR208,Таблиця15[Термин],Таблиця15[HOBBY WORLD],"")</f>
        <v>Гонг на вершине</v>
      </c>
    </row>
    <row r="209" spans="1:46" ht="15" customHeight="1" x14ac:dyDescent="0.25">
      <c r="A209" s="203" t="s">
        <v>5449</v>
      </c>
      <c r="C209" s="203" t="s">
        <v>5450</v>
      </c>
      <c r="D209" s="203" t="str">
        <f>Таблиця3[[#This Row],[Перевод (Hobby World)]]</f>
        <v>Скорость плавания</v>
      </c>
      <c r="E209" s="222" t="s">
        <v>5065</v>
      </c>
      <c r="F209" s="222"/>
      <c r="H209" s="213" t="s">
        <v>5890</v>
      </c>
      <c r="I209" s="213"/>
      <c r="J209" s="213" t="s">
        <v>5891</v>
      </c>
      <c r="K209" s="213" t="str">
        <f>Таблиця4[[#This Row],[HOBBY WORLD]]</f>
        <v>Смрад</v>
      </c>
      <c r="L209" s="213" t="s">
        <v>5744</v>
      </c>
      <c r="M209" s="213"/>
      <c r="O209" s="214" t="s">
        <v>7310</v>
      </c>
      <c r="P209" s="214"/>
      <c r="Q209" s="215" t="s">
        <v>7311</v>
      </c>
      <c r="R209" s="215" t="str">
        <f>Таблиця5[[#This Row],[HOBBY WORLD]]</f>
        <v>опутывающий удар</v>
      </c>
      <c r="S209" s="215" t="s">
        <v>5417</v>
      </c>
      <c r="T209" s="216"/>
      <c r="U209" s="217"/>
      <c r="W209" s="222" t="s">
        <v>2440</v>
      </c>
      <c r="X209" s="222" t="s">
        <v>8099</v>
      </c>
      <c r="AA209" s="229" t="s">
        <v>110</v>
      </c>
      <c r="AB209" s="223"/>
      <c r="AC209" s="230" t="s">
        <v>111</v>
      </c>
      <c r="AD209" s="216"/>
      <c r="AE209" s="216" t="s">
        <v>8636</v>
      </c>
      <c r="AI209" s="203">
        <f>Таблиця9[[#This Row],[HOBBY WORLD3]]</f>
        <v>0</v>
      </c>
      <c r="AJ209" s="210"/>
      <c r="AK209" s="210"/>
      <c r="AL209" s="210"/>
      <c r="AM209" s="210"/>
      <c r="AN209" s="222"/>
      <c r="AO209" s="222"/>
      <c r="AR209" t="s">
        <v>6333</v>
      </c>
      <c r="AS209"/>
      <c r="AT209" s="203" t="str">
        <f>_xlfn.XLOOKUP(AR209,Таблиця15[Термин],Таблиця15[HOBBY WORLD],"")</f>
        <v>Ци</v>
      </c>
    </row>
    <row r="210" spans="1:46" ht="15" customHeight="1" x14ac:dyDescent="0.25">
      <c r="A210" s="222" t="s">
        <v>5451</v>
      </c>
      <c r="B210" s="222"/>
      <c r="C210" s="203" t="s">
        <v>5452</v>
      </c>
      <c r="D210" s="203" t="str">
        <f>Таблиця3[[#This Row],[Перевод (Hobby World)]]</f>
        <v>Ключевое слово</v>
      </c>
      <c r="E210" s="222" t="s">
        <v>5065</v>
      </c>
      <c r="F210" s="222"/>
      <c r="H210" s="213" t="s">
        <v>5892</v>
      </c>
      <c r="I210" s="213"/>
      <c r="J210" s="213" t="s">
        <v>5893</v>
      </c>
      <c r="K210" s="213" t="str">
        <f>Таблиця4[[#This Row],[HOBBY WORLD]]</f>
        <v>Стихийное тело</v>
      </c>
      <c r="L210" s="213" t="s">
        <v>5744</v>
      </c>
      <c r="M210" s="213"/>
      <c r="O210" s="214" t="s">
        <v>7312</v>
      </c>
      <c r="P210" s="214"/>
      <c r="Q210" s="215" t="s">
        <v>7313</v>
      </c>
      <c r="R210" s="215" t="str">
        <f>Таблиця5[[#This Row],[HOBBY WORLD]]</f>
        <v>освящение</v>
      </c>
      <c r="S210" s="215" t="s">
        <v>5417</v>
      </c>
      <c r="T210" s="216"/>
      <c r="U210" s="217"/>
      <c r="W210" s="222" t="s">
        <v>2442</v>
      </c>
      <c r="X210" s="222" t="s">
        <v>8100</v>
      </c>
      <c r="AA210" s="229" t="s">
        <v>8039</v>
      </c>
      <c r="AB210" s="223"/>
      <c r="AC210" s="230" t="s">
        <v>119</v>
      </c>
      <c r="AD210" s="216"/>
      <c r="AE210" s="216" t="s">
        <v>8636</v>
      </c>
      <c r="AI210" s="203">
        <f>Таблиця9[[#This Row],[HOBBY WORLD3]]</f>
        <v>0</v>
      </c>
      <c r="AJ210" s="210"/>
      <c r="AK210" s="210"/>
      <c r="AL210" s="210"/>
      <c r="AM210" s="210"/>
      <c r="AN210" s="222"/>
      <c r="AO210" s="222"/>
      <c r="AR210" t="s">
        <v>6335</v>
      </c>
      <c r="AS210"/>
      <c r="AT210" s="203" t="str">
        <f>_xlfn.XLOOKUP(AR210,Таблиця15[Термин],Таблиця15[HOBBY WORLD],"")</f>
        <v>Очко ци</v>
      </c>
    </row>
    <row r="211" spans="1:46" ht="15" customHeight="1" x14ac:dyDescent="0.25">
      <c r="A211" s="203" t="s">
        <v>5453</v>
      </c>
      <c r="C211" s="203" t="s">
        <v>5454</v>
      </c>
      <c r="D211" s="203" t="str">
        <f>Таблиця3[[#This Row],[Перевод (Hobby World)]]</f>
        <v>Цель</v>
      </c>
      <c r="E211" s="222" t="s">
        <v>5065</v>
      </c>
      <c r="F211" s="222"/>
      <c r="H211" s="213" t="s">
        <v>3910</v>
      </c>
      <c r="I211" s="213"/>
      <c r="J211" s="213" t="s">
        <v>3911</v>
      </c>
      <c r="K211" s="213" t="str">
        <f>Таблиця4[[#This Row],[HOBBY WORLD]]</f>
        <v>Стойкость нежити</v>
      </c>
      <c r="L211" s="213" t="s">
        <v>5744</v>
      </c>
      <c r="M211" s="213"/>
      <c r="O211" s="214" t="s">
        <v>7314</v>
      </c>
      <c r="P211" s="214"/>
      <c r="Q211" s="215" t="s">
        <v>7315</v>
      </c>
      <c r="R211" s="215" t="str">
        <f>Таблиця5[[#This Row],[HOBBY WORLD]]</f>
        <v>ослабляющий луч</v>
      </c>
      <c r="S211" s="215" t="s">
        <v>5417</v>
      </c>
      <c r="T211" s="216"/>
      <c r="U211" s="217"/>
      <c r="W211" s="222" t="s">
        <v>2444</v>
      </c>
      <c r="X211" s="222" t="s">
        <v>8101</v>
      </c>
      <c r="AA211" s="229" t="s">
        <v>293</v>
      </c>
      <c r="AB211" s="223"/>
      <c r="AC211" s="230" t="s">
        <v>294</v>
      </c>
      <c r="AD211" s="216"/>
      <c r="AE211" s="216" t="s">
        <v>8636</v>
      </c>
      <c r="AI211" s="203">
        <f>Таблиця9[[#This Row],[HOBBY WORLD3]]</f>
        <v>0</v>
      </c>
      <c r="AJ211" s="210"/>
      <c r="AK211" s="210"/>
      <c r="AL211" s="210"/>
      <c r="AM211" s="210"/>
      <c r="AN211" s="222"/>
      <c r="AO211" s="222"/>
      <c r="AR211" t="s">
        <v>6337</v>
      </c>
      <c r="AS211"/>
      <c r="AT211" s="203" t="str">
        <f>_xlfn.XLOOKUP(AR211,Таблиця15[Термин],Таблиця15[HOBBY WORLD],"")</f>
        <v>Удары силой ци</v>
      </c>
    </row>
    <row r="212" spans="1:46" ht="15" customHeight="1" x14ac:dyDescent="0.25">
      <c r="A212" s="203" t="s">
        <v>5455</v>
      </c>
      <c r="C212" s="203" t="s">
        <v>5456</v>
      </c>
      <c r="D212" s="203" t="str">
        <f>Таблиця3[[#This Row],[Перевод (Hobby World)]]</f>
        <v>Задача</v>
      </c>
      <c r="E212" s="222" t="s">
        <v>5065</v>
      </c>
      <c r="F212" s="222"/>
      <c r="H212" s="213" t="s">
        <v>5894</v>
      </c>
      <c r="I212" s="213"/>
      <c r="J212" s="213" t="s">
        <v>5895</v>
      </c>
      <c r="K212" s="213" t="str">
        <f>Таблиця4[[#This Row],[HOBBY WORLD]]</f>
        <v>Странная проницательность</v>
      </c>
      <c r="L212" s="213" t="s">
        <v>5744</v>
      </c>
      <c r="M212" s="213"/>
      <c r="O212" s="214" t="s">
        <v>7316</v>
      </c>
      <c r="P212" s="214"/>
      <c r="Q212" s="215" t="s">
        <v>7317</v>
      </c>
      <c r="R212" s="215" t="str">
        <f>Таблиця5[[#This Row],[HOBBY WORLD]]</f>
        <v>остановка времени</v>
      </c>
      <c r="S212" s="215" t="s">
        <v>5417</v>
      </c>
      <c r="T212" s="216"/>
      <c r="U212" s="217"/>
      <c r="W212" s="222" t="s">
        <v>2446</v>
      </c>
      <c r="X212" s="222" t="s">
        <v>8102</v>
      </c>
      <c r="AA212" s="229" t="s">
        <v>8640</v>
      </c>
      <c r="AB212" s="223"/>
      <c r="AC212" s="230" t="s">
        <v>8641</v>
      </c>
      <c r="AD212" s="216"/>
      <c r="AE212" s="216" t="s">
        <v>8636</v>
      </c>
      <c r="AI212" s="203">
        <f>Таблиця9[[#This Row],[HOBBY WORLD3]]</f>
        <v>0</v>
      </c>
      <c r="AJ212" s="210"/>
      <c r="AK212" s="210"/>
      <c r="AL212" s="210"/>
      <c r="AM212" s="210"/>
      <c r="AN212" s="222"/>
      <c r="AO212" s="222"/>
      <c r="AR212" t="s">
        <v>6339</v>
      </c>
      <c r="AS212"/>
      <c r="AT212" s="203" t="str">
        <f>_xlfn.XLOOKUP(AR212,Таблиця15[Термин],Таблиця15[HOBBY WORLD],"")</f>
        <v>Боевые искусства</v>
      </c>
    </row>
    <row r="213" spans="1:46" ht="15" customHeight="1" x14ac:dyDescent="0.25">
      <c r="A213" s="203" t="s">
        <v>1909</v>
      </c>
      <c r="C213" s="203" t="s">
        <v>1910</v>
      </c>
      <c r="D213" s="203" t="str">
        <f>Таблиця3[[#This Row],[Перевод (Hobby World)]]</f>
        <v>Телепатия</v>
      </c>
      <c r="E213" s="222" t="s">
        <v>5065</v>
      </c>
      <c r="F213" s="222"/>
      <c r="H213" s="213" t="s">
        <v>5896</v>
      </c>
      <c r="I213" s="213"/>
      <c r="J213" s="213" t="s">
        <v>5897</v>
      </c>
      <c r="K213" s="213" t="str">
        <f>Таблиця4[[#This Row],[HOBBY WORLD]]</f>
        <v>Тактика стаи</v>
      </c>
      <c r="L213" s="213" t="s">
        <v>5744</v>
      </c>
      <c r="M213" s="213"/>
      <c r="O213" s="214" t="s">
        <v>7318</v>
      </c>
      <c r="P213" s="214"/>
      <c r="Q213" s="215" t="s">
        <v>7319</v>
      </c>
      <c r="R213" s="215" t="str">
        <f>Таблиця5[[#This Row],[HOBBY WORLD]]</f>
        <v>отложенный огненный шар</v>
      </c>
      <c r="S213" s="215" t="s">
        <v>5417</v>
      </c>
      <c r="T213" s="216"/>
      <c r="U213" s="217"/>
      <c r="W213" s="222" t="s">
        <v>8103</v>
      </c>
      <c r="X213" s="222" t="s">
        <v>8104</v>
      </c>
      <c r="AA213" s="229" t="s">
        <v>135</v>
      </c>
      <c r="AB213" s="223"/>
      <c r="AC213" s="230" t="s">
        <v>8642</v>
      </c>
      <c r="AD213" s="216"/>
      <c r="AE213" s="216" t="s">
        <v>8636</v>
      </c>
      <c r="AI213" s="203">
        <f>Таблиця9[[#This Row],[HOBBY WORLD3]]</f>
        <v>0</v>
      </c>
      <c r="AJ213" s="210"/>
      <c r="AK213" s="210"/>
      <c r="AL213" s="210"/>
      <c r="AM213" s="210"/>
      <c r="AN213" s="222"/>
      <c r="AO213" s="222"/>
      <c r="AR213" t="s">
        <v>6341</v>
      </c>
      <c r="AS213"/>
      <c r="AT213" s="203" t="str">
        <f>_xlfn.XLOOKUP(AR213,Таблиця15[Термин],Таблиця15[HOBBY WORLD],"")</f>
        <v>Облик тумана</v>
      </c>
    </row>
    <row r="214" spans="1:46" ht="15" customHeight="1" x14ac:dyDescent="0.25">
      <c r="A214" s="203" t="s">
        <v>5457</v>
      </c>
      <c r="C214" s="203" t="s">
        <v>5458</v>
      </c>
      <c r="D214" s="203" t="str">
        <f>Таблиця3[[#This Row],[Перевод (Hobby World)]]</f>
        <v>Временный</v>
      </c>
      <c r="E214" s="222" t="s">
        <v>5065</v>
      </c>
      <c r="F214" s="222"/>
      <c r="H214" s="213" t="s">
        <v>1911</v>
      </c>
      <c r="I214" s="213"/>
      <c r="J214" s="213" t="s">
        <v>1912</v>
      </c>
      <c r="K214" s="213" t="str">
        <f>Таблиця4[[#This Row],[HOBBY WORLD]]</f>
        <v>Телепортация</v>
      </c>
      <c r="L214" s="213" t="s">
        <v>5744</v>
      </c>
      <c r="M214" s="213"/>
      <c r="O214" s="214" t="s">
        <v>7320</v>
      </c>
      <c r="P214" s="214"/>
      <c r="Q214" s="215" t="s">
        <v>7321</v>
      </c>
      <c r="R214" s="215" t="str">
        <f>Таблиця5[[#This Row],[HOBBY WORLD]]</f>
        <v>охранные чары</v>
      </c>
      <c r="S214" s="215" t="s">
        <v>5417</v>
      </c>
      <c r="T214" s="216"/>
      <c r="U214" s="217"/>
      <c r="W214" s="222" t="s">
        <v>2452</v>
      </c>
      <c r="X214" s="222" t="s">
        <v>8105</v>
      </c>
      <c r="AA214" s="229" t="s">
        <v>8643</v>
      </c>
      <c r="AB214" s="223"/>
      <c r="AC214" s="230" t="s">
        <v>8644</v>
      </c>
      <c r="AD214" s="216"/>
      <c r="AE214" s="216" t="s">
        <v>8636</v>
      </c>
      <c r="AI214" s="203">
        <f>Таблиця9[[#This Row],[HOBBY WORLD3]]</f>
        <v>0</v>
      </c>
      <c r="AJ214" s="210"/>
      <c r="AK214" s="210"/>
      <c r="AL214" s="210"/>
      <c r="AM214" s="210"/>
      <c r="AN214" s="222"/>
      <c r="AO214" s="222"/>
      <c r="AR214" t="s">
        <v>6343</v>
      </c>
      <c r="AS214"/>
      <c r="AT214" s="203" t="str">
        <f>_xlfn.XLOOKUP(AR214,Таблиця15[Термин],Таблиця15[HOBBY WORLD],"")</f>
        <v>Монашеская традиция</v>
      </c>
    </row>
    <row r="215" spans="1:46" ht="15" customHeight="1" x14ac:dyDescent="0.25">
      <c r="A215" s="203" t="s">
        <v>5459</v>
      </c>
      <c r="C215" s="203" t="s">
        <v>5460</v>
      </c>
      <c r="D215" s="203" t="s">
        <v>13755</v>
      </c>
      <c r="E215" s="222" t="s">
        <v>5065</v>
      </c>
      <c r="F215" s="222"/>
      <c r="H215" s="213" t="s">
        <v>5898</v>
      </c>
      <c r="I215" s="213"/>
      <c r="J215" s="213" t="s">
        <v>5899</v>
      </c>
      <c r="K215" s="213" t="str">
        <f>Таблиця4[[#This Row],[HOBBY WORLD]]</f>
        <v>Тёмная преданность</v>
      </c>
      <c r="L215" s="213" t="s">
        <v>5744</v>
      </c>
      <c r="M215" s="213"/>
      <c r="O215" s="214" t="s">
        <v>7322</v>
      </c>
      <c r="P215" s="214"/>
      <c r="Q215" s="215" t="s">
        <v>7323</v>
      </c>
      <c r="R215" s="215" t="str">
        <f>Таблиця5[[#This Row],[HOBBY WORLD]]</f>
        <v>очищение еды и питья</v>
      </c>
      <c r="S215" s="215" t="s">
        <v>5417</v>
      </c>
      <c r="T215" s="216"/>
      <c r="U215" s="217"/>
      <c r="W215" s="222" t="s">
        <v>2454</v>
      </c>
      <c r="X215" s="222" t="s">
        <v>8106</v>
      </c>
      <c r="AA215" s="229" t="s">
        <v>309</v>
      </c>
      <c r="AB215" s="223"/>
      <c r="AC215" s="230" t="s">
        <v>8645</v>
      </c>
      <c r="AD215" s="216"/>
      <c r="AE215" s="216" t="s">
        <v>8636</v>
      </c>
      <c r="AI215" s="203">
        <f>Таблиця9[[#This Row],[HOBBY WORLD3]]</f>
        <v>0</v>
      </c>
      <c r="AJ215" s="210"/>
      <c r="AK215" s="210"/>
      <c r="AL215" s="210"/>
      <c r="AM215" s="210"/>
      <c r="AN215" s="222"/>
      <c r="AO215" s="222"/>
      <c r="AR215" t="s">
        <v>6345</v>
      </c>
      <c r="AS215"/>
      <c r="AT215" s="203" t="str">
        <f>_xlfn.XLOOKUP(AR215,Таблиця15[Термин],Таблиця15[HOBBY WORLD],"")</f>
        <v>Монашеское оружие</v>
      </c>
    </row>
    <row r="216" spans="1:46" ht="15" customHeight="1" x14ac:dyDescent="0.25">
      <c r="A216" s="203" t="s">
        <v>5461</v>
      </c>
      <c r="C216" s="203" t="s">
        <v>5462</v>
      </c>
      <c r="D216" s="203" t="str">
        <f>Таблиця3[[#This Row],[Перевод (Hobby World)]]</f>
        <v>Местность</v>
      </c>
      <c r="E216" s="222" t="s">
        <v>5065</v>
      </c>
      <c r="F216" s="222"/>
      <c r="H216" s="213" t="s">
        <v>4009</v>
      </c>
      <c r="I216" s="213"/>
      <c r="J216" s="213" t="s">
        <v>4010</v>
      </c>
      <c r="K216" s="213" t="str">
        <f>Таблиця4[[#This Row],[HOBBY WORLD]]</f>
        <v>Увеличение</v>
      </c>
      <c r="L216" s="213" t="s">
        <v>5744</v>
      </c>
      <c r="M216" s="213"/>
      <c r="O216" s="214" t="s">
        <v>7324</v>
      </c>
      <c r="P216" s="214"/>
      <c r="Q216" s="215" t="s">
        <v>7325</v>
      </c>
      <c r="R216" s="215" t="str">
        <f>Таблиця5[[#This Row],[HOBBY WORLD]]</f>
        <v>ошеломляющая кара</v>
      </c>
      <c r="S216" s="215" t="s">
        <v>5417</v>
      </c>
      <c r="T216" s="216"/>
      <c r="U216" s="217"/>
      <c r="W216" s="222" t="s">
        <v>2456</v>
      </c>
      <c r="X216" s="222" t="s">
        <v>8107</v>
      </c>
      <c r="AA216" s="229" t="s">
        <v>2666</v>
      </c>
      <c r="AB216" s="223"/>
      <c r="AC216" s="230" t="s">
        <v>8646</v>
      </c>
      <c r="AD216" s="216"/>
      <c r="AE216" s="216" t="s">
        <v>8636</v>
      </c>
      <c r="AI216" s="203">
        <f>Таблиця9[[#This Row],[HOBBY WORLD3]]</f>
        <v>0</v>
      </c>
      <c r="AJ216" s="210"/>
      <c r="AK216" s="210"/>
      <c r="AL216" s="210"/>
      <c r="AM216" s="210"/>
      <c r="AN216" s="222"/>
      <c r="AO216" s="222"/>
      <c r="AR216" t="s">
        <v>6347</v>
      </c>
      <c r="AS216"/>
      <c r="AT216" s="203" t="str">
        <f>_xlfn.XLOOKUP(AR216,Таблиця15[Термин],Таблиця15[HOBBY WORLD],"")</f>
        <v>Техника Открытой Ладони</v>
      </c>
    </row>
    <row r="217" spans="1:46" ht="15" customHeight="1" x14ac:dyDescent="0.25">
      <c r="A217" s="222" t="s">
        <v>5463</v>
      </c>
      <c r="B217" s="222"/>
      <c r="C217" s="222" t="s">
        <v>5464</v>
      </c>
      <c r="D217" s="222" t="str">
        <f>Таблиця3[[#This Row],[Перевод (Hobby World)]]</f>
        <v>Этап</v>
      </c>
      <c r="E217" s="222" t="s">
        <v>5065</v>
      </c>
      <c r="F217" s="222"/>
      <c r="H217" s="213" t="s">
        <v>5900</v>
      </c>
      <c r="I217" s="213"/>
      <c r="J217" s="213" t="s">
        <v>5901</v>
      </c>
      <c r="K217" s="213" t="str">
        <f>Таблиця4[[#This Row],[HOBBY WORLD]]</f>
        <v>Уверенный</v>
      </c>
      <c r="L217" s="213" t="s">
        <v>5744</v>
      </c>
      <c r="M217" s="213"/>
      <c r="O217" s="214" t="s">
        <v>7326</v>
      </c>
      <c r="P217" s="214"/>
      <c r="Q217" s="215" t="s">
        <v>7327</v>
      </c>
      <c r="R217" s="215" t="str">
        <f>Таблиця5[[#This Row],[HOBBY WORLD]]</f>
        <v>паралич гуманоида</v>
      </c>
      <c r="S217" s="215" t="s">
        <v>5417</v>
      </c>
      <c r="T217" s="216"/>
      <c r="U217" s="217"/>
      <c r="W217" s="222" t="s">
        <v>2458</v>
      </c>
      <c r="X217" s="222" t="s">
        <v>8108</v>
      </c>
      <c r="AA217" s="229" t="s">
        <v>5317</v>
      </c>
      <c r="AB217" s="223"/>
      <c r="AC217" s="230" t="s">
        <v>5318</v>
      </c>
      <c r="AD217" s="216"/>
      <c r="AE217" s="216" t="s">
        <v>8636</v>
      </c>
      <c r="AI217" s="203">
        <f>Таблиця9[[#This Row],[HOBBY WORLD3]]</f>
        <v>0</v>
      </c>
      <c r="AJ217" s="210"/>
      <c r="AK217" s="210"/>
      <c r="AL217" s="210"/>
      <c r="AM217" s="210"/>
      <c r="AN217" s="222"/>
      <c r="AO217" s="222"/>
      <c r="AR217" t="s">
        <v>6349</v>
      </c>
      <c r="AS217"/>
      <c r="AT217" s="203" t="str">
        <f>_xlfn.XLOOKUP(AR217,Таблиця15[Термин],Таблиця15[HOBBY WORLD],"")</f>
        <v>Оппортунист</v>
      </c>
    </row>
    <row r="218" spans="1:46" ht="15" customHeight="1" x14ac:dyDescent="0.25">
      <c r="A218" s="203" t="s">
        <v>5465</v>
      </c>
      <c r="C218" s="203" t="s">
        <v>5466</v>
      </c>
      <c r="D218" s="203" t="str">
        <f>Таблиця3[[#This Row],[Перевод (Hobby World)]]</f>
        <v>Касание</v>
      </c>
      <c r="E218" s="222" t="s">
        <v>5065</v>
      </c>
      <c r="F218" s="222"/>
      <c r="H218" s="213" t="s">
        <v>5902</v>
      </c>
      <c r="I218" s="213"/>
      <c r="J218" s="213" t="s">
        <v>5903</v>
      </c>
      <c r="K218" s="213" t="str">
        <f>Таблиця4[[#This Row],[HOBBY WORLD]]</f>
        <v>Ужасный облик</v>
      </c>
      <c r="L218" s="213" t="s">
        <v>5744</v>
      </c>
      <c r="M218" s="213"/>
      <c r="O218" s="214" t="s">
        <v>7328</v>
      </c>
      <c r="P218" s="214"/>
      <c r="Q218" s="215" t="s">
        <v>7329</v>
      </c>
      <c r="R218" s="215" t="str">
        <f>Таблиця5[[#This Row],[HOBBY WORLD]]</f>
        <v>паралич чудовища</v>
      </c>
      <c r="S218" s="215" t="s">
        <v>5417</v>
      </c>
      <c r="T218" s="216"/>
      <c r="U218" s="217"/>
      <c r="W218" s="222" t="s">
        <v>8109</v>
      </c>
      <c r="X218" s="222" t="s">
        <v>8110</v>
      </c>
      <c r="AA218" s="229" t="s">
        <v>151</v>
      </c>
      <c r="AB218" s="223"/>
      <c r="AC218" s="230" t="s">
        <v>152</v>
      </c>
      <c r="AD218" s="216"/>
      <c r="AE218" s="216" t="s">
        <v>8636</v>
      </c>
      <c r="AI218" s="203">
        <f>Таблиця9[[#This Row],[HOBBY WORLD3]]</f>
        <v>0</v>
      </c>
      <c r="AJ218" s="210"/>
      <c r="AK218" s="210"/>
      <c r="AL218" s="210"/>
      <c r="AM218" s="210"/>
      <c r="AN218" s="222"/>
      <c r="AO218" s="222"/>
      <c r="AR218" t="s">
        <v>6351</v>
      </c>
      <c r="AS218"/>
      <c r="AT218" s="203" t="str">
        <f>_xlfn.XLOOKUP(AR218,Таблиця15[Термин],Таблиця15[HOBBY WORLD],"")</f>
        <v>Терпеливая защита</v>
      </c>
    </row>
    <row r="219" spans="1:46" ht="15" customHeight="1" x14ac:dyDescent="0.25">
      <c r="A219" s="203" t="s">
        <v>5467</v>
      </c>
      <c r="C219" s="203" t="s">
        <v>5468</v>
      </c>
      <c r="D219" s="203" t="str">
        <f>Таблиця3[[#This Row],[Перевод (Hobby World)]]</f>
        <v>Ловушка</v>
      </c>
      <c r="E219" s="222" t="s">
        <v>5065</v>
      </c>
      <c r="F219" s="222"/>
      <c r="H219" s="213" t="s">
        <v>4038</v>
      </c>
      <c r="I219" s="213"/>
      <c r="J219" s="213" t="s">
        <v>5904</v>
      </c>
      <c r="K219" s="213" t="str">
        <f>Таблиця4[[#This Row],[HOBBY WORLD]]</f>
        <v>Устойчивость к изгнанию</v>
      </c>
      <c r="L219" s="213" t="s">
        <v>5744</v>
      </c>
      <c r="M219" s="213"/>
      <c r="O219" s="214" t="s">
        <v>7330</v>
      </c>
      <c r="P219" s="214"/>
      <c r="Q219" s="215" t="s">
        <v>7331</v>
      </c>
      <c r="R219" s="215" t="str">
        <f>Таблиця5[[#This Row],[HOBBY WORLD]]</f>
        <v>парящий диск Тензера</v>
      </c>
      <c r="S219" s="215" t="s">
        <v>5417</v>
      </c>
      <c r="T219" s="216"/>
      <c r="U219" s="217"/>
      <c r="W219" s="222" t="s">
        <v>8111</v>
      </c>
      <c r="X219" s="222" t="s">
        <v>8112</v>
      </c>
      <c r="AA219" s="229" t="s">
        <v>8647</v>
      </c>
      <c r="AB219" s="223"/>
      <c r="AC219" s="230" t="s">
        <v>8648</v>
      </c>
      <c r="AD219" s="216"/>
      <c r="AE219" s="216" t="s">
        <v>8636</v>
      </c>
      <c r="AI219" s="203">
        <f>Таблиця9[[#This Row],[HOBBY WORLD3]]</f>
        <v>0</v>
      </c>
      <c r="AJ219" s="210"/>
      <c r="AK219" s="210"/>
      <c r="AL219" s="210"/>
      <c r="AM219" s="210"/>
      <c r="AN219" s="222"/>
      <c r="AO219" s="222"/>
      <c r="AR219" t="s">
        <v>6353</v>
      </c>
      <c r="AS219"/>
      <c r="AT219" s="203" t="str">
        <f>_xlfn.XLOOKUP(AR219,Таблиця15[Термин],Таблиця15[HOBBY WORLD],"")</f>
        <v>Высшее совершенство</v>
      </c>
    </row>
    <row r="220" spans="1:46" ht="15" customHeight="1" x14ac:dyDescent="0.25">
      <c r="A220" s="203" t="s">
        <v>5469</v>
      </c>
      <c r="C220" s="203" t="s">
        <v>5470</v>
      </c>
      <c r="D220" s="203" t="s">
        <v>14639</v>
      </c>
      <c r="E220" s="222" t="s">
        <v>5065</v>
      </c>
      <c r="F220" s="222"/>
      <c r="H220" s="213" t="s">
        <v>3932</v>
      </c>
      <c r="I220" s="213"/>
      <c r="J220" s="213" t="s">
        <v>5302</v>
      </c>
      <c r="K220" s="213" t="str">
        <f>Таблиця4[[#This Row],[HOBBY WORLD]]</f>
        <v>Устойчивость к магии</v>
      </c>
      <c r="L220" s="213" t="s">
        <v>5744</v>
      </c>
      <c r="M220" s="213"/>
      <c r="O220" s="214" t="s">
        <v>7332</v>
      </c>
      <c r="P220" s="214"/>
      <c r="Q220" s="215" t="s">
        <v>7333</v>
      </c>
      <c r="R220" s="215" t="str">
        <f>Таблиця5[[#This Row],[HOBBY WORLD]]</f>
        <v>паутина</v>
      </c>
      <c r="S220" s="215" t="s">
        <v>5417</v>
      </c>
      <c r="T220" s="216"/>
      <c r="U220" s="217"/>
      <c r="W220" s="222" t="s">
        <v>2464</v>
      </c>
      <c r="X220" s="222" t="s">
        <v>8113</v>
      </c>
      <c r="AA220" s="229" t="s">
        <v>325</v>
      </c>
      <c r="AB220" s="223"/>
      <c r="AC220" s="230" t="s">
        <v>8649</v>
      </c>
      <c r="AD220" s="216"/>
      <c r="AE220" s="216" t="s">
        <v>8636</v>
      </c>
      <c r="AI220" s="203">
        <f>Таблиця9[[#This Row],[HOBBY WORLD3]]</f>
        <v>0</v>
      </c>
      <c r="AJ220" s="210"/>
      <c r="AK220" s="210"/>
      <c r="AL220" s="210"/>
      <c r="AM220" s="210"/>
      <c r="AN220" s="222"/>
      <c r="AO220" s="222"/>
      <c r="AR220" t="s">
        <v>6355</v>
      </c>
      <c r="AS220"/>
      <c r="AT220" s="203" t="str">
        <f>_xlfn.XLOOKUP(AR220,Таблиця15[Термин],Таблиця15[HOBBY WORLD],"")</f>
        <v>Очищение тела</v>
      </c>
    </row>
    <row r="221" spans="1:46" ht="15" customHeight="1" x14ac:dyDescent="0.25">
      <c r="A221" s="203" t="s">
        <v>5471</v>
      </c>
      <c r="C221" s="203" t="s">
        <v>5472</v>
      </c>
      <c r="D221" s="203" t="str">
        <f>Таблиця3[[#This Row],[Перевод (Hobby World)]]</f>
        <v>Виброчувствительность</v>
      </c>
      <c r="E221" s="222" t="s">
        <v>5065</v>
      </c>
      <c r="F221" s="222"/>
      <c r="H221" s="213" t="s">
        <v>5905</v>
      </c>
      <c r="I221" s="213"/>
      <c r="J221" s="213" t="s">
        <v>5906</v>
      </c>
      <c r="K221" s="213" t="str">
        <f>Таблиця4[[#This Row],[HOBBY WORLD]]</f>
        <v>Устрашение</v>
      </c>
      <c r="L221" s="213" t="s">
        <v>5744</v>
      </c>
      <c r="M221" s="213"/>
      <c r="O221" s="214" t="s">
        <v>7334</v>
      </c>
      <c r="P221" s="214"/>
      <c r="Q221" s="215" t="s">
        <v>7335</v>
      </c>
      <c r="R221" s="215" t="str">
        <f>Таблиця5[[#This Row],[HOBBY WORLD]]</f>
        <v>паучьи лапы</v>
      </c>
      <c r="S221" s="215" t="s">
        <v>5417</v>
      </c>
      <c r="T221" s="216"/>
      <c r="U221" s="217"/>
      <c r="W221" s="222" t="s">
        <v>2466</v>
      </c>
      <c r="X221" s="222" t="s">
        <v>8114</v>
      </c>
      <c r="AA221" s="229" t="s">
        <v>270</v>
      </c>
      <c r="AB221" s="223"/>
      <c r="AC221" s="230" t="s">
        <v>271</v>
      </c>
      <c r="AD221" s="216"/>
      <c r="AE221" s="216" t="s">
        <v>8636</v>
      </c>
      <c r="AI221" s="203">
        <f>Таблиця9[[#This Row],[HOBBY WORLD3]]</f>
        <v>0</v>
      </c>
      <c r="AJ221" s="210"/>
      <c r="AK221" s="210"/>
      <c r="AL221" s="210"/>
      <c r="AM221" s="210"/>
      <c r="AN221" s="222"/>
      <c r="AO221" s="222"/>
      <c r="AR221" t="s">
        <v>6357</v>
      </c>
      <c r="AS221"/>
      <c r="AT221" s="203" t="str">
        <f>_xlfn.XLOOKUP(AR221,Таблиця15[Термин],Таблиця15[HOBBY WORLD],"")</f>
        <v>Дрожащая ладонь</v>
      </c>
    </row>
    <row r="222" spans="1:46" ht="15" customHeight="1" x14ac:dyDescent="0.25">
      <c r="A222" s="222" t="s">
        <v>5473</v>
      </c>
      <c r="B222" s="222"/>
      <c r="C222" s="222" t="s">
        <v>1944</v>
      </c>
      <c r="D222" s="222" t="str">
        <f>Таблиця3[[#This Row],[Перевод (Hobby World)]]</f>
        <v>Истинное зрение</v>
      </c>
      <c r="E222" s="222" t="s">
        <v>5065</v>
      </c>
      <c r="F222" s="222"/>
      <c r="H222" s="213" t="s">
        <v>5907</v>
      </c>
      <c r="I222" s="213"/>
      <c r="J222" s="213" t="s">
        <v>5908</v>
      </c>
      <c r="K222" s="213" t="str">
        <f>Таблиця4[[#This Row],[HOBBY WORLD]]</f>
        <v>Ходьба по паутине</v>
      </c>
      <c r="L222" s="213" t="s">
        <v>5744</v>
      </c>
      <c r="M222" s="213"/>
      <c r="O222" s="214" t="s">
        <v>7336</v>
      </c>
      <c r="P222" s="214"/>
      <c r="Q222" s="215" t="s">
        <v>7337</v>
      </c>
      <c r="R222" s="215" t="str">
        <f>Таблиця5[[#This Row],[HOBBY WORLD]]</f>
        <v>переход по растениям</v>
      </c>
      <c r="S222" s="215" t="s">
        <v>5417</v>
      </c>
      <c r="T222" s="216"/>
      <c r="U222" s="217"/>
      <c r="W222" s="222" t="s">
        <v>2468</v>
      </c>
      <c r="X222" s="222" t="s">
        <v>8115</v>
      </c>
      <c r="AA222" s="229" t="s">
        <v>278</v>
      </c>
      <c r="AB222" s="223"/>
      <c r="AC222" s="230" t="s">
        <v>199</v>
      </c>
      <c r="AD222" s="216"/>
      <c r="AE222" s="216" t="s">
        <v>8636</v>
      </c>
      <c r="AI222" s="203">
        <f>Таблиця9[[#This Row],[HOBBY WORLD3]]</f>
        <v>0</v>
      </c>
      <c r="AJ222" s="210"/>
      <c r="AK222" s="210"/>
      <c r="AL222" s="210"/>
      <c r="AM222" s="210"/>
      <c r="AN222" s="222"/>
      <c r="AO222" s="222"/>
      <c r="AR222" t="s">
        <v>6359</v>
      </c>
      <c r="AS222"/>
      <c r="AT222" s="203" t="str">
        <f>_xlfn.XLOOKUP(AR222,Таблиця15[Термин],Таблиця15[HOBBY WORLD],"")</f>
        <v>Верхом на ветре</v>
      </c>
    </row>
    <row r="223" spans="1:46" ht="15" customHeight="1" x14ac:dyDescent="0.25">
      <c r="A223" s="203" t="s">
        <v>5474</v>
      </c>
      <c r="C223" s="203" t="s">
        <v>5475</v>
      </c>
      <c r="D223" s="203" t="str">
        <f>Таблиця3[[#This Row],[Перевод (Hobby World)]]</f>
        <v>Ход</v>
      </c>
      <c r="E223" s="222" t="s">
        <v>5065</v>
      </c>
      <c r="F223" s="222"/>
      <c r="H223" s="213" t="s">
        <v>5909</v>
      </c>
      <c r="I223" s="213"/>
      <c r="J223" s="213" t="s">
        <v>5910</v>
      </c>
      <c r="K223" s="213" t="str">
        <f>Таблиця4[[#This Row],[HOBBY WORLD]]</f>
        <v>Чтение мыслей</v>
      </c>
      <c r="L223" s="213" t="s">
        <v>5744</v>
      </c>
      <c r="M223" s="213"/>
      <c r="O223" s="214" t="s">
        <v>7338</v>
      </c>
      <c r="P223" s="214"/>
      <c r="Q223" s="215" t="s">
        <v>7339</v>
      </c>
      <c r="R223" s="215" t="str">
        <f>Таблиця5[[#This Row],[HOBBY WORLD]]</f>
        <v>перст смерти</v>
      </c>
      <c r="S223" s="215" t="s">
        <v>5417</v>
      </c>
      <c r="T223" s="216"/>
      <c r="U223" s="217"/>
      <c r="W223" s="222" t="s">
        <v>2470</v>
      </c>
      <c r="X223" s="222" t="s">
        <v>8116</v>
      </c>
      <c r="AA223" s="229" t="s">
        <v>159</v>
      </c>
      <c r="AB223" s="223"/>
      <c r="AC223" s="230" t="s">
        <v>8650</v>
      </c>
      <c r="AD223" s="216"/>
      <c r="AE223" s="216" t="s">
        <v>8636</v>
      </c>
      <c r="AI223" s="203">
        <f>Таблиця9[[#This Row],[HOBBY WORLD3]]</f>
        <v>0</v>
      </c>
      <c r="AJ223" s="210"/>
      <c r="AK223" s="210"/>
      <c r="AL223" s="210"/>
      <c r="AM223" s="210"/>
      <c r="AN223" s="222"/>
      <c r="AO223" s="222"/>
      <c r="AR223" t="s">
        <v>6361</v>
      </c>
      <c r="AS223"/>
      <c r="AT223" s="203" t="str">
        <f>_xlfn.XLOOKUP(AR223,Таблиця15[Термин],Таблиця15[HOBBY WORLD],"")</f>
        <v>Река голодного пламени</v>
      </c>
    </row>
    <row r="224" spans="1:46" ht="15" customHeight="1" x14ac:dyDescent="0.25">
      <c r="A224" s="203" t="s">
        <v>5476</v>
      </c>
      <c r="C224" s="203" t="s">
        <v>5061</v>
      </c>
      <c r="D224" s="203" t="str">
        <f>Таблиця3[[#This Row],[Перевод (Hobby World)]]</f>
        <v>Тип</v>
      </c>
      <c r="E224" s="222" t="s">
        <v>5065</v>
      </c>
      <c r="F224" s="222"/>
      <c r="H224" s="213" t="s">
        <v>5911</v>
      </c>
      <c r="I224" s="213"/>
      <c r="J224" s="213" t="s">
        <v>5912</v>
      </c>
      <c r="K224" s="213" t="str">
        <f>Таблиця4[[#This Row],[HOBBY WORLD]]</f>
        <v>Чувствительность к свету</v>
      </c>
      <c r="L224" s="213" t="s">
        <v>5744</v>
      </c>
      <c r="M224" s="213"/>
      <c r="O224" s="214" t="s">
        <v>7340</v>
      </c>
      <c r="P224" s="214"/>
      <c r="Q224" s="215" t="s">
        <v>7341</v>
      </c>
      <c r="R224" s="215" t="str">
        <f>Таблиця5[[#This Row],[HOBBY WORLD]]</f>
        <v>пир героев</v>
      </c>
      <c r="S224" s="215" t="s">
        <v>5417</v>
      </c>
      <c r="T224" s="216"/>
      <c r="U224" s="217"/>
      <c r="W224" s="222" t="s">
        <v>2472</v>
      </c>
      <c r="X224" s="222" t="s">
        <v>8117</v>
      </c>
      <c r="AA224" s="229" t="s">
        <v>335</v>
      </c>
      <c r="AB224" s="223"/>
      <c r="AC224" s="230" t="s">
        <v>8651</v>
      </c>
      <c r="AD224" s="216"/>
      <c r="AE224" s="216" t="s">
        <v>8636</v>
      </c>
      <c r="AI224" s="203">
        <f>Таблиця9[[#This Row],[HOBBY WORLD3]]</f>
        <v>0</v>
      </c>
      <c r="AJ224" s="210"/>
      <c r="AK224" s="210"/>
      <c r="AL224" s="210"/>
      <c r="AM224" s="210"/>
      <c r="AN224" s="222"/>
      <c r="AO224" s="222"/>
      <c r="AR224" t="s">
        <v>6363</v>
      </c>
      <c r="AS224"/>
      <c r="AT224" s="203" t="str">
        <f>_xlfn.XLOOKUP(AR224,Таблиця15[Термин],Таблиця15[HOBBY WORLD],"")</f>
        <v>Рывок духов бури</v>
      </c>
    </row>
    <row r="225" spans="1:46" ht="15" customHeight="1" x14ac:dyDescent="0.25">
      <c r="A225" s="203" t="s">
        <v>5477</v>
      </c>
      <c r="C225" s="203" t="s">
        <v>5478</v>
      </c>
      <c r="D225" s="203" t="str">
        <f>Таблиця3[[#This Row],[Перевод (Hobby World)]]</f>
        <v>Подлесок</v>
      </c>
      <c r="E225" s="222" t="s">
        <v>5065</v>
      </c>
      <c r="F225" s="222"/>
      <c r="H225" s="213" t="s">
        <v>3902</v>
      </c>
      <c r="I225" s="213"/>
      <c r="J225" s="213" t="s">
        <v>5913</v>
      </c>
      <c r="K225" s="213" t="str">
        <f>Таблиця4[[#This Row],[HOBBY WORLD]]</f>
        <v>Чувствительность к солнцу</v>
      </c>
      <c r="L225" s="213" t="s">
        <v>5744</v>
      </c>
      <c r="M225" s="213"/>
      <c r="O225" s="214" t="s">
        <v>7342</v>
      </c>
      <c r="P225" s="214"/>
      <c r="Q225" s="215" t="s">
        <v>7343</v>
      </c>
      <c r="R225" s="215" t="str">
        <f>Таблиця5[[#This Row],[HOBBY WORLD]]</f>
        <v>плавное падение</v>
      </c>
      <c r="S225" s="215" t="s">
        <v>5417</v>
      </c>
      <c r="T225" s="216"/>
      <c r="U225" s="217"/>
      <c r="W225" s="222" t="s">
        <v>2474</v>
      </c>
      <c r="X225" s="222" t="s">
        <v>8118</v>
      </c>
      <c r="AA225" s="229"/>
      <c r="AB225" s="223"/>
      <c r="AC225" s="230"/>
      <c r="AD225" s="216"/>
      <c r="AE225" s="216"/>
      <c r="AI225" s="203">
        <f>Таблиця9[[#This Row],[HOBBY WORLD3]]</f>
        <v>0</v>
      </c>
      <c r="AJ225" s="210"/>
      <c r="AK225" s="210"/>
      <c r="AL225" s="210"/>
      <c r="AM225" s="210"/>
      <c r="AN225" s="222"/>
      <c r="AO225" s="222"/>
      <c r="AR225" t="s">
        <v>6365</v>
      </c>
      <c r="AS225"/>
      <c r="AT225" s="203" t="str">
        <f>_xlfn.XLOOKUP(AR225,Таблиця15[Термин],Таблиця15[HOBBY WORLD],"")</f>
        <v>Искусства тени</v>
      </c>
    </row>
    <row r="226" spans="1:46" ht="15" customHeight="1" x14ac:dyDescent="0.25">
      <c r="A226" s="203" t="s">
        <v>5479</v>
      </c>
      <c r="C226" s="203" t="s">
        <v>5480</v>
      </c>
      <c r="D226" s="203" t="str">
        <f>Таблиця3[[#This Row],[Перевод (Hobby World)]]</f>
        <v>Уязвимость</v>
      </c>
      <c r="E226" s="222" t="s">
        <v>5065</v>
      </c>
      <c r="F226" s="222"/>
      <c r="H226" s="213" t="s">
        <v>5914</v>
      </c>
      <c r="I226" s="213"/>
      <c r="J226" s="213" t="s">
        <v>5915</v>
      </c>
      <c r="K226" s="213" t="str">
        <f>Таблиця4[[#This Row],[HOBBY WORLD]]</f>
        <v>Чутьё паутины</v>
      </c>
      <c r="L226" s="213" t="s">
        <v>5744</v>
      </c>
      <c r="M226" s="213"/>
      <c r="O226" s="214" t="s">
        <v>7344</v>
      </c>
      <c r="P226" s="214"/>
      <c r="Q226" s="215" t="s">
        <v>7345</v>
      </c>
      <c r="R226" s="215" t="str">
        <f>Таблиця5[[#This Row],[HOBBY WORLD]]</f>
        <v>планарный переход</v>
      </c>
      <c r="S226" s="215" t="s">
        <v>5417</v>
      </c>
      <c r="T226" s="216"/>
      <c r="U226" s="217"/>
      <c r="W226" s="222" t="s">
        <v>2476</v>
      </c>
      <c r="X226" s="222" t="s">
        <v>8119</v>
      </c>
      <c r="AA226" s="214"/>
      <c r="AB226" s="215"/>
      <c r="AC226" s="215"/>
      <c r="AD226" s="216"/>
      <c r="AE226" s="216"/>
      <c r="AI226" s="203">
        <f>Таблиця9[[#This Row],[HOBBY WORLD3]]</f>
        <v>0</v>
      </c>
      <c r="AJ226" s="210"/>
      <c r="AK226" s="210"/>
      <c r="AL226" s="210"/>
      <c r="AM226" s="210"/>
      <c r="AN226" s="222"/>
      <c r="AO226" s="222"/>
      <c r="AR226" t="s">
        <v>6367</v>
      </c>
      <c r="AS226"/>
      <c r="AT226" s="203" t="str">
        <f>_xlfn.XLOOKUP(AR226,Таблиця15[Термин],Таблиця15[HOBBY WORLD],"")</f>
        <v>Шаг теней</v>
      </c>
    </row>
    <row r="227" spans="1:46" ht="15" customHeight="1" x14ac:dyDescent="0.25">
      <c r="A227" s="203" t="s">
        <v>5481</v>
      </c>
      <c r="C227" s="203" t="s">
        <v>5482</v>
      </c>
      <c r="D227" s="203" t="str">
        <f>Таблиця3[[#This Row],[Перевод (Hobby World)]]</f>
        <v>Скорость ходьбы</v>
      </c>
      <c r="E227" s="222" t="s">
        <v>5065</v>
      </c>
      <c r="F227" s="222"/>
      <c r="H227" s="213" t="s">
        <v>5916</v>
      </c>
      <c r="I227" s="213"/>
      <c r="J227" s="213" t="s">
        <v>5917</v>
      </c>
      <c r="K227" s="213" t="str">
        <f>Таблиця4[[#This Row],[HOBBY WORLD]]</f>
        <v>Эхолокация</v>
      </c>
      <c r="L227" s="213" t="s">
        <v>5744</v>
      </c>
      <c r="M227" s="213"/>
      <c r="O227" s="214" t="s">
        <v>7346</v>
      </c>
      <c r="P227" s="214"/>
      <c r="Q227" s="215" t="s">
        <v>7347</v>
      </c>
      <c r="R227" s="215" t="str">
        <f>Таблиця5[[#This Row],[HOBBY WORLD]]</f>
        <v>планарный слуга</v>
      </c>
      <c r="S227" s="215" t="s">
        <v>5417</v>
      </c>
      <c r="T227" s="216"/>
      <c r="U227" s="217"/>
      <c r="W227" s="222" t="s">
        <v>2478</v>
      </c>
      <c r="X227" s="222" t="s">
        <v>8120</v>
      </c>
      <c r="AA227" s="214" t="s">
        <v>8652</v>
      </c>
      <c r="AB227" s="215"/>
      <c r="AC227" s="215" t="s">
        <v>8653</v>
      </c>
      <c r="AD227" s="216"/>
      <c r="AE227" s="216" t="s">
        <v>8654</v>
      </c>
      <c r="AI227" s="203">
        <f>Таблиця9[[#This Row],[HOBBY WORLD3]]</f>
        <v>0</v>
      </c>
      <c r="AJ227" s="210"/>
      <c r="AK227" s="210"/>
      <c r="AL227" s="210"/>
      <c r="AM227" s="210"/>
      <c r="AN227" s="222"/>
      <c r="AO227" s="222"/>
      <c r="AR227" t="s">
        <v>6369</v>
      </c>
      <c r="AS227"/>
      <c r="AT227" s="203" t="str">
        <f>_xlfn.XLOOKUP(AR227,Таблиця15[Термин],Таблиця15[HOBBY WORLD],"")</f>
        <v>Движение текущей реки</v>
      </c>
    </row>
    <row r="228" spans="1:46" ht="15" customHeight="1" x14ac:dyDescent="0.25">
      <c r="A228" s="203" t="s">
        <v>5483</v>
      </c>
      <c r="C228" s="203" t="s">
        <v>5484</v>
      </c>
      <c r="D228" s="203" t="str">
        <f>Таблиця3[[#This Row],[Перевод (Hobby World)]]</f>
        <v>Слабые стороны</v>
      </c>
      <c r="E228" s="222" t="s">
        <v>5065</v>
      </c>
      <c r="F228" s="222"/>
      <c r="H228" s="213" t="s">
        <v>5918</v>
      </c>
      <c r="I228" s="213"/>
      <c r="J228" s="213" t="s">
        <v>5919</v>
      </c>
      <c r="K228" s="213" t="str">
        <f>Таблиця4[[#This Row],[HOBBY WORLD]]</f>
        <v>Ярость от ранения</v>
      </c>
      <c r="L228" s="213" t="s">
        <v>5744</v>
      </c>
      <c r="M228" s="213"/>
      <c r="O228" s="214" t="s">
        <v>7348</v>
      </c>
      <c r="P228" s="214"/>
      <c r="Q228" s="215" t="s">
        <v>7349</v>
      </c>
      <c r="R228" s="215" t="str">
        <f>Таблиця5[[#This Row],[HOBBY WORLD]]</f>
        <v>планарный союзник</v>
      </c>
      <c r="S228" s="215" t="s">
        <v>5417</v>
      </c>
      <c r="T228" s="216"/>
      <c r="U228" s="217"/>
      <c r="W228" s="222" t="s">
        <v>2484</v>
      </c>
      <c r="X228" s="222" t="s">
        <v>8121</v>
      </c>
      <c r="AA228" s="214" t="s">
        <v>8655</v>
      </c>
      <c r="AB228" s="215"/>
      <c r="AC228" s="215" t="s">
        <v>8656</v>
      </c>
      <c r="AD228" s="216"/>
      <c r="AE228" s="216" t="s">
        <v>8654</v>
      </c>
      <c r="AI228" s="203">
        <f>Таблиця9[[#This Row],[HOBBY WORLD3]]</f>
        <v>0</v>
      </c>
      <c r="AJ228" s="210"/>
      <c r="AK228" s="210"/>
      <c r="AL228" s="210"/>
      <c r="AM228" s="210"/>
      <c r="AN228" s="222"/>
      <c r="AO228" s="222"/>
      <c r="AR228" t="s">
        <v>6371</v>
      </c>
      <c r="AS228"/>
      <c r="AT228" s="203" t="str">
        <f>_xlfn.XLOOKUP(AR228,Таблиця15[Термин],Таблиця15[HOBBY WORLD],"")</f>
        <v>Замедленное падение</v>
      </c>
    </row>
    <row r="229" spans="1:46" ht="15" customHeight="1" x14ac:dyDescent="0.25">
      <c r="A229" s="203" t="s">
        <v>5485</v>
      </c>
      <c r="C229" s="203" t="s">
        <v>5486</v>
      </c>
      <c r="D229" s="203" t="str">
        <f>Таблиця3[[#This Row],[Перевод (Hobby World)]]</f>
        <v>Оружие</v>
      </c>
      <c r="E229" s="222" t="s">
        <v>5065</v>
      </c>
      <c r="F229" s="222"/>
      <c r="H229" s="213" t="s">
        <v>5920</v>
      </c>
      <c r="I229" s="213"/>
      <c r="J229" s="213" t="s">
        <v>5921</v>
      </c>
      <c r="K229" s="213" t="str">
        <f>Таблиця4[[#This Row],[HOBBY WORLD]]</f>
        <v>Элегантная защита</v>
      </c>
      <c r="L229" s="213" t="s">
        <v>5744</v>
      </c>
      <c r="M229" s="213"/>
      <c r="O229" s="214" t="s">
        <v>7350</v>
      </c>
      <c r="P229" s="214"/>
      <c r="Q229" s="215" t="s">
        <v>7351</v>
      </c>
      <c r="R229" s="215" t="str">
        <f>Таблиця5[[#This Row],[HOBBY WORLD]]</f>
        <v>плащ крестоносца</v>
      </c>
      <c r="S229" s="215" t="s">
        <v>5417</v>
      </c>
      <c r="T229" s="216"/>
      <c r="U229" s="217"/>
      <c r="W229" s="222" t="s">
        <v>5583</v>
      </c>
      <c r="X229" s="222" t="s">
        <v>8122</v>
      </c>
      <c r="AA229" s="214"/>
      <c r="AB229" s="215"/>
      <c r="AC229" s="215"/>
      <c r="AD229" s="216"/>
      <c r="AE229" s="216"/>
      <c r="AI229" s="203">
        <f>Таблиця9[[#This Row],[HOBBY WORLD3]]</f>
        <v>0</v>
      </c>
      <c r="AJ229" s="210"/>
      <c r="AK229" s="210"/>
      <c r="AL229" s="210"/>
      <c r="AM229" s="210"/>
      <c r="AN229" s="222"/>
      <c r="AO229" s="222"/>
      <c r="AR229" t="s">
        <v>6373</v>
      </c>
      <c r="AS229"/>
      <c r="AT229" s="203" t="str">
        <f>_xlfn.XLOOKUP(AR229,Таблиця15[Термин],Таблиця15[HOBBY WORLD],"")</f>
        <v>Шаг ветра</v>
      </c>
    </row>
    <row r="230" spans="1:46" ht="15" customHeight="1" x14ac:dyDescent="0.25">
      <c r="A230" s="222" t="s">
        <v>5487</v>
      </c>
      <c r="B230" s="222"/>
      <c r="C230" s="203" t="s">
        <v>5488</v>
      </c>
      <c r="D230" s="203" t="str">
        <f>Таблиця3[[#This Row],[Перевод (Hobby World)]]</f>
        <v>Атака оружием</v>
      </c>
      <c r="E230" s="222" t="s">
        <v>5065</v>
      </c>
      <c r="F230" s="222"/>
      <c r="H230" s="213"/>
      <c r="I230" s="213"/>
      <c r="J230" s="213"/>
      <c r="K230" s="213">
        <f>Таблиця4[[#This Row],[HOBBY WORLD]]</f>
        <v>0</v>
      </c>
      <c r="L230" s="213"/>
      <c r="M230" s="213"/>
      <c r="O230" s="214" t="s">
        <v>7352</v>
      </c>
      <c r="P230" s="214"/>
      <c r="Q230" s="215" t="s">
        <v>7353</v>
      </c>
      <c r="R230" s="215" t="str">
        <f>Таблиця5[[#This Row],[HOBBY WORLD]]</f>
        <v>плоть в камень</v>
      </c>
      <c r="S230" s="215" t="s">
        <v>5417</v>
      </c>
      <c r="T230" s="216"/>
      <c r="U230" s="217"/>
      <c r="W230" s="222" t="s">
        <v>8123</v>
      </c>
      <c r="X230" s="222" t="s">
        <v>8124</v>
      </c>
      <c r="AA230" s="214" t="s">
        <v>8657</v>
      </c>
      <c r="AB230" s="215"/>
      <c r="AC230" s="215" t="s">
        <v>8658</v>
      </c>
      <c r="AD230" s="216"/>
      <c r="AE230" s="216" t="s">
        <v>8659</v>
      </c>
      <c r="AI230" s="203">
        <f>Таблиця9[[#This Row],[HOBBY WORLD3]]</f>
        <v>0</v>
      </c>
      <c r="AJ230" s="210"/>
      <c r="AK230" s="210"/>
      <c r="AL230" s="210"/>
      <c r="AM230" s="210"/>
      <c r="AN230" s="222"/>
      <c r="AO230" s="222"/>
      <c r="AR230" t="s">
        <v>6375</v>
      </c>
      <c r="AS230"/>
      <c r="AT230" s="203" t="str">
        <f>_xlfn.XLOOKUP(AR230,Таблиця15[Термин],Таблиця15[HOBBY WORLD],"")</f>
        <v>Покой разума</v>
      </c>
    </row>
    <row r="231" spans="1:46" ht="15" customHeight="1" x14ac:dyDescent="0.25">
      <c r="A231" s="203" t="s">
        <v>5489</v>
      </c>
      <c r="C231" s="203" t="s">
        <v>5490</v>
      </c>
      <c r="D231" s="203" t="str">
        <f>Таблиця3[[#This Row],[Перевод (Hobby World)]]</f>
        <v>Вес</v>
      </c>
      <c r="E231" s="222" t="s">
        <v>5065</v>
      </c>
      <c r="F231" s="222"/>
      <c r="H231" s="213" t="s">
        <v>5922</v>
      </c>
      <c r="I231" s="213"/>
      <c r="J231" s="213" t="s">
        <v>5923</v>
      </c>
      <c r="K231" s="213" t="str">
        <f>Таблиця4[[#This Row],[HOBBY WORLD]]</f>
        <v>Коллегия бардов</v>
      </c>
      <c r="L231" s="213" t="s">
        <v>5924</v>
      </c>
      <c r="M231" s="213" t="s">
        <v>5925</v>
      </c>
      <c r="O231" s="214" t="s">
        <v>7354</v>
      </c>
      <c r="P231" s="214"/>
      <c r="Q231" s="215" t="s">
        <v>7355</v>
      </c>
      <c r="R231" s="215" t="str">
        <f>Таблиця5[[#This Row],[HOBBY WORLD]]</f>
        <v>пляшущие огоньки</v>
      </c>
      <c r="S231" s="215" t="s">
        <v>5417</v>
      </c>
      <c r="T231" s="216"/>
      <c r="U231" s="217"/>
      <c r="W231" s="222" t="s">
        <v>2490</v>
      </c>
      <c r="X231" s="222" t="s">
        <v>8125</v>
      </c>
      <c r="AA231" s="214" t="s">
        <v>8660</v>
      </c>
      <c r="AB231" s="215"/>
      <c r="AC231" s="215" t="s">
        <v>8661</v>
      </c>
      <c r="AD231" s="216"/>
      <c r="AE231" s="216" t="s">
        <v>8659</v>
      </c>
      <c r="AI231" s="203">
        <f>Таблиця9[[#This Row],[HOBBY WORLD3]]</f>
        <v>0</v>
      </c>
      <c r="AJ231" s="210"/>
      <c r="AK231" s="210"/>
      <c r="AL231" s="210"/>
      <c r="AM231" s="210"/>
      <c r="AN231" s="222"/>
      <c r="AO231" s="222"/>
      <c r="AR231" t="s">
        <v>6377</v>
      </c>
      <c r="AS231"/>
      <c r="AT231" s="203" t="str">
        <f>_xlfn.XLOOKUP(AR231,Таблиця15[Термин],Таблиця15[HOBBY WORLD],"")</f>
        <v>Шокирующий удар</v>
      </c>
    </row>
    <row r="232" spans="1:46" ht="15" customHeight="1" x14ac:dyDescent="0.25">
      <c r="A232" s="203" t="s">
        <v>5491</v>
      </c>
      <c r="C232" s="203" t="s">
        <v>5492</v>
      </c>
      <c r="D232" s="203" t="s">
        <v>14640</v>
      </c>
      <c r="E232" s="222" t="s">
        <v>5065</v>
      </c>
      <c r="F232" s="222"/>
      <c r="H232" s="213" t="s">
        <v>5926</v>
      </c>
      <c r="I232" s="213"/>
      <c r="J232" s="213" t="s">
        <v>5927</v>
      </c>
      <c r="K232" s="213" t="str">
        <f>Таблиця4[[#This Row],[HOBBY WORLD]]</f>
        <v>Бардовское вдохновение</v>
      </c>
      <c r="L232" s="213" t="s">
        <v>5924</v>
      </c>
      <c r="M232" s="213" t="s">
        <v>5925</v>
      </c>
      <c r="O232" s="214" t="s">
        <v>7356</v>
      </c>
      <c r="P232" s="214"/>
      <c r="Q232" s="215" t="s">
        <v>7357</v>
      </c>
      <c r="R232" s="215" t="str">
        <f>Таблиця5[[#This Row],[HOBBY WORLD]]</f>
        <v>повреждение</v>
      </c>
      <c r="S232" s="215" t="s">
        <v>5417</v>
      </c>
      <c r="T232" s="216"/>
      <c r="U232" s="217"/>
      <c r="W232" s="222" t="s">
        <v>2492</v>
      </c>
      <c r="X232" s="222" t="s">
        <v>8126</v>
      </c>
      <c r="AA232" s="214" t="s">
        <v>8662</v>
      </c>
      <c r="AB232" s="215"/>
      <c r="AC232" s="215" t="s">
        <v>8663</v>
      </c>
      <c r="AD232" s="216"/>
      <c r="AE232" s="216" t="s">
        <v>8659</v>
      </c>
      <c r="AI232" s="203">
        <f>Таблиця9[[#This Row],[HOBBY WORLD3]]</f>
        <v>0</v>
      </c>
      <c r="AJ232" s="210"/>
      <c r="AK232" s="210"/>
      <c r="AL232" s="210"/>
      <c r="AM232" s="210"/>
      <c r="AN232" s="222"/>
      <c r="AO232" s="222"/>
      <c r="AR232" t="s">
        <v>6379</v>
      </c>
      <c r="AS232"/>
      <c r="AT232" s="203" t="str">
        <f>_xlfn.XLOOKUP(AR232,Таблиця15[Термин],Таблиця15[HOBBY WORLD],"")</f>
        <v>Удар пепельного вихря</v>
      </c>
    </row>
    <row r="233" spans="1:46" ht="15" customHeight="1" x14ac:dyDescent="0.25">
      <c r="D233" s="203">
        <f>Таблиця3[[#This Row],[Перевод (Hobby World)]]</f>
        <v>0</v>
      </c>
      <c r="E233" s="222"/>
      <c r="F233" s="222"/>
      <c r="H233" s="213" t="s">
        <v>5928</v>
      </c>
      <c r="I233" s="213"/>
      <c r="J233" s="213" t="s">
        <v>5929</v>
      </c>
      <c r="K233" s="213" t="str">
        <f>Таблиця4[[#This Row],[HOBBY WORLD]]</f>
        <v>Боевая магия</v>
      </c>
      <c r="L233" s="213" t="s">
        <v>5924</v>
      </c>
      <c r="M233" s="213" t="s">
        <v>5925</v>
      </c>
      <c r="O233" s="214" t="s">
        <v>7358</v>
      </c>
      <c r="P233" s="214"/>
      <c r="Q233" s="215" t="s">
        <v>7359</v>
      </c>
      <c r="R233" s="215" t="str">
        <f>Таблиця5[[#This Row],[HOBBY WORLD]]</f>
        <v>подчинение гуманоида</v>
      </c>
      <c r="S233" s="215" t="s">
        <v>5417</v>
      </c>
      <c r="T233" s="216"/>
      <c r="U233" s="217"/>
      <c r="W233" s="222" t="s">
        <v>2494</v>
      </c>
      <c r="X233" s="222" t="s">
        <v>8127</v>
      </c>
      <c r="AA233" s="214" t="s">
        <v>8664</v>
      </c>
      <c r="AB233" s="215"/>
      <c r="AC233" s="215" t="s">
        <v>8665</v>
      </c>
      <c r="AD233" s="216"/>
      <c r="AE233" s="216" t="s">
        <v>8659</v>
      </c>
      <c r="AI233" s="203">
        <f>Таблиця9[[#This Row],[HOBBY WORLD3]]</f>
        <v>0</v>
      </c>
      <c r="AJ233" s="210"/>
      <c r="AK233" s="210"/>
      <c r="AL233" s="210"/>
      <c r="AM233" s="210"/>
      <c r="AN233" s="222"/>
      <c r="AO233" s="222"/>
      <c r="AR233" t="s">
        <v>6213</v>
      </c>
      <c r="AS233"/>
      <c r="AT233" s="203" t="str">
        <f>_xlfn.XLOOKUP(AR233,Таблиця15[Термин],Таблиця15[HOBBY WORLD],"")</f>
        <v>Неувядающее тело</v>
      </c>
    </row>
    <row r="234" spans="1:46" ht="15" customHeight="1" x14ac:dyDescent="0.25">
      <c r="A234" s="222"/>
      <c r="B234" s="222"/>
      <c r="C234" s="222"/>
      <c r="D234" s="222">
        <f>Таблиця3[[#This Row],[Перевод (Hobby World)]]</f>
        <v>0</v>
      </c>
      <c r="E234" s="222"/>
      <c r="F234" s="222"/>
      <c r="H234" s="213" t="s">
        <v>5930</v>
      </c>
      <c r="I234" s="213"/>
      <c r="J234" s="213" t="s">
        <v>5931</v>
      </c>
      <c r="K234" s="213" t="str">
        <f>Таблиця4[[#This Row],[HOBBY WORLD]]</f>
        <v>Коллегия Знаний</v>
      </c>
      <c r="L234" s="213" t="s">
        <v>5924</v>
      </c>
      <c r="M234" s="213" t="s">
        <v>5925</v>
      </c>
      <c r="O234" s="214" t="s">
        <v>7360</v>
      </c>
      <c r="P234" s="214"/>
      <c r="Q234" s="215" t="s">
        <v>7361</v>
      </c>
      <c r="R234" s="215" t="str">
        <f>Таблиця5[[#This Row],[HOBBY WORLD]]</f>
        <v>подчинение животного</v>
      </c>
      <c r="S234" s="215" t="s">
        <v>5417</v>
      </c>
      <c r="T234" s="216"/>
      <c r="U234" s="217"/>
      <c r="W234" s="222" t="s">
        <v>2496</v>
      </c>
      <c r="X234" s="222" t="s">
        <v>8128</v>
      </c>
      <c r="AA234" s="214" t="s">
        <v>8666</v>
      </c>
      <c r="AB234" s="215"/>
      <c r="AC234" s="215" t="s">
        <v>8667</v>
      </c>
      <c r="AD234" s="216"/>
      <c r="AE234" s="216" t="s">
        <v>8659</v>
      </c>
      <c r="AI234" s="203">
        <f>Таблиця9[[#This Row],[HOBBY WORLD3]]</f>
        <v>0</v>
      </c>
      <c r="AJ234" s="210"/>
      <c r="AK234" s="210"/>
      <c r="AL234" s="210"/>
      <c r="AM234" s="210"/>
      <c r="AN234" s="222"/>
      <c r="AO234" s="222"/>
      <c r="AR234" t="s">
        <v>6381</v>
      </c>
      <c r="AS234"/>
      <c r="AT234" s="203" t="str">
        <f>_xlfn.XLOOKUP(AR234,Таблиця15[Термин],Таблиця15[HOBBY WORLD],"")</f>
        <v>Язык солнца и луны</v>
      </c>
    </row>
    <row r="235" spans="1:46" ht="15" customHeight="1" x14ac:dyDescent="0.25">
      <c r="A235" s="222" t="s">
        <v>5493</v>
      </c>
      <c r="B235" s="222"/>
      <c r="C235" s="222" t="s">
        <v>5494</v>
      </c>
      <c r="D235" s="222" t="str">
        <f>Таблиця3[[#This Row],[Перевод (Hobby World)]]</f>
        <v>Укрыт наполовину</v>
      </c>
      <c r="E235" s="222" t="s">
        <v>5173</v>
      </c>
      <c r="F235" s="222"/>
      <c r="H235" s="213" t="s">
        <v>5932</v>
      </c>
      <c r="I235" s="213"/>
      <c r="J235" s="213" t="s">
        <v>5933</v>
      </c>
      <c r="K235" s="213" t="str">
        <f>Таблиця4[[#This Row],[HOBBY WORLD]]</f>
        <v>Коллегия Отваги</v>
      </c>
      <c r="L235" s="213" t="s">
        <v>5924</v>
      </c>
      <c r="M235" s="213" t="s">
        <v>5925</v>
      </c>
      <c r="O235" s="214" t="s">
        <v>7362</v>
      </c>
      <c r="P235" s="214"/>
      <c r="Q235" s="215" t="s">
        <v>7363</v>
      </c>
      <c r="R235" s="215" t="str">
        <f>Таблиця5[[#This Row],[HOBBY WORLD]]</f>
        <v>подчинение чудовища</v>
      </c>
      <c r="S235" s="215" t="s">
        <v>5417</v>
      </c>
      <c r="T235" s="216"/>
      <c r="U235" s="217"/>
      <c r="W235" s="222" t="s">
        <v>8129</v>
      </c>
      <c r="X235" s="222" t="s">
        <v>8130</v>
      </c>
      <c r="AA235" s="214" t="s">
        <v>8668</v>
      </c>
      <c r="AB235" s="215"/>
      <c r="AC235" s="215" t="s">
        <v>8669</v>
      </c>
      <c r="AD235" s="216"/>
      <c r="AE235" s="216" t="s">
        <v>8659</v>
      </c>
      <c r="AI235" s="203">
        <f>Таблиця9[[#This Row],[HOBBY WORLD3]]</f>
        <v>0</v>
      </c>
      <c r="AJ235" s="210"/>
      <c r="AK235" s="210"/>
      <c r="AL235" s="210"/>
      <c r="AM235" s="210"/>
      <c r="AN235" s="222"/>
      <c r="AO235" s="222"/>
      <c r="AR235" t="s">
        <v>6383</v>
      </c>
      <c r="AS235"/>
      <c r="AT235" s="203" t="str">
        <f>_xlfn.XLOOKUP(AR235,Таблиця15[Термин],Таблиця15[HOBBY WORLD],"")</f>
        <v>Безмятежность</v>
      </c>
    </row>
    <row r="236" spans="1:46" ht="15" customHeight="1" x14ac:dyDescent="0.25">
      <c r="A236" s="222" t="s">
        <v>5495</v>
      </c>
      <c r="B236" s="222"/>
      <c r="C236" s="222" t="s">
        <v>5496</v>
      </c>
      <c r="D236" s="222" t="str">
        <f>Таблиця3[[#This Row],[Перевод (Hobby World)]]</f>
        <v>Укрыт на три четверти</v>
      </c>
      <c r="E236" s="222" t="s">
        <v>5173</v>
      </c>
      <c r="F236" s="222"/>
      <c r="H236" s="213" t="s">
        <v>5934</v>
      </c>
      <c r="I236" s="213"/>
      <c r="J236" s="213" t="s">
        <v>5935</v>
      </c>
      <c r="K236" s="213" t="str">
        <f>Таблиця4[[#This Row],[HOBBY WORLD]]</f>
        <v>Боевое вдохновение</v>
      </c>
      <c r="L236" s="213" t="s">
        <v>5924</v>
      </c>
      <c r="M236" s="213" t="s">
        <v>5925</v>
      </c>
      <c r="O236" s="214" t="s">
        <v>7364</v>
      </c>
      <c r="P236" s="214"/>
      <c r="Q236" s="215" t="s">
        <v>7365</v>
      </c>
      <c r="R236" s="215" t="str">
        <f>Таблиця5[[#This Row],[HOBBY WORLD]]</f>
        <v>поиск животного или растения</v>
      </c>
      <c r="S236" s="215" t="s">
        <v>5417</v>
      </c>
      <c r="T236" s="216"/>
      <c r="U236" s="217"/>
      <c r="W236" s="222" t="s">
        <v>2498</v>
      </c>
      <c r="X236" s="222" t="s">
        <v>8131</v>
      </c>
      <c r="AA236" s="214" t="s">
        <v>8670</v>
      </c>
      <c r="AB236" s="215"/>
      <c r="AC236" s="215" t="s">
        <v>8671</v>
      </c>
      <c r="AD236" s="216"/>
      <c r="AE236" s="216" t="s">
        <v>8659</v>
      </c>
      <c r="AI236" s="203">
        <f>Таблиця9[[#This Row],[HOBBY WORLD3]]</f>
        <v>0</v>
      </c>
      <c r="AJ236" s="210"/>
      <c r="AK236" s="210"/>
      <c r="AL236" s="210"/>
      <c r="AM236" s="210"/>
      <c r="AN236" s="222"/>
      <c r="AO236" s="222"/>
      <c r="AR236" t="s">
        <v>6385</v>
      </c>
      <c r="AS236"/>
      <c r="AT236" s="203" t="str">
        <f>_xlfn.XLOOKUP(AR236,Таблиця15[Термин],Таблиця15[HOBBY WORLD],"")</f>
        <v>Перемещение без брони</v>
      </c>
    </row>
    <row r="237" spans="1:46" ht="15" customHeight="1" x14ac:dyDescent="0.25">
      <c r="A237" s="222" t="s">
        <v>5497</v>
      </c>
      <c r="B237" s="222"/>
      <c r="C237" s="222" t="s">
        <v>5498</v>
      </c>
      <c r="D237" s="222" t="str">
        <f>Таблиця3[[#This Row],[Перевод (Hobby World)]]</f>
        <v>Укрыт полностью</v>
      </c>
      <c r="E237" s="222" t="s">
        <v>5173</v>
      </c>
      <c r="F237" s="222"/>
      <c r="H237" s="213" t="s">
        <v>5936</v>
      </c>
      <c r="I237" s="213"/>
      <c r="J237" s="213" t="s">
        <v>5937</v>
      </c>
      <c r="K237" s="213" t="str">
        <f>Таблиця4[[#This Row],[HOBBY WORLD]]</f>
        <v>Контрчары</v>
      </c>
      <c r="L237" s="213" t="s">
        <v>5924</v>
      </c>
      <c r="M237" s="213" t="s">
        <v>5925</v>
      </c>
      <c r="O237" s="214" t="s">
        <v>7366</v>
      </c>
      <c r="P237" s="214"/>
      <c r="Q237" s="215" t="s">
        <v>7367</v>
      </c>
      <c r="R237" s="215" t="str">
        <f>Таблиця5[[#This Row],[HOBBY WORLD]]</f>
        <v>поиск предмета</v>
      </c>
      <c r="S237" s="215" t="s">
        <v>5417</v>
      </c>
      <c r="T237" s="216"/>
      <c r="U237" s="217"/>
      <c r="W237" s="222" t="s">
        <v>2500</v>
      </c>
      <c r="X237" s="222" t="s">
        <v>8132</v>
      </c>
      <c r="AA237" s="214"/>
      <c r="AB237" s="215"/>
      <c r="AC237" s="215"/>
      <c r="AD237" s="216"/>
      <c r="AE237" s="216"/>
      <c r="AI237" s="203">
        <f>Таблиця9[[#This Row],[HOBBY WORLD3]]</f>
        <v>0</v>
      </c>
      <c r="AJ237" s="210"/>
      <c r="AK237" s="210"/>
      <c r="AL237" s="210"/>
      <c r="AM237" s="210"/>
      <c r="AN237" s="222"/>
      <c r="AO237" s="222"/>
      <c r="AR237" t="s">
        <v>6387</v>
      </c>
      <c r="AS237"/>
      <c r="AT237" s="203" t="str">
        <f>_xlfn.XLOOKUP(AR237,Таблиця15[Термин],Таблиця15[HOBBY WORLD],"")</f>
        <v>Водяной бич</v>
      </c>
    </row>
    <row r="238" spans="1:46" ht="15" customHeight="1" x14ac:dyDescent="0.25">
      <c r="A238" s="222" t="s">
        <v>5499</v>
      </c>
      <c r="B238" s="222"/>
      <c r="C238" s="222" t="s">
        <v>5500</v>
      </c>
      <c r="D238" s="222" t="str">
        <f>Таблиця3[[#This Row],[Перевод (Hobby World)]]</f>
        <v>Видимость слегка затруднена</v>
      </c>
      <c r="E238" s="222" t="s">
        <v>5501</v>
      </c>
      <c r="F238" s="222"/>
      <c r="H238" s="213" t="s">
        <v>5938</v>
      </c>
      <c r="I238" s="213"/>
      <c r="J238" s="213" t="s">
        <v>5939</v>
      </c>
      <c r="K238" s="213" t="str">
        <f>Таблиця4[[#This Row],[HOBBY WORLD]]</f>
        <v>Острые слова</v>
      </c>
      <c r="L238" s="213" t="s">
        <v>5924</v>
      </c>
      <c r="M238" s="213" t="s">
        <v>5925</v>
      </c>
      <c r="O238" s="214" t="s">
        <v>7368</v>
      </c>
      <c r="P238" s="214"/>
      <c r="Q238" s="215" t="s">
        <v>7369</v>
      </c>
      <c r="R238" s="215" t="str">
        <f>Таблиця5[[#This Row],[HOBBY WORLD]]</f>
        <v>поиск пути</v>
      </c>
      <c r="S238" s="215" t="s">
        <v>5417</v>
      </c>
      <c r="T238" s="216"/>
      <c r="U238" s="217"/>
      <c r="W238" s="222" t="s">
        <v>2502</v>
      </c>
      <c r="X238" s="222" t="s">
        <v>8133</v>
      </c>
      <c r="AA238" s="214" t="s">
        <v>129</v>
      </c>
      <c r="AB238" s="215"/>
      <c r="AC238" s="215" t="s">
        <v>130</v>
      </c>
      <c r="AD238" s="216"/>
      <c r="AE238" s="216" t="s">
        <v>8672</v>
      </c>
      <c r="AI238" s="203">
        <f>Таблиця9[[#This Row],[HOBBY WORLD3]]</f>
        <v>0</v>
      </c>
      <c r="AJ238" s="210"/>
      <c r="AK238" s="210"/>
      <c r="AL238" s="210"/>
      <c r="AM238" s="210"/>
      <c r="AN238" s="222"/>
      <c r="AO238" s="222"/>
      <c r="AR238" t="s">
        <v>6389</v>
      </c>
      <c r="AS238"/>
      <c r="AT238" s="203" t="str">
        <f>_xlfn.XLOOKUP(AR238,Таблиця15[Термин],Таблиця15[HOBBY WORLD],"")</f>
        <v>Земляной вал</v>
      </c>
    </row>
    <row r="239" spans="1:46" ht="15" customHeight="1" x14ac:dyDescent="0.25">
      <c r="A239" s="222" t="s">
        <v>5502</v>
      </c>
      <c r="B239" s="222"/>
      <c r="C239" s="222" t="s">
        <v>5503</v>
      </c>
      <c r="D239" s="222" t="str">
        <f>Таблиця3[[#This Row],[Перевод (Hobby World)]]</f>
        <v>Видимость крайне затруднена</v>
      </c>
      <c r="E239" s="222" t="s">
        <v>5501</v>
      </c>
      <c r="F239" s="222"/>
      <c r="H239" s="213" t="s">
        <v>5940</v>
      </c>
      <c r="I239" s="213"/>
      <c r="J239" s="213" t="s">
        <v>5941</v>
      </c>
      <c r="K239" s="213" t="str">
        <f>Таблиця4[[#This Row],[HOBBY WORLD]]</f>
        <v>Источник вдохновения</v>
      </c>
      <c r="L239" s="213" t="s">
        <v>5924</v>
      </c>
      <c r="M239" s="213" t="s">
        <v>5925</v>
      </c>
      <c r="O239" s="214" t="s">
        <v>7370</v>
      </c>
      <c r="P239" s="214"/>
      <c r="Q239" s="215" t="s">
        <v>7371</v>
      </c>
      <c r="R239" s="215" t="str">
        <f>Таблиця5[[#This Row],[HOBBY WORLD]]</f>
        <v>поиск существа</v>
      </c>
      <c r="S239" s="215" t="s">
        <v>5417</v>
      </c>
      <c r="T239" s="216"/>
      <c r="U239" s="217"/>
      <c r="W239" s="222" t="s">
        <v>2504</v>
      </c>
      <c r="X239" s="222" t="s">
        <v>8134</v>
      </c>
      <c r="AA239" s="214" t="s">
        <v>8673</v>
      </c>
      <c r="AB239" s="215"/>
      <c r="AC239" s="215" t="s">
        <v>8674</v>
      </c>
      <c r="AD239" s="216"/>
      <c r="AE239" s="216" t="s">
        <v>8672</v>
      </c>
      <c r="AI239" s="203">
        <f>Таблиця9[[#This Row],[HOBBY WORLD3]]</f>
        <v>0</v>
      </c>
      <c r="AJ239" s="210"/>
      <c r="AK239" s="210"/>
      <c r="AL239" s="210"/>
      <c r="AM239" s="210"/>
      <c r="AN239" s="222"/>
      <c r="AO239" s="222"/>
      <c r="AR239" t="s">
        <v>6391</v>
      </c>
      <c r="AS239"/>
      <c r="AT239" s="203" t="str">
        <f>_xlfn.XLOOKUP(AR239,Таблиця15[Термин],Таблиця15[HOBBY WORLD],"")</f>
        <v>Путь Тени</v>
      </c>
    </row>
    <row r="240" spans="1:46" ht="15" customHeight="1" x14ac:dyDescent="0.25">
      <c r="A240" s="231"/>
      <c r="B240" s="231"/>
      <c r="C240" s="231"/>
      <c r="D240" s="231">
        <f>Таблиця3[[#This Row],[Перевод (Hobby World)]]</f>
        <v>0</v>
      </c>
      <c r="E240" s="231"/>
      <c r="F240" s="222"/>
      <c r="H240" s="213" t="s">
        <v>5942</v>
      </c>
      <c r="I240" s="213"/>
      <c r="J240" s="213" t="s">
        <v>5943</v>
      </c>
      <c r="K240" s="213" t="str">
        <f>Таблиця4[[#This Row],[HOBBY WORLD]]</f>
        <v>Мастер на все руки</v>
      </c>
      <c r="L240" s="213" t="s">
        <v>5924</v>
      </c>
      <c r="M240" s="213" t="s">
        <v>5925</v>
      </c>
      <c r="O240" s="214" t="s">
        <v>7372</v>
      </c>
      <c r="P240" s="214"/>
      <c r="Q240" s="215" t="s">
        <v>7373</v>
      </c>
      <c r="R240" s="215" t="str">
        <f>Таблиця5[[#This Row],[HOBBY WORLD]]</f>
        <v>поле антимагии</v>
      </c>
      <c r="S240" s="215" t="s">
        <v>5417</v>
      </c>
      <c r="T240" s="216"/>
      <c r="U240" s="217"/>
      <c r="W240" s="222" t="s">
        <v>2506</v>
      </c>
      <c r="X240" s="222" t="s">
        <v>8135</v>
      </c>
      <c r="AA240" s="214" t="s">
        <v>8675</v>
      </c>
      <c r="AB240" s="215"/>
      <c r="AC240" s="215" t="s">
        <v>8676</v>
      </c>
      <c r="AD240" s="216"/>
      <c r="AE240" s="216" t="s">
        <v>8672</v>
      </c>
      <c r="AI240" s="203">
        <f>Таблиця9[[#This Row],[HOBBY WORLD3]]</f>
        <v>0</v>
      </c>
      <c r="AJ240" s="210"/>
      <c r="AK240" s="210"/>
      <c r="AL240" s="210"/>
      <c r="AM240" s="210"/>
      <c r="AN240" s="222"/>
      <c r="AO240" s="222"/>
      <c r="AR240" t="s">
        <v>6393</v>
      </c>
      <c r="AS240"/>
      <c r="AT240" s="203" t="str">
        <f>_xlfn.XLOOKUP(AR240,Таблиця15[Термин],Таблиця15[HOBBY WORLD],"")</f>
        <v>Путь Четырёх Стихий</v>
      </c>
    </row>
    <row r="241" spans="1:46" ht="15" customHeight="1" x14ac:dyDescent="0.25">
      <c r="A241" s="222" t="s">
        <v>5504</v>
      </c>
      <c r="B241" s="222"/>
      <c r="C241" s="222" t="s">
        <v>5505</v>
      </c>
      <c r="D241" s="222" t="str">
        <f>Таблиця3[[#This Row],[Перевод (Hobby World)]]</f>
        <v>Кислота</v>
      </c>
      <c r="E241" s="222" t="s">
        <v>5506</v>
      </c>
      <c r="F241" s="222"/>
      <c r="H241" s="213" t="s">
        <v>5944</v>
      </c>
      <c r="I241" s="213"/>
      <c r="J241" s="213" t="s">
        <v>5945</v>
      </c>
      <c r="K241" s="213" t="str">
        <f>Таблиця4[[#This Row],[HOBBY WORLD]]</f>
        <v>Магические секреты</v>
      </c>
      <c r="L241" s="213" t="s">
        <v>5924</v>
      </c>
      <c r="M241" s="213" t="s">
        <v>5925</v>
      </c>
      <c r="O241" s="214" t="s">
        <v>3162</v>
      </c>
      <c r="P241" s="214"/>
      <c r="Q241" s="215" t="s">
        <v>7374</v>
      </c>
      <c r="R241" s="215" t="str">
        <f>Таблиця5[[#This Row],[HOBBY WORLD]]</f>
        <v>полет</v>
      </c>
      <c r="S241" s="215" t="s">
        <v>5417</v>
      </c>
      <c r="T241" s="216"/>
      <c r="U241" s="217"/>
      <c r="W241" s="222" t="s">
        <v>2508</v>
      </c>
      <c r="X241" s="222" t="s">
        <v>8136</v>
      </c>
      <c r="AA241" s="214" t="s">
        <v>8677</v>
      </c>
      <c r="AB241" s="215"/>
      <c r="AC241" s="215" t="s">
        <v>8678</v>
      </c>
      <c r="AD241" s="216"/>
      <c r="AE241" s="216" t="s">
        <v>8672</v>
      </c>
      <c r="AI241" s="203">
        <f>Таблиця9[[#This Row],[HOBBY WORLD3]]</f>
        <v>0</v>
      </c>
      <c r="AJ241" s="210"/>
      <c r="AK241" s="210"/>
      <c r="AL241" s="210"/>
      <c r="AM241" s="210"/>
      <c r="AN241" s="222"/>
      <c r="AO241" s="222"/>
      <c r="AR241" t="s">
        <v>6395</v>
      </c>
      <c r="AS241"/>
      <c r="AT241" s="203" t="str">
        <f>_xlfn.XLOOKUP(AR241,Таблиця15[Термин],Таблиця15[HOBBY WORLD],"")</f>
        <v>Путь Открытой Ладони</v>
      </c>
    </row>
    <row r="242" spans="1:46" ht="15" customHeight="1" x14ac:dyDescent="0.25">
      <c r="A242" s="222" t="s">
        <v>5507</v>
      </c>
      <c r="B242" s="222"/>
      <c r="C242" s="222" t="s">
        <v>5508</v>
      </c>
      <c r="D242" s="222" t="str">
        <f>Таблиця3[[#This Row],[Перевод (Hobby World)]]</f>
        <v>Дробящий</v>
      </c>
      <c r="E242" s="222" t="s">
        <v>5506</v>
      </c>
      <c r="F242" s="222"/>
      <c r="H242" s="213" t="s">
        <v>5946</v>
      </c>
      <c r="I242" s="213"/>
      <c r="J242" s="213" t="s">
        <v>5947</v>
      </c>
      <c r="K242" s="213" t="str">
        <f>Таблиця4[[#This Row],[HOBBY WORLD]]</f>
        <v>Несравненные навыки</v>
      </c>
      <c r="L242" s="213" t="s">
        <v>5924</v>
      </c>
      <c r="M242" s="213" t="s">
        <v>5925</v>
      </c>
      <c r="O242" s="214" t="s">
        <v>7375</v>
      </c>
      <c r="P242" s="214"/>
      <c r="Q242" s="215" t="s">
        <v>7376</v>
      </c>
      <c r="R242" s="215" t="str">
        <f>Таблиця5[[#This Row],[HOBBY WORLD]]</f>
        <v>полиглот</v>
      </c>
      <c r="S242" s="215" t="s">
        <v>5417</v>
      </c>
      <c r="T242" s="216"/>
      <c r="U242" s="217"/>
      <c r="W242" s="222" t="s">
        <v>2510</v>
      </c>
      <c r="X242" s="222" t="s">
        <v>8137</v>
      </c>
      <c r="AA242" s="214" t="s">
        <v>1642</v>
      </c>
      <c r="AB242" s="215"/>
      <c r="AC242" s="215" t="s">
        <v>8679</v>
      </c>
      <c r="AD242" s="216"/>
      <c r="AE242" s="216" t="s">
        <v>8672</v>
      </c>
      <c r="AI242" s="203">
        <f>Таблиця9[[#This Row],[HOBBY WORLD3]]</f>
        <v>0</v>
      </c>
      <c r="AJ242" s="210"/>
      <c r="AK242" s="210"/>
      <c r="AL242" s="210"/>
      <c r="AM242" s="210"/>
      <c r="AN242" s="222"/>
      <c r="AO242" s="222"/>
      <c r="AR242" t="s">
        <v>6397</v>
      </c>
      <c r="AS242"/>
      <c r="AT242" s="203" t="str">
        <f>_xlfn.XLOOKUP(AR242,Таблиця15[Термин],Таблиця15[HOBBY WORLD],"")</f>
        <v>Цельность тела</v>
      </c>
    </row>
    <row r="243" spans="1:46" ht="15" customHeight="1" x14ac:dyDescent="0.25">
      <c r="A243" s="222" t="s">
        <v>5509</v>
      </c>
      <c r="B243" s="222"/>
      <c r="C243" s="222" t="s">
        <v>5510</v>
      </c>
      <c r="D243" s="222" t="str">
        <f>Таблиця3[[#This Row],[Перевод (Hobby World)]]</f>
        <v>Холод</v>
      </c>
      <c r="E243" s="222" t="s">
        <v>5506</v>
      </c>
      <c r="F243" s="222"/>
      <c r="H243" s="213" t="s">
        <v>5948</v>
      </c>
      <c r="I243" s="213"/>
      <c r="J243" s="213" t="s">
        <v>5949</v>
      </c>
      <c r="K243" s="213" t="str">
        <f>Таблиця4[[#This Row],[HOBBY WORLD]]</f>
        <v>Песнь отдыха</v>
      </c>
      <c r="L243" s="213" t="s">
        <v>5924</v>
      </c>
      <c r="M243" s="213" t="s">
        <v>5925</v>
      </c>
      <c r="O243" s="214" t="s">
        <v>7377</v>
      </c>
      <c r="P243" s="214"/>
      <c r="Q243" s="215" t="s">
        <v>7378</v>
      </c>
      <c r="R243" s="215" t="str">
        <f>Таблиця5[[#This Row],[HOBBY WORLD]]</f>
        <v>полиморф</v>
      </c>
      <c r="S243" s="215" t="s">
        <v>5417</v>
      </c>
      <c r="T243" s="216"/>
      <c r="U243" s="217"/>
      <c r="W243" s="222" t="s">
        <v>2512</v>
      </c>
      <c r="X243" s="222" t="s">
        <v>8138</v>
      </c>
      <c r="AA243" s="214" t="s">
        <v>8680</v>
      </c>
      <c r="AB243" s="215"/>
      <c r="AC243" s="215" t="s">
        <v>8681</v>
      </c>
      <c r="AD243" s="216"/>
      <c r="AE243" s="216" t="s">
        <v>8672</v>
      </c>
      <c r="AI243" s="203">
        <f>Таблиця9[[#This Row],[HOBBY WORLD3]]</f>
        <v>0</v>
      </c>
      <c r="AJ243" s="210"/>
      <c r="AK243" s="210"/>
      <c r="AL243" s="210"/>
      <c r="AM243" s="210"/>
      <c r="AN243" s="222"/>
      <c r="AO243" s="222"/>
      <c r="AR243" t="s">
        <v>4032</v>
      </c>
      <c r="AS243"/>
      <c r="AT243" s="203" t="str">
        <f>_xlfn.XLOOKUP(AR243,Таблиця15[Термин],Таблиця15[HOBBY WORLD],"")</f>
        <v>Изворотливость</v>
      </c>
    </row>
    <row r="244" spans="1:46" ht="15" customHeight="1" x14ac:dyDescent="0.25">
      <c r="A244" s="222" t="s">
        <v>5511</v>
      </c>
      <c r="B244" s="222"/>
      <c r="C244" s="222" t="s">
        <v>5512</v>
      </c>
      <c r="D244" s="222" t="str">
        <f>Таблиця3[[#This Row],[Перевод (Hobby World)]]</f>
        <v>Огонь</v>
      </c>
      <c r="E244" s="222" t="s">
        <v>5506</v>
      </c>
      <c r="F244" s="231"/>
      <c r="H244" s="213" t="s">
        <v>5950</v>
      </c>
      <c r="I244" s="213"/>
      <c r="J244" s="213" t="s">
        <v>5951</v>
      </c>
      <c r="K244" s="213" t="str">
        <f>Таблиця4[[#This Row],[HOBBY WORLD]]</f>
        <v>Высшее вдохновение</v>
      </c>
      <c r="L244" s="213" t="s">
        <v>5924</v>
      </c>
      <c r="M244" s="213" t="s">
        <v>5925</v>
      </c>
      <c r="O244" s="214" t="s">
        <v>7379</v>
      </c>
      <c r="P244" s="214"/>
      <c r="Q244" s="215" t="s">
        <v>7380</v>
      </c>
      <c r="R244" s="215" t="str">
        <f>Таблиця5[[#This Row],[HOBBY WORLD]]</f>
        <v>полноценный образ</v>
      </c>
      <c r="S244" s="215" t="s">
        <v>5417</v>
      </c>
      <c r="T244" s="216"/>
      <c r="U244" s="217"/>
      <c r="W244" s="222" t="s">
        <v>2514</v>
      </c>
      <c r="X244" s="222" t="s">
        <v>8139</v>
      </c>
      <c r="AA244" s="214" t="s">
        <v>8682</v>
      </c>
      <c r="AB244" s="215"/>
      <c r="AC244" s="215" t="s">
        <v>8683</v>
      </c>
      <c r="AD244" s="216"/>
      <c r="AE244" s="216" t="s">
        <v>8672</v>
      </c>
      <c r="AI244" s="203">
        <f>Таблиця9[[#This Row],[HOBBY WORLD3]]</f>
        <v>0</v>
      </c>
      <c r="AJ244" s="210"/>
      <c r="AK244" s="210"/>
      <c r="AL244" s="210"/>
      <c r="AM244" s="210"/>
      <c r="AN244" s="222"/>
      <c r="AO244" s="222"/>
      <c r="AR244" t="s">
        <v>6401</v>
      </c>
      <c r="AS244"/>
      <c r="AT244" s="203" t="str">
        <f>_xlfn.XLOOKUP(AR244,Таблиця15[Термин],Таблиця15[HOBBY WORLD],"")</f>
        <v>Отречение от врага</v>
      </c>
    </row>
    <row r="245" spans="1:46" ht="15" customHeight="1" x14ac:dyDescent="0.25">
      <c r="A245" s="222" t="s">
        <v>5513</v>
      </c>
      <c r="B245" s="222"/>
      <c r="C245" s="222" t="s">
        <v>3271</v>
      </c>
      <c r="D245" s="222" t="str">
        <f>Таблиця3[[#This Row],[Перевод (Hobby World)]]</f>
        <v>Сила</v>
      </c>
      <c r="E245" s="222" t="s">
        <v>5506</v>
      </c>
      <c r="F245" s="222"/>
      <c r="H245" s="213" t="s">
        <v>5952</v>
      </c>
      <c r="I245" s="213"/>
      <c r="J245" s="213" t="s">
        <v>5953</v>
      </c>
      <c r="K245" s="213" t="str">
        <f>Таблиця4[[#This Row],[HOBBY WORLD]]</f>
        <v>Мастерство</v>
      </c>
      <c r="L245" s="213" t="s">
        <v>5924</v>
      </c>
      <c r="M245" s="213" t="s">
        <v>5954</v>
      </c>
      <c r="O245" s="214" t="s">
        <v>7381</v>
      </c>
      <c r="P245" s="214"/>
      <c r="Q245" s="215" t="s">
        <v>7382</v>
      </c>
      <c r="R245" s="215" t="str">
        <f>Таблиця5[[#This Row],[HOBBY WORLD]]</f>
        <v>помощь</v>
      </c>
      <c r="S245" s="215" t="s">
        <v>5417</v>
      </c>
      <c r="T245" s="216"/>
      <c r="U245" s="217"/>
      <c r="W245" s="222" t="s">
        <v>2516</v>
      </c>
      <c r="X245" s="222" t="s">
        <v>8140</v>
      </c>
      <c r="AA245" s="214" t="s">
        <v>5369</v>
      </c>
      <c r="AB245" s="215"/>
      <c r="AC245" s="215" t="s">
        <v>5370</v>
      </c>
      <c r="AD245" s="216"/>
      <c r="AE245" s="216" t="s">
        <v>8672</v>
      </c>
      <c r="AI245" s="203">
        <f>Таблиця9[[#This Row],[HOBBY WORLD3]]</f>
        <v>0</v>
      </c>
      <c r="AJ245" s="210"/>
      <c r="AK245" s="210"/>
      <c r="AL245" s="210"/>
      <c r="AM245" s="210"/>
      <c r="AN245" s="222"/>
      <c r="AO245" s="222"/>
      <c r="AR245" t="s">
        <v>6404</v>
      </c>
      <c r="AS245"/>
      <c r="AT245" s="203" t="str">
        <f>_xlfn.XLOOKUP(AR245,Таблиця15[Термин],Таблиця15[HOBBY WORLD],"")</f>
        <v>Аура отваги</v>
      </c>
    </row>
    <row r="246" spans="1:46" ht="15" customHeight="1" x14ac:dyDescent="0.25">
      <c r="A246" s="222" t="s">
        <v>5514</v>
      </c>
      <c r="B246" s="222"/>
      <c r="C246" s="222" t="s">
        <v>1647</v>
      </c>
      <c r="D246" s="222" t="str">
        <f>Таблиця3[[#This Row],[Перевод (Hobby World)]]</f>
        <v>Молния</v>
      </c>
      <c r="E246" s="222" t="s">
        <v>5506</v>
      </c>
      <c r="F246" s="222"/>
      <c r="H246" s="213" t="s">
        <v>5955</v>
      </c>
      <c r="I246" s="213"/>
      <c r="J246" s="213" t="s">
        <v>5956</v>
      </c>
      <c r="K246" s="213" t="str">
        <f>Таблиця4[[#This Row],[HOBBY WORLD]]</f>
        <v>Аспект зверя</v>
      </c>
      <c r="L246" s="213" t="s">
        <v>5924</v>
      </c>
      <c r="M246" s="213" t="s">
        <v>5957</v>
      </c>
      <c r="O246" s="214" t="s">
        <v>7383</v>
      </c>
      <c r="P246" s="214"/>
      <c r="Q246" s="215" t="s">
        <v>7384</v>
      </c>
      <c r="R246" s="215" t="str">
        <f>Таблиця5[[#This Row],[HOBBY WORLD]]</f>
        <v>понимание языков</v>
      </c>
      <c r="S246" s="215" t="s">
        <v>5417</v>
      </c>
      <c r="T246" s="216"/>
      <c r="U246" s="217"/>
      <c r="W246" s="222" t="s">
        <v>2518</v>
      </c>
      <c r="X246" s="222" t="s">
        <v>8141</v>
      </c>
      <c r="AA246" s="214" t="s">
        <v>5373</v>
      </c>
      <c r="AB246" s="215"/>
      <c r="AC246" s="215" t="s">
        <v>8684</v>
      </c>
      <c r="AD246" s="216"/>
      <c r="AE246" s="216" t="s">
        <v>8672</v>
      </c>
      <c r="AI246" s="203">
        <f>Таблиця9[[#This Row],[HOBBY WORLD3]]</f>
        <v>0</v>
      </c>
      <c r="AJ246" s="210"/>
      <c r="AK246" s="210"/>
      <c r="AL246" s="210"/>
      <c r="AM246" s="210"/>
      <c r="AN246" s="222"/>
      <c r="AO246" s="222"/>
      <c r="AR246" t="s">
        <v>6406</v>
      </c>
      <c r="AS246"/>
      <c r="AT246" s="203" t="str">
        <f>_xlfn.XLOOKUP(AR246,Таблиця15[Термин],Таблиця15[HOBBY WORLD],"")</f>
        <v>Аура верности</v>
      </c>
    </row>
    <row r="247" spans="1:46" ht="15" customHeight="1" x14ac:dyDescent="0.25">
      <c r="A247" s="222" t="s">
        <v>5515</v>
      </c>
      <c r="B247" s="222"/>
      <c r="C247" s="222" t="s">
        <v>5516</v>
      </c>
      <c r="D247" s="222" t="str">
        <f>Таблиця3[[#This Row],[Перевод (Hobby World)]]</f>
        <v>Некротический</v>
      </c>
      <c r="E247" s="222" t="s">
        <v>5506</v>
      </c>
      <c r="F247" s="222"/>
      <c r="H247" s="213" t="s">
        <v>5958</v>
      </c>
      <c r="I247" s="213"/>
      <c r="J247" s="213" t="s">
        <v>5959</v>
      </c>
      <c r="K247" s="213" t="str">
        <f>Таблиця4[[#This Row],[HOBBY WORLD]]</f>
        <v>Жестокий критический удар</v>
      </c>
      <c r="L247" s="213" t="s">
        <v>5924</v>
      </c>
      <c r="M247" s="213" t="s">
        <v>5957</v>
      </c>
      <c r="O247" s="214" t="s">
        <v>7385</v>
      </c>
      <c r="P247" s="214"/>
      <c r="Q247" s="215" t="s">
        <v>7386</v>
      </c>
      <c r="R247" s="215" t="str">
        <f>Таблиця5[[#This Row],[HOBBY WORLD]]</f>
        <v>порча</v>
      </c>
      <c r="S247" s="215" t="s">
        <v>5417</v>
      </c>
      <c r="T247" s="216"/>
      <c r="U247" s="217"/>
      <c r="W247" s="222" t="s">
        <v>2520</v>
      </c>
      <c r="X247" s="222" t="s">
        <v>8142</v>
      </c>
      <c r="AA247" s="214" t="s">
        <v>8685</v>
      </c>
      <c r="AB247" s="215"/>
      <c r="AC247" s="215" t="s">
        <v>8686</v>
      </c>
      <c r="AD247" s="216"/>
      <c r="AE247" s="216" t="s">
        <v>8672</v>
      </c>
      <c r="AI247" s="203">
        <f>Таблиця9[[#This Row],[HOBBY WORLD3]]</f>
        <v>0</v>
      </c>
      <c r="AJ247" s="210"/>
      <c r="AK247" s="210"/>
      <c r="AL247" s="210"/>
      <c r="AM247" s="210"/>
      <c r="AN247" s="222"/>
      <c r="AO247" s="222"/>
      <c r="AR247" t="s">
        <v>6408</v>
      </c>
      <c r="AS247"/>
      <c r="AT247" s="203" t="str">
        <f>_xlfn.XLOOKUP(AR247,Таблиця15[Термин],Таблиця15[HOBBY WORLD],"")</f>
        <v>Аура защиты</v>
      </c>
    </row>
    <row r="248" spans="1:46" ht="15" customHeight="1" x14ac:dyDescent="0.25">
      <c r="A248" s="222" t="s">
        <v>5517</v>
      </c>
      <c r="B248" s="222"/>
      <c r="C248" s="222" t="s">
        <v>5518</v>
      </c>
      <c r="D248" s="222" t="str">
        <f>Таблиця3[[#This Row],[Перевод (Hobby World)]]</f>
        <v>Колющий</v>
      </c>
      <c r="E248" s="222" t="s">
        <v>5506</v>
      </c>
      <c r="F248" s="222"/>
      <c r="H248" s="213" t="s">
        <v>5960</v>
      </c>
      <c r="I248" s="213"/>
      <c r="J248" s="213" t="s">
        <v>5961</v>
      </c>
      <c r="K248" s="213" t="str">
        <f>Таблиця4[[#This Row],[HOBBY WORLD]]</f>
        <v>Чутьё на опасность</v>
      </c>
      <c r="L248" s="213" t="s">
        <v>5924</v>
      </c>
      <c r="M248" s="213" t="s">
        <v>5957</v>
      </c>
      <c r="O248" s="214" t="s">
        <v>7387</v>
      </c>
      <c r="P248" s="214"/>
      <c r="Q248" s="215" t="s">
        <v>7388</v>
      </c>
      <c r="R248" s="215" t="str">
        <f>Таблиця5[[#This Row],[HOBBY WORLD]]</f>
        <v>порыв ветра</v>
      </c>
      <c r="S248" s="215" t="s">
        <v>5417</v>
      </c>
      <c r="T248" s="216"/>
      <c r="U248" s="217"/>
      <c r="W248" s="222" t="s">
        <v>2528</v>
      </c>
      <c r="X248" s="222" t="s">
        <v>8143</v>
      </c>
      <c r="AA248" s="214" t="s">
        <v>8687</v>
      </c>
      <c r="AB248" s="215"/>
      <c r="AC248" s="215" t="s">
        <v>8688</v>
      </c>
      <c r="AD248" s="216"/>
      <c r="AE248" s="216" t="s">
        <v>8672</v>
      </c>
      <c r="AI248" s="203">
        <f>Таблиця9[[#This Row],[HOBBY WORLD3]]</f>
        <v>0</v>
      </c>
      <c r="AJ248" s="210"/>
      <c r="AK248" s="210"/>
      <c r="AL248" s="210"/>
      <c r="AM248" s="210"/>
      <c r="AN248" s="222"/>
      <c r="AO248" s="222"/>
      <c r="AR248" t="s">
        <v>6410</v>
      </c>
      <c r="AS248"/>
      <c r="AT248" s="203" t="str">
        <f>_xlfn.XLOOKUP(AR248,Таблиця15[Термин],Таблиця15[HOBBY WORLD],"")</f>
        <v>Аура оберега</v>
      </c>
    </row>
    <row r="249" spans="1:46" ht="15" customHeight="1" x14ac:dyDescent="0.25">
      <c r="A249" s="222" t="s">
        <v>5351</v>
      </c>
      <c r="B249" s="222"/>
      <c r="C249" s="222" t="s">
        <v>5352</v>
      </c>
      <c r="D249" s="222" t="str">
        <f>Таблиця3[[#This Row],[Перевод (Hobby World)]]</f>
        <v>Яд</v>
      </c>
      <c r="E249" s="222" t="s">
        <v>5506</v>
      </c>
      <c r="F249" s="222"/>
      <c r="H249" s="213" t="s">
        <v>5962</v>
      </c>
      <c r="I249" s="213"/>
      <c r="J249" s="213" t="s">
        <v>5963</v>
      </c>
      <c r="K249" s="213" t="str">
        <f>Таблиця4[[#This Row],[HOBBY WORLD]]</f>
        <v>Быстрое перемещение</v>
      </c>
      <c r="L249" s="213" t="s">
        <v>5924</v>
      </c>
      <c r="M249" s="213" t="s">
        <v>5957</v>
      </c>
      <c r="O249" s="214" t="s">
        <v>7389</v>
      </c>
      <c r="P249" s="214"/>
      <c r="Q249" s="215" t="s">
        <v>7390</v>
      </c>
      <c r="R249" s="215" t="str">
        <f>Таблиця5[[#This Row],[HOBBY WORLD]]</f>
        <v>послание</v>
      </c>
      <c r="S249" s="215" t="s">
        <v>5417</v>
      </c>
      <c r="T249" s="216"/>
      <c r="U249" s="217"/>
      <c r="W249" s="222" t="s">
        <v>2532</v>
      </c>
      <c r="X249" s="222" t="s">
        <v>8144</v>
      </c>
      <c r="AA249" s="214" t="s">
        <v>8689</v>
      </c>
      <c r="AB249" s="215"/>
      <c r="AC249" s="215" t="s">
        <v>8690</v>
      </c>
      <c r="AD249" s="216"/>
      <c r="AE249" s="216" t="s">
        <v>8672</v>
      </c>
      <c r="AI249" s="203">
        <f>Таблиця9[[#This Row],[HOBBY WORLD3]]</f>
        <v>0</v>
      </c>
      <c r="AJ249" s="210"/>
      <c r="AK249" s="210"/>
      <c r="AL249" s="210"/>
      <c r="AM249" s="210"/>
      <c r="AN249" s="222"/>
      <c r="AO249" s="222"/>
      <c r="AR249" t="s">
        <v>6412</v>
      </c>
      <c r="AS249"/>
      <c r="AT249" s="203" t="str">
        <f>_xlfn.XLOOKUP(AR249,Таблиця15[Термин],Таблиця15[HOBBY WORLD],"")</f>
        <v>Ангел возмездия</v>
      </c>
    </row>
    <row r="250" spans="1:46" ht="15" customHeight="1" x14ac:dyDescent="0.25">
      <c r="A250" s="222" t="s">
        <v>5519</v>
      </c>
      <c r="B250" s="222"/>
      <c r="C250" s="222" t="s">
        <v>5520</v>
      </c>
      <c r="D250" s="222" t="str">
        <f>Таблиця3[[#This Row],[Перевод (Hobby World)]]</f>
        <v>Психический</v>
      </c>
      <c r="E250" s="222" t="s">
        <v>5506</v>
      </c>
      <c r="F250" s="222"/>
      <c r="H250" s="213" t="s">
        <v>5964</v>
      </c>
      <c r="I250" s="213"/>
      <c r="J250" s="213" t="s">
        <v>5965</v>
      </c>
      <c r="K250" s="213" t="str">
        <f>Таблиця4[[#This Row],[HOBBY WORLD]]</f>
        <v>Звериный инстинкт</v>
      </c>
      <c r="L250" s="213" t="s">
        <v>5924</v>
      </c>
      <c r="M250" s="213" t="s">
        <v>5957</v>
      </c>
      <c r="O250" s="214" t="s">
        <v>7391</v>
      </c>
      <c r="P250" s="214"/>
      <c r="Q250" s="215" t="s">
        <v>7392</v>
      </c>
      <c r="R250" s="215" t="str">
        <f>Таблиця5[[#This Row],[HOBBY WORLD]]</f>
        <v>посмертный покой</v>
      </c>
      <c r="S250" s="215" t="s">
        <v>5417</v>
      </c>
      <c r="T250" s="216"/>
      <c r="U250" s="217"/>
      <c r="W250" s="222" t="s">
        <v>2534</v>
      </c>
      <c r="X250" s="222" t="s">
        <v>8145</v>
      </c>
      <c r="AA250" s="214" t="s">
        <v>8691</v>
      </c>
      <c r="AB250" s="215"/>
      <c r="AC250" s="215" t="s">
        <v>8692</v>
      </c>
      <c r="AD250" s="216"/>
      <c r="AE250" s="216" t="s">
        <v>8672</v>
      </c>
      <c r="AI250" s="203">
        <f>Таблиця9[[#This Row],[HOBBY WORLD3]]</f>
        <v>0</v>
      </c>
      <c r="AJ250" s="210"/>
      <c r="AK250" s="210"/>
      <c r="AL250" s="210"/>
      <c r="AM250" s="210"/>
      <c r="AN250" s="222"/>
      <c r="AO250" s="222"/>
      <c r="AR250" t="s">
        <v>6414</v>
      </c>
      <c r="AS250"/>
      <c r="AT250" s="203" t="str">
        <f>_xlfn.XLOOKUP(AR250,Таблиця15[Термин],Таблиця15[HOBBY WORLD],"")</f>
        <v>Очищающее касание</v>
      </c>
    </row>
    <row r="251" spans="1:46" ht="15" customHeight="1" x14ac:dyDescent="0.25">
      <c r="A251" s="222" t="s">
        <v>5521</v>
      </c>
      <c r="B251" s="222"/>
      <c r="C251" s="222" t="s">
        <v>5522</v>
      </c>
      <c r="D251" s="222" t="str">
        <f>Таблиця3[[#This Row],[Перевод (Hobby World)]]</f>
        <v>Лучистый</v>
      </c>
      <c r="E251" s="222" t="s">
        <v>5506</v>
      </c>
      <c r="F251" s="222"/>
      <c r="H251" s="213" t="s">
        <v>5966</v>
      </c>
      <c r="I251" s="213"/>
      <c r="J251" s="213" t="s">
        <v>5967</v>
      </c>
      <c r="K251" s="213" t="str">
        <f>Таблиця4[[#This Row],[HOBBY WORLD]]</f>
        <v>Бешенство</v>
      </c>
      <c r="L251" s="213" t="s">
        <v>5924</v>
      </c>
      <c r="M251" s="213" t="s">
        <v>5957</v>
      </c>
      <c r="O251" s="214" t="s">
        <v>7393</v>
      </c>
      <c r="P251" s="214"/>
      <c r="Q251" s="215" t="s">
        <v>7394</v>
      </c>
      <c r="R251" s="215" t="str">
        <f>Таблиця5[[#This Row],[HOBBY WORLD]]</f>
        <v>поспешное отступление</v>
      </c>
      <c r="S251" s="215" t="s">
        <v>5417</v>
      </c>
      <c r="T251" s="216"/>
      <c r="U251" s="217"/>
      <c r="W251" s="222" t="s">
        <v>8146</v>
      </c>
      <c r="X251" s="222" t="s">
        <v>8147</v>
      </c>
      <c r="AA251" s="214" t="s">
        <v>8693</v>
      </c>
      <c r="AB251" s="215"/>
      <c r="AC251" s="215" t="s">
        <v>8694</v>
      </c>
      <c r="AD251" s="216"/>
      <c r="AE251" s="216" t="s">
        <v>8672</v>
      </c>
      <c r="AI251" s="203">
        <f>Таблиця9[[#This Row],[HOBBY WORLD3]]</f>
        <v>0</v>
      </c>
      <c r="AJ251" s="210"/>
      <c r="AK251" s="210"/>
      <c r="AL251" s="210"/>
      <c r="AM251" s="210"/>
      <c r="AN251" s="222"/>
      <c r="AO251" s="222"/>
      <c r="AR251" t="s">
        <v>6416</v>
      </c>
      <c r="AS251"/>
      <c r="AT251" s="203" t="str">
        <f>_xlfn.XLOOKUP(AR251,Таблиця15[Термин],Таблиця15[HOBBY WORLD],"")</f>
        <v>Божественное здоровье</v>
      </c>
    </row>
    <row r="252" spans="1:46" ht="15" customHeight="1" x14ac:dyDescent="0.25">
      <c r="A252" s="222" t="s">
        <v>5523</v>
      </c>
      <c r="B252" s="222"/>
      <c r="C252" s="222" t="s">
        <v>5524</v>
      </c>
      <c r="D252" s="222" t="str">
        <f>Таблиця3[[#This Row],[Перевод (Hobby World)]]</f>
        <v>Режущий</v>
      </c>
      <c r="E252" s="222" t="s">
        <v>5506</v>
      </c>
      <c r="F252" s="222"/>
      <c r="H252" s="213" t="s">
        <v>5968</v>
      </c>
      <c r="I252" s="213"/>
      <c r="J252" s="213" t="s">
        <v>5969</v>
      </c>
      <c r="K252" s="213" t="str">
        <f>Таблиця4[[#This Row],[HOBBY WORLD]]</f>
        <v>Неукротимая мощь</v>
      </c>
      <c r="L252" s="213" t="s">
        <v>5924</v>
      </c>
      <c r="M252" s="213" t="s">
        <v>5957</v>
      </c>
      <c r="O252" s="214" t="s">
        <v>7395</v>
      </c>
      <c r="P252" s="214"/>
      <c r="Q252" s="215" t="s">
        <v>7396</v>
      </c>
      <c r="R252" s="215" t="str">
        <f>Таблиця5[[#This Row],[HOBBY WORLD]]</f>
        <v>потусторонний разряд</v>
      </c>
      <c r="S252" s="215" t="s">
        <v>5417</v>
      </c>
      <c r="T252" s="216"/>
      <c r="U252" s="217"/>
      <c r="W252" s="222" t="s">
        <v>8148</v>
      </c>
      <c r="X252" s="222" t="s">
        <v>8149</v>
      </c>
      <c r="AA252" s="214" t="s">
        <v>8695</v>
      </c>
      <c r="AB252" s="215"/>
      <c r="AC252" s="215" t="s">
        <v>8696</v>
      </c>
      <c r="AD252" s="216"/>
      <c r="AE252" s="216" t="s">
        <v>8672</v>
      </c>
      <c r="AI252" s="203">
        <f>Таблиця9[[#This Row],[HOBBY WORLD3]]</f>
        <v>0</v>
      </c>
      <c r="AJ252" s="210"/>
      <c r="AK252" s="210"/>
      <c r="AL252" s="210"/>
      <c r="AM252" s="210"/>
      <c r="AN252" s="222"/>
      <c r="AO252" s="222"/>
      <c r="AR252" t="s">
        <v>6418</v>
      </c>
      <c r="AS252"/>
      <c r="AT252" s="203" t="str">
        <f>_xlfn.XLOOKUP(AR252,Таблиця15[Термин],Таблиця15[HOBBY WORLD],"")</f>
        <v>Божественное чутьё</v>
      </c>
    </row>
    <row r="253" spans="1:46" ht="15" customHeight="1" x14ac:dyDescent="0.25">
      <c r="A253" s="222" t="s">
        <v>5525</v>
      </c>
      <c r="B253" s="222"/>
      <c r="C253" s="222" t="s">
        <v>5526</v>
      </c>
      <c r="D253" s="222" t="str">
        <f>Таблиця3[[#This Row],[Перевод (Hobby World)]]</f>
        <v>Гром</v>
      </c>
      <c r="E253" s="222" t="s">
        <v>5506</v>
      </c>
      <c r="F253" s="222"/>
      <c r="H253" s="213" t="s">
        <v>5970</v>
      </c>
      <c r="I253" s="213"/>
      <c r="J253" s="213" t="s">
        <v>5971</v>
      </c>
      <c r="K253" s="213" t="str">
        <f>Таблиця4[[#This Row],[HOBBY WORLD]]</f>
        <v>Пугающий облик</v>
      </c>
      <c r="L253" s="213" t="s">
        <v>5924</v>
      </c>
      <c r="M253" s="213" t="s">
        <v>5957</v>
      </c>
      <c r="O253" s="214" t="s">
        <v>7397</v>
      </c>
      <c r="P253" s="214"/>
      <c r="Q253" s="215" t="s">
        <v>7398</v>
      </c>
      <c r="R253" s="215" t="str">
        <f>Таблиця5[[#This Row],[HOBBY WORLD]]</f>
        <v>починка</v>
      </c>
      <c r="S253" s="215" t="s">
        <v>5417</v>
      </c>
      <c r="T253" s="216"/>
      <c r="U253" s="217"/>
      <c r="W253" s="222" t="s">
        <v>8150</v>
      </c>
      <c r="X253" s="222" t="s">
        <v>8151</v>
      </c>
      <c r="AA253" s="214" t="s">
        <v>8697</v>
      </c>
      <c r="AB253" s="215"/>
      <c r="AC253" s="215" t="s">
        <v>8698</v>
      </c>
      <c r="AD253" s="216"/>
      <c r="AE253" s="216" t="s">
        <v>8672</v>
      </c>
      <c r="AI253" s="203">
        <f>Таблиця9[[#This Row],[HOBBY WORLD3]]</f>
        <v>0</v>
      </c>
      <c r="AJ253" s="210"/>
      <c r="AK253" s="210"/>
      <c r="AL253" s="210"/>
      <c r="AM253" s="210"/>
      <c r="AN253" s="222"/>
      <c r="AO253" s="222"/>
      <c r="AR253" t="s">
        <v>6420</v>
      </c>
      <c r="AS253"/>
      <c r="AT253" s="203" t="str">
        <f>_xlfn.XLOOKUP(AR253,Таблиця15[Термин],Таблиця15[HOBBY WORLD],"")</f>
        <v>Божественная кара</v>
      </c>
    </row>
    <row r="254" spans="1:46" ht="15" customHeight="1" x14ac:dyDescent="0.25">
      <c r="A254" s="231"/>
      <c r="B254" s="231"/>
      <c r="C254" s="222"/>
      <c r="D254" s="222">
        <f>Таблиця3[[#This Row],[Перевод (Hobby World)]]</f>
        <v>0</v>
      </c>
      <c r="E254" s="231"/>
      <c r="F254" s="222"/>
      <c r="H254" s="213" t="s">
        <v>5972</v>
      </c>
      <c r="I254" s="213"/>
      <c r="J254" s="213" t="s">
        <v>5973</v>
      </c>
      <c r="K254" s="213" t="str">
        <f>Таблиця4[[#This Row],[HOBBY WORLD]]</f>
        <v>Слепая ярость</v>
      </c>
      <c r="L254" s="213" t="s">
        <v>5924</v>
      </c>
      <c r="M254" s="213" t="s">
        <v>5957</v>
      </c>
      <c r="O254" s="214" t="s">
        <v>7399</v>
      </c>
      <c r="P254" s="214"/>
      <c r="Q254" s="215" t="s">
        <v>7400</v>
      </c>
      <c r="R254" s="215" t="str">
        <f>Таблиця5[[#This Row],[HOBBY WORLD]]</f>
        <v>предвидение</v>
      </c>
      <c r="S254" s="215" t="s">
        <v>5417</v>
      </c>
      <c r="T254" s="216"/>
      <c r="U254" s="217"/>
      <c r="W254" s="222" t="s">
        <v>2540</v>
      </c>
      <c r="X254" s="222" t="s">
        <v>8152</v>
      </c>
      <c r="AA254" s="214"/>
      <c r="AB254" s="215"/>
      <c r="AC254" s="215"/>
      <c r="AD254" s="216"/>
      <c r="AE254" s="216"/>
      <c r="AI254" s="203">
        <f>Таблиця9[[#This Row],[HOBBY WORLD3]]</f>
        <v>0</v>
      </c>
      <c r="AJ254" s="210"/>
      <c r="AK254" s="210"/>
      <c r="AL254" s="210"/>
      <c r="AM254" s="210"/>
      <c r="AN254" s="222"/>
      <c r="AO254" s="222"/>
      <c r="AR254" t="s">
        <v>6422</v>
      </c>
      <c r="AS254"/>
      <c r="AT254" s="203" t="str">
        <f>_xlfn.XLOOKUP(AR254,Таблиця15[Термин],Таблиця15[HOBBY WORLD],"")</f>
        <v>Древний защитник</v>
      </c>
    </row>
    <row r="255" spans="1:46" ht="15" customHeight="1" x14ac:dyDescent="0.25">
      <c r="A255" s="222" t="s">
        <v>563</v>
      </c>
      <c r="B255" s="222"/>
      <c r="C255" s="222" t="s">
        <v>5527</v>
      </c>
      <c r="D255" s="222" t="str">
        <f>Таблиця3[[#This Row],[Перевод (Hobby World)]]</f>
        <v>Слепота / Ослеплённое</v>
      </c>
      <c r="E255" s="222" t="s">
        <v>5169</v>
      </c>
      <c r="F255" s="222"/>
      <c r="H255" s="213" t="s">
        <v>5974</v>
      </c>
      <c r="I255" s="213"/>
      <c r="J255" s="213" t="s">
        <v>5975</v>
      </c>
      <c r="K255" s="213" t="str">
        <f>Таблиця4[[#This Row],[HOBBY WORLD]]</f>
        <v>Путь берсеркера</v>
      </c>
      <c r="L255" s="213" t="s">
        <v>5924</v>
      </c>
      <c r="M255" s="213" t="s">
        <v>5957</v>
      </c>
      <c r="O255" s="214" t="s">
        <v>7401</v>
      </c>
      <c r="P255" s="214"/>
      <c r="Q255" s="215" t="s">
        <v>7402</v>
      </c>
      <c r="R255" s="215" t="str">
        <f>Таблиця5[[#This Row],[HOBBY WORLD]]</f>
        <v>преображение камня</v>
      </c>
      <c r="S255" s="215" t="s">
        <v>5417</v>
      </c>
      <c r="T255" s="216"/>
      <c r="U255" s="217"/>
      <c r="W255" s="222" t="s">
        <v>8153</v>
      </c>
      <c r="X255" s="222" t="s">
        <v>8154</v>
      </c>
      <c r="AA255" s="232" t="s">
        <v>415</v>
      </c>
      <c r="AB255" s="215"/>
      <c r="AC255" s="215" t="s">
        <v>8699</v>
      </c>
      <c r="AD255" s="216"/>
      <c r="AE255" s="216" t="s">
        <v>8700</v>
      </c>
      <c r="AI255" s="203">
        <f>Таблиця9[[#This Row],[HOBBY WORLD3]]</f>
        <v>0</v>
      </c>
      <c r="AJ255" s="210"/>
      <c r="AK255" s="210"/>
      <c r="AL255" s="210"/>
      <c r="AM255" s="210"/>
      <c r="AN255" s="222"/>
      <c r="AO255" s="222"/>
      <c r="AR255" t="s">
        <v>6424</v>
      </c>
      <c r="AS255"/>
      <c r="AT255" s="203" t="str">
        <f>_xlfn.XLOOKUP(AR255,Таблиця15[Термин],Таблиця15[HOBBY WORLD],"")</f>
        <v>Священный нимб</v>
      </c>
    </row>
    <row r="256" spans="1:46" ht="15" customHeight="1" x14ac:dyDescent="0.25">
      <c r="A256" s="222" t="s">
        <v>567</v>
      </c>
      <c r="B256" s="222"/>
      <c r="C256" s="222" t="s">
        <v>5528</v>
      </c>
      <c r="D256" s="222" t="str">
        <f>Таблиця3[[#This Row],[Перевод (Hobby World)]]</f>
        <v>Обворожение / Обворожённое</v>
      </c>
      <c r="E256" s="222" t="s">
        <v>5169</v>
      </c>
      <c r="F256" s="222"/>
      <c r="H256" s="213" t="s">
        <v>5976</v>
      </c>
      <c r="I256" s="213"/>
      <c r="J256" s="213" t="s">
        <v>5977</v>
      </c>
      <c r="K256" s="213" t="str">
        <f>Таблиця4[[#This Row],[HOBBY WORLD]]</f>
        <v>Путь воителя тотема</v>
      </c>
      <c r="L256" s="213" t="s">
        <v>5924</v>
      </c>
      <c r="M256" s="213" t="s">
        <v>5957</v>
      </c>
      <c r="O256" s="214" t="s">
        <v>7403</v>
      </c>
      <c r="P256" s="214"/>
      <c r="Q256" s="215" t="s">
        <v>7404</v>
      </c>
      <c r="R256" s="215" t="str">
        <f>Таблиця5[[#This Row],[HOBBY WORLD]]</f>
        <v>приворот гуманоида</v>
      </c>
      <c r="S256" s="215" t="s">
        <v>5417</v>
      </c>
      <c r="T256" s="216"/>
      <c r="U256" s="217"/>
      <c r="W256" s="222" t="s">
        <v>2542</v>
      </c>
      <c r="X256" s="222" t="s">
        <v>8155</v>
      </c>
      <c r="AA256" s="214" t="s">
        <v>3613</v>
      </c>
      <c r="AB256" s="215"/>
      <c r="AC256" s="215" t="s">
        <v>8701</v>
      </c>
      <c r="AD256" s="216"/>
      <c r="AE256" s="216" t="s">
        <v>8700</v>
      </c>
      <c r="AI256" s="203">
        <f>Таблиця9[[#This Row],[HOBBY WORLD3]]</f>
        <v>0</v>
      </c>
      <c r="AJ256" s="210"/>
      <c r="AK256" s="210"/>
      <c r="AL256" s="210"/>
      <c r="AM256" s="210"/>
      <c r="AN256" s="222"/>
      <c r="AO256" s="222"/>
      <c r="AR256" t="s">
        <v>6426</v>
      </c>
      <c r="AS256"/>
      <c r="AT256" s="203" t="str">
        <f>_xlfn.XLOOKUP(AR256,Таблиця15[Термин],Таблиця15[HOBBY WORLD],"")</f>
        <v>Возложение рук</v>
      </c>
    </row>
    <row r="257" spans="1:46" ht="15" customHeight="1" x14ac:dyDescent="0.25">
      <c r="A257" s="222" t="s">
        <v>571</v>
      </c>
      <c r="B257" s="222"/>
      <c r="C257" s="222" t="s">
        <v>5529</v>
      </c>
      <c r="D257" s="222" t="str">
        <f>Таблиця3[[#This Row],[Перевод (Hobby World)]]</f>
        <v>Глухота / Оглохшее</v>
      </c>
      <c r="E257" s="222" t="s">
        <v>5169</v>
      </c>
      <c r="F257" s="222"/>
      <c r="H257" s="213" t="s">
        <v>5978</v>
      </c>
      <c r="I257" s="213"/>
      <c r="J257" s="213" t="s">
        <v>5979</v>
      </c>
      <c r="K257" s="213" t="str">
        <f>Таблиця4[[#This Row],[HOBBY WORLD]]</f>
        <v>Бесконечная ярость</v>
      </c>
      <c r="L257" s="213" t="s">
        <v>5924</v>
      </c>
      <c r="M257" s="213" t="s">
        <v>5957</v>
      </c>
      <c r="O257" s="214" t="s">
        <v>7405</v>
      </c>
      <c r="P257" s="214"/>
      <c r="Q257" s="215" t="s">
        <v>7406</v>
      </c>
      <c r="R257" s="215" t="str">
        <f>Таблиця5[[#This Row],[HOBBY WORLD]]</f>
        <v>призрачное оружие</v>
      </c>
      <c r="S257" s="215" t="s">
        <v>5417</v>
      </c>
      <c r="T257" s="216"/>
      <c r="U257" s="217"/>
      <c r="W257" s="222" t="s">
        <v>5579</v>
      </c>
      <c r="X257" s="222" t="s">
        <v>8156</v>
      </c>
      <c r="AA257" s="214" t="s">
        <v>3615</v>
      </c>
      <c r="AB257" s="215"/>
      <c r="AC257" s="215" t="s">
        <v>8702</v>
      </c>
      <c r="AD257" s="216"/>
      <c r="AE257" s="216" t="s">
        <v>8700</v>
      </c>
      <c r="AI257" s="203">
        <f>Таблиця9[[#This Row],[HOBBY WORLD3]]</f>
        <v>0</v>
      </c>
      <c r="AJ257" s="210"/>
      <c r="AK257" s="210"/>
      <c r="AL257" s="210"/>
      <c r="AM257" s="210"/>
      <c r="AN257" s="222"/>
      <c r="AO257" s="222"/>
      <c r="AR257" t="s">
        <v>6428</v>
      </c>
      <c r="AS257"/>
      <c r="AT257" s="203" t="str">
        <f>_xlfn.XLOOKUP(AR257,Таблиця15[Термин],Таблиця15[HOBBY WORLD],"")</f>
        <v>Гнев природы</v>
      </c>
    </row>
    <row r="258" spans="1:46" ht="15" customHeight="1" x14ac:dyDescent="0.25">
      <c r="A258" s="222" t="s">
        <v>575</v>
      </c>
      <c r="B258" s="222"/>
      <c r="C258" s="222" t="s">
        <v>5530</v>
      </c>
      <c r="D258" s="222" t="str">
        <f>Таблиця3[[#This Row],[Перевод (Hobby World)]]</f>
        <v>Испуг / Испуганное</v>
      </c>
      <c r="E258" s="222" t="s">
        <v>5169</v>
      </c>
      <c r="F258" s="231"/>
      <c r="H258" s="213" t="s">
        <v>5980</v>
      </c>
      <c r="I258" s="213"/>
      <c r="J258" s="213" t="s">
        <v>5981</v>
      </c>
      <c r="K258" s="213" t="str">
        <f>Таблиця4[[#This Row],[HOBBY WORLD]]</f>
        <v>Первобытный воитель</v>
      </c>
      <c r="L258" s="213" t="s">
        <v>5924</v>
      </c>
      <c r="M258" s="213" t="s">
        <v>5957</v>
      </c>
      <c r="O258" s="214" t="s">
        <v>7407</v>
      </c>
      <c r="P258" s="214"/>
      <c r="Q258" s="215" t="s">
        <v>7408</v>
      </c>
      <c r="R258" s="215" t="str">
        <f>Таблиця5[[#This Row],[HOBBY WORLD]]</f>
        <v>призрачные стражи</v>
      </c>
      <c r="S258" s="215" t="s">
        <v>5417</v>
      </c>
      <c r="T258" s="216"/>
      <c r="U258" s="217"/>
      <c r="W258" s="222" t="s">
        <v>2544</v>
      </c>
      <c r="X258" s="222" t="s">
        <v>8157</v>
      </c>
      <c r="AA258" s="214" t="s">
        <v>14675</v>
      </c>
      <c r="AB258" s="215"/>
      <c r="AC258" s="215" t="s">
        <v>8703</v>
      </c>
      <c r="AD258" s="216"/>
      <c r="AE258" s="216" t="s">
        <v>8700</v>
      </c>
      <c r="AI258" s="203">
        <f>Таблиця9[[#This Row],[HOBBY WORLD3]]</f>
        <v>0</v>
      </c>
      <c r="AJ258" s="210"/>
      <c r="AK258" s="210"/>
      <c r="AL258" s="210"/>
      <c r="AM258" s="210"/>
      <c r="AR258" t="s">
        <v>6430</v>
      </c>
      <c r="AS258"/>
      <c r="AT258" s="203" t="str">
        <f>_xlfn.XLOOKUP(AR258,Таблиця15[Термин],Таблиця15[HOBBY WORLD],"")</f>
        <v>Клятва верности</v>
      </c>
    </row>
    <row r="259" spans="1:46" ht="15" customHeight="1" x14ac:dyDescent="0.25">
      <c r="A259" s="222" t="s">
        <v>579</v>
      </c>
      <c r="B259" s="222"/>
      <c r="C259" s="222" t="s">
        <v>5531</v>
      </c>
      <c r="D259" s="222" t="str">
        <f>Таблиця3[[#This Row],[Перевод (Hobby World)]]</f>
        <v>Захват / Схваченное</v>
      </c>
      <c r="E259" s="222" t="s">
        <v>5169</v>
      </c>
      <c r="F259" s="222"/>
      <c r="H259" s="213" t="s">
        <v>5982</v>
      </c>
      <c r="I259" s="213"/>
      <c r="J259" s="213" t="s">
        <v>5983</v>
      </c>
      <c r="K259" s="213" t="str">
        <f>Таблиця4[[#This Row],[HOBBY WORLD]]</f>
        <v>Первобытный путь</v>
      </c>
      <c r="L259" s="213" t="s">
        <v>5924</v>
      </c>
      <c r="M259" s="213" t="s">
        <v>5957</v>
      </c>
      <c r="O259" s="214" t="s">
        <v>7409</v>
      </c>
      <c r="P259" s="214"/>
      <c r="Q259" s="215" t="s">
        <v>7410</v>
      </c>
      <c r="R259" s="215" t="str">
        <f>Таблиця5[[#This Row],[HOBBY WORLD]]</f>
        <v>призыв града снарядов</v>
      </c>
      <c r="S259" s="215" t="s">
        <v>5417</v>
      </c>
      <c r="T259" s="216"/>
      <c r="U259" s="217"/>
      <c r="W259" s="222" t="s">
        <v>2546</v>
      </c>
      <c r="X259" s="222" t="s">
        <v>8158</v>
      </c>
      <c r="AA259" s="214" t="s">
        <v>3619</v>
      </c>
      <c r="AB259" s="215"/>
      <c r="AC259" s="215" t="s">
        <v>8704</v>
      </c>
      <c r="AD259" s="216"/>
      <c r="AE259" s="216" t="s">
        <v>8700</v>
      </c>
      <c r="AI259" s="203">
        <f>Таблиця9[[#This Row],[HOBBY WORLD3]]</f>
        <v>0</v>
      </c>
      <c r="AJ259" s="210"/>
      <c r="AK259" s="210"/>
      <c r="AL259" s="210"/>
      <c r="AM259" s="210"/>
      <c r="AR259" t="s">
        <v>6432</v>
      </c>
      <c r="AS259"/>
      <c r="AT259" s="203" t="str">
        <f>_xlfn.XLOOKUP(AR259,Таблиця15[Термин],Таблиця15[HOBBY WORLD],"")</f>
        <v>Клятва древних</v>
      </c>
    </row>
    <row r="260" spans="1:46" ht="15" customHeight="1" x14ac:dyDescent="0.25">
      <c r="A260" s="222" t="s">
        <v>583</v>
      </c>
      <c r="B260" s="222"/>
      <c r="C260" s="222" t="s">
        <v>5532</v>
      </c>
      <c r="D260" s="222" t="str">
        <f>Таблиця3[[#This Row],[Перевод (Hobby World)]]</f>
        <v>Выведенное из строя</v>
      </c>
      <c r="E260" s="222" t="s">
        <v>5169</v>
      </c>
      <c r="F260" s="222"/>
      <c r="H260" s="213" t="s">
        <v>5984</v>
      </c>
      <c r="I260" s="213"/>
      <c r="J260" s="213" t="s">
        <v>5985</v>
      </c>
      <c r="K260" s="213" t="str">
        <f>Таблиця4[[#This Row],[HOBBY WORLD]]</f>
        <v>Ярость</v>
      </c>
      <c r="L260" s="213" t="s">
        <v>5924</v>
      </c>
      <c r="M260" s="213" t="s">
        <v>5957</v>
      </c>
      <c r="O260" s="214" t="s">
        <v>7411</v>
      </c>
      <c r="P260" s="214"/>
      <c r="Q260" s="215" t="s">
        <v>7412</v>
      </c>
      <c r="R260" s="215" t="str">
        <f>Таблиця5[[#This Row],[HOBBY WORLD]]</f>
        <v>призыв животных</v>
      </c>
      <c r="S260" s="215" t="s">
        <v>5417</v>
      </c>
      <c r="T260" s="216"/>
      <c r="U260" s="217"/>
      <c r="W260" s="222" t="s">
        <v>8159</v>
      </c>
      <c r="X260" s="222" t="s">
        <v>8160</v>
      </c>
      <c r="AA260" s="214" t="s">
        <v>3621</v>
      </c>
      <c r="AB260" s="215"/>
      <c r="AC260" s="215" t="s">
        <v>8705</v>
      </c>
      <c r="AD260" s="216"/>
      <c r="AE260" s="216" t="s">
        <v>8700</v>
      </c>
      <c r="AI260" s="203">
        <f>Таблиця9[[#This Row],[HOBBY WORLD3]]</f>
        <v>0</v>
      </c>
      <c r="AJ260" s="210"/>
      <c r="AK260" s="210"/>
      <c r="AL260" s="210"/>
      <c r="AM260" s="210"/>
      <c r="AR260" t="s">
        <v>6434</v>
      </c>
      <c r="AS260"/>
      <c r="AT260" s="203" t="str">
        <f>_xlfn.XLOOKUP(AR260,Таблиця15[Термин],Таблиця15[HOBBY WORLD],"")</f>
        <v>Клятва возмездия</v>
      </c>
    </row>
    <row r="261" spans="1:46" ht="15" customHeight="1" x14ac:dyDescent="0.25">
      <c r="A261" s="222" t="s">
        <v>587</v>
      </c>
      <c r="B261" s="222"/>
      <c r="C261" s="222" t="s">
        <v>5533</v>
      </c>
      <c r="D261" s="222" t="str">
        <f>Таблиця3[[#This Row],[Перевод (Hobby World)]]</f>
        <v>Невидимость / Невидимое</v>
      </c>
      <c r="E261" s="222" t="s">
        <v>5169</v>
      </c>
      <c r="F261" s="222"/>
      <c r="H261" s="213" t="s">
        <v>5986</v>
      </c>
      <c r="I261" s="213"/>
      <c r="J261" s="213" t="s">
        <v>5987</v>
      </c>
      <c r="K261" s="213" t="str">
        <f>Таблиця4[[#This Row],[HOBBY WORLD]]</f>
        <v>Безрассудная атака</v>
      </c>
      <c r="L261" s="213" t="s">
        <v>5924</v>
      </c>
      <c r="M261" s="213" t="s">
        <v>5957</v>
      </c>
      <c r="O261" s="214" t="s">
        <v>7413</v>
      </c>
      <c r="P261" s="214"/>
      <c r="Q261" s="215" t="s">
        <v>7414</v>
      </c>
      <c r="R261" s="215" t="str">
        <f>Таблиця5[[#This Row],[HOBBY WORLD]]</f>
        <v>призыв залпа</v>
      </c>
      <c r="S261" s="215" t="s">
        <v>5417</v>
      </c>
      <c r="T261" s="216"/>
      <c r="U261" s="217"/>
      <c r="W261" s="222" t="s">
        <v>2550</v>
      </c>
      <c r="X261" s="222" t="s">
        <v>8161</v>
      </c>
      <c r="AA261" s="214" t="s">
        <v>3609</v>
      </c>
      <c r="AB261" s="215"/>
      <c r="AC261" s="215" t="s">
        <v>8706</v>
      </c>
      <c r="AD261" s="216"/>
      <c r="AE261" s="216" t="s">
        <v>8700</v>
      </c>
      <c r="AI261" s="203">
        <f>Таблиця9[[#This Row],[HOBBY WORLD3]]</f>
        <v>0</v>
      </c>
      <c r="AJ261" s="210"/>
      <c r="AK261" s="210"/>
      <c r="AL261" s="210"/>
      <c r="AM261" s="210"/>
      <c r="AR261" t="s">
        <v>6436</v>
      </c>
      <c r="AS261"/>
      <c r="AT261" s="203" t="str">
        <f>_xlfn.XLOOKUP(AR261,Таблиця15[Термин],Таблиця15[HOBBY WORLD],"")</f>
        <v>Очищение духа</v>
      </c>
    </row>
    <row r="262" spans="1:46" ht="15" customHeight="1" x14ac:dyDescent="0.25">
      <c r="A262" s="222" t="s">
        <v>591</v>
      </c>
      <c r="B262" s="222"/>
      <c r="C262" s="222" t="s">
        <v>5534</v>
      </c>
      <c r="D262" s="222" t="str">
        <f>Таблиця3[[#This Row],[Перевод (Hobby World)]]</f>
        <v>Паралич / Парализованное</v>
      </c>
      <c r="E262" s="222" t="s">
        <v>5169</v>
      </c>
      <c r="F262" s="222"/>
      <c r="H262" s="213" t="s">
        <v>5988</v>
      </c>
      <c r="I262" s="213"/>
      <c r="J262" s="213" t="s">
        <v>5989</v>
      </c>
      <c r="K262" s="213" t="str">
        <f>Таблиця4[[#This Row],[HOBBY WORLD]]</f>
        <v>Несгибаемая ярость</v>
      </c>
      <c r="L262" s="213" t="s">
        <v>5924</v>
      </c>
      <c r="M262" s="213" t="s">
        <v>5957</v>
      </c>
      <c r="O262" s="214" t="s">
        <v>7415</v>
      </c>
      <c r="P262" s="214"/>
      <c r="Q262" s="215" t="s">
        <v>7416</v>
      </c>
      <c r="R262" s="215" t="str">
        <f>Таблиця5[[#This Row],[HOBBY WORLD]]</f>
        <v>призыв лесных созданий</v>
      </c>
      <c r="S262" s="215" t="s">
        <v>5417</v>
      </c>
      <c r="T262" s="216"/>
      <c r="U262" s="217"/>
      <c r="W262" s="222" t="s">
        <v>2552</v>
      </c>
      <c r="X262" s="222" t="s">
        <v>8162</v>
      </c>
      <c r="AA262" s="214" t="s">
        <v>8707</v>
      </c>
      <c r="AB262" s="215"/>
      <c r="AC262" s="215" t="s">
        <v>8708</v>
      </c>
      <c r="AD262" s="216"/>
      <c r="AE262" s="216" t="s">
        <v>8709</v>
      </c>
      <c r="AI262" s="203">
        <f>Таблиця9[[#This Row],[HOBBY WORLD3]]</f>
        <v>0</v>
      </c>
      <c r="AJ262" s="210"/>
      <c r="AK262" s="210"/>
      <c r="AL262" s="210"/>
      <c r="AM262" s="210"/>
      <c r="AR262" t="s">
        <v>6438</v>
      </c>
      <c r="AS262"/>
      <c r="AT262" s="203" t="str">
        <f>_xlfn.XLOOKUP(AR262,Таблиця15[Термин],Таблиця15[HOBBY WORLD],"")</f>
        <v>Несгибаемый мститель</v>
      </c>
    </row>
    <row r="263" spans="1:46" ht="15" customHeight="1" x14ac:dyDescent="0.25">
      <c r="A263" s="222" t="s">
        <v>595</v>
      </c>
      <c r="B263" s="222"/>
      <c r="C263" s="222" t="s">
        <v>5535</v>
      </c>
      <c r="D263" s="222" t="str">
        <f>Таблиця3[[#This Row],[Перевод (Hobby World)]]</f>
        <v>Окаменение / Окаменевшее</v>
      </c>
      <c r="E263" s="222" t="s">
        <v>5169</v>
      </c>
      <c r="F263" s="222"/>
      <c r="H263" s="213" t="s">
        <v>5990</v>
      </c>
      <c r="I263" s="213"/>
      <c r="J263" s="213" t="s">
        <v>5991</v>
      </c>
      <c r="K263" s="213" t="str">
        <f>Таблиця4[[#This Row],[HOBBY WORLD]]</f>
        <v>Возмездие</v>
      </c>
      <c r="L263" s="213" t="s">
        <v>5924</v>
      </c>
      <c r="M263" s="213" t="s">
        <v>5957</v>
      </c>
      <c r="O263" s="214" t="s">
        <v>7417</v>
      </c>
      <c r="P263" s="214"/>
      <c r="Q263" s="215" t="s">
        <v>7418</v>
      </c>
      <c r="R263" s="215" t="str">
        <f>Таблиця5[[#This Row],[HOBBY WORLD]]</f>
        <v>призыв малых элементалей</v>
      </c>
      <c r="S263" s="215" t="s">
        <v>5417</v>
      </c>
      <c r="T263" s="216"/>
      <c r="U263" s="217"/>
      <c r="W263" s="222" t="s">
        <v>2554</v>
      </c>
      <c r="X263" s="222" t="s">
        <v>8163</v>
      </c>
      <c r="AA263" s="214"/>
      <c r="AB263" s="215"/>
      <c r="AC263" s="215"/>
      <c r="AD263" s="216"/>
      <c r="AE263" s="216"/>
      <c r="AI263" s="203">
        <f>Таблиця9[[#This Row],[HOBBY WORLD3]]</f>
        <v>0</v>
      </c>
      <c r="AJ263" s="210"/>
      <c r="AK263" s="210"/>
      <c r="AL263" s="210"/>
      <c r="AM263" s="210"/>
      <c r="AR263" t="s">
        <v>6440</v>
      </c>
      <c r="AS263"/>
      <c r="AT263" s="203" t="str">
        <f>_xlfn.XLOOKUP(AR263,Таблиця15[Термин],Таблиця15[HOBBY WORLD],"")</f>
        <v>Священная клятва</v>
      </c>
    </row>
    <row r="264" spans="1:46" ht="15" customHeight="1" x14ac:dyDescent="0.25">
      <c r="A264" s="222" t="s">
        <v>599</v>
      </c>
      <c r="B264" s="222"/>
      <c r="C264" s="222" t="s">
        <v>5536</v>
      </c>
      <c r="D264" s="222" t="str">
        <f>Таблиця3[[#This Row],[Перевод (Hobby World)]]</f>
        <v>Отравление / Отравленное</v>
      </c>
      <c r="E264" s="222" t="s">
        <v>5169</v>
      </c>
      <c r="F264" s="222"/>
      <c r="H264" s="213" t="s">
        <v>5992</v>
      </c>
      <c r="I264" s="213"/>
      <c r="J264" s="213" t="s">
        <v>5993</v>
      </c>
      <c r="K264" s="213" t="str">
        <f>Таблиця4[[#This Row],[HOBBY WORLD]]</f>
        <v>Искатель духов</v>
      </c>
      <c r="L264" s="213" t="s">
        <v>5924</v>
      </c>
      <c r="M264" s="213" t="s">
        <v>5957</v>
      </c>
      <c r="O264" s="214" t="s">
        <v>7419</v>
      </c>
      <c r="P264" s="214"/>
      <c r="Q264" s="215" t="s">
        <v>7420</v>
      </c>
      <c r="R264" s="215" t="str">
        <f>Таблиця5[[#This Row],[HOBBY WORLD]]</f>
        <v>призыв небожителя</v>
      </c>
      <c r="S264" s="215" t="s">
        <v>5417</v>
      </c>
      <c r="T264" s="216"/>
      <c r="U264" s="217"/>
      <c r="W264" s="222" t="s">
        <v>2556</v>
      </c>
      <c r="X264" s="222" t="s">
        <v>8164</v>
      </c>
      <c r="AA264" s="218" t="s">
        <v>8710</v>
      </c>
      <c r="AB264" s="219"/>
      <c r="AC264" s="215" t="s">
        <v>8711</v>
      </c>
      <c r="AD264" s="216"/>
      <c r="AE264" s="216" t="s">
        <v>8712</v>
      </c>
      <c r="AI264" s="203">
        <f>Таблиця9[[#This Row],[HOBBY WORLD3]]</f>
        <v>0</v>
      </c>
      <c r="AJ264" s="210"/>
      <c r="AK264" s="210"/>
      <c r="AL264" s="210"/>
      <c r="AM264" s="210"/>
      <c r="AR264" t="s">
        <v>6442</v>
      </c>
      <c r="AS264"/>
      <c r="AT264" s="203" t="str">
        <f>_xlfn.XLOOKUP(AR264,Таблиця15[Термин],Таблиця15[HOBBY WORLD],"")</f>
        <v>Священное оружие</v>
      </c>
    </row>
    <row r="265" spans="1:46" ht="15" customHeight="1" x14ac:dyDescent="0.25">
      <c r="A265" s="222" t="s">
        <v>5537</v>
      </c>
      <c r="B265" s="222"/>
      <c r="C265" s="222" t="s">
        <v>5538</v>
      </c>
      <c r="D265" s="222" t="str">
        <f>Таблиця3[[#This Row],[Перевод (Hobby World)]]</f>
        <v>... в которого вселился...</v>
      </c>
      <c r="E265" s="222" t="s">
        <v>5169</v>
      </c>
      <c r="F265" s="222"/>
      <c r="H265" s="213" t="s">
        <v>5994</v>
      </c>
      <c r="I265" s="213"/>
      <c r="J265" s="213" t="s">
        <v>5995</v>
      </c>
      <c r="K265" s="213" t="str">
        <f>Таблиця4[[#This Row],[HOBBY WORLD]]</f>
        <v>Путешествующий с духами</v>
      </c>
      <c r="L265" s="213" t="s">
        <v>5924</v>
      </c>
      <c r="M265" s="213" t="s">
        <v>5957</v>
      </c>
      <c r="O265" s="214" t="s">
        <v>7421</v>
      </c>
      <c r="P265" s="214"/>
      <c r="Q265" s="215" t="s">
        <v>7422</v>
      </c>
      <c r="R265" s="215" t="str">
        <f>Таблиця5[[#This Row],[HOBBY WORLD]]</f>
        <v>призыв скакуна</v>
      </c>
      <c r="S265" s="215" t="s">
        <v>5417</v>
      </c>
      <c r="T265" s="216"/>
      <c r="U265" s="217"/>
      <c r="W265" s="222" t="s">
        <v>2558</v>
      </c>
      <c r="X265" s="222" t="s">
        <v>8165</v>
      </c>
      <c r="AA265" s="218" t="s">
        <v>8713</v>
      </c>
      <c r="AB265" s="219"/>
      <c r="AC265" s="215" t="s">
        <v>8714</v>
      </c>
      <c r="AD265" s="216"/>
      <c r="AE265" s="216" t="s">
        <v>8712</v>
      </c>
      <c r="AI265" s="203">
        <f>Таблиця9[[#This Row],[HOBBY WORLD3]]</f>
        <v>0</v>
      </c>
      <c r="AJ265" s="210"/>
      <c r="AK265" s="210"/>
      <c r="AL265" s="210"/>
      <c r="AM265" s="210"/>
      <c r="AR265" t="s">
        <v>6444</v>
      </c>
      <c r="AS265"/>
      <c r="AT265" s="203" t="str">
        <f>_xlfn.XLOOKUP(AR265,Таблиця15[Термин],Таблиця15[HOBBY WORLD],"")</f>
        <v>Дух возмездия</v>
      </c>
    </row>
    <row r="266" spans="1:46" ht="15" customHeight="1" x14ac:dyDescent="0.25">
      <c r="A266" s="222" t="s">
        <v>603</v>
      </c>
      <c r="B266" s="222"/>
      <c r="C266" s="222" t="s">
        <v>5539</v>
      </c>
      <c r="D266" s="222" t="str">
        <f>Таблиця3[[#This Row],[Перевод (Hobby World)]]</f>
        <v>Распластанность / Распластанное</v>
      </c>
      <c r="E266" s="222" t="s">
        <v>5169</v>
      </c>
      <c r="F266" s="222"/>
      <c r="H266" s="213" t="s">
        <v>5996</v>
      </c>
      <c r="I266" s="213"/>
      <c r="J266" s="213" t="s">
        <v>5997</v>
      </c>
      <c r="K266" s="213" t="str">
        <f>Таблиця4[[#This Row],[HOBBY WORLD]]</f>
        <v>Дух тотема</v>
      </c>
      <c r="L266" s="213" t="s">
        <v>5924</v>
      </c>
      <c r="M266" s="213" t="s">
        <v>5957</v>
      </c>
      <c r="O266" s="214" t="s">
        <v>7423</v>
      </c>
      <c r="P266" s="214"/>
      <c r="Q266" s="215" t="s">
        <v>7424</v>
      </c>
      <c r="R266" s="215" t="str">
        <f>Таблиця5[[#This Row],[HOBBY WORLD]]</f>
        <v>призыв фамильяра</v>
      </c>
      <c r="S266" s="215" t="s">
        <v>5417</v>
      </c>
      <c r="T266" s="216"/>
      <c r="U266" s="217"/>
      <c r="W266" s="222" t="s">
        <v>8166</v>
      </c>
      <c r="X266" s="222" t="s">
        <v>8167</v>
      </c>
      <c r="AA266" s="218" t="s">
        <v>8715</v>
      </c>
      <c r="AB266" s="219"/>
      <c r="AC266" s="215" t="s">
        <v>8716</v>
      </c>
      <c r="AD266" s="216"/>
      <c r="AE266" s="216" t="s">
        <v>8712</v>
      </c>
      <c r="AI266" s="203">
        <f>Таблиця9[[#This Row],[HOBBY WORLD3]]</f>
        <v>0</v>
      </c>
      <c r="AJ266" s="210"/>
      <c r="AK266" s="210"/>
      <c r="AL266" s="210"/>
      <c r="AM266" s="210"/>
      <c r="AR266" t="s">
        <v>6446</v>
      </c>
      <c r="AS266"/>
      <c r="AT266" s="203" t="str">
        <f>_xlfn.XLOOKUP(AR266,Таблиця15[Термин],Таблиця15[HOBBY WORLD],"")</f>
        <v>Догмы</v>
      </c>
    </row>
    <row r="267" spans="1:46" ht="15" customHeight="1" x14ac:dyDescent="0.25">
      <c r="A267" s="222" t="s">
        <v>607</v>
      </c>
      <c r="B267" s="222"/>
      <c r="C267" s="222" t="s">
        <v>5540</v>
      </c>
      <c r="D267" s="222" t="str">
        <f>Таблиця3[[#This Row],[Перевод (Hobby World)]]</f>
        <v>Обездвиживание / Обездвиженное</v>
      </c>
      <c r="E267" s="222" t="s">
        <v>5169</v>
      </c>
      <c r="F267" s="222"/>
      <c r="H267" s="213" t="s">
        <v>5998</v>
      </c>
      <c r="I267" s="213"/>
      <c r="J267" s="213" t="s">
        <v>5999</v>
      </c>
      <c r="K267" s="213" t="str">
        <f>Таблиця4[[#This Row],[HOBBY WORLD]]</f>
        <v>Настройка на тотем</v>
      </c>
      <c r="L267" s="213" t="s">
        <v>5924</v>
      </c>
      <c r="M267" s="213" t="s">
        <v>5957</v>
      </c>
      <c r="O267" s="214" t="s">
        <v>7425</v>
      </c>
      <c r="P267" s="214"/>
      <c r="Q267" s="215" t="s">
        <v>7426</v>
      </c>
      <c r="R267" s="215" t="str">
        <f>Таблиця5[[#This Row],[HOBBY WORLD]]</f>
        <v>призыв феи</v>
      </c>
      <c r="S267" s="215" t="s">
        <v>5417</v>
      </c>
      <c r="T267" s="216"/>
      <c r="U267" s="217"/>
      <c r="W267" s="222" t="s">
        <v>2566</v>
      </c>
      <c r="X267" s="222" t="s">
        <v>8168</v>
      </c>
      <c r="AA267" s="218" t="s">
        <v>8717</v>
      </c>
      <c r="AB267" s="219"/>
      <c r="AC267" s="215" t="s">
        <v>8718</v>
      </c>
      <c r="AD267" s="216"/>
      <c r="AE267" s="216" t="s">
        <v>8712</v>
      </c>
      <c r="AI267" s="203">
        <f>Таблиця9[[#This Row],[HOBBY WORLD3]]</f>
        <v>0</v>
      </c>
      <c r="AJ267" s="210"/>
      <c r="AK267" s="210"/>
      <c r="AL267" s="210"/>
      <c r="AM267" s="210"/>
      <c r="AR267" t="s">
        <v>6448</v>
      </c>
      <c r="AS267"/>
      <c r="AT267" s="203" t="str">
        <f>_xlfn.XLOOKUP(AR267,Таблиця15[Термин],Таблиця15[HOBBY WORLD],"")</f>
        <v>Догмы верности</v>
      </c>
    </row>
    <row r="268" spans="1:46" ht="15" customHeight="1" x14ac:dyDescent="0.25">
      <c r="A268" s="222" t="s">
        <v>5541</v>
      </c>
      <c r="B268" s="222"/>
      <c r="C268" s="222" t="s">
        <v>5542</v>
      </c>
      <c r="D268" s="222" t="str">
        <f>Таблиця3[[#This Row],[Перевод (Hobby World)]]</f>
        <v>Стабильное состояние / Стабилизированное</v>
      </c>
      <c r="E268" s="222" t="s">
        <v>5169</v>
      </c>
      <c r="F268" s="222"/>
      <c r="H268" s="213" t="s">
        <v>6000</v>
      </c>
      <c r="I268" s="213"/>
      <c r="J268" s="213" t="s">
        <v>6001</v>
      </c>
      <c r="K268" s="213" t="str">
        <f>Таблиця4[[#This Row],[HOBBY WORLD]]</f>
        <v>Защита без брони</v>
      </c>
      <c r="L268" s="213" t="s">
        <v>5924</v>
      </c>
      <c r="M268" s="213" t="s">
        <v>5957</v>
      </c>
      <c r="O268" s="214" t="s">
        <v>7427</v>
      </c>
      <c r="P268" s="214"/>
      <c r="Q268" s="215" t="s">
        <v>7428</v>
      </c>
      <c r="R268" s="215" t="str">
        <f>Таблиця5[[#This Row],[HOBBY WORLD]]</f>
        <v>призыв элементаля</v>
      </c>
      <c r="S268" s="215" t="s">
        <v>5417</v>
      </c>
      <c r="T268" s="216"/>
      <c r="U268" s="217"/>
      <c r="W268" s="222" t="s">
        <v>2568</v>
      </c>
      <c r="X268" s="222" t="s">
        <v>8169</v>
      </c>
      <c r="AA268" s="218" t="s">
        <v>8719</v>
      </c>
      <c r="AB268" s="219"/>
      <c r="AC268" s="215" t="s">
        <v>8720</v>
      </c>
      <c r="AD268" s="216"/>
      <c r="AE268" s="216" t="s">
        <v>8712</v>
      </c>
      <c r="AI268" s="203">
        <f>Таблиця9[[#This Row],[HOBBY WORLD3]]</f>
        <v>0</v>
      </c>
      <c r="AJ268" s="210"/>
      <c r="AK268" s="210"/>
      <c r="AL268" s="210"/>
      <c r="AM268" s="210"/>
      <c r="AR268" t="s">
        <v>6450</v>
      </c>
      <c r="AS268"/>
      <c r="AT268" s="203" t="str">
        <f>_xlfn.XLOOKUP(AR268,Таблиця15[Термин],Таблиця15[HOBBY WORLD],"")</f>
        <v>Догмы древних</v>
      </c>
    </row>
    <row r="269" spans="1:46" ht="15" customHeight="1" x14ac:dyDescent="0.25">
      <c r="A269" s="222" t="s">
        <v>611</v>
      </c>
      <c r="B269" s="222"/>
      <c r="C269" s="222" t="s">
        <v>5543</v>
      </c>
      <c r="D269" s="222" t="str">
        <f>Таблиця3[[#This Row],[Перевод (Hobby World)]]</f>
        <v>Шок / В шоке</v>
      </c>
      <c r="E269" s="222" t="s">
        <v>5169</v>
      </c>
      <c r="F269" s="222"/>
      <c r="H269" s="213" t="s">
        <v>6002</v>
      </c>
      <c r="I269" s="213"/>
      <c r="J269" s="213" t="s">
        <v>6003</v>
      </c>
      <c r="K269" s="213" t="str">
        <f>Таблиця4[[#This Row],[HOBBY WORLD]]</f>
        <v>Порыв к действию</v>
      </c>
      <c r="L269" s="213" t="s">
        <v>5924</v>
      </c>
      <c r="M269" s="213" t="s">
        <v>6004</v>
      </c>
      <c r="O269" s="214" t="s">
        <v>7429</v>
      </c>
      <c r="P269" s="214"/>
      <c r="Q269" s="215" t="s">
        <v>7430</v>
      </c>
      <c r="R269" s="215" t="str">
        <f>Таблиця5[[#This Row],[HOBBY WORLD]]</f>
        <v>приказ</v>
      </c>
      <c r="S269" s="215" t="s">
        <v>5417</v>
      </c>
      <c r="T269" s="216"/>
      <c r="U269" s="217"/>
      <c r="W269" s="222" t="s">
        <v>2570</v>
      </c>
      <c r="X269" s="222" t="s">
        <v>8170</v>
      </c>
      <c r="AA269" s="218" t="s">
        <v>8721</v>
      </c>
      <c r="AB269" s="219"/>
      <c r="AC269" s="215" t="s">
        <v>8722</v>
      </c>
      <c r="AD269" s="216"/>
      <c r="AE269" s="216" t="s">
        <v>8712</v>
      </c>
      <c r="AI269" s="203">
        <f>Таблиця9[[#This Row],[HOBBY WORLD3]]</f>
        <v>0</v>
      </c>
      <c r="AJ269" s="210"/>
      <c r="AK269" s="210"/>
      <c r="AL269" s="210"/>
      <c r="AM269" s="210"/>
      <c r="AR269" t="s">
        <v>6452</v>
      </c>
      <c r="AS269"/>
      <c r="AT269" s="203" t="str">
        <f>_xlfn.XLOOKUP(AR269,Таблиця15[Термин],Таблиця15[HOBBY WORLD],"")</f>
        <v>Догмы возмездия</v>
      </c>
    </row>
    <row r="270" spans="1:46" ht="15" customHeight="1" x14ac:dyDescent="0.25">
      <c r="A270" s="222" t="s">
        <v>623</v>
      </c>
      <c r="B270" s="222"/>
      <c r="C270" s="222" t="s">
        <v>5544</v>
      </c>
      <c r="D270" s="222" t="str">
        <f>Таблиця3[[#This Row],[Перевод (Hobby World)]]</f>
        <v>Без сознания</v>
      </c>
      <c r="E270" s="222" t="s">
        <v>5169</v>
      </c>
      <c r="F270" s="222"/>
      <c r="H270" s="213" t="s">
        <v>6005</v>
      </c>
      <c r="I270" s="213"/>
      <c r="J270" s="213" t="s">
        <v>6006</v>
      </c>
      <c r="K270" s="213" t="str">
        <f>Таблиця4[[#This Row],[HOBBY WORLD]]</f>
        <v>Волшебный рывок</v>
      </c>
      <c r="L270" s="213" t="s">
        <v>5924</v>
      </c>
      <c r="M270" s="213" t="s">
        <v>6004</v>
      </c>
      <c r="O270" s="214" t="s">
        <v>7431</v>
      </c>
      <c r="P270" s="214"/>
      <c r="Q270" s="215" t="s">
        <v>7432</v>
      </c>
      <c r="R270" s="215" t="str">
        <f>Таблиця5[[#This Row],[HOBBY WORLD]]</f>
        <v>принуждение</v>
      </c>
      <c r="S270" s="215" t="s">
        <v>5417</v>
      </c>
      <c r="T270" s="216"/>
      <c r="U270" s="217"/>
      <c r="W270" s="222" t="s">
        <v>8171</v>
      </c>
      <c r="X270" s="222" t="s">
        <v>8172</v>
      </c>
      <c r="AA270" s="218" t="s">
        <v>8723</v>
      </c>
      <c r="AB270" s="219"/>
      <c r="AC270" s="215" t="s">
        <v>8724</v>
      </c>
      <c r="AD270" s="216"/>
      <c r="AE270" s="216" t="s">
        <v>8712</v>
      </c>
      <c r="AI270" s="203">
        <f>Таблиця9[[#This Row],[HOBBY WORLD3]]</f>
        <v>0</v>
      </c>
      <c r="AJ270" s="210"/>
      <c r="AK270" s="210"/>
      <c r="AL270" s="210"/>
      <c r="AM270" s="210"/>
      <c r="AR270" t="s">
        <v>6454</v>
      </c>
      <c r="AS270"/>
      <c r="AT270" s="203" t="str">
        <f>_xlfn.XLOOKUP(AR270,Таблиця15[Термин],Таблиця15[HOBBY WORLD],"")</f>
        <v>Изгнание неверных</v>
      </c>
    </row>
    <row r="271" spans="1:46" ht="15" customHeight="1" x14ac:dyDescent="0.25">
      <c r="A271" s="222"/>
      <c r="B271" s="222"/>
      <c r="C271" s="222"/>
      <c r="D271" s="222">
        <f>Таблиця3[[#This Row],[Перевод (Hobby World)]]</f>
        <v>0</v>
      </c>
      <c r="E271" s="222"/>
      <c r="F271" s="222"/>
      <c r="H271" s="213" t="s">
        <v>6007</v>
      </c>
      <c r="I271" s="213"/>
      <c r="J271" s="213" t="s">
        <v>6008</v>
      </c>
      <c r="K271" s="213" t="str">
        <f>Таблиця4[[#This Row],[HOBBY WORLD]]</f>
        <v>Стрельба</v>
      </c>
      <c r="L271" s="213" t="s">
        <v>5924</v>
      </c>
      <c r="M271" s="213" t="s">
        <v>6004</v>
      </c>
      <c r="O271" s="214" t="s">
        <v>7433</v>
      </c>
      <c r="P271" s="214"/>
      <c r="Q271" s="215" t="s">
        <v>7434</v>
      </c>
      <c r="R271" s="215" t="str">
        <f>Таблиця5[[#This Row],[HOBBY WORLD]]</f>
        <v>пробуждение</v>
      </c>
      <c r="S271" s="215" t="s">
        <v>5417</v>
      </c>
      <c r="T271" s="216"/>
      <c r="U271" s="217"/>
      <c r="W271" s="222" t="s">
        <v>2574</v>
      </c>
      <c r="X271" s="222" t="s">
        <v>8173</v>
      </c>
      <c r="AA271" s="218" t="s">
        <v>8725</v>
      </c>
      <c r="AB271" s="219"/>
      <c r="AC271" s="215" t="s">
        <v>8726</v>
      </c>
      <c r="AD271" s="216"/>
      <c r="AE271" s="216" t="s">
        <v>8712</v>
      </c>
      <c r="AI271" s="203">
        <f>Таблиця9[[#This Row],[HOBBY WORLD3]]</f>
        <v>0</v>
      </c>
      <c r="AR271" t="s">
        <v>6456</v>
      </c>
      <c r="AS271"/>
      <c r="AT271" s="203" t="str">
        <f>_xlfn.XLOOKUP(AR271,Таблиця15[Термин],Таблиця15[HOBBY WORLD],"")</f>
        <v>Изгнание нечистых</v>
      </c>
    </row>
    <row r="272" spans="1:46" ht="15" customHeight="1" x14ac:dyDescent="0.25">
      <c r="A272" s="222"/>
      <c r="B272" s="222"/>
      <c r="C272" s="222"/>
      <c r="D272" s="222">
        <f>Таблиця3[[#This Row],[Перевод (Hobby World)]]</f>
        <v>0</v>
      </c>
      <c r="E272" s="222"/>
      <c r="F272" s="222"/>
      <c r="H272" s="213" t="s">
        <v>6009</v>
      </c>
      <c r="I272" s="213"/>
      <c r="J272" s="213" t="s">
        <v>6010</v>
      </c>
      <c r="K272" s="213" t="str">
        <f>Таблиця4[[#This Row],[HOBBY WORLD]]</f>
        <v>Мастер битвы</v>
      </c>
      <c r="L272" s="213" t="s">
        <v>5924</v>
      </c>
      <c r="M272" s="213" t="s">
        <v>6004</v>
      </c>
      <c r="O272" s="214" t="s">
        <v>7435</v>
      </c>
      <c r="P272" s="214"/>
      <c r="Q272" s="215" t="s">
        <v>7436</v>
      </c>
      <c r="R272" s="215" t="str">
        <f>Таблиця5[[#This Row],[HOBBY WORLD]]</f>
        <v>программируемая иллюзия</v>
      </c>
      <c r="S272" s="215" t="s">
        <v>5417</v>
      </c>
      <c r="T272" s="216"/>
      <c r="U272" s="217"/>
      <c r="W272" s="222" t="s">
        <v>2576</v>
      </c>
      <c r="X272" s="222" t="s">
        <v>8174</v>
      </c>
      <c r="AA272" s="218" t="s">
        <v>8727</v>
      </c>
      <c r="AB272" s="219"/>
      <c r="AC272" s="215" t="s">
        <v>8728</v>
      </c>
      <c r="AD272" s="216"/>
      <c r="AE272" s="216" t="s">
        <v>8712</v>
      </c>
      <c r="AI272" s="203">
        <f>Таблиця9[[#This Row],[HOBBY WORLD3]]</f>
        <v>0</v>
      </c>
      <c r="AR272" t="s">
        <v>6458</v>
      </c>
      <c r="AS272"/>
      <c r="AT272" s="203" t="str">
        <f>_xlfn.XLOOKUP(AR272,Таблиця15[Термин],Таблиця15[HOBBY WORLD],"")</f>
        <v>Бессмертный страж</v>
      </c>
    </row>
    <row r="273" spans="1:46" ht="15" customHeight="1" x14ac:dyDescent="0.25">
      <c r="A273" s="203" t="s">
        <v>5545</v>
      </c>
      <c r="C273" s="222" t="s">
        <v>5546</v>
      </c>
      <c r="D273" s="222" t="str">
        <f>Таблиця3[[#This Row],[Перевод (Hobby World)]]</f>
        <v>Исполинский размер</v>
      </c>
      <c r="E273" s="222" t="s">
        <v>5547</v>
      </c>
      <c r="F273" s="222"/>
      <c r="H273" s="213" t="s">
        <v>2197</v>
      </c>
      <c r="I273" s="213"/>
      <c r="J273" s="213" t="s">
        <v>4150</v>
      </c>
      <c r="K273" s="213" t="str">
        <f>Таблиця4[[#This Row],[HOBBY WORLD]]</f>
        <v>Чемпион</v>
      </c>
      <c r="L273" s="213" t="s">
        <v>5924</v>
      </c>
      <c r="M273" s="213" t="s">
        <v>6004</v>
      </c>
      <c r="O273" s="214" t="s">
        <v>7437</v>
      </c>
      <c r="P273" s="214"/>
      <c r="Q273" s="215" t="s">
        <v>7438</v>
      </c>
      <c r="R273" s="215" t="str">
        <f>Таблиця5[[#This Row],[HOBBY WORLD]]</f>
        <v>проекция образа</v>
      </c>
      <c r="S273" s="215" t="s">
        <v>5417</v>
      </c>
      <c r="T273" s="216"/>
      <c r="U273" s="217"/>
      <c r="W273" s="222" t="s">
        <v>2578</v>
      </c>
      <c r="X273" s="222" t="s">
        <v>8175</v>
      </c>
      <c r="AA273" s="218" t="s">
        <v>8729</v>
      </c>
      <c r="AB273" s="219"/>
      <c r="AC273" s="215" t="s">
        <v>8730</v>
      </c>
      <c r="AD273" s="216"/>
      <c r="AE273" s="216" t="s">
        <v>8712</v>
      </c>
      <c r="AI273" s="203">
        <f>Таблиця9[[#This Row],[HOBBY WORLD3]]</f>
        <v>0</v>
      </c>
      <c r="AR273" t="s">
        <v>6460</v>
      </c>
      <c r="AS273"/>
      <c r="AT273" s="203" t="str">
        <f>_xlfn.XLOOKUP(AR273,Таблиця15[Термин],Таблиця15[HOBBY WORLD],"")</f>
        <v>Клятва ненависти</v>
      </c>
    </row>
    <row r="274" spans="1:46" ht="15" customHeight="1" x14ac:dyDescent="0.25">
      <c r="A274" s="203" t="s">
        <v>5548</v>
      </c>
      <c r="C274" s="203" t="s">
        <v>5549</v>
      </c>
      <c r="D274" s="203" t="str">
        <f>Таблиця3[[#This Row],[Перевод (Hobby World)]]</f>
        <v>Огромный размер</v>
      </c>
      <c r="E274" s="222" t="s">
        <v>5547</v>
      </c>
      <c r="F274" s="222"/>
      <c r="H274" s="213" t="s">
        <v>6011</v>
      </c>
      <c r="I274" s="213"/>
      <c r="J274" s="213" t="s">
        <v>6012</v>
      </c>
      <c r="K274" s="213" t="str">
        <f>Таблиця4[[#This Row],[HOBBY WORLD]]</f>
        <v>Боевое превосходство</v>
      </c>
      <c r="L274" s="213" t="s">
        <v>5924</v>
      </c>
      <c r="M274" s="213" t="s">
        <v>6004</v>
      </c>
      <c r="O274" s="214" t="s">
        <v>7439</v>
      </c>
      <c r="P274" s="214"/>
      <c r="Q274" s="215" t="s">
        <v>7440</v>
      </c>
      <c r="R274" s="215" t="str">
        <f>Таблиця5[[#This Row],[HOBBY WORLD]]</f>
        <v>проклятие</v>
      </c>
      <c r="S274" s="215" t="s">
        <v>5417</v>
      </c>
      <c r="T274" s="216"/>
      <c r="U274" s="217"/>
      <c r="W274" s="222" t="s">
        <v>8176</v>
      </c>
      <c r="X274" s="222" t="s">
        <v>8177</v>
      </c>
      <c r="AA274" s="218" t="s">
        <v>8731</v>
      </c>
      <c r="AB274" s="219"/>
      <c r="AC274" s="215" t="s">
        <v>8732</v>
      </c>
      <c r="AD274" s="216"/>
      <c r="AE274" s="216" t="s">
        <v>8712</v>
      </c>
      <c r="AI274" s="203">
        <f>Таблиця9[[#This Row],[HOBBY WORLD3]]</f>
        <v>0</v>
      </c>
      <c r="AR274" t="s">
        <v>6462</v>
      </c>
      <c r="AS274"/>
      <c r="AT274" s="203" t="str">
        <f>_xlfn.XLOOKUP(AR274,Таблиця15[Термин],Таблиця15[HOBBY WORLD],"")</f>
        <v>Мистический трикстер</v>
      </c>
    </row>
    <row r="275" spans="1:46" ht="15" customHeight="1" x14ac:dyDescent="0.25">
      <c r="A275" s="203" t="s">
        <v>5550</v>
      </c>
      <c r="C275" s="203" t="s">
        <v>5551</v>
      </c>
      <c r="D275" s="203" t="str">
        <f>Таблиця3[[#This Row],[Перевод (Hobby World)]]</f>
        <v>Крупный размер</v>
      </c>
      <c r="E275" s="222" t="s">
        <v>5547</v>
      </c>
      <c r="F275" s="222"/>
      <c r="H275" s="213" t="s">
        <v>6013</v>
      </c>
      <c r="I275" s="213"/>
      <c r="J275" s="213" t="s">
        <v>4073</v>
      </c>
      <c r="K275" s="213" t="str">
        <f>Таблиця4[[#This Row],[HOBBY WORLD]]</f>
        <v>Защита</v>
      </c>
      <c r="L275" s="213" t="s">
        <v>5924</v>
      </c>
      <c r="M275" s="213" t="s">
        <v>6004</v>
      </c>
      <c r="O275" s="214" t="s">
        <v>7441</v>
      </c>
      <c r="P275" s="214"/>
      <c r="Q275" s="215" t="s">
        <v>7442</v>
      </c>
      <c r="R275" s="215" t="str">
        <f>Таблиця5[[#This Row],[HOBBY WORLD]]</f>
        <v>прорицание</v>
      </c>
      <c r="S275" s="215" t="s">
        <v>5417</v>
      </c>
      <c r="T275" s="216"/>
      <c r="U275" s="217"/>
      <c r="W275" s="222" t="s">
        <v>8178</v>
      </c>
      <c r="X275" s="222" t="s">
        <v>8179</v>
      </c>
      <c r="AA275" s="218" t="s">
        <v>8733</v>
      </c>
      <c r="AB275" s="219"/>
      <c r="AC275" s="215" t="s">
        <v>8734</v>
      </c>
      <c r="AD275" s="216"/>
      <c r="AE275" s="216" t="s">
        <v>8712</v>
      </c>
      <c r="AI275" s="203">
        <f>Таблиця9[[#This Row],[HOBBY WORLD3]]</f>
        <v>0</v>
      </c>
      <c r="AR275" t="s">
        <v>2087</v>
      </c>
      <c r="AS275"/>
      <c r="AT275" s="203" t="str">
        <f>_xlfn.XLOOKUP(AR275,Таблиця15[Термин],Таблиця15[HOBBY WORLD],"")</f>
        <v>Ассасин</v>
      </c>
    </row>
    <row r="276" spans="1:46" ht="15" customHeight="1" x14ac:dyDescent="0.25">
      <c r="A276" s="203" t="s">
        <v>5552</v>
      </c>
      <c r="C276" s="203" t="s">
        <v>5553</v>
      </c>
      <c r="D276" s="203" t="str">
        <f>Таблиця3[[#This Row],[Перевод (Hobby World)]]</f>
        <v>Средний размер</v>
      </c>
      <c r="E276" s="222" t="s">
        <v>5547</v>
      </c>
      <c r="F276" s="222"/>
      <c r="H276" s="213" t="s">
        <v>6014</v>
      </c>
      <c r="I276" s="213"/>
      <c r="J276" s="213" t="s">
        <v>6015</v>
      </c>
      <c r="K276" s="213" t="str">
        <f>Таблиця4[[#This Row],[HOBBY WORLD]]</f>
        <v>Дуэль</v>
      </c>
      <c r="L276" s="213" t="s">
        <v>5924</v>
      </c>
      <c r="M276" s="213" t="s">
        <v>6004</v>
      </c>
      <c r="O276" s="214" t="s">
        <v>7443</v>
      </c>
      <c r="P276" s="214"/>
      <c r="Q276" s="215" t="s">
        <v>7444</v>
      </c>
      <c r="R276" s="215" t="str">
        <f>Таблиця5[[#This Row],[HOBBY WORLD]]</f>
        <v>проход сквозь стену</v>
      </c>
      <c r="S276" s="215" t="s">
        <v>5417</v>
      </c>
      <c r="T276" s="216"/>
      <c r="U276" s="217"/>
      <c r="W276" s="222" t="s">
        <v>2586</v>
      </c>
      <c r="X276" s="222" t="s">
        <v>8180</v>
      </c>
      <c r="AA276" s="218" t="s">
        <v>8735</v>
      </c>
      <c r="AB276" s="219"/>
      <c r="AC276" s="215" t="s">
        <v>8736</v>
      </c>
      <c r="AD276" s="216"/>
      <c r="AE276" s="216" t="s">
        <v>8712</v>
      </c>
      <c r="AI276" s="203">
        <f>Таблиця9[[#This Row],[HOBBY WORLD3]]</f>
        <v>0</v>
      </c>
      <c r="AR276" t="s">
        <v>4036</v>
      </c>
      <c r="AS276"/>
      <c r="AT276" s="203" t="str">
        <f>_xlfn.XLOOKUP(AR276,Таблиця15[Термин],Таблиця15[HOBBY WORLD],"")</f>
        <v>Покушение</v>
      </c>
    </row>
    <row r="277" spans="1:46" ht="15" customHeight="1" x14ac:dyDescent="0.25">
      <c r="A277" s="203" t="s">
        <v>5554</v>
      </c>
      <c r="C277" s="203" t="s">
        <v>5555</v>
      </c>
      <c r="D277" s="203" t="str">
        <f>Таблиця3[[#This Row],[Перевод (Hobby World)]]</f>
        <v>Небольшой размер</v>
      </c>
      <c r="E277" s="222" t="s">
        <v>5547</v>
      </c>
      <c r="F277" s="222"/>
      <c r="H277" s="213" t="s">
        <v>6016</v>
      </c>
      <c r="I277" s="213"/>
      <c r="J277" s="213" t="s">
        <v>6017</v>
      </c>
      <c r="K277" s="213" t="str">
        <f>Таблиця4[[#This Row],[HOBBY WORLD]]</f>
        <v>Потусторонний рыцарь</v>
      </c>
      <c r="L277" s="213" t="s">
        <v>5924</v>
      </c>
      <c r="M277" s="213" t="s">
        <v>6004</v>
      </c>
      <c r="O277" s="214" t="s">
        <v>7445</v>
      </c>
      <c r="P277" s="214"/>
      <c r="Q277" s="215" t="s">
        <v>7446</v>
      </c>
      <c r="R277" s="215" t="str">
        <f>Таблиця5[[#This Row],[HOBBY WORLD]]</f>
        <v>прыжок</v>
      </c>
      <c r="S277" s="215" t="s">
        <v>5417</v>
      </c>
      <c r="T277" s="216"/>
      <c r="U277" s="217"/>
      <c r="W277" s="222" t="s">
        <v>2588</v>
      </c>
      <c r="X277" s="222" t="s">
        <v>8181</v>
      </c>
      <c r="AA277" s="218" t="s">
        <v>8737</v>
      </c>
      <c r="AB277" s="219"/>
      <c r="AC277" s="215" t="s">
        <v>8738</v>
      </c>
      <c r="AD277" s="216"/>
      <c r="AE277" s="216" t="s">
        <v>8712</v>
      </c>
      <c r="AI277" s="203">
        <f>Таблиця9[[#This Row],[HOBBY WORLD3]]</f>
        <v>0</v>
      </c>
      <c r="AR277" t="s">
        <v>6467</v>
      </c>
      <c r="AS277"/>
      <c r="AT277" s="203" t="str">
        <f>_xlfn.XLOOKUP(AR277,Таблиця15[Термин],Таблиця15[HOBBY WORLD],"")</f>
        <v>Слепое чутьё</v>
      </c>
    </row>
    <row r="278" spans="1:46" ht="15" customHeight="1" x14ac:dyDescent="0.25">
      <c r="A278" s="203" t="s">
        <v>5556</v>
      </c>
      <c r="C278" s="203" t="s">
        <v>5557</v>
      </c>
      <c r="D278" s="203" t="str">
        <f>Таблиця3[[#This Row],[Перевод (Hobby World)]]</f>
        <v>Маленький размер</v>
      </c>
      <c r="E278" s="222" t="s">
        <v>5547</v>
      </c>
      <c r="F278" s="222"/>
      <c r="H278" s="213" t="s">
        <v>6018</v>
      </c>
      <c r="I278" s="213"/>
      <c r="J278" s="213" t="s">
        <v>6019</v>
      </c>
      <c r="K278" s="213" t="str">
        <f>Таблиця4[[#This Row],[HOBBY WORLD]]</f>
        <v>Потусторонний удар</v>
      </c>
      <c r="L278" s="213" t="s">
        <v>5924</v>
      </c>
      <c r="M278" s="213" t="s">
        <v>6004</v>
      </c>
      <c r="O278" s="214" t="s">
        <v>7447</v>
      </c>
      <c r="P278" s="214"/>
      <c r="Q278" s="215" t="s">
        <v>7448</v>
      </c>
      <c r="R278" s="215" t="str">
        <f>Таблиця5[[#This Row],[HOBBY WORLD]]</f>
        <v>пурга</v>
      </c>
      <c r="S278" s="215" t="s">
        <v>5417</v>
      </c>
      <c r="T278" s="216"/>
      <c r="U278" s="217"/>
      <c r="W278" s="222" t="s">
        <v>2590</v>
      </c>
      <c r="X278" s="222" t="s">
        <v>8182</v>
      </c>
      <c r="AA278" s="218" t="s">
        <v>8739</v>
      </c>
      <c r="AB278" s="219"/>
      <c r="AC278" s="215" t="s">
        <v>8740</v>
      </c>
      <c r="AD278" s="216"/>
      <c r="AE278" s="216" t="s">
        <v>8712</v>
      </c>
      <c r="AI278" s="203">
        <f>Таблиця9[[#This Row],[HOBBY WORLD3]]</f>
        <v>0</v>
      </c>
      <c r="AR278" t="s">
        <v>6469</v>
      </c>
      <c r="AS278"/>
      <c r="AT278" s="203" t="str">
        <f>_xlfn.XLOOKUP(AR278,Таблиця15[Термин],Таблиця15[HOBBY WORLD],"")</f>
        <v>Хитроумное действие</v>
      </c>
    </row>
    <row r="279" spans="1:46" ht="15" customHeight="1" x14ac:dyDescent="0.25">
      <c r="A279" s="222"/>
      <c r="B279" s="222"/>
      <c r="C279" s="222"/>
      <c r="D279" s="222">
        <f>Таблиця3[[#This Row],[Перевод (Hobby World)]]</f>
        <v>0</v>
      </c>
      <c r="E279" s="222"/>
      <c r="F279" s="222"/>
      <c r="H279" s="213" t="s">
        <v>6020</v>
      </c>
      <c r="I279" s="213"/>
      <c r="J279" s="213" t="s">
        <v>6021</v>
      </c>
      <c r="K279" s="213" t="str">
        <f>Таблиця4[[#This Row],[HOBBY WORLD]]</f>
        <v>Дополнительная атака</v>
      </c>
      <c r="L279" s="213" t="s">
        <v>5924</v>
      </c>
      <c r="M279" s="213" t="s">
        <v>6004</v>
      </c>
      <c r="O279" s="214" t="s">
        <v>7449</v>
      </c>
      <c r="P279" s="214"/>
      <c r="Q279" s="215" t="s">
        <v>7450</v>
      </c>
      <c r="R279" s="215" t="str">
        <f>Таблиця5[[#This Row],[HOBBY WORLD]]</f>
        <v>путешествие с ветром</v>
      </c>
      <c r="S279" s="215" t="s">
        <v>5417</v>
      </c>
      <c r="T279" s="216"/>
      <c r="U279" s="217"/>
      <c r="W279" s="222" t="s">
        <v>2592</v>
      </c>
      <c r="X279" s="222" t="s">
        <v>8183</v>
      </c>
      <c r="AA279" s="218" t="s">
        <v>8741</v>
      </c>
      <c r="AB279" s="219"/>
      <c r="AC279" s="215" t="s">
        <v>8742</v>
      </c>
      <c r="AD279" s="216"/>
      <c r="AE279" s="216" t="s">
        <v>8712</v>
      </c>
      <c r="AI279" s="203">
        <f>Таблиця9[[#This Row],[HOBBY WORLD3]]</f>
        <v>0</v>
      </c>
      <c r="AR279" t="s">
        <v>6471</v>
      </c>
      <c r="AS279"/>
      <c r="AT279" s="203" t="str">
        <f>_xlfn.XLOOKUP(AR279,Таблиця15[Термин],Таблиця15[HOBBY WORLD],"")</f>
        <v>Смертельный удар</v>
      </c>
    </row>
    <row r="280" spans="1:46" ht="15" customHeight="1" x14ac:dyDescent="0.25">
      <c r="A280" s="222"/>
      <c r="B280" s="222"/>
      <c r="C280" s="222"/>
      <c r="D280" s="222">
        <f>Таблиця3[[#This Row],[Перевод (Hobby World)]]</f>
        <v>0</v>
      </c>
      <c r="E280" s="222"/>
      <c r="F280" s="222"/>
      <c r="H280" s="213" t="s">
        <v>6022</v>
      </c>
      <c r="I280" s="213"/>
      <c r="J280" s="213" t="s">
        <v>6023</v>
      </c>
      <c r="K280" s="213" t="str">
        <f>Таблиця4[[#This Row],[HOBBY WORLD]]</f>
        <v>Боевой стиль</v>
      </c>
      <c r="L280" s="213" t="s">
        <v>5924</v>
      </c>
      <c r="M280" s="213" t="s">
        <v>6004</v>
      </c>
      <c r="O280" s="214" t="s">
        <v>7451</v>
      </c>
      <c r="P280" s="214"/>
      <c r="Q280" s="215" t="s">
        <v>7452</v>
      </c>
      <c r="R280" s="215" t="str">
        <f>Таблиця5[[#This Row],[HOBBY WORLD]]</f>
        <v>пылающая сфера</v>
      </c>
      <c r="S280" s="215" t="s">
        <v>5417</v>
      </c>
      <c r="T280" s="216"/>
      <c r="U280" s="217"/>
      <c r="W280" s="222" t="s">
        <v>2594</v>
      </c>
      <c r="X280" s="222" t="s">
        <v>8184</v>
      </c>
      <c r="AA280" s="218" t="s">
        <v>8743</v>
      </c>
      <c r="AB280" s="219"/>
      <c r="AC280" s="215" t="s">
        <v>8744</v>
      </c>
      <c r="AD280" s="216"/>
      <c r="AE280" s="216" t="s">
        <v>8712</v>
      </c>
      <c r="AI280" s="203">
        <f>Таблиця9[[#This Row],[HOBBY WORLD3]]</f>
        <v>0</v>
      </c>
      <c r="AR280" t="s">
        <v>6473</v>
      </c>
      <c r="AS280"/>
      <c r="AT280" s="203" t="str">
        <f>_xlfn.XLOOKUP(AR280,Таблиця15[Термин],Таблиця15[HOBBY WORLD],"")</f>
        <v>Неуловимый</v>
      </c>
    </row>
    <row r="281" spans="1:46" ht="15" customHeight="1" x14ac:dyDescent="0.25">
      <c r="A281" s="233" t="s">
        <v>5558</v>
      </c>
      <c r="B281" s="233"/>
      <c r="C281" s="222" t="s">
        <v>5559</v>
      </c>
      <c r="D281" s="222" t="str">
        <f>Таблиця3[[#This Row],[Перевод (Hobby World)]]</f>
        <v>Сверхъестественное благо</v>
      </c>
      <c r="E281" s="222"/>
      <c r="F281" s="222"/>
      <c r="H281" s="213" t="s">
        <v>6024</v>
      </c>
      <c r="I281" s="213"/>
      <c r="J281" s="213" t="s">
        <v>6025</v>
      </c>
      <c r="K281" s="213" t="str">
        <f>Таблиця4[[#This Row],[HOBBY WORLD]]</f>
        <v>Двуручное оружие</v>
      </c>
      <c r="L281" s="213" t="s">
        <v>5924</v>
      </c>
      <c r="M281" s="213" t="s">
        <v>6004</v>
      </c>
      <c r="O281" s="214" t="s">
        <v>7453</v>
      </c>
      <c r="P281" s="214"/>
      <c r="Q281" s="215" t="s">
        <v>7454</v>
      </c>
      <c r="R281" s="215" t="str">
        <f>Таблиця5[[#This Row],[HOBBY WORLD]]</f>
        <v>пылающие руки</v>
      </c>
      <c r="S281" s="215" t="s">
        <v>5417</v>
      </c>
      <c r="T281" s="216"/>
      <c r="U281" s="217"/>
      <c r="W281" s="222" t="s">
        <v>8185</v>
      </c>
      <c r="X281" s="222" t="s">
        <v>8186</v>
      </c>
      <c r="AA281" s="218" t="s">
        <v>8745</v>
      </c>
      <c r="AB281" s="219"/>
      <c r="AC281" s="215" t="s">
        <v>8746</v>
      </c>
      <c r="AD281" s="216"/>
      <c r="AE281" s="216" t="s">
        <v>8712</v>
      </c>
      <c r="AI281" s="203">
        <f>Таблиця9[[#This Row],[HOBBY WORLD3]]</f>
        <v>0</v>
      </c>
      <c r="AR281" t="s">
        <v>6475</v>
      </c>
      <c r="AS281"/>
      <c r="AT281" s="203" t="str">
        <f>_xlfn.XLOOKUP(AR281,Таблиця15[Термин],Таблиця15[HOBBY WORLD],"")</f>
        <v>Быстрые пальцы</v>
      </c>
    </row>
    <row r="282" spans="1:46" ht="15" customHeight="1" x14ac:dyDescent="0.25">
      <c r="A282" s="233" t="s">
        <v>5560</v>
      </c>
      <c r="B282" s="233"/>
      <c r="C282" s="222" t="s">
        <v>5561</v>
      </c>
      <c r="D282" s="222" t="str">
        <f>Таблиця3[[#This Row],[Перевод (Hobby World)]]</f>
        <v>Эпический дар</v>
      </c>
      <c r="E282" s="222"/>
      <c r="F282" s="222"/>
      <c r="H282" s="213" t="s">
        <v>6026</v>
      </c>
      <c r="I282" s="213"/>
      <c r="J282" s="213" t="s">
        <v>6027</v>
      </c>
      <c r="K282" s="213" t="str">
        <f>Таблиця4[[#This Row],[HOBBY WORLD]]</f>
        <v>Улучшенный критический удар</v>
      </c>
      <c r="L282" s="213" t="s">
        <v>5924</v>
      </c>
      <c r="M282" s="213" t="s">
        <v>6004</v>
      </c>
      <c r="O282" s="214" t="s">
        <v>7455</v>
      </c>
      <c r="P282" s="214"/>
      <c r="Q282" s="215" t="s">
        <v>7456</v>
      </c>
      <c r="R282" s="215" t="str">
        <f>Таблиця5[[#This Row],[HOBBY WORLD]]</f>
        <v>пыльный вихрь</v>
      </c>
      <c r="S282" s="215" t="s">
        <v>5417</v>
      </c>
      <c r="T282" s="216"/>
      <c r="U282" s="217"/>
      <c r="W282" s="222" t="s">
        <v>2596</v>
      </c>
      <c r="X282" s="222" t="s">
        <v>8187</v>
      </c>
      <c r="AA282" s="218" t="s">
        <v>8747</v>
      </c>
      <c r="AB282" s="219"/>
      <c r="AC282" s="215" t="s">
        <v>8748</v>
      </c>
      <c r="AD282" s="216"/>
      <c r="AE282" s="216" t="s">
        <v>8712</v>
      </c>
      <c r="AI282" s="203">
        <f>Таблиця9[[#This Row],[HOBBY WORLD3]]</f>
        <v>0</v>
      </c>
      <c r="AR282" t="s">
        <v>6477</v>
      </c>
      <c r="AS282"/>
      <c r="AT282" s="203" t="str">
        <f>_xlfn.XLOOKUP(AR282,Таблиця15[Термин],Таблиця15[HOBBY WORLD],"")</f>
        <v>Самозванец</v>
      </c>
    </row>
    <row r="283" spans="1:46" ht="15" customHeight="1" x14ac:dyDescent="0.25">
      <c r="A283" s="233"/>
      <c r="B283" s="233"/>
      <c r="C283" s="222"/>
      <c r="D283" s="222">
        <f>Таблиця3[[#This Row],[Перевод (Hobby World)]]</f>
        <v>0</v>
      </c>
      <c r="E283" s="222"/>
      <c r="F283" s="222"/>
      <c r="H283" s="213" t="s">
        <v>6028</v>
      </c>
      <c r="I283" s="213"/>
      <c r="J283" s="213" t="s">
        <v>6029</v>
      </c>
      <c r="K283" s="213" t="str">
        <f>Таблиця4[[#This Row],[HOBBY WORLD]]</f>
        <v>Неукротимость</v>
      </c>
      <c r="L283" s="213" t="s">
        <v>5924</v>
      </c>
      <c r="M283" s="213" t="s">
        <v>6004</v>
      </c>
      <c r="O283" s="214" t="s">
        <v>7457</v>
      </c>
      <c r="P283" s="214"/>
      <c r="Q283" s="215" t="s">
        <v>7458</v>
      </c>
      <c r="R283" s="215" t="str">
        <f>Таблиця5[[#This Row],[HOBBY WORLD]]</f>
        <v>радужная стена</v>
      </c>
      <c r="S283" s="215" t="s">
        <v>5417</v>
      </c>
      <c r="T283" s="216"/>
      <c r="U283" s="217"/>
      <c r="W283" s="222" t="s">
        <v>2600</v>
      </c>
      <c r="X283" s="222" t="s">
        <v>8188</v>
      </c>
      <c r="AA283" s="218" t="s">
        <v>8749</v>
      </c>
      <c r="AB283" s="219"/>
      <c r="AC283" s="215" t="s">
        <v>8750</v>
      </c>
      <c r="AD283" s="216"/>
      <c r="AE283" s="216" t="s">
        <v>8712</v>
      </c>
      <c r="AI283" s="203">
        <f>Таблиця9[[#This Row],[HOBBY WORLD3]]</f>
        <v>0</v>
      </c>
      <c r="AR283" t="s">
        <v>6479</v>
      </c>
      <c r="AS283"/>
      <c r="AT283" s="203" t="str">
        <f>_xlfn.XLOOKUP(AR283,Таблиця15[Термин],Таблиця15[HOBBY WORLD],"")</f>
        <v>Искусство внедрения</v>
      </c>
    </row>
    <row r="284" spans="1:46" ht="15" customHeight="1" x14ac:dyDescent="0.25">
      <c r="A284" s="233" t="s">
        <v>5562</v>
      </c>
      <c r="B284" s="233"/>
      <c r="C284" s="222" t="s">
        <v>5563</v>
      </c>
      <c r="D284" s="222" t="str">
        <f>Таблиця3[[#This Row],[Перевод (Hobby World)]]</f>
        <v>Проход</v>
      </c>
      <c r="E284" s="222" t="s">
        <v>5564</v>
      </c>
      <c r="F284" s="222"/>
      <c r="H284" s="213" t="s">
        <v>6030</v>
      </c>
      <c r="I284" s="213"/>
      <c r="J284" s="213" t="s">
        <v>6031</v>
      </c>
      <c r="K284" s="213" t="str">
        <f>Таблиця4[[#This Row],[HOBBY WORLD]]</f>
        <v>Знай своего врага</v>
      </c>
      <c r="L284" s="213" t="s">
        <v>5924</v>
      </c>
      <c r="M284" s="213" t="s">
        <v>6004</v>
      </c>
      <c r="O284" s="214" t="s">
        <v>7459</v>
      </c>
      <c r="P284" s="214"/>
      <c r="Q284" s="215" t="s">
        <v>7460</v>
      </c>
      <c r="R284" s="215" t="str">
        <f>Таблиця5[[#This Row],[HOBBY WORLD]]</f>
        <v>радужные брызги</v>
      </c>
      <c r="S284" s="215" t="s">
        <v>5417</v>
      </c>
      <c r="T284" s="216"/>
      <c r="U284" s="217"/>
      <c r="W284" s="222" t="s">
        <v>2602</v>
      </c>
      <c r="X284" s="222" t="s">
        <v>8189</v>
      </c>
      <c r="AA284" s="218" t="s">
        <v>8751</v>
      </c>
      <c r="AB284" s="219"/>
      <c r="AC284" s="215" t="s">
        <v>8752</v>
      </c>
      <c r="AD284" s="216"/>
      <c r="AE284" s="216" t="s">
        <v>8712</v>
      </c>
      <c r="AI284" s="203">
        <f>Таблиця9[[#This Row],[HOBBY WORLD3]]</f>
        <v>0</v>
      </c>
      <c r="AR284" t="s">
        <v>6481</v>
      </c>
      <c r="AS284"/>
      <c r="AT284" s="203" t="str">
        <f>_xlfn.XLOOKUP(AR284,Таблиця15[Термин],Таблиця15[HOBBY WORLD],"")</f>
        <v>Ловкость магической руки</v>
      </c>
    </row>
    <row r="285" spans="1:46" ht="15" customHeight="1" x14ac:dyDescent="0.25">
      <c r="A285" s="233" t="s">
        <v>5565</v>
      </c>
      <c r="B285" s="233"/>
      <c r="C285" s="222" t="s">
        <v>5566</v>
      </c>
      <c r="D285" s="222" t="str">
        <f>Таблиця3[[#This Row],[Перевод (Hobby World)]]</f>
        <v>Лестница</v>
      </c>
      <c r="E285" s="222" t="s">
        <v>5564</v>
      </c>
      <c r="F285" s="222"/>
      <c r="H285" s="213" t="s">
        <v>6032</v>
      </c>
      <c r="I285" s="213"/>
      <c r="J285" s="213" t="s">
        <v>6033</v>
      </c>
      <c r="K285" s="213" t="str">
        <f>Таблиця4[[#This Row],[HOBBY WORLD]]</f>
        <v>Манёвры</v>
      </c>
      <c r="L285" s="213" t="s">
        <v>5924</v>
      </c>
      <c r="M285" s="213" t="s">
        <v>6004</v>
      </c>
      <c r="O285" s="214" t="s">
        <v>7461</v>
      </c>
      <c r="P285" s="214"/>
      <c r="Q285" s="215" t="s">
        <v>7462</v>
      </c>
      <c r="R285" s="215" t="str">
        <f>Таблиця5[[#This Row],[HOBBY WORLD]]</f>
        <v>разбивающий звук</v>
      </c>
      <c r="S285" s="215" t="s">
        <v>5417</v>
      </c>
      <c r="T285" s="216"/>
      <c r="U285" s="217"/>
      <c r="W285" s="222" t="s">
        <v>2606</v>
      </c>
      <c r="X285" s="222" t="s">
        <v>8190</v>
      </c>
      <c r="AA285" s="218" t="s">
        <v>8753</v>
      </c>
      <c r="AB285" s="219"/>
      <c r="AC285" s="215" t="s">
        <v>8754</v>
      </c>
      <c r="AD285" s="216"/>
      <c r="AE285" s="216" t="s">
        <v>8712</v>
      </c>
      <c r="AI285" s="203">
        <f>Таблиця9[[#This Row],[HOBBY WORLD3]]</f>
        <v>0</v>
      </c>
      <c r="AR285" t="s">
        <v>6483</v>
      </c>
      <c r="AS285"/>
      <c r="AT285" s="203" t="str">
        <f>_xlfn.XLOOKUP(AR285,Таблиця15[Термин],Таблиця15[HOBBY WORLD],"")</f>
        <v>Магическая засада</v>
      </c>
    </row>
    <row r="286" spans="1:46" ht="15" customHeight="1" x14ac:dyDescent="0.25">
      <c r="A286" s="233" t="s">
        <v>5567</v>
      </c>
      <c r="B286" s="233"/>
      <c r="C286" s="222" t="s">
        <v>5568</v>
      </c>
      <c r="D286" s="222" t="str">
        <f>Таблиця3[[#This Row],[Перевод (Hobby World)]]</f>
        <v>Помещение</v>
      </c>
      <c r="E286" s="222" t="s">
        <v>5564</v>
      </c>
      <c r="F286" s="222"/>
      <c r="H286" s="213" t="s">
        <v>6034</v>
      </c>
      <c r="I286" s="213"/>
      <c r="J286" s="213" t="s">
        <v>6035</v>
      </c>
      <c r="K286" s="213" t="str">
        <f>Таблиця4[[#This Row],[HOBBY WORLD]]</f>
        <v>Воинский архетип</v>
      </c>
      <c r="L286" s="213" t="s">
        <v>5924</v>
      </c>
      <c r="M286" s="213" t="s">
        <v>6004</v>
      </c>
      <c r="O286" s="214" t="s">
        <v>7463</v>
      </c>
      <c r="P286" s="214"/>
      <c r="Q286" s="215" t="s">
        <v>7464</v>
      </c>
      <c r="R286" s="215" t="str">
        <f>Таблиця5[[#This Row],[HOBBY WORLD]]</f>
        <v>разговор с животными</v>
      </c>
      <c r="S286" s="215" t="s">
        <v>5417</v>
      </c>
      <c r="T286" s="216"/>
      <c r="U286" s="217"/>
      <c r="W286" s="222" t="s">
        <v>2608</v>
      </c>
      <c r="X286" s="222" t="s">
        <v>3364</v>
      </c>
      <c r="AA286" s="218" t="s">
        <v>8755</v>
      </c>
      <c r="AB286" s="219"/>
      <c r="AC286" s="215" t="s">
        <v>8756</v>
      </c>
      <c r="AD286" s="216"/>
      <c r="AE286" s="216" t="s">
        <v>8712</v>
      </c>
      <c r="AI286" s="203">
        <f>Таблиця9[[#This Row],[HOBBY WORLD3]]</f>
        <v>0</v>
      </c>
      <c r="AR286" t="s">
        <v>6485</v>
      </c>
      <c r="AS286"/>
      <c r="AT286" s="203" t="str">
        <f>_xlfn.XLOOKUP(AR286,Таблиця15[Термин],Таблиця15[HOBBY WORLD],"")</f>
        <v>Надёжный талант</v>
      </c>
    </row>
    <row r="287" spans="1:46" ht="15" customHeight="1" x14ac:dyDescent="0.25">
      <c r="A287" s="203" t="s">
        <v>14206</v>
      </c>
      <c r="B287" s="203" t="s">
        <v>14208</v>
      </c>
      <c r="C287" s="213" t="s">
        <v>14209</v>
      </c>
      <c r="D287" s="213" t="s">
        <v>14642</v>
      </c>
      <c r="E287" s="213"/>
      <c r="F287" s="213"/>
      <c r="H287" s="213" t="s">
        <v>4072</v>
      </c>
      <c r="I287" s="213"/>
      <c r="J287" s="213" t="s">
        <v>6036</v>
      </c>
      <c r="K287" s="213" t="str">
        <f>Таблиця4[[#This Row],[HOBBY WORLD]]</f>
        <v>Охрана</v>
      </c>
      <c r="L287" s="213" t="s">
        <v>5924</v>
      </c>
      <c r="M287" s="213" t="s">
        <v>6004</v>
      </c>
      <c r="O287" s="214" t="s">
        <v>7465</v>
      </c>
      <c r="P287" s="214"/>
      <c r="Q287" s="215" t="s">
        <v>7466</v>
      </c>
      <c r="R287" s="215" t="str">
        <f>Таблиця5[[#This Row],[HOBBY WORLD]]</f>
        <v>разговор с мертвым</v>
      </c>
      <c r="S287" s="215" t="s">
        <v>5417</v>
      </c>
      <c r="T287" s="216"/>
      <c r="U287" s="217"/>
      <c r="W287" s="222" t="s">
        <v>2618</v>
      </c>
      <c r="X287" s="222" t="s">
        <v>8191</v>
      </c>
      <c r="AA287" s="218" t="s">
        <v>8757</v>
      </c>
      <c r="AB287" s="219"/>
      <c r="AC287" s="215" t="s">
        <v>8758</v>
      </c>
      <c r="AD287" s="216"/>
      <c r="AE287" s="216" t="s">
        <v>8712</v>
      </c>
      <c r="AI287" s="203">
        <f>Таблиця9[[#This Row],[HOBBY WORLD3]]</f>
        <v>0</v>
      </c>
      <c r="AR287" t="s">
        <v>6487</v>
      </c>
      <c r="AS287"/>
      <c r="AT287" s="203" t="str">
        <f>_xlfn.XLOOKUP(AR287,Таблиця15[Термин],Таблиця15[HOBBY WORLD],"")</f>
        <v>Форточник</v>
      </c>
    </row>
    <row r="288" spans="1:46" ht="15" customHeight="1" x14ac:dyDescent="0.25">
      <c r="A288" s="203" t="s">
        <v>14207</v>
      </c>
      <c r="B288" s="203" t="s">
        <v>14210</v>
      </c>
      <c r="C288" s="213" t="s">
        <v>14211</v>
      </c>
      <c r="D288" s="213" t="s">
        <v>14643</v>
      </c>
      <c r="E288" s="213"/>
      <c r="F288" s="213"/>
      <c r="H288" s="213" t="s">
        <v>5824</v>
      </c>
      <c r="I288" s="213"/>
      <c r="J288" s="213" t="s">
        <v>6037</v>
      </c>
      <c r="K288" s="213" t="str">
        <f>Таблиця4[[#This Row],[HOBBY WORLD]]</f>
        <v>Несгибаемость</v>
      </c>
      <c r="L288" s="213" t="s">
        <v>5924</v>
      </c>
      <c r="M288" s="213" t="s">
        <v>6004</v>
      </c>
      <c r="O288" s="214" t="s">
        <v>7467</v>
      </c>
      <c r="P288" s="214"/>
      <c r="Q288" s="215" t="s">
        <v>7468</v>
      </c>
      <c r="R288" s="215" t="str">
        <f>Таблиця5[[#This Row],[HOBBY WORLD]]</f>
        <v>разговор с растениями</v>
      </c>
      <c r="S288" s="215" t="s">
        <v>5417</v>
      </c>
      <c r="T288" s="216"/>
      <c r="U288" s="217"/>
      <c r="W288" s="222" t="s">
        <v>2622</v>
      </c>
      <c r="X288" s="222" t="s">
        <v>8192</v>
      </c>
      <c r="AA288" s="218" t="s">
        <v>8759</v>
      </c>
      <c r="AB288" s="219"/>
      <c r="AC288" s="215" t="s">
        <v>8760</v>
      </c>
      <c r="AD288" s="216"/>
      <c r="AE288" s="216" t="s">
        <v>8712</v>
      </c>
      <c r="AI288" s="203">
        <f>Таблиця9[[#This Row],[HOBBY WORLD3]]</f>
        <v>0</v>
      </c>
      <c r="AR288" t="s">
        <v>6489</v>
      </c>
      <c r="AS288"/>
      <c r="AT288" s="203" t="str">
        <f>_xlfn.XLOOKUP(AR288,Таблиця15[Термин],Таблиця15[HOBBY WORLD],"")</f>
        <v>Изворотливый ум</v>
      </c>
    </row>
    <row r="289" spans="1:46" ht="15" customHeight="1" x14ac:dyDescent="0.25">
      <c r="A289" s="203" t="s">
        <v>6014</v>
      </c>
      <c r="B289" s="213" t="s">
        <v>6015</v>
      </c>
      <c r="C289" s="213" t="s">
        <v>14212</v>
      </c>
      <c r="D289" s="213" t="str">
        <f>Таблиця3[[#This Row],[Перевод (Hobby World)]]</f>
        <v xml:space="preserve"> Дуэлянт</v>
      </c>
      <c r="E289" s="213"/>
      <c r="F289" s="213"/>
      <c r="H289" s="213" t="s">
        <v>6038</v>
      </c>
      <c r="I289" s="213"/>
      <c r="J289" s="213" t="s">
        <v>6039</v>
      </c>
      <c r="K289" s="213" t="str">
        <f>Таблиця4[[#This Row],[HOBBY WORLD]]</f>
        <v>Выдающийся атлет</v>
      </c>
      <c r="L289" s="213" t="s">
        <v>5924</v>
      </c>
      <c r="M289" s="213" t="s">
        <v>6004</v>
      </c>
      <c r="O289" s="214" t="s">
        <v>7469</v>
      </c>
      <c r="P289" s="214"/>
      <c r="Q289" s="215" t="s">
        <v>7470</v>
      </c>
      <c r="R289" s="215" t="str">
        <f>Таблиця5[[#This Row],[HOBBY WORLD]]</f>
        <v>раскаленный металл</v>
      </c>
      <c r="S289" s="215" t="s">
        <v>5417</v>
      </c>
      <c r="T289" s="216"/>
      <c r="U289" s="217"/>
      <c r="W289" s="222" t="s">
        <v>8193</v>
      </c>
      <c r="X289" s="222" t="s">
        <v>8194</v>
      </c>
      <c r="AA289" s="218" t="s">
        <v>8761</v>
      </c>
      <c r="AB289" s="219"/>
      <c r="AC289" s="215" t="s">
        <v>8762</v>
      </c>
      <c r="AD289" s="216"/>
      <c r="AE289" s="216" t="s">
        <v>8712</v>
      </c>
      <c r="AI289" s="203">
        <f>Таблиця9[[#This Row],[HOBBY WORLD3]]</f>
        <v>0</v>
      </c>
      <c r="AR289" t="s">
        <v>6491</v>
      </c>
      <c r="AS289"/>
      <c r="AT289" s="203" t="str">
        <f>_xlfn.XLOOKUP(AR289,Таблиця15[Термин],Таблиця15[HOBBY WORLD],"")</f>
        <v>Атака исподтишка</v>
      </c>
    </row>
    <row r="290" spans="1:46" ht="15" customHeight="1" x14ac:dyDescent="0.25">
      <c r="A290" s="203" t="s">
        <v>6013</v>
      </c>
      <c r="B290" s="203" t="s">
        <v>14213</v>
      </c>
      <c r="C290" s="213" t="s">
        <v>14214</v>
      </c>
      <c r="D290" s="213" t="str">
        <f>Таблиця3[[#This Row],[Перевод (Hobby World)]]</f>
        <v>Оборона</v>
      </c>
      <c r="E290" s="213"/>
      <c r="F290" s="213"/>
      <c r="H290" s="213" t="s">
        <v>6040</v>
      </c>
      <c r="I290" s="213"/>
      <c r="J290" s="213" t="s">
        <v>6041</v>
      </c>
      <c r="K290" s="213" t="str">
        <f>Таблиця4[[#This Row],[HOBBY WORLD]]</f>
        <v>Второе дыхание</v>
      </c>
      <c r="L290" s="213" t="s">
        <v>5924</v>
      </c>
      <c r="M290" s="213" t="s">
        <v>6004</v>
      </c>
      <c r="O290" s="214" t="s">
        <v>7471</v>
      </c>
      <c r="P290" s="214"/>
      <c r="Q290" s="215" t="s">
        <v>7472</v>
      </c>
      <c r="R290" s="215" t="str">
        <f>Таблиця5[[#This Row],[HOBBY WORLD]]</f>
        <v>расплывчатость</v>
      </c>
      <c r="S290" s="215" t="s">
        <v>5417</v>
      </c>
      <c r="T290" s="216"/>
      <c r="U290" s="217"/>
      <c r="W290" s="222" t="s">
        <v>8195</v>
      </c>
      <c r="X290" s="222" t="s">
        <v>8196</v>
      </c>
      <c r="AA290" s="218" t="s">
        <v>8763</v>
      </c>
      <c r="AB290" s="219"/>
      <c r="AC290" s="215" t="s">
        <v>8764</v>
      </c>
      <c r="AD290" s="216"/>
      <c r="AE290" s="216" t="s">
        <v>8712</v>
      </c>
      <c r="AI290" s="203">
        <f>Таблиця9[[#This Row],[HOBBY WORLD3]]</f>
        <v>0</v>
      </c>
      <c r="AR290" t="s">
        <v>6493</v>
      </c>
      <c r="AS290"/>
      <c r="AT290" s="203" t="str">
        <f>_xlfn.XLOOKUP(AR290,Таблиця15[Термин],Таблиця15[HOBBY WORLD],"")</f>
        <v>Вор заклинаний</v>
      </c>
    </row>
    <row r="291" spans="1:46" ht="15" customHeight="1" x14ac:dyDescent="0.25">
      <c r="A291" s="203" t="s">
        <v>4072</v>
      </c>
      <c r="B291" s="213" t="s">
        <v>6036</v>
      </c>
      <c r="C291" s="213" t="s">
        <v>14213</v>
      </c>
      <c r="D291" s="213" t="str">
        <f>Таблиця3[[#This Row],[Перевод (Hobby World)]]</f>
        <v xml:space="preserve">Защита </v>
      </c>
      <c r="E291" s="213"/>
      <c r="F291" s="213"/>
      <c r="H291" s="213" t="s">
        <v>6042</v>
      </c>
      <c r="I291" s="213"/>
      <c r="J291" s="213" t="s">
        <v>6043</v>
      </c>
      <c r="K291" s="213" t="str">
        <f>Таблиця4[[#This Row],[HOBBY WORLD]]</f>
        <v>Ученик войны</v>
      </c>
      <c r="L291" s="213" t="s">
        <v>5924</v>
      </c>
      <c r="M291" s="213" t="s">
        <v>6004</v>
      </c>
      <c r="O291" s="214" t="s">
        <v>7473</v>
      </c>
      <c r="P291" s="214"/>
      <c r="Q291" s="215" t="s">
        <v>7474</v>
      </c>
      <c r="R291" s="215" t="str">
        <f>Таблиця5[[#This Row],[HOBBY WORLD]]</f>
        <v>рассеивание зла и добра</v>
      </c>
      <c r="S291" s="215" t="s">
        <v>5417</v>
      </c>
      <c r="T291" s="216"/>
      <c r="U291" s="217"/>
      <c r="W291" s="222" t="s">
        <v>2626</v>
      </c>
      <c r="X291" s="222" t="s">
        <v>8197</v>
      </c>
      <c r="AA291" s="218" t="s">
        <v>8765</v>
      </c>
      <c r="AB291" s="219"/>
      <c r="AC291" s="215" t="s">
        <v>8766</v>
      </c>
      <c r="AD291" s="216"/>
      <c r="AE291" s="216" t="s">
        <v>8712</v>
      </c>
      <c r="AI291" s="203">
        <f>Таблиця9[[#This Row],[HOBBY WORLD3]]</f>
        <v>0</v>
      </c>
      <c r="AR291" t="s">
        <v>6495</v>
      </c>
      <c r="AS291"/>
      <c r="AT291" s="203" t="str">
        <f>_xlfn.XLOOKUP(AR291,Таблиця15[Термин],Таблиця15[HOBBY WORLD],"")</f>
        <v>Капля удачи</v>
      </c>
    </row>
    <row r="292" spans="1:46" ht="15" customHeight="1" x14ac:dyDescent="0.25">
      <c r="A292" s="212" t="s">
        <v>1382</v>
      </c>
      <c r="B292" s="213" t="s">
        <v>14217</v>
      </c>
      <c r="C292" s="213" t="s">
        <v>14216</v>
      </c>
      <c r="D292" s="213" t="s">
        <v>14625</v>
      </c>
      <c r="E292" s="213"/>
      <c r="F292" s="213"/>
      <c r="H292" s="213" t="s">
        <v>6044</v>
      </c>
      <c r="I292" s="213"/>
      <c r="J292" s="213" t="s">
        <v>6045</v>
      </c>
      <c r="K292" s="213" t="str">
        <f>Таблиця4[[#This Row],[HOBBY WORLD]]</f>
        <v>Высший критический удар</v>
      </c>
      <c r="L292" s="213" t="s">
        <v>5924</v>
      </c>
      <c r="M292" s="213" t="s">
        <v>6004</v>
      </c>
      <c r="O292" s="214" t="s">
        <v>7475</v>
      </c>
      <c r="P292" s="214"/>
      <c r="Q292" s="215" t="s">
        <v>7476</v>
      </c>
      <c r="R292" s="215" t="str">
        <f>Таблиця5[[#This Row],[HOBBY WORLD]]</f>
        <v>рассеивание магии</v>
      </c>
      <c r="S292" s="215" t="s">
        <v>5417</v>
      </c>
      <c r="T292" s="216"/>
      <c r="U292" s="217"/>
      <c r="W292" s="222" t="s">
        <v>2628</v>
      </c>
      <c r="X292" s="222" t="s">
        <v>8198</v>
      </c>
      <c r="AA292" s="218" t="s">
        <v>8767</v>
      </c>
      <c r="AB292" s="219"/>
      <c r="AC292" s="215" t="s">
        <v>8768</v>
      </c>
      <c r="AD292" s="216"/>
      <c r="AE292" s="216" t="s">
        <v>8712</v>
      </c>
      <c r="AI292" s="203">
        <f>Таблиця9[[#This Row],[HOBBY WORLD3]]</f>
        <v>0</v>
      </c>
      <c r="AR292" t="s">
        <v>6497</v>
      </c>
      <c r="AS292"/>
      <c r="AT292" s="203" t="str">
        <f>_xlfn.XLOOKUP(AR292,Таблиця15[Термин],Таблиця15[HOBBY WORLD],"")</f>
        <v>Высшая скрытность</v>
      </c>
    </row>
    <row r="293" spans="1:46" ht="15" customHeight="1" x14ac:dyDescent="0.25">
      <c r="A293" s="212" t="s">
        <v>5439</v>
      </c>
      <c r="B293" s="213" t="s">
        <v>14219</v>
      </c>
      <c r="C293" s="213" t="s">
        <v>14218</v>
      </c>
      <c r="D293" s="213" t="str">
        <f>Таблиця3[[#This Row],[Перевод (Hobby World)]]</f>
        <v xml:space="preserve">Подрасы </v>
      </c>
      <c r="E293" s="213"/>
      <c r="F293" s="213"/>
      <c r="H293" s="213" t="s">
        <v>6046</v>
      </c>
      <c r="I293" s="213"/>
      <c r="J293" s="213" t="s">
        <v>6047</v>
      </c>
      <c r="K293" s="213" t="str">
        <f>Таблиця4[[#This Row],[HOBBY WORLD]]</f>
        <v>Выживший</v>
      </c>
      <c r="L293" s="213" t="s">
        <v>5924</v>
      </c>
      <c r="M293" s="213" t="s">
        <v>6004</v>
      </c>
      <c r="O293" s="214" t="s">
        <v>7477</v>
      </c>
      <c r="P293" s="214"/>
      <c r="Q293" s="215" t="s">
        <v>7478</v>
      </c>
      <c r="R293" s="215" t="str">
        <f>Таблиця5[[#This Row],[HOBBY WORLD]]</f>
        <v>регенерация</v>
      </c>
      <c r="S293" s="215" t="s">
        <v>5417</v>
      </c>
      <c r="T293" s="216"/>
      <c r="U293" s="217"/>
      <c r="W293" s="222" t="s">
        <v>8199</v>
      </c>
      <c r="X293" s="222" t="s">
        <v>4745</v>
      </c>
      <c r="AA293" s="218" t="s">
        <v>8769</v>
      </c>
      <c r="AB293" s="219"/>
      <c r="AC293" s="215" t="s">
        <v>8770</v>
      </c>
      <c r="AD293" s="216"/>
      <c r="AE293" s="216" t="s">
        <v>8712</v>
      </c>
      <c r="AI293" s="203">
        <f>Таблиця9[[#This Row],[HOBBY WORLD3]]</f>
        <v>0</v>
      </c>
      <c r="AR293" t="s">
        <v>6499</v>
      </c>
      <c r="AS293"/>
      <c r="AT293" s="203" t="str">
        <f>_xlfn.XLOOKUP(AR293,Таблиця15[Термин],Таблиця15[HOBBY WORLD],"")</f>
        <v>Вор</v>
      </c>
    </row>
    <row r="294" spans="1:46" ht="15" customHeight="1" x14ac:dyDescent="0.25">
      <c r="A294" s="212" t="s">
        <v>14215</v>
      </c>
      <c r="B294" s="213" t="s">
        <v>14221</v>
      </c>
      <c r="C294" s="213" t="s">
        <v>14220</v>
      </c>
      <c r="D294" s="213" t="s">
        <v>14641</v>
      </c>
      <c r="E294" s="213"/>
      <c r="F294" s="213"/>
      <c r="H294" s="213" t="s">
        <v>6048</v>
      </c>
      <c r="I294" s="213"/>
      <c r="J294" s="213" t="s">
        <v>6049</v>
      </c>
      <c r="K294" s="213" t="str">
        <f>Таблиця4[[#This Row],[HOBBY WORLD]]</f>
        <v>Два оружия</v>
      </c>
      <c r="L294" s="213" t="s">
        <v>5924</v>
      </c>
      <c r="M294" s="213" t="s">
        <v>6004</v>
      </c>
      <c r="O294" s="214" t="s">
        <v>7479</v>
      </c>
      <c r="P294" s="214"/>
      <c r="Q294" s="215" t="s">
        <v>7480</v>
      </c>
      <c r="R294" s="215" t="str">
        <f>Таблиця5[[#This Row],[HOBBY WORLD]]</f>
        <v>реинкарнация</v>
      </c>
      <c r="S294" s="215" t="s">
        <v>5417</v>
      </c>
      <c r="T294" s="216"/>
      <c r="U294" s="217"/>
      <c r="W294" s="222" t="s">
        <v>2630</v>
      </c>
      <c r="X294" s="222" t="s">
        <v>8200</v>
      </c>
      <c r="AA294" s="218" t="s">
        <v>8771</v>
      </c>
      <c r="AB294" s="219"/>
      <c r="AC294" s="215" t="s">
        <v>8772</v>
      </c>
      <c r="AD294" s="216"/>
      <c r="AE294" s="216" t="s">
        <v>8712</v>
      </c>
      <c r="AI294" s="203">
        <f>Таблиця9[[#This Row],[HOBBY WORLD3]]</f>
        <v>0</v>
      </c>
      <c r="AR294" t="s">
        <v>6501</v>
      </c>
      <c r="AS294"/>
      <c r="AT294" s="203" t="str">
        <f>_xlfn.XLOOKUP(AR294,Таблиця15[Термин],Таблиця15[HOBBY WORLD],"")</f>
        <v>Воровские рефлексы</v>
      </c>
    </row>
    <row r="295" spans="1:46" ht="15" customHeight="1" x14ac:dyDescent="0.25">
      <c r="A295" s="212" t="s">
        <v>6815</v>
      </c>
      <c r="B295" s="213" t="s">
        <v>14223</v>
      </c>
      <c r="C295" s="213" t="s">
        <v>14222</v>
      </c>
      <c r="D295" s="213" t="str">
        <f>Таблиця3[[#This Row],[Перевод (Hobby World)]]</f>
        <v xml:space="preserve">Природная скрытность </v>
      </c>
      <c r="E295" s="213"/>
      <c r="F295" s="213"/>
      <c r="H295" s="213" t="s">
        <v>6050</v>
      </c>
      <c r="I295" s="213"/>
      <c r="J295" s="213" t="s">
        <v>6051</v>
      </c>
      <c r="K295" s="213" t="str">
        <f>Таблиця4[[#This Row],[HOBBY WORLD]]</f>
        <v>Магия войны</v>
      </c>
      <c r="L295" s="213" t="s">
        <v>5924</v>
      </c>
      <c r="M295" s="213" t="s">
        <v>6004</v>
      </c>
      <c r="O295" s="214" t="s">
        <v>7481</v>
      </c>
      <c r="P295" s="214"/>
      <c r="Q295" s="215" t="s">
        <v>7482</v>
      </c>
      <c r="R295" s="215" t="str">
        <f>Таблиця5[[#This Row],[HOBBY WORLD]]</f>
        <v>рой саранчи</v>
      </c>
      <c r="S295" s="215" t="s">
        <v>5417</v>
      </c>
      <c r="T295" s="216"/>
      <c r="U295" s="217"/>
      <c r="W295" s="222" t="s">
        <v>2634</v>
      </c>
      <c r="X295" s="222" t="s">
        <v>8201</v>
      </c>
      <c r="AA295" s="218" t="s">
        <v>8773</v>
      </c>
      <c r="AB295" s="219"/>
      <c r="AC295" s="215" t="s">
        <v>8774</v>
      </c>
      <c r="AD295" s="216"/>
      <c r="AE295" s="216" t="s">
        <v>8712</v>
      </c>
      <c r="AI295" s="203">
        <f>Таблиця9[[#This Row],[HOBBY WORLD3]]</f>
        <v>0</v>
      </c>
      <c r="AR295" t="s">
        <v>6503</v>
      </c>
      <c r="AS295"/>
      <c r="AT295" s="203" t="str">
        <f>_xlfn.XLOOKUP(AR295,Таблиця15[Термин],Таблиця15[HOBBY WORLD],"")</f>
        <v>Воровской жаргон</v>
      </c>
    </row>
    <row r="296" spans="1:46" ht="15" customHeight="1" x14ac:dyDescent="0.25">
      <c r="A296" s="212" t="s">
        <v>6827</v>
      </c>
      <c r="B296" s="213" t="s">
        <v>14225</v>
      </c>
      <c r="C296" s="213" t="s">
        <v>14224</v>
      </c>
      <c r="D296" s="213" t="str">
        <f>Таблиця3[[#This Row],[Перевод (Hobby World)]]</f>
        <v xml:space="preserve">Стойкость крепкого </v>
      </c>
      <c r="E296" s="213"/>
      <c r="F296" s="213"/>
      <c r="H296" s="213" t="s">
        <v>6052</v>
      </c>
      <c r="I296" s="213"/>
      <c r="J296" s="213" t="s">
        <v>6053</v>
      </c>
      <c r="K296" s="213" t="str">
        <f>Таблиця4[[#This Row],[HOBBY WORLD]]</f>
        <v>Связь с оружием</v>
      </c>
      <c r="L296" s="213" t="s">
        <v>5924</v>
      </c>
      <c r="M296" s="213" t="s">
        <v>6004</v>
      </c>
      <c r="O296" s="214" t="s">
        <v>7483</v>
      </c>
      <c r="P296" s="214"/>
      <c r="Q296" s="215" t="s">
        <v>7484</v>
      </c>
      <c r="R296" s="215" t="str">
        <f>Таблиця5[[#This Row],[HOBBY WORLD]]</f>
        <v>рост растений</v>
      </c>
      <c r="S296" s="215" t="s">
        <v>5417</v>
      </c>
      <c r="T296" s="216"/>
      <c r="U296" s="217"/>
      <c r="W296" s="222" t="s">
        <v>2636</v>
      </c>
      <c r="X296" s="222" t="s">
        <v>8202</v>
      </c>
      <c r="AA296" s="218" t="s">
        <v>8775</v>
      </c>
      <c r="AB296" s="219"/>
      <c r="AC296" s="215" t="s">
        <v>8776</v>
      </c>
      <c r="AD296" s="216"/>
      <c r="AE296" s="216" t="s">
        <v>8712</v>
      </c>
      <c r="AI296" s="203">
        <f>Таблиця9[[#This Row],[HOBBY WORLD3]]</f>
        <v>0</v>
      </c>
      <c r="AR296" t="s">
        <v>6505</v>
      </c>
      <c r="AS296"/>
      <c r="AT296" s="203" t="str">
        <f>_xlfn.XLOOKUP(AR296,Таблиця15[Термин],Таблиця15[HOBBY WORLD],"")</f>
        <v>Невероятное уклонение</v>
      </c>
    </row>
    <row r="297" spans="1:46" ht="15" customHeight="1" x14ac:dyDescent="0.25">
      <c r="A297" s="212" t="s">
        <v>6807</v>
      </c>
      <c r="B297" s="213" t="s">
        <v>14227</v>
      </c>
      <c r="C297" s="213" t="s">
        <v>14226</v>
      </c>
      <c r="D297" s="213" t="str">
        <f>Таблиця3[[#This Row],[Перевод (Hobby World)]]</f>
        <v xml:space="preserve">Удача </v>
      </c>
      <c r="E297" s="213"/>
      <c r="F297" s="213"/>
      <c r="H297" s="213" t="s">
        <v>6054</v>
      </c>
      <c r="I297" s="213"/>
      <c r="J297" s="213" t="s">
        <v>6055</v>
      </c>
      <c r="K297" s="213" t="str">
        <f>Таблиця4[[#This Row],[HOBBY WORLD]]</f>
        <v>Удар командира</v>
      </c>
      <c r="L297" s="213" t="s">
        <v>5924</v>
      </c>
      <c r="M297" s="213" t="s">
        <v>6056</v>
      </c>
      <c r="O297" s="214" t="s">
        <v>7485</v>
      </c>
      <c r="P297" s="214"/>
      <c r="Q297" s="215" t="s">
        <v>7486</v>
      </c>
      <c r="R297" s="215" t="str">
        <f>Таблиця5[[#This Row],[HOBBY WORLD]]</f>
        <v>рука Бигби</v>
      </c>
      <c r="S297" s="215" t="s">
        <v>5417</v>
      </c>
      <c r="T297" s="216"/>
      <c r="U297" s="217"/>
      <c r="W297" s="222" t="s">
        <v>2638</v>
      </c>
      <c r="X297" s="222" t="s">
        <v>8203</v>
      </c>
      <c r="AA297" s="218" t="s">
        <v>8777</v>
      </c>
      <c r="AB297" s="219"/>
      <c r="AC297" s="215" t="s">
        <v>8778</v>
      </c>
      <c r="AD297" s="216"/>
      <c r="AE297" s="216" t="s">
        <v>8712</v>
      </c>
      <c r="AI297" s="203">
        <f>Таблиця9[[#This Row],[HOBBY WORLD3]]</f>
        <v>0</v>
      </c>
      <c r="AR297" t="s">
        <v>6507</v>
      </c>
      <c r="AS297"/>
      <c r="AT297" s="203" t="str">
        <f>_xlfn.XLOOKUP(AR297,Таблиця15[Термин],Таблиця15[HOBBY WORLD],"")</f>
        <v>Использование магических устройств</v>
      </c>
    </row>
    <row r="298" spans="1:46" ht="15" customHeight="1" x14ac:dyDescent="0.25">
      <c r="A298" s="212" t="s">
        <v>6833</v>
      </c>
      <c r="B298" s="213" t="s">
        <v>14229</v>
      </c>
      <c r="C298" s="213" t="s">
        <v>14228</v>
      </c>
      <c r="D298" s="213" t="str">
        <f>Таблиця3[[#This Row],[Перевод (Hobby World)]]</f>
        <v xml:space="preserve">Храбрость </v>
      </c>
      <c r="E298" s="213"/>
      <c r="F298" s="213"/>
      <c r="H298" s="213" t="s">
        <v>6057</v>
      </c>
      <c r="I298" s="213"/>
      <c r="J298" s="213" t="s">
        <v>6058</v>
      </c>
      <c r="K298" s="213" t="str">
        <f>Таблиця4[[#This Row],[HOBBY WORLD]]</f>
        <v>Обезоруживающая атака</v>
      </c>
      <c r="L298" s="213" t="s">
        <v>5924</v>
      </c>
      <c r="M298" s="213" t="s">
        <v>6056</v>
      </c>
      <c r="O298" s="214" t="s">
        <v>7487</v>
      </c>
      <c r="P298" s="214"/>
      <c r="Q298" s="215" t="s">
        <v>7488</v>
      </c>
      <c r="R298" s="215" t="str">
        <f>Таблиця5[[#This Row],[HOBBY WORLD]]</f>
        <v>руки Хадара</v>
      </c>
      <c r="S298" s="215" t="s">
        <v>5417</v>
      </c>
      <c r="T298" s="216"/>
      <c r="U298" s="217"/>
      <c r="W298" s="222" t="s">
        <v>2640</v>
      </c>
      <c r="X298" s="222" t="s">
        <v>8204</v>
      </c>
      <c r="AA298" s="218" t="s">
        <v>8779</v>
      </c>
      <c r="AB298" s="219"/>
      <c r="AC298" s="215" t="s">
        <v>8780</v>
      </c>
      <c r="AD298" s="216"/>
      <c r="AE298" s="216" t="s">
        <v>8712</v>
      </c>
      <c r="AI298" s="203">
        <f>Таблиця9[[#This Row],[HOBBY WORLD3]]</f>
        <v>0</v>
      </c>
      <c r="AR298" t="s">
        <v>6509</v>
      </c>
      <c r="AS298"/>
      <c r="AT298" s="203" t="str">
        <f>_xlfn.XLOOKUP(AR298,Таблиця15[Термин],Таблиця15[HOBBY WORLD],"")</f>
        <v>Универсальный трикстер</v>
      </c>
    </row>
    <row r="299" spans="1:46" ht="15" customHeight="1" x14ac:dyDescent="0.25">
      <c r="A299" s="212"/>
      <c r="B299" s="212"/>
      <c r="C299" s="213"/>
      <c r="D299" s="213">
        <f>Таблиця3[[#This Row],[Перевод (Hobby World)]]</f>
        <v>0</v>
      </c>
      <c r="E299" s="213"/>
      <c r="F299" s="213"/>
      <c r="H299" s="213" t="s">
        <v>6059</v>
      </c>
      <c r="I299" s="213"/>
      <c r="J299" s="213" t="s">
        <v>6060</v>
      </c>
      <c r="K299" s="213" t="str">
        <f>Таблиця4[[#This Row],[HOBBY WORLD]]</f>
        <v>Отвлекающий удар</v>
      </c>
      <c r="L299" s="213" t="s">
        <v>5924</v>
      </c>
      <c r="M299" s="213" t="s">
        <v>6056</v>
      </c>
      <c r="O299" s="214" t="s">
        <v>7489</v>
      </c>
      <c r="P299" s="214"/>
      <c r="Q299" s="215" t="s">
        <v>3316</v>
      </c>
      <c r="R299" s="215" t="str">
        <f>Таблиця5[[#This Row],[HOBBY WORLD]]</f>
        <v>свет</v>
      </c>
      <c r="S299" s="215" t="s">
        <v>5417</v>
      </c>
      <c r="T299" s="216"/>
      <c r="U299" s="217"/>
      <c r="W299" s="222" t="s">
        <v>2642</v>
      </c>
      <c r="X299" s="222" t="s">
        <v>8205</v>
      </c>
      <c r="AA299" s="218" t="s">
        <v>8781</v>
      </c>
      <c r="AB299" s="219"/>
      <c r="AC299" s="215" t="s">
        <v>8782</v>
      </c>
      <c r="AD299" s="216"/>
      <c r="AE299" s="216" t="s">
        <v>8712</v>
      </c>
      <c r="AI299" s="203">
        <f>Таблиця9[[#This Row],[HOBBY WORLD3]]</f>
        <v>0</v>
      </c>
      <c r="AR299" t="s">
        <v>6511</v>
      </c>
      <c r="AS299"/>
      <c r="AT299" s="203" t="str">
        <f>_xlfn.XLOOKUP(AR299,Таблиця15[Термин],Таблиця15[HOBBY WORLD],"")</f>
        <v>Повелитель зверей</v>
      </c>
    </row>
    <row r="300" spans="1:46" ht="15" customHeight="1" x14ac:dyDescent="0.25">
      <c r="H300" s="213" t="s">
        <v>6061</v>
      </c>
      <c r="I300" s="213"/>
      <c r="J300" s="213" t="s">
        <v>6062</v>
      </c>
      <c r="K300" s="213" t="str">
        <f>Таблиця4[[#This Row],[HOBBY WORLD]]</f>
        <v>Перебежка</v>
      </c>
      <c r="L300" s="213" t="s">
        <v>5924</v>
      </c>
      <c r="M300" s="213" t="s">
        <v>6056</v>
      </c>
      <c r="O300" s="214" t="s">
        <v>7490</v>
      </c>
      <c r="P300" s="214"/>
      <c r="Q300" s="215" t="s">
        <v>7491</v>
      </c>
      <c r="R300" s="215" t="str">
        <f>Таблиця5[[#This Row],[HOBBY WORLD]]</f>
        <v>светоч надежды</v>
      </c>
      <c r="S300" s="215" t="s">
        <v>5417</v>
      </c>
      <c r="T300" s="216"/>
      <c r="U300" s="217"/>
      <c r="W300" s="222" t="s">
        <v>2644</v>
      </c>
      <c r="X300" s="222" t="s">
        <v>8206</v>
      </c>
      <c r="AA300" s="218" t="s">
        <v>8783</v>
      </c>
      <c r="AB300" s="219"/>
      <c r="AC300" s="215" t="s">
        <v>8784</v>
      </c>
      <c r="AD300" s="216"/>
      <c r="AE300" s="216" t="s">
        <v>8712</v>
      </c>
      <c r="AI300" s="203">
        <f>Таблиця9[[#This Row],[HOBBY WORLD3]]</f>
        <v>0</v>
      </c>
      <c r="AR300" t="s">
        <v>6514</v>
      </c>
      <c r="AS300"/>
      <c r="AT300" s="203" t="str">
        <f>_xlfn.XLOOKUP(AR300,Таблиця15[Термин],Таблиця15[HOBBY WORLD],"")</f>
        <v>Звериная ярость</v>
      </c>
    </row>
    <row r="301" spans="1:46" ht="15" customHeight="1" x14ac:dyDescent="0.25">
      <c r="H301" s="213" t="s">
        <v>6063</v>
      </c>
      <c r="I301" s="213"/>
      <c r="J301" s="213" t="s">
        <v>6064</v>
      </c>
      <c r="K301" s="213" t="str">
        <f>Таблиця4[[#This Row],[HOBBY WORLD]]</f>
        <v>Атака с финтом</v>
      </c>
      <c r="L301" s="213" t="s">
        <v>5924</v>
      </c>
      <c r="M301" s="213" t="s">
        <v>6056</v>
      </c>
      <c r="O301" s="214" t="s">
        <v>7492</v>
      </c>
      <c r="P301" s="214"/>
      <c r="Q301" s="215" t="s">
        <v>7493</v>
      </c>
      <c r="R301" s="215" t="str">
        <f>Таблиця5[[#This Row],[HOBBY WORLD]]</f>
        <v>свобода движений</v>
      </c>
      <c r="S301" s="215" t="s">
        <v>5417</v>
      </c>
      <c r="T301" s="216"/>
      <c r="U301" s="217"/>
      <c r="W301" s="222" t="s">
        <v>8207</v>
      </c>
      <c r="X301" s="222" t="s">
        <v>8208</v>
      </c>
      <c r="AA301" s="218" t="s">
        <v>8785</v>
      </c>
      <c r="AB301" s="219"/>
      <c r="AC301" s="215" t="s">
        <v>8786</v>
      </c>
      <c r="AD301" s="216"/>
      <c r="AE301" s="216" t="s">
        <v>8712</v>
      </c>
      <c r="AI301" s="203">
        <f>Таблиця9[[#This Row],[HOBBY WORLD3]]</f>
        <v>0</v>
      </c>
      <c r="AR301" t="s">
        <v>6516</v>
      </c>
      <c r="AS301"/>
      <c r="AT301" s="203" t="str">
        <f>_xlfn.XLOOKUP(AR301,Таблиця15[Термин],Таблиця15[HOBBY WORLD],"")</f>
        <v>Убийца колоссов</v>
      </c>
    </row>
    <row r="302" spans="1:46" ht="15" customHeight="1" x14ac:dyDescent="0.25">
      <c r="H302" s="213" t="s">
        <v>6065</v>
      </c>
      <c r="I302" s="213"/>
      <c r="J302" s="213" t="s">
        <v>6066</v>
      </c>
      <c r="K302" s="213" t="str">
        <f>Таблиця4[[#This Row],[HOBBY WORLD]]</f>
        <v>Провоцирующая атака</v>
      </c>
      <c r="L302" s="213" t="s">
        <v>5924</v>
      </c>
      <c r="M302" s="213" t="s">
        <v>6056</v>
      </c>
      <c r="O302" s="214" t="s">
        <v>7494</v>
      </c>
      <c r="P302" s="214"/>
      <c r="Q302" s="215" t="s">
        <v>7495</v>
      </c>
      <c r="R302" s="215" t="str">
        <f>Таблиця5[[#This Row],[HOBBY WORLD]]</f>
        <v>связь с иным планом</v>
      </c>
      <c r="S302" s="215" t="s">
        <v>5417</v>
      </c>
      <c r="T302" s="216"/>
      <c r="U302" s="217"/>
      <c r="W302" s="222" t="s">
        <v>2646</v>
      </c>
      <c r="X302" s="222" t="s">
        <v>8209</v>
      </c>
      <c r="AA302" s="218" t="s">
        <v>8787</v>
      </c>
      <c r="AB302" s="219"/>
      <c r="AC302" s="215" t="s">
        <v>8788</v>
      </c>
      <c r="AD302" s="216"/>
      <c r="AE302" s="216" t="s">
        <v>8712</v>
      </c>
      <c r="AI302" s="203">
        <f>Таблиця9[[#This Row],[HOBBY WORLD3]]</f>
        <v>0</v>
      </c>
      <c r="AR302" t="s">
        <v>6518</v>
      </c>
      <c r="AS302"/>
      <c r="AT302" s="203" t="str">
        <f>_xlfn.XLOOKUP(AR302,Таблиця15[Термин],Таблиця15[HOBBY WORLD],"")</f>
        <v>Оборонительная тактика</v>
      </c>
    </row>
    <row r="303" spans="1:46" ht="15" customHeight="1" x14ac:dyDescent="0.25">
      <c r="H303" s="213" t="s">
        <v>6067</v>
      </c>
      <c r="I303" s="213"/>
      <c r="J303" s="213" t="s">
        <v>6068</v>
      </c>
      <c r="K303" s="213" t="str">
        <f>Таблиця4[[#This Row],[HOBBY WORLD]]</f>
        <v>Атака с выпадом</v>
      </c>
      <c r="L303" s="213" t="s">
        <v>5924</v>
      </c>
      <c r="M303" s="213" t="s">
        <v>6056</v>
      </c>
      <c r="O303" s="214" t="s">
        <v>7496</v>
      </c>
      <c r="P303" s="214"/>
      <c r="Q303" s="215" t="s">
        <v>7497</v>
      </c>
      <c r="R303" s="215" t="str">
        <f>Таблиця5[[#This Row],[HOBBY WORLD]]</f>
        <v>священное пламя</v>
      </c>
      <c r="S303" s="215" t="s">
        <v>5417</v>
      </c>
      <c r="T303" s="216"/>
      <c r="U303" s="217"/>
      <c r="W303" s="222" t="s">
        <v>2648</v>
      </c>
      <c r="X303" s="222" t="s">
        <v>8210</v>
      </c>
      <c r="AA303" s="218" t="s">
        <v>8789</v>
      </c>
      <c r="AB303" s="219"/>
      <c r="AC303" s="215" t="s">
        <v>8790</v>
      </c>
      <c r="AD303" s="216"/>
      <c r="AE303" s="216" t="s">
        <v>8712</v>
      </c>
      <c r="AI303" s="203">
        <f>Таблиця9[[#This Row],[HOBBY WORLD3]]</f>
        <v>0</v>
      </c>
      <c r="AR303" t="s">
        <v>6520</v>
      </c>
      <c r="AS303"/>
      <c r="AT303" s="203" t="str">
        <f>_xlfn.XLOOKUP(AR303,Таблиця15[Термин],Таблиця15[HOBBY WORLD],"")</f>
        <v>Побег от орды</v>
      </c>
    </row>
    <row r="304" spans="1:46" ht="15" customHeight="1" x14ac:dyDescent="0.25">
      <c r="H304" s="213" t="s">
        <v>6069</v>
      </c>
      <c r="I304" s="213"/>
      <c r="J304" s="213" t="s">
        <v>6070</v>
      </c>
      <c r="K304" s="213" t="str">
        <f>Таблиця4[[#This Row],[HOBBY WORLD]]</f>
        <v>Атака с манёвром</v>
      </c>
      <c r="L304" s="213" t="s">
        <v>5924</v>
      </c>
      <c r="M304" s="213" t="s">
        <v>6056</v>
      </c>
      <c r="O304" s="214" t="s">
        <v>7498</v>
      </c>
      <c r="P304" s="214"/>
      <c r="Q304" s="215" t="s">
        <v>7499</v>
      </c>
      <c r="R304" s="215" t="str">
        <f>Таблиця5[[#This Row],[HOBBY WORLD]]</f>
        <v>сглаз</v>
      </c>
      <c r="S304" s="215" t="s">
        <v>5417</v>
      </c>
      <c r="T304" s="216"/>
      <c r="U304" s="217"/>
      <c r="W304" s="222" t="s">
        <v>2650</v>
      </c>
      <c r="X304" s="222" t="s">
        <v>8211</v>
      </c>
      <c r="AA304" s="218" t="s">
        <v>8791</v>
      </c>
      <c r="AB304" s="219"/>
      <c r="AC304" s="215" t="s">
        <v>8792</v>
      </c>
      <c r="AD304" s="216"/>
      <c r="AE304" s="216" t="s">
        <v>8712</v>
      </c>
      <c r="AI304" s="203">
        <f>Таблиця9[[#This Row],[HOBBY WORLD3]]</f>
        <v>0</v>
      </c>
      <c r="AR304" t="s">
        <v>6522</v>
      </c>
      <c r="AS304"/>
      <c r="AT304" s="203" t="str">
        <f>_xlfn.XLOOKUP(AR304,Таблиця15[Термин],Таблиця15[HOBBY WORLD],"")</f>
        <v>Особая тренировка</v>
      </c>
    </row>
    <row r="305" spans="2:46" ht="15" customHeight="1" x14ac:dyDescent="0.25">
      <c r="H305" s="213" t="s">
        <v>6071</v>
      </c>
      <c r="I305" s="213"/>
      <c r="J305" s="213" t="s">
        <v>6072</v>
      </c>
      <c r="K305" s="213" t="str">
        <f>Таблиця4[[#This Row],[HOBBY WORLD]]</f>
        <v>Угрожающая атака</v>
      </c>
      <c r="L305" s="213" t="s">
        <v>5924</v>
      </c>
      <c r="M305" s="213" t="s">
        <v>6056</v>
      </c>
      <c r="O305" s="214" t="s">
        <v>7500</v>
      </c>
      <c r="P305" s="214"/>
      <c r="Q305" s="215" t="s">
        <v>7501</v>
      </c>
      <c r="R305" s="215" t="str">
        <f>Таблиця5[[#This Row],[HOBBY WORLD]]</f>
        <v>сигнал тревоги</v>
      </c>
      <c r="S305" s="215" t="s">
        <v>5417</v>
      </c>
      <c r="T305" s="216"/>
      <c r="U305" s="217"/>
      <c r="W305" s="222" t="s">
        <v>8212</v>
      </c>
      <c r="X305" s="222" t="s">
        <v>8213</v>
      </c>
      <c r="AA305" s="218" t="s">
        <v>8793</v>
      </c>
      <c r="AB305" s="219"/>
      <c r="AC305" s="215" t="s">
        <v>8794</v>
      </c>
      <c r="AD305" s="216"/>
      <c r="AE305" s="216" t="s">
        <v>8712</v>
      </c>
      <c r="AI305" s="203">
        <f>Таблиця9[[#This Row],[HOBBY WORLD3]]</f>
        <v>0</v>
      </c>
      <c r="AR305" t="s">
        <v>6524</v>
      </c>
      <c r="AS305"/>
      <c r="AT305" s="203" t="str">
        <f>_xlfn.XLOOKUP(AR305,Таблиця15[Термин],Таблиця15[HOBBY WORLD],"")</f>
        <v>Заклятый враг</v>
      </c>
    </row>
    <row r="306" spans="2:46" ht="15" customHeight="1" x14ac:dyDescent="0.25">
      <c r="H306" s="213" t="s">
        <v>5834</v>
      </c>
      <c r="I306" s="213"/>
      <c r="J306" s="213" t="s">
        <v>5835</v>
      </c>
      <c r="K306" s="213" t="str">
        <f>Таблиця4[[#This Row],[HOBBY WORLD]]</f>
        <v>Парирование</v>
      </c>
      <c r="L306" s="213" t="s">
        <v>5924</v>
      </c>
      <c r="M306" s="213" t="s">
        <v>6056</v>
      </c>
      <c r="O306" s="214" t="s">
        <v>7502</v>
      </c>
      <c r="P306" s="214"/>
      <c r="Q306" s="215" t="s">
        <v>7503</v>
      </c>
      <c r="R306" s="215" t="str">
        <f>Таблиця5[[#This Row],[HOBBY WORLD]]</f>
        <v>сила фантазма</v>
      </c>
      <c r="S306" s="215" t="s">
        <v>5417</v>
      </c>
      <c r="T306" s="216"/>
      <c r="U306" s="217"/>
      <c r="W306" s="222" t="s">
        <v>2654</v>
      </c>
      <c r="X306" s="222" t="s">
        <v>8214</v>
      </c>
      <c r="AA306" s="218" t="s">
        <v>8795</v>
      </c>
      <c r="AB306" s="219"/>
      <c r="AC306" s="215" t="s">
        <v>8796</v>
      </c>
      <c r="AD306" s="216"/>
      <c r="AE306" s="216" t="s">
        <v>8712</v>
      </c>
      <c r="AI306" s="203">
        <f>Таблиця9[[#This Row],[HOBBY WORLD3]]</f>
        <v>0</v>
      </c>
      <c r="AR306" t="s">
        <v>6526</v>
      </c>
      <c r="AS306"/>
      <c r="AT306" s="203" t="str">
        <f>_xlfn.XLOOKUP(AR306,Таблиця15[Термин],Таблиця15[HOBBY WORLD],"")</f>
        <v>Излюбленная местность</v>
      </c>
    </row>
    <row r="307" spans="2:46" ht="15" customHeight="1" x14ac:dyDescent="0.25">
      <c r="H307" s="213" t="s">
        <v>6073</v>
      </c>
      <c r="I307" s="213"/>
      <c r="J307" s="213" t="s">
        <v>6074</v>
      </c>
      <c r="K307" s="213" t="str">
        <f>Таблиця4[[#This Row],[HOBBY WORLD]]</f>
        <v>Точная атака</v>
      </c>
      <c r="L307" s="213" t="s">
        <v>5924</v>
      </c>
      <c r="M307" s="213" t="s">
        <v>6056</v>
      </c>
      <c r="O307" s="214" t="s">
        <v>7504</v>
      </c>
      <c r="P307" s="214"/>
      <c r="Q307" s="215" t="s">
        <v>7505</v>
      </c>
      <c r="R307" s="215" t="str">
        <f>Таблиця5[[#This Row],[HOBBY WORLD]]</f>
        <v>силовая клетка</v>
      </c>
      <c r="S307" s="215" t="s">
        <v>5417</v>
      </c>
      <c r="T307" s="216"/>
      <c r="U307" s="217"/>
      <c r="W307" s="222" t="s">
        <v>2656</v>
      </c>
      <c r="X307" s="222" t="s">
        <v>8215</v>
      </c>
      <c r="AA307" s="218" t="s">
        <v>8797</v>
      </c>
      <c r="AB307" s="219"/>
      <c r="AC307" s="215" t="s">
        <v>8798</v>
      </c>
      <c r="AD307" s="216"/>
      <c r="AE307" s="216" t="s">
        <v>8712</v>
      </c>
      <c r="AI307" s="203">
        <f>Таблиця9[[#This Row],[HOBBY WORLD3]]</f>
        <v>0</v>
      </c>
      <c r="AR307" t="s">
        <v>6528</v>
      </c>
      <c r="AS307"/>
      <c r="AT307" s="203" t="str">
        <f>_xlfn.XLOOKUP(AR307,Таблиця15[Термин],Таблиця15[HOBBY WORLD],"")</f>
        <v>Дикое чутьё</v>
      </c>
    </row>
    <row r="308" spans="2:46" ht="15" customHeight="1" x14ac:dyDescent="0.25">
      <c r="H308" s="213" t="s">
        <v>6075</v>
      </c>
      <c r="I308" s="213"/>
      <c r="J308" s="213" t="s">
        <v>6076</v>
      </c>
      <c r="K308" s="213" t="str">
        <f>Таблиця4[[#This Row],[HOBBY WORLD]]</f>
        <v>Толкающая атака</v>
      </c>
      <c r="L308" s="213" t="s">
        <v>5924</v>
      </c>
      <c r="M308" s="213" t="s">
        <v>6056</v>
      </c>
      <c r="O308" s="214" t="s">
        <v>7506</v>
      </c>
      <c r="P308" s="214"/>
      <c r="Q308" s="215" t="s">
        <v>7507</v>
      </c>
      <c r="R308" s="215" t="str">
        <f>Таблиця5[[#This Row],[HOBBY WORLD]]</f>
        <v>силовая стена</v>
      </c>
      <c r="S308" s="215" t="s">
        <v>5417</v>
      </c>
      <c r="T308" s="216"/>
      <c r="U308" s="217"/>
      <c r="W308" s="222" t="s">
        <v>2658</v>
      </c>
      <c r="X308" s="222" t="s">
        <v>8216</v>
      </c>
      <c r="AA308" s="218" t="s">
        <v>8799</v>
      </c>
      <c r="AB308" s="219"/>
      <c r="AC308" s="215" t="s">
        <v>8800</v>
      </c>
      <c r="AD308" s="216"/>
      <c r="AE308" s="216" t="s">
        <v>8712</v>
      </c>
      <c r="AI308" s="203">
        <f>Таблиця9[[#This Row],[HOBBY WORLD3]]</f>
        <v>0</v>
      </c>
      <c r="AR308" t="s">
        <v>6530</v>
      </c>
      <c r="AS308"/>
      <c r="AT308" s="203" t="str">
        <f>_xlfn.XLOOKUP(AR308,Таблиця15[Термин],Таблиця15[HOBBY WORLD],"")</f>
        <v>Убийца врагов</v>
      </c>
    </row>
    <row r="309" spans="2:46" ht="15" customHeight="1" x14ac:dyDescent="0.25">
      <c r="H309" s="213" t="s">
        <v>6077</v>
      </c>
      <c r="I309" s="213"/>
      <c r="J309" s="213" t="s">
        <v>6078</v>
      </c>
      <c r="K309" s="213" t="str">
        <f>Таблиця4[[#This Row],[HOBBY WORLD]]</f>
        <v>Поддержка</v>
      </c>
      <c r="L309" s="213" t="s">
        <v>5924</v>
      </c>
      <c r="M309" s="213" t="s">
        <v>6056</v>
      </c>
      <c r="O309" s="214" t="s">
        <v>7508</v>
      </c>
      <c r="P309" s="214"/>
      <c r="Q309" s="215" t="s">
        <v>7509</v>
      </c>
      <c r="R309" s="215" t="str">
        <f>Таблиця5[[#This Row],[HOBBY WORLD]]</f>
        <v>силовая сфера Отилюка</v>
      </c>
      <c r="S309" s="215" t="s">
        <v>5417</v>
      </c>
      <c r="T309" s="216"/>
      <c r="U309" s="217"/>
      <c r="W309" s="222" t="s">
        <v>2658</v>
      </c>
      <c r="X309" s="222" t="s">
        <v>8216</v>
      </c>
      <c r="AA309" s="218" t="s">
        <v>8801</v>
      </c>
      <c r="AB309" s="219"/>
      <c r="AC309" s="215" t="s">
        <v>8802</v>
      </c>
      <c r="AD309" s="216"/>
      <c r="AE309" s="216" t="s">
        <v>8712</v>
      </c>
      <c r="AI309" s="203">
        <f>Таблиця9[[#This Row],[HOBBY WORLD3]]</f>
        <v>0</v>
      </c>
      <c r="AR309" t="s">
        <v>6532</v>
      </c>
      <c r="AS309"/>
      <c r="AT309" s="203" t="str">
        <f>_xlfn.XLOOKUP(AR309,Таблиця15[Термин],Таблиця15[HOBBY WORLD],"")</f>
        <v>Победитель великанов</v>
      </c>
    </row>
    <row r="310" spans="2:46" ht="15" customHeight="1" x14ac:dyDescent="0.25">
      <c r="H310" s="213" t="s">
        <v>6079</v>
      </c>
      <c r="I310" s="213"/>
      <c r="J310" s="213" t="s">
        <v>6080</v>
      </c>
      <c r="K310" s="213" t="str">
        <f>Таблиця4[[#This Row],[HOBBY WORLD]]</f>
        <v>Контратака</v>
      </c>
      <c r="L310" s="213" t="s">
        <v>5924</v>
      </c>
      <c r="M310" s="213" t="s">
        <v>6056</v>
      </c>
      <c r="O310" s="214" t="s">
        <v>7510</v>
      </c>
      <c r="P310" s="214"/>
      <c r="Q310" s="215" t="s">
        <v>7511</v>
      </c>
      <c r="R310" s="215" t="str">
        <f>Таблиця5[[#This Row],[HOBBY WORLD]]</f>
        <v>символ</v>
      </c>
      <c r="S310" s="215" t="s">
        <v>5417</v>
      </c>
      <c r="T310" s="216"/>
      <c r="U310" s="217"/>
      <c r="W310" s="222" t="s">
        <v>2660</v>
      </c>
      <c r="X310" s="222" t="s">
        <v>8217</v>
      </c>
      <c r="AA310" s="218" t="s">
        <v>8803</v>
      </c>
      <c r="AB310" s="219"/>
      <c r="AC310" s="215" t="s">
        <v>8804</v>
      </c>
      <c r="AD310" s="216"/>
      <c r="AE310" s="216" t="s">
        <v>8712</v>
      </c>
      <c r="AI310" s="203">
        <f>Таблиця9[[#This Row],[HOBBY WORLD3]]</f>
        <v>0</v>
      </c>
      <c r="AR310" t="s">
        <v>6534</v>
      </c>
      <c r="AS310"/>
      <c r="AT310" s="203" t="str">
        <f>_xlfn.XLOOKUP(AR310,Таблиця15[Термин],Таблиця15[HOBBY WORLD],"")</f>
        <v>Засада на виду</v>
      </c>
    </row>
    <row r="311" spans="2:46" ht="15" customHeight="1" x14ac:dyDescent="0.25">
      <c r="H311" s="213" t="s">
        <v>6081</v>
      </c>
      <c r="I311" s="213"/>
      <c r="J311" s="213" t="s">
        <v>6082</v>
      </c>
      <c r="K311" s="213" t="str">
        <f>Таблиця4[[#This Row],[HOBBY WORLD]]</f>
        <v>Круговая атака</v>
      </c>
      <c r="L311" s="213" t="s">
        <v>5924</v>
      </c>
      <c r="M311" s="213" t="s">
        <v>6056</v>
      </c>
      <c r="O311" s="214" t="s">
        <v>7512</v>
      </c>
      <c r="P311" s="214"/>
      <c r="Q311" s="215" t="s">
        <v>7513</v>
      </c>
      <c r="R311" s="215" t="str">
        <f>Таблиця5[[#This Row],[HOBBY WORLD]]</f>
        <v>симулякр</v>
      </c>
      <c r="S311" s="215" t="s">
        <v>5417</v>
      </c>
      <c r="T311" s="216"/>
      <c r="U311" s="217"/>
      <c r="W311" s="222" t="s">
        <v>2666</v>
      </c>
      <c r="X311" s="222" t="s">
        <v>8218</v>
      </c>
      <c r="AA311" s="218" t="s">
        <v>8805</v>
      </c>
      <c r="AB311" s="219"/>
      <c r="AC311" s="215" t="s">
        <v>8806</v>
      </c>
      <c r="AD311" s="216"/>
      <c r="AE311" s="216" t="s">
        <v>8712</v>
      </c>
      <c r="AI311" s="203">
        <f>Таблиця9[[#This Row],[HOBBY WORLD3]]</f>
        <v>0</v>
      </c>
      <c r="AR311" t="s">
        <v>6536</v>
      </c>
      <c r="AS311"/>
      <c r="AT311" s="203" t="str">
        <f>_xlfn.XLOOKUP(AR311,Таблиця15[Термин],Таблиця15[HOBBY WORLD],"")</f>
        <v>Сокрушитель орд</v>
      </c>
    </row>
    <row r="312" spans="2:46" ht="15" customHeight="1" x14ac:dyDescent="0.25">
      <c r="B312" s="203" t="s">
        <v>5596</v>
      </c>
      <c r="C312" s="203" t="s">
        <v>14232</v>
      </c>
      <c r="D312" s="234" t="s">
        <v>14231</v>
      </c>
      <c r="E312" s="234" t="s">
        <v>14231</v>
      </c>
      <c r="H312" s="213" t="s">
        <v>6083</v>
      </c>
      <c r="I312" s="213"/>
      <c r="J312" s="213" t="s">
        <v>6084</v>
      </c>
      <c r="K312" s="213" t="str">
        <f>Таблиця4[[#This Row],[HOBBY WORLD]]</f>
        <v>Атака-подсечка</v>
      </c>
      <c r="L312" s="213" t="s">
        <v>5924</v>
      </c>
      <c r="M312" s="213" t="s">
        <v>6056</v>
      </c>
      <c r="O312" s="214" t="s">
        <v>7514</v>
      </c>
      <c r="P312" s="214"/>
      <c r="Q312" s="215" t="s">
        <v>7515</v>
      </c>
      <c r="R312" s="215" t="str">
        <f>Таблиця5[[#This Row],[HOBBY WORLD]]</f>
        <v>скороход</v>
      </c>
      <c r="S312" s="215" t="s">
        <v>5417</v>
      </c>
      <c r="T312" s="216"/>
      <c r="U312" s="217"/>
      <c r="W312" s="222" t="s">
        <v>2669</v>
      </c>
      <c r="X312" s="222" t="s">
        <v>8219</v>
      </c>
      <c r="AA312" s="218" t="s">
        <v>8807</v>
      </c>
      <c r="AB312" s="219"/>
      <c r="AC312" s="215" t="s">
        <v>8808</v>
      </c>
      <c r="AD312" s="216"/>
      <c r="AE312" s="216" t="s">
        <v>8712</v>
      </c>
      <c r="AI312" s="203">
        <f>Таблиця9[[#This Row],[HOBBY WORLD3]]</f>
        <v>0</v>
      </c>
      <c r="AR312" t="s">
        <v>6538</v>
      </c>
      <c r="AS312"/>
      <c r="AT312" s="203" t="str">
        <f>_xlfn.XLOOKUP(AR312,Таблиця15[Термин],Таблиця15[HOBBY WORLD],"")</f>
        <v>Охотник</v>
      </c>
    </row>
    <row r="313" spans="2:46" ht="15" customHeight="1" x14ac:dyDescent="0.25">
      <c r="B313" s="203" t="s">
        <v>14230</v>
      </c>
      <c r="C313" s="203" t="s">
        <v>14234</v>
      </c>
      <c r="D313" s="234" t="s">
        <v>14233</v>
      </c>
      <c r="E313" s="234" t="s">
        <v>14233</v>
      </c>
      <c r="H313" s="213" t="s">
        <v>6085</v>
      </c>
      <c r="I313" s="213"/>
      <c r="J313" s="213" t="s">
        <v>6086</v>
      </c>
      <c r="K313" s="213" t="str">
        <f>Таблиця4[[#This Row],[HOBBY WORLD]]</f>
        <v>Знаток преграждения</v>
      </c>
      <c r="L313" s="213" t="s">
        <v>5924</v>
      </c>
      <c r="M313" s="213" t="s">
        <v>6087</v>
      </c>
      <c r="O313" s="214" t="s">
        <v>7516</v>
      </c>
      <c r="P313" s="214"/>
      <c r="Q313" s="215" t="s">
        <v>7517</v>
      </c>
      <c r="R313" s="215" t="str">
        <f>Таблиця5[[#This Row],[HOBBY WORLD]]</f>
        <v>слабоумие</v>
      </c>
      <c r="S313" s="215" t="s">
        <v>5417</v>
      </c>
      <c r="T313" s="216"/>
      <c r="U313" s="217"/>
      <c r="W313" s="222" t="s">
        <v>8220</v>
      </c>
      <c r="X313" s="222" t="s">
        <v>8221</v>
      </c>
      <c r="AA313" s="218" t="s">
        <v>8809</v>
      </c>
      <c r="AB313" s="219"/>
      <c r="AC313" s="215" t="s">
        <v>8810</v>
      </c>
      <c r="AD313" s="216"/>
      <c r="AE313" s="216" t="s">
        <v>8712</v>
      </c>
      <c r="AI313" s="203">
        <f>Таблиця9[[#This Row],[HOBBY WORLD3]]</f>
        <v>0</v>
      </c>
      <c r="AR313" t="s">
        <v>6540</v>
      </c>
      <c r="AS313"/>
      <c r="AT313" s="203" t="str">
        <f>_xlfn.XLOOKUP(AR313,Таблиця15[Термин],Таблиця15[HOBBY WORLD],"")</f>
        <v>Добыча охотника</v>
      </c>
    </row>
    <row r="314" spans="2:46" ht="15" customHeight="1" x14ac:dyDescent="0.25">
      <c r="B314" s="203" t="s">
        <v>5611</v>
      </c>
      <c r="C314" s="203" t="s">
        <v>14236</v>
      </c>
      <c r="D314" s="234" t="s">
        <v>14235</v>
      </c>
      <c r="E314" s="234" t="s">
        <v>14235</v>
      </c>
      <c r="H314" s="213" t="s">
        <v>6088</v>
      </c>
      <c r="I314" s="213"/>
      <c r="J314" s="213" t="s">
        <v>1715</v>
      </c>
      <c r="K314" s="213" t="str">
        <f>Таблиця4[[#This Row],[HOBBY WORLD]]</f>
        <v>Изменение памяти</v>
      </c>
      <c r="L314" s="213" t="s">
        <v>5924</v>
      </c>
      <c r="M314" s="213" t="s">
        <v>6087</v>
      </c>
      <c r="O314" s="214" t="s">
        <v>7518</v>
      </c>
      <c r="P314" s="214"/>
      <c r="Q314" s="215" t="s">
        <v>7519</v>
      </c>
      <c r="R314" s="215" t="str">
        <f>Таблиця5[[#This Row],[HOBBY WORLD]]</f>
        <v>слепота/глухота</v>
      </c>
      <c r="S314" s="215" t="s">
        <v>5417</v>
      </c>
      <c r="T314" s="216"/>
      <c r="U314" s="217"/>
      <c r="W314" s="222" t="s">
        <v>2673</v>
      </c>
      <c r="X314" s="222" t="s">
        <v>8222</v>
      </c>
      <c r="AA314" s="218" t="s">
        <v>8811</v>
      </c>
      <c r="AB314" s="219"/>
      <c r="AC314" s="215" t="s">
        <v>8812</v>
      </c>
      <c r="AD314" s="216"/>
      <c r="AE314" s="216" t="s">
        <v>8712</v>
      </c>
      <c r="AI314" s="203">
        <f>Таблиця9[[#This Row],[HOBBY WORLD3]]</f>
        <v>0</v>
      </c>
      <c r="AR314" t="s">
        <v>5321</v>
      </c>
      <c r="AS314"/>
      <c r="AT314" s="203" t="str">
        <f>_xlfn.XLOOKUP(AR314,Таблиця15[Термин],Таблиця15[HOBBY WORLD],"")</f>
        <v>Мультиатака</v>
      </c>
    </row>
    <row r="315" spans="2:46" ht="15" customHeight="1" x14ac:dyDescent="0.25">
      <c r="B315" s="203" t="s">
        <v>5613</v>
      </c>
      <c r="C315" s="203" t="s">
        <v>14238</v>
      </c>
      <c r="D315" s="234" t="s">
        <v>14237</v>
      </c>
      <c r="E315" s="234" t="s">
        <v>14237</v>
      </c>
      <c r="H315" s="213" t="s">
        <v>6089</v>
      </c>
      <c r="I315" s="213"/>
      <c r="J315" s="213" t="s">
        <v>6090</v>
      </c>
      <c r="K315" s="213" t="str">
        <f>Таблиця4[[#This Row],[HOBBY WORLD]]</f>
        <v>Магическое восстановление</v>
      </c>
      <c r="L315" s="213" t="s">
        <v>5924</v>
      </c>
      <c r="M315" s="213" t="s">
        <v>6087</v>
      </c>
      <c r="O315" s="214" t="s">
        <v>7520</v>
      </c>
      <c r="P315" s="214"/>
      <c r="Q315" s="215" t="s">
        <v>7521</v>
      </c>
      <c r="R315" s="215" t="str">
        <f>Таблиця5[[#This Row],[HOBBY WORLD]]</f>
        <v>слепящая кара</v>
      </c>
      <c r="S315" s="215" t="s">
        <v>5417</v>
      </c>
      <c r="T315" s="216"/>
      <c r="U315" s="217"/>
      <c r="W315" s="222" t="s">
        <v>2675</v>
      </c>
      <c r="X315" s="222" t="s">
        <v>8223</v>
      </c>
      <c r="AA315" s="218" t="s">
        <v>8813</v>
      </c>
      <c r="AB315" s="219"/>
      <c r="AC315" s="215" t="s">
        <v>8814</v>
      </c>
      <c r="AD315" s="216"/>
      <c r="AE315" s="216" t="s">
        <v>8712</v>
      </c>
      <c r="AI315" s="203">
        <f>Таблиця9[[#This Row],[HOBBY WORLD3]]</f>
        <v>0</v>
      </c>
      <c r="AR315" t="s">
        <v>6542</v>
      </c>
      <c r="AS315"/>
      <c r="AT315" s="203" t="str">
        <f>_xlfn.XLOOKUP(AR315,Таблиця15[Термин],Таблиця15[HOBBY WORLD],"")</f>
        <v>Защита от мультиатак</v>
      </c>
    </row>
    <row r="316" spans="2:46" ht="15" customHeight="1" thickBot="1" x14ac:dyDescent="0.3">
      <c r="B316" s="203" t="s">
        <v>5629</v>
      </c>
      <c r="C316" s="203" t="s">
        <v>14240</v>
      </c>
      <c r="D316" s="234" t="s">
        <v>14239</v>
      </c>
      <c r="E316" s="234" t="s">
        <v>14239</v>
      </c>
      <c r="H316" s="213" t="s">
        <v>6091</v>
      </c>
      <c r="I316" s="213"/>
      <c r="J316" s="213" t="s">
        <v>6092</v>
      </c>
      <c r="K316" s="213" t="str">
        <f>Таблиця4[[#This Row],[HOBBY WORLD]]</f>
        <v>Магическая традиция</v>
      </c>
      <c r="L316" s="213" t="s">
        <v>5924</v>
      </c>
      <c r="M316" s="213" t="s">
        <v>6087</v>
      </c>
      <c r="O316" s="214" t="s">
        <v>7522</v>
      </c>
      <c r="P316" s="214"/>
      <c r="Q316" s="215" t="s">
        <v>7523</v>
      </c>
      <c r="R316" s="215" t="str">
        <f>Таблиця5[[#This Row],[HOBBY WORLD]]</f>
        <v>слияние с камнем</v>
      </c>
      <c r="S316" s="215" t="s">
        <v>5417</v>
      </c>
      <c r="T316" s="216"/>
      <c r="U316" s="217"/>
      <c r="W316" s="222" t="s">
        <v>2677</v>
      </c>
      <c r="X316" s="222" t="s">
        <v>8224</v>
      </c>
      <c r="AA316" s="214"/>
      <c r="AB316" s="215"/>
      <c r="AC316" s="215"/>
      <c r="AD316" s="216"/>
      <c r="AE316" s="216"/>
      <c r="AI316" s="203">
        <f>Таблиця9[[#This Row],[HOBBY WORLD3]]</f>
        <v>0</v>
      </c>
      <c r="AR316" t="s">
        <v>6544</v>
      </c>
      <c r="AS316"/>
      <c r="AT316" s="203" t="str">
        <f>_xlfn.XLOOKUP(AR316,Таблиця15[Термин],Таблиця15[HOBBY WORLD],"")</f>
        <v>Исследователь природы</v>
      </c>
    </row>
    <row r="317" spans="2:46" ht="15" customHeight="1" x14ac:dyDescent="0.25">
      <c r="B317" s="235" t="s">
        <v>6797</v>
      </c>
      <c r="C317" s="203" t="s">
        <v>14241</v>
      </c>
      <c r="D317" s="235" t="s">
        <v>6798</v>
      </c>
      <c r="E317" s="236" t="s">
        <v>6798</v>
      </c>
      <c r="H317" s="213" t="s">
        <v>6093</v>
      </c>
      <c r="I317" s="213"/>
      <c r="J317" s="213" t="s">
        <v>6094</v>
      </c>
      <c r="K317" s="213" t="str">
        <f>Таблиця4[[#This Row],[HOBBY WORLD]]</f>
        <v>Магический оберег</v>
      </c>
      <c r="L317" s="213" t="s">
        <v>5924</v>
      </c>
      <c r="M317" s="213" t="s">
        <v>6087</v>
      </c>
      <c r="O317" s="214" t="s">
        <v>7524</v>
      </c>
      <c r="P317" s="214"/>
      <c r="Q317" s="215" t="s">
        <v>7525</v>
      </c>
      <c r="R317" s="215" t="str">
        <f>Таблиця5[[#This Row],[HOBBY WORLD]]</f>
        <v>слово возвращения</v>
      </c>
      <c r="S317" s="215" t="s">
        <v>5417</v>
      </c>
      <c r="T317" s="216"/>
      <c r="U317" s="217"/>
      <c r="W317" s="222" t="s">
        <v>2679</v>
      </c>
      <c r="X317" s="222" t="s">
        <v>8225</v>
      </c>
      <c r="AA317" s="214" t="s">
        <v>8815</v>
      </c>
      <c r="AB317" s="219"/>
      <c r="AC317" s="215" t="s">
        <v>8816</v>
      </c>
      <c r="AD317" s="216"/>
      <c r="AE317" s="216" t="s">
        <v>8817</v>
      </c>
      <c r="AI317" s="203">
        <f>Таблиця9[[#This Row],[HOBBY WORLD3]]</f>
        <v>0</v>
      </c>
      <c r="AR317" t="s">
        <v>6546</v>
      </c>
      <c r="AS317"/>
      <c r="AT317" s="203" t="str">
        <f>_xlfn.XLOOKUP(AR317,Таблиця15[Термин],Таблиця15[HOBBY WORLD],"")</f>
        <v>Первобытное чутьё</v>
      </c>
    </row>
    <row r="318" spans="2:46" ht="15" customHeight="1" x14ac:dyDescent="0.25">
      <c r="B318" s="234" t="s">
        <v>14242</v>
      </c>
      <c r="C318" s="203" t="s">
        <v>14244</v>
      </c>
      <c r="D318" s="234" t="s">
        <v>14243</v>
      </c>
      <c r="E318" s="237" t="s">
        <v>14243</v>
      </c>
      <c r="H318" s="213" t="s">
        <v>6095</v>
      </c>
      <c r="I318" s="213"/>
      <c r="J318" s="213" t="s">
        <v>6096</v>
      </c>
      <c r="K318" s="213" t="str">
        <f>Таблиця4[[#This Row],[HOBBY WORLD]]</f>
        <v>Безвредное перемещение</v>
      </c>
      <c r="L318" s="213" t="s">
        <v>5924</v>
      </c>
      <c r="M318" s="213" t="s">
        <v>6087</v>
      </c>
      <c r="O318" s="214" t="s">
        <v>7526</v>
      </c>
      <c r="P318" s="214"/>
      <c r="Q318" s="215" t="s">
        <v>7527</v>
      </c>
      <c r="R318" s="215" t="str">
        <f>Таблиця5[[#This Row],[HOBBY WORLD]]</f>
        <v>слово силы: излечение</v>
      </c>
      <c r="S318" s="215" t="s">
        <v>5417</v>
      </c>
      <c r="T318" s="216"/>
      <c r="U318" s="217"/>
      <c r="W318" s="222" t="s">
        <v>8226</v>
      </c>
      <c r="X318" s="222" t="s">
        <v>8227</v>
      </c>
      <c r="AA318" s="214" t="s">
        <v>8818</v>
      </c>
      <c r="AB318" s="219"/>
      <c r="AC318" s="215" t="s">
        <v>8819</v>
      </c>
      <c r="AD318" s="216"/>
      <c r="AE318" s="216" t="s">
        <v>8817</v>
      </c>
      <c r="AI318" s="203">
        <f>Таблиця9[[#This Row],[HOBBY WORLD3]]</f>
        <v>0</v>
      </c>
      <c r="AR318" t="s">
        <v>6548</v>
      </c>
      <c r="AS318"/>
      <c r="AT318" s="203" t="str">
        <f>_xlfn.XLOOKUP(AR318,Таблиця15[Термин],Таблиця15[HOBBY WORLD],"")</f>
        <v>Спутник следопыта</v>
      </c>
    </row>
    <row r="319" spans="2:46" ht="15" customHeight="1" x14ac:dyDescent="0.25">
      <c r="B319" s="234" t="s">
        <v>5830</v>
      </c>
      <c r="C319" s="203" t="s">
        <v>14245</v>
      </c>
      <c r="D319" s="234" t="s">
        <v>5831</v>
      </c>
      <c r="E319" s="237" t="s">
        <v>5831</v>
      </c>
      <c r="H319" s="213" t="s">
        <v>6097</v>
      </c>
      <c r="I319" s="213"/>
      <c r="J319" s="213" t="s">
        <v>6098</v>
      </c>
      <c r="K319" s="213" t="str">
        <f>Таблиця4[[#This Row],[HOBBY WORLD]]</f>
        <v>Власть над нежитью</v>
      </c>
      <c r="L319" s="213" t="s">
        <v>5924</v>
      </c>
      <c r="M319" s="213" t="s">
        <v>6087</v>
      </c>
      <c r="O319" s="214" t="s">
        <v>7528</v>
      </c>
      <c r="P319" s="214"/>
      <c r="Q319" s="215" t="s">
        <v>7529</v>
      </c>
      <c r="R319" s="215" t="str">
        <f>Таблиця5[[#This Row],[HOBBY WORLD]]</f>
        <v>слово силы: смерть</v>
      </c>
      <c r="S319" s="215" t="s">
        <v>5417</v>
      </c>
      <c r="T319" s="216"/>
      <c r="U319" s="217"/>
      <c r="W319" s="222" t="s">
        <v>2683</v>
      </c>
      <c r="X319" s="222" t="s">
        <v>8228</v>
      </c>
      <c r="AA319" s="214" t="s">
        <v>8820</v>
      </c>
      <c r="AB319" s="219"/>
      <c r="AC319" s="215" t="s">
        <v>8821</v>
      </c>
      <c r="AD319" s="216"/>
      <c r="AE319" s="216" t="s">
        <v>8817</v>
      </c>
      <c r="AI319" s="203">
        <f>Таблиця9[[#This Row],[HOBBY WORLD3]]</f>
        <v>0</v>
      </c>
      <c r="AR319" t="s">
        <v>6550</v>
      </c>
      <c r="AS319"/>
      <c r="AT319" s="203" t="str">
        <f>_xlfn.XLOOKUP(AR319,Таблиця15[Термин],Таблиця15[HOBBY WORLD],"")</f>
        <v>Общие заклинания</v>
      </c>
    </row>
    <row r="320" spans="2:46" ht="15" customHeight="1" x14ac:dyDescent="0.25">
      <c r="B320" s="234" t="s">
        <v>6809</v>
      </c>
      <c r="C320" s="203" t="s">
        <v>14246</v>
      </c>
      <c r="D320" s="234" t="s">
        <v>6810</v>
      </c>
      <c r="E320" s="237" t="s">
        <v>6810</v>
      </c>
      <c r="H320" s="213" t="s">
        <v>6099</v>
      </c>
      <c r="I320" s="213"/>
      <c r="J320" s="213" t="s">
        <v>6100</v>
      </c>
      <c r="K320" s="213" t="str">
        <f>Таблиця4[[#This Row],[HOBBY WORLD]]</f>
        <v>Знаток воплощения</v>
      </c>
      <c r="L320" s="213" t="s">
        <v>5924</v>
      </c>
      <c r="M320" s="213" t="s">
        <v>6087</v>
      </c>
      <c r="O320" s="214" t="s">
        <v>7530</v>
      </c>
      <c r="P320" s="214"/>
      <c r="Q320" s="215" t="s">
        <v>7531</v>
      </c>
      <c r="R320" s="215" t="str">
        <f>Таблиця5[[#This Row],[HOBBY WORLD]]</f>
        <v>слово силы: шок</v>
      </c>
      <c r="S320" s="215" t="s">
        <v>5417</v>
      </c>
      <c r="T320" s="216"/>
      <c r="U320" s="217"/>
      <c r="W320" s="222" t="s">
        <v>2690</v>
      </c>
      <c r="X320" s="222" t="s">
        <v>8229</v>
      </c>
      <c r="AA320" s="214" t="s">
        <v>8822</v>
      </c>
      <c r="AB320" s="219"/>
      <c r="AC320" s="215" t="s">
        <v>8823</v>
      </c>
      <c r="AD320" s="216"/>
      <c r="AE320" s="216" t="s">
        <v>8817</v>
      </c>
      <c r="AI320" s="203">
        <f>Таблиця9[[#This Row],[HOBBY WORLD3]]</f>
        <v>0</v>
      </c>
      <c r="AR320" t="s">
        <v>6552</v>
      </c>
      <c r="AS320"/>
      <c r="AT320" s="203" t="str">
        <f>_xlfn.XLOOKUP(AR320,Таблиця15[Термин],Таблиця15[HOBBY WORLD],"")</f>
        <v>Один против всех</v>
      </c>
    </row>
    <row r="321" spans="2:46" ht="15" customHeight="1" thickBot="1" x14ac:dyDescent="0.3">
      <c r="B321" s="234" t="s">
        <v>6794</v>
      </c>
      <c r="C321" s="203" t="s">
        <v>14247</v>
      </c>
      <c r="D321" s="234" t="s">
        <v>6795</v>
      </c>
      <c r="E321" s="238" t="s">
        <v>6795</v>
      </c>
      <c r="H321" s="213" t="s">
        <v>6101</v>
      </c>
      <c r="I321" s="213"/>
      <c r="J321" s="213" t="s">
        <v>6102</v>
      </c>
      <c r="K321" s="213" t="str">
        <f>Таблиця4[[#This Row],[HOBBY WORLD]]</f>
        <v>Знаток прорицания</v>
      </c>
      <c r="L321" s="213" t="s">
        <v>5924</v>
      </c>
      <c r="M321" s="213" t="s">
        <v>6087</v>
      </c>
      <c r="O321" s="214" t="s">
        <v>7532</v>
      </c>
      <c r="P321" s="214"/>
      <c r="Q321" s="215" t="s">
        <v>7533</v>
      </c>
      <c r="R321" s="215" t="s">
        <v>14648</v>
      </c>
      <c r="S321" s="215" t="s">
        <v>5417</v>
      </c>
      <c r="T321" s="216"/>
      <c r="U321" s="217"/>
      <c r="W321" s="222" t="s">
        <v>2692</v>
      </c>
      <c r="X321" s="222" t="s">
        <v>8230</v>
      </c>
      <c r="AA321" s="214" t="s">
        <v>8824</v>
      </c>
      <c r="AB321" s="219"/>
      <c r="AC321" s="215" t="s">
        <v>8825</v>
      </c>
      <c r="AD321" s="216"/>
      <c r="AE321" s="216" t="s">
        <v>8817</v>
      </c>
      <c r="AI321" s="203">
        <f>Таблиця9[[#This Row],[HOBBY WORLD3]]</f>
        <v>0</v>
      </c>
      <c r="AR321" t="s">
        <v>6554</v>
      </c>
      <c r="AS321"/>
      <c r="AT321" s="203" t="str">
        <f>_xlfn.XLOOKUP(AR321,Таблиця15[Термин],Таблиця15[HOBBY WORLD],"")</f>
        <v>Стальная воля</v>
      </c>
    </row>
    <row r="322" spans="2:46" ht="15" customHeight="1" x14ac:dyDescent="0.25">
      <c r="B322" s="235" t="s">
        <v>14248</v>
      </c>
      <c r="C322" s="203" t="s">
        <v>14249</v>
      </c>
      <c r="D322" s="236" t="s">
        <v>6814</v>
      </c>
      <c r="E322" s="236" t="s">
        <v>6814</v>
      </c>
      <c r="H322" s="213" t="s">
        <v>6103</v>
      </c>
      <c r="I322" s="213"/>
      <c r="J322" s="213" t="s">
        <v>6104</v>
      </c>
      <c r="K322" s="213" t="str">
        <f>Таблиця4[[#This Row],[HOBBY WORLD]]</f>
        <v>Устойчивый призыв</v>
      </c>
      <c r="L322" s="213" t="s">
        <v>5924</v>
      </c>
      <c r="M322" s="213" t="s">
        <v>6087</v>
      </c>
      <c r="O322" s="214" t="s">
        <v>7534</v>
      </c>
      <c r="P322" s="214"/>
      <c r="Q322" s="215" t="s">
        <v>7535</v>
      </c>
      <c r="R322" s="215" t="str">
        <f>Таблиця5[[#This Row],[HOBBY WORLD]]</f>
        <v>смрадное облако</v>
      </c>
      <c r="S322" s="215" t="s">
        <v>5417</v>
      </c>
      <c r="T322" s="216"/>
      <c r="U322" s="217"/>
      <c r="W322" s="222" t="s">
        <v>8231</v>
      </c>
      <c r="X322" s="222" t="s">
        <v>8232</v>
      </c>
      <c r="AA322" s="214" t="s">
        <v>8826</v>
      </c>
      <c r="AB322" s="219"/>
      <c r="AC322" s="215" t="s">
        <v>8827</v>
      </c>
      <c r="AD322" s="216"/>
      <c r="AE322" s="216" t="s">
        <v>8817</v>
      </c>
      <c r="AI322" s="203">
        <f>Таблиця9[[#This Row],[HOBBY WORLD3]]</f>
        <v>0</v>
      </c>
      <c r="AR322" t="s">
        <v>6556</v>
      </c>
      <c r="AS322"/>
      <c r="AT322" s="203" t="str">
        <f>_xlfn.XLOOKUP(AR322,Таблиця15[Термин],Таблиця15[HOBBY WORLD],"")</f>
        <v>Улучшенная защита охотника</v>
      </c>
    </row>
    <row r="323" spans="2:46" ht="15" customHeight="1" x14ac:dyDescent="0.25">
      <c r="B323" s="234" t="s">
        <v>6829</v>
      </c>
      <c r="C323" s="203" t="s">
        <v>14250</v>
      </c>
      <c r="D323" s="237" t="s">
        <v>6830</v>
      </c>
      <c r="E323" s="237" t="s">
        <v>6830</v>
      </c>
      <c r="H323" s="213" t="s">
        <v>6105</v>
      </c>
      <c r="I323" s="213"/>
      <c r="J323" s="213" t="s">
        <v>6106</v>
      </c>
      <c r="K323" s="213" t="str">
        <f>Таблиця4[[#This Row],[HOBBY WORLD]]</f>
        <v>Усиленная эвокация</v>
      </c>
      <c r="L323" s="213" t="s">
        <v>5924</v>
      </c>
      <c r="M323" s="213" t="s">
        <v>6087</v>
      </c>
      <c r="O323" s="214" t="s">
        <v>7536</v>
      </c>
      <c r="P323" s="214"/>
      <c r="Q323" s="215" t="s">
        <v>7537</v>
      </c>
      <c r="R323" s="215" t="str">
        <f>Таблиця5[[#This Row],[HOBBY WORLD]]</f>
        <v>сновидение</v>
      </c>
      <c r="S323" s="215" t="s">
        <v>5417</v>
      </c>
      <c r="T323" s="216"/>
      <c r="U323" s="217"/>
      <c r="W323" s="222" t="s">
        <v>2694</v>
      </c>
      <c r="X323" s="222" t="s">
        <v>8233</v>
      </c>
      <c r="AA323" s="214" t="s">
        <v>8828</v>
      </c>
      <c r="AB323" s="219"/>
      <c r="AC323" s="215" t="s">
        <v>8829</v>
      </c>
      <c r="AD323" s="216"/>
      <c r="AE323" s="216" t="s">
        <v>8817</v>
      </c>
      <c r="AI323" s="203">
        <f>Таблиця9[[#This Row],[HOBBY WORLD3]]</f>
        <v>0</v>
      </c>
      <c r="AR323" t="s">
        <v>6558</v>
      </c>
      <c r="AS323"/>
      <c r="AT323" s="203" t="str">
        <f>_xlfn.XLOOKUP(AR323,Таблиця15[Термин],Таблиця15[HOBBY WORLD],"")</f>
        <v>Исчезновение</v>
      </c>
    </row>
    <row r="324" spans="2:46" ht="15" customHeight="1" thickBot="1" x14ac:dyDescent="0.3">
      <c r="B324" s="234" t="s">
        <v>6823</v>
      </c>
      <c r="C324" s="203" t="s">
        <v>14251</v>
      </c>
      <c r="D324" s="238" t="s">
        <v>6824</v>
      </c>
      <c r="E324" s="238" t="s">
        <v>6824</v>
      </c>
      <c r="H324" s="213" t="s">
        <v>6107</v>
      </c>
      <c r="I324" s="213"/>
      <c r="J324" s="213" t="s">
        <v>6108</v>
      </c>
      <c r="K324" s="213" t="str">
        <f>Таблиця4[[#This Row],[HOBBY WORLD]]</f>
        <v>Знаток очарования</v>
      </c>
      <c r="L324" s="213" t="s">
        <v>5924</v>
      </c>
      <c r="M324" s="213" t="s">
        <v>6087</v>
      </c>
      <c r="O324" s="214" t="s">
        <v>7538</v>
      </c>
      <c r="P324" s="214"/>
      <c r="Q324" s="215" t="s">
        <v>7539</v>
      </c>
      <c r="R324" s="215" t="str">
        <f>Таблиця5[[#This Row],[HOBBY WORLD]]</f>
        <v>снятие проклятия</v>
      </c>
      <c r="S324" s="215" t="s">
        <v>5417</v>
      </c>
      <c r="T324" s="216"/>
      <c r="U324" s="217"/>
      <c r="W324" s="222" t="s">
        <v>8234</v>
      </c>
      <c r="X324" s="222" t="s">
        <v>8235</v>
      </c>
      <c r="AA324" s="218"/>
      <c r="AB324" s="219"/>
      <c r="AC324" s="215"/>
      <c r="AD324" s="216"/>
      <c r="AE324" s="216"/>
      <c r="AI324" s="203">
        <f>Таблиця9[[#This Row],[HOBBY WORLD3]]</f>
        <v>0</v>
      </c>
      <c r="AR324" t="s">
        <v>6560</v>
      </c>
      <c r="AS324"/>
      <c r="AT324" s="203" t="str">
        <f>_xlfn.XLOOKUP(AR324,Таблиця15[Термин],Таблиця15[HOBBY WORLD],"")</f>
        <v>Залп</v>
      </c>
    </row>
    <row r="325" spans="2:46" ht="15" customHeight="1" thickBot="1" x14ac:dyDescent="0.3">
      <c r="B325" s="235" t="s">
        <v>5776</v>
      </c>
      <c r="C325" s="203" t="s">
        <v>14252</v>
      </c>
      <c r="D325" s="235" t="s">
        <v>5777</v>
      </c>
      <c r="E325" s="236" t="s">
        <v>5777</v>
      </c>
      <c r="H325" s="213" t="s">
        <v>6109</v>
      </c>
      <c r="I325" s="213"/>
      <c r="J325" s="213" t="s">
        <v>6110</v>
      </c>
      <c r="K325" s="213" t="str">
        <f>Таблиця4[[#This Row],[HOBBY WORLD]]</f>
        <v>Знаток эвокации</v>
      </c>
      <c r="L325" s="213" t="s">
        <v>5924</v>
      </c>
      <c r="M325" s="213" t="s">
        <v>6087</v>
      </c>
      <c r="O325" s="214" t="s">
        <v>7540</v>
      </c>
      <c r="P325" s="214"/>
      <c r="Q325" s="215" t="s">
        <v>7541</v>
      </c>
      <c r="R325" s="215" t="str">
        <f>Таблиця5[[#This Row],[HOBBY WORLD]]</f>
        <v>создание еды и питья</v>
      </c>
      <c r="S325" s="215" t="s">
        <v>5417</v>
      </c>
      <c r="T325" s="216"/>
      <c r="U325" s="217"/>
      <c r="W325" s="222" t="s">
        <v>2702</v>
      </c>
      <c r="X325" s="222" t="s">
        <v>8236</v>
      </c>
      <c r="AA325" s="214" t="s">
        <v>8830</v>
      </c>
      <c r="AB325" s="219"/>
      <c r="AC325" s="215" t="s">
        <v>8831</v>
      </c>
      <c r="AD325" s="216"/>
      <c r="AE325" s="216" t="s">
        <v>3303</v>
      </c>
      <c r="AI325" s="203">
        <f>Таблиця9[[#This Row],[HOBBY WORLD3]]</f>
        <v>0</v>
      </c>
      <c r="AR325" t="s">
        <v>6562</v>
      </c>
      <c r="AS325"/>
      <c r="AT325" s="203" t="str">
        <f>_xlfn.XLOOKUP(AR325,Таблиця15[Термин],Таблиця15[HOBBY WORLD],"")</f>
        <v>Вихрь ударов</v>
      </c>
    </row>
    <row r="326" spans="2:46" ht="15" customHeight="1" x14ac:dyDescent="0.25">
      <c r="B326" s="235" t="s">
        <v>6817</v>
      </c>
      <c r="C326" s="203" t="s">
        <v>14253</v>
      </c>
      <c r="D326" s="235" t="s">
        <v>6818</v>
      </c>
      <c r="E326" s="236" t="s">
        <v>6818</v>
      </c>
      <c r="H326" s="213" t="s">
        <v>6111</v>
      </c>
      <c r="I326" s="213"/>
      <c r="J326" s="213" t="s">
        <v>6112</v>
      </c>
      <c r="K326" s="213" t="str">
        <f>Таблиця4[[#This Row],[HOBBY WORLD]]</f>
        <v>Мастер прорицания</v>
      </c>
      <c r="L326" s="213" t="s">
        <v>5924</v>
      </c>
      <c r="M326" s="213" t="s">
        <v>6087</v>
      </c>
      <c r="O326" s="214" t="s">
        <v>7542</v>
      </c>
      <c r="P326" s="214"/>
      <c r="Q326" s="215" t="s">
        <v>7543</v>
      </c>
      <c r="R326" s="215" t="str">
        <f>Таблиця5[[#This Row],[HOBBY WORLD]]</f>
        <v>создание или уничтожение воды</v>
      </c>
      <c r="S326" s="215" t="s">
        <v>5417</v>
      </c>
      <c r="T326" s="216"/>
      <c r="U326" s="217"/>
      <c r="W326" s="222" t="s">
        <v>2704</v>
      </c>
      <c r="X326" s="222" t="s">
        <v>8237</v>
      </c>
      <c r="AA326" s="214" t="s">
        <v>8832</v>
      </c>
      <c r="AB326" s="219"/>
      <c r="AC326" s="215" t="s">
        <v>8833</v>
      </c>
      <c r="AD326" s="216"/>
      <c r="AE326" s="216" t="s">
        <v>3303</v>
      </c>
      <c r="AI326" s="203">
        <f>Таблиця9[[#This Row],[HOBBY WORLD3]]</f>
        <v>0</v>
      </c>
      <c r="AR326" t="s">
        <v>6564</v>
      </c>
      <c r="AS326"/>
      <c r="AT326" s="203" t="str">
        <f>_xlfn.XLOOKUP(AR326,Таблиця15[Термин],Таблиця15[HOBBY WORLD],"")</f>
        <v>Власть над удачей</v>
      </c>
    </row>
    <row r="327" spans="2:46" ht="15" customHeight="1" x14ac:dyDescent="0.25">
      <c r="B327" s="234" t="s">
        <v>6811</v>
      </c>
      <c r="C327" s="203" t="s">
        <v>14254</v>
      </c>
      <c r="D327" s="234" t="s">
        <v>6812</v>
      </c>
      <c r="E327" s="237" t="s">
        <v>6812</v>
      </c>
      <c r="H327" s="213" t="s">
        <v>6113</v>
      </c>
      <c r="I327" s="213"/>
      <c r="J327" s="213" t="s">
        <v>6114</v>
      </c>
      <c r="K327" s="213" t="str">
        <f>Таблиця4[[#This Row],[HOBBY WORLD]]</f>
        <v>Сосредоточенное воплощение</v>
      </c>
      <c r="L327" s="213" t="s">
        <v>5924</v>
      </c>
      <c r="M327" s="213" t="s">
        <v>6087</v>
      </c>
      <c r="O327" s="214" t="s">
        <v>7544</v>
      </c>
      <c r="P327" s="214"/>
      <c r="Q327" s="215" t="s">
        <v>7545</v>
      </c>
      <c r="R327" s="215" t="str">
        <f>Таблиця5[[#This Row],[HOBBY WORLD]]</f>
        <v>создание нежити</v>
      </c>
      <c r="S327" s="215" t="s">
        <v>5417</v>
      </c>
      <c r="T327" s="216"/>
      <c r="U327" s="217"/>
      <c r="W327" s="222" t="s">
        <v>2706</v>
      </c>
      <c r="X327" s="222" t="s">
        <v>8238</v>
      </c>
      <c r="AA327" s="214" t="s">
        <v>8834</v>
      </c>
      <c r="AB327" s="219"/>
      <c r="AC327" s="215" t="s">
        <v>8835</v>
      </c>
      <c r="AD327" s="216"/>
      <c r="AE327" s="216" t="s">
        <v>3303</v>
      </c>
      <c r="AI327" s="203">
        <f>Таблиця9[[#This Row],[HOBBY WORLD3]]</f>
        <v>0</v>
      </c>
      <c r="AR327" t="s">
        <v>6567</v>
      </c>
      <c r="AS327"/>
      <c r="AT327" s="203" t="str">
        <f>_xlfn.XLOOKUP(AR327,Таблиця15[Термин],Таблиця15[HOBBY WORLD],"")</f>
        <v>Осторожное заклинание</v>
      </c>
    </row>
    <row r="328" spans="2:46" ht="15" customHeight="1" thickBot="1" x14ac:dyDescent="0.3">
      <c r="B328" s="234" t="s">
        <v>6819</v>
      </c>
      <c r="C328" s="203" t="s">
        <v>14255</v>
      </c>
      <c r="D328" s="234" t="s">
        <v>6820</v>
      </c>
      <c r="E328" s="237" t="s">
        <v>6820</v>
      </c>
      <c r="H328" s="213" t="s">
        <v>6115</v>
      </c>
      <c r="I328" s="213"/>
      <c r="J328" s="213" t="s">
        <v>6116</v>
      </c>
      <c r="K328" s="213" t="str">
        <f>Таблиця4[[#This Row],[HOBBY WORLD]]</f>
        <v>Высшее знамение</v>
      </c>
      <c r="L328" s="213" t="s">
        <v>5924</v>
      </c>
      <c r="M328" s="213" t="s">
        <v>6087</v>
      </c>
      <c r="O328" s="214" t="s">
        <v>7546</v>
      </c>
      <c r="P328" s="214"/>
      <c r="Q328" s="215" t="s">
        <v>7547</v>
      </c>
      <c r="R328" s="215" t="str">
        <f>Таблиця5[[#This Row],[HOBBY WORLD]]</f>
        <v>создание пламени</v>
      </c>
      <c r="S328" s="215" t="s">
        <v>5417</v>
      </c>
      <c r="T328" s="216"/>
      <c r="U328" s="217"/>
      <c r="W328" s="222" t="s">
        <v>2708</v>
      </c>
      <c r="X328" s="222" t="s">
        <v>8239</v>
      </c>
      <c r="AA328" s="214" t="s">
        <v>8836</v>
      </c>
      <c r="AB328" s="219"/>
      <c r="AC328" s="215" t="s">
        <v>8837</v>
      </c>
      <c r="AD328" s="216"/>
      <c r="AE328" s="216" t="s">
        <v>3303</v>
      </c>
      <c r="AI328" s="203">
        <f>Таблиця9[[#This Row],[HOBBY WORLD3]]</f>
        <v>0</v>
      </c>
      <c r="AR328" t="s">
        <v>6569</v>
      </c>
      <c r="AS328"/>
      <c r="AT328" s="203" t="str">
        <f>_xlfn.XLOOKUP(AR328,Таблиця15[Термин],Таблиця15[HOBBY WORLD],"")</f>
        <v>Управляемый хаос</v>
      </c>
    </row>
    <row r="329" spans="2:46" ht="15" customHeight="1" thickBot="1" x14ac:dyDescent="0.3">
      <c r="B329" s="235" t="s">
        <v>6821</v>
      </c>
      <c r="C329" s="203" t="s">
        <v>14256</v>
      </c>
      <c r="D329" s="235" t="s">
        <v>6822</v>
      </c>
      <c r="E329" s="236" t="s">
        <v>6822</v>
      </c>
      <c r="H329" s="213" t="s">
        <v>6117</v>
      </c>
      <c r="I329" s="213"/>
      <c r="J329" s="213" t="s">
        <v>6118</v>
      </c>
      <c r="K329" s="213" t="str">
        <f>Таблиця4[[#This Row],[HOBBY WORLD]]</f>
        <v>Мрачный жнец</v>
      </c>
      <c r="L329" s="213" t="s">
        <v>5924</v>
      </c>
      <c r="M329" s="213" t="s">
        <v>6087</v>
      </c>
      <c r="O329" s="214" t="s">
        <v>7548</v>
      </c>
      <c r="P329" s="214"/>
      <c r="Q329" s="215" t="s">
        <v>7549</v>
      </c>
      <c r="R329" s="215" t="str">
        <f>Таблиця5[[#This Row],[HOBBY WORLD]]</f>
        <v>сокрытие разума</v>
      </c>
      <c r="S329" s="215" t="s">
        <v>5417</v>
      </c>
      <c r="T329" s="216"/>
      <c r="U329" s="217"/>
      <c r="W329" s="222" t="s">
        <v>8240</v>
      </c>
      <c r="X329" s="222" t="s">
        <v>8241</v>
      </c>
      <c r="AA329" s="214" t="s">
        <v>8838</v>
      </c>
      <c r="AB329" s="219"/>
      <c r="AC329" s="215" t="s">
        <v>8839</v>
      </c>
      <c r="AD329" s="216"/>
      <c r="AE329" s="216" t="s">
        <v>3303</v>
      </c>
      <c r="AI329" s="203">
        <f>Таблиця9[[#This Row],[HOBBY WORLD3]]</f>
        <v>0</v>
      </c>
      <c r="AR329" t="s">
        <v>6571</v>
      </c>
      <c r="AS329"/>
      <c r="AT329" s="203" t="str">
        <f>_xlfn.XLOOKUP(AR329,Таблиця15[Термин],Таблиця15[HOBBY WORLD],"")</f>
        <v>Дальнее заклинание</v>
      </c>
    </row>
    <row r="330" spans="2:46" ht="15" customHeight="1" thickBot="1" x14ac:dyDescent="0.3">
      <c r="B330" s="235" t="s">
        <v>6803</v>
      </c>
      <c r="C330" s="203" t="s">
        <v>14257</v>
      </c>
      <c r="D330" s="235" t="s">
        <v>6804</v>
      </c>
      <c r="E330" s="236" t="s">
        <v>6804</v>
      </c>
      <c r="H330" s="213" t="s">
        <v>6119</v>
      </c>
      <c r="I330" s="213"/>
      <c r="J330" s="213" t="s">
        <v>6120</v>
      </c>
      <c r="K330" s="213" t="str">
        <f>Таблиця4[[#This Row],[HOBBY WORLD]]</f>
        <v>Гипнотический взгляд</v>
      </c>
      <c r="L330" s="213" t="s">
        <v>5924</v>
      </c>
      <c r="M330" s="213" t="s">
        <v>6087</v>
      </c>
      <c r="O330" s="214" t="s">
        <v>7550</v>
      </c>
      <c r="P330" s="214"/>
      <c r="Q330" s="215" t="s">
        <v>7551</v>
      </c>
      <c r="R330" s="215" t="str">
        <f>Таблиця5[[#This Row],[HOBBY WORLD]]</f>
        <v>солнечная вспышка</v>
      </c>
      <c r="S330" s="215" t="s">
        <v>5417</v>
      </c>
      <c r="T330" s="216"/>
      <c r="U330" s="217"/>
      <c r="W330" s="222" t="s">
        <v>2710</v>
      </c>
      <c r="X330" s="222" t="s">
        <v>8242</v>
      </c>
      <c r="AA330" s="214" t="s">
        <v>8840</v>
      </c>
      <c r="AB330" s="219"/>
      <c r="AC330" s="215" t="s">
        <v>8841</v>
      </c>
      <c r="AD330" s="216"/>
      <c r="AE330" s="216" t="s">
        <v>3303</v>
      </c>
      <c r="AI330" s="203">
        <f>Таблиця9[[#This Row],[HOBBY WORLD3]]</f>
        <v>0</v>
      </c>
      <c r="AR330" t="s">
        <v>6573</v>
      </c>
      <c r="AS330"/>
      <c r="AT330" s="203" t="str">
        <f>_xlfn.XLOOKUP(AR330,Таблиця15[Термин],Таблиця15[HOBBY WORLD],"")</f>
        <v>Кровь драконов</v>
      </c>
    </row>
    <row r="331" spans="2:46" ht="15" customHeight="1" x14ac:dyDescent="0.25">
      <c r="B331" s="235" t="s">
        <v>14258</v>
      </c>
      <c r="C331" s="203" t="s">
        <v>14259</v>
      </c>
      <c r="D331" s="235" t="s">
        <v>5951</v>
      </c>
      <c r="E331" s="235" t="s">
        <v>5951</v>
      </c>
      <c r="H331" s="213" t="s">
        <v>6121</v>
      </c>
      <c r="I331" s="213"/>
      <c r="J331" s="213" t="s">
        <v>6122</v>
      </c>
      <c r="K331" s="213" t="str">
        <f>Таблиця4[[#This Row],[HOBBY WORLD]]</f>
        <v>Знаток иллюзии</v>
      </c>
      <c r="L331" s="213" t="s">
        <v>5924</v>
      </c>
      <c r="M331" s="213" t="s">
        <v>6087</v>
      </c>
      <c r="O331" s="214" t="s">
        <v>7552</v>
      </c>
      <c r="P331" s="214"/>
      <c r="Q331" s="215" t="s">
        <v>7553</v>
      </c>
      <c r="R331" s="215" t="str">
        <f>Таблиця5[[#This Row],[HOBBY WORLD]]</f>
        <v>солнечный луч</v>
      </c>
      <c r="S331" s="215" t="s">
        <v>5417</v>
      </c>
      <c r="T331" s="216"/>
      <c r="U331" s="217"/>
      <c r="W331" s="222" t="s">
        <v>8243</v>
      </c>
      <c r="X331" s="222" t="s">
        <v>8244</v>
      </c>
      <c r="AA331" s="214" t="s">
        <v>8842</v>
      </c>
      <c r="AB331" s="219"/>
      <c r="AC331" s="215" t="s">
        <v>8843</v>
      </c>
      <c r="AD331" s="216"/>
      <c r="AE331" s="216" t="s">
        <v>3303</v>
      </c>
      <c r="AI331" s="203">
        <f>Таблиця9[[#This Row],[HOBBY WORLD3]]</f>
        <v>0</v>
      </c>
      <c r="AR331" t="s">
        <v>6575</v>
      </c>
      <c r="AS331"/>
      <c r="AT331" s="203" t="str">
        <f>_xlfn.XLOOKUP(AR331,Таблиця15[Термин],Таблиця15[HOBBY WORLD],"")</f>
        <v>Драконья аура</v>
      </c>
    </row>
    <row r="332" spans="2:46" ht="15" customHeight="1" x14ac:dyDescent="0.25">
      <c r="B332" s="234" t="s">
        <v>14260</v>
      </c>
      <c r="C332" s="203" t="s">
        <v>14261</v>
      </c>
      <c r="D332" s="234" t="s">
        <v>5933</v>
      </c>
      <c r="E332" s="234" t="s">
        <v>5933</v>
      </c>
      <c r="H332" s="213" t="s">
        <v>6123</v>
      </c>
      <c r="I332" s="213"/>
      <c r="J332" s="213" t="s">
        <v>6124</v>
      </c>
      <c r="K332" s="213" t="str">
        <f>Таблиця4[[#This Row],[HOBBY WORLD]]</f>
        <v>Иллюзорная реальность</v>
      </c>
      <c r="L332" s="213" t="s">
        <v>5924</v>
      </c>
      <c r="M332" s="213" t="s">
        <v>6087</v>
      </c>
      <c r="O332" s="214" t="s">
        <v>7554</v>
      </c>
      <c r="P332" s="214"/>
      <c r="Q332" s="215" t="s">
        <v>7555</v>
      </c>
      <c r="R332" s="215" t="str">
        <f>Таблиця5[[#This Row],[HOBBY WORLD]]</f>
        <v>сон</v>
      </c>
      <c r="S332" s="215" t="s">
        <v>5417</v>
      </c>
      <c r="T332" s="216"/>
      <c r="U332" s="217"/>
      <c r="W332" s="222" t="s">
        <v>2714</v>
      </c>
      <c r="X332" s="222" t="s">
        <v>8245</v>
      </c>
      <c r="AA332" s="214" t="s">
        <v>8844</v>
      </c>
      <c r="AB332" s="219"/>
      <c r="AC332" s="215" t="s">
        <v>8845</v>
      </c>
      <c r="AD332" s="216"/>
      <c r="AE332" s="216" t="s">
        <v>3303</v>
      </c>
      <c r="AI332" s="203">
        <f>Таблиця9[[#This Row],[HOBBY WORLD3]]</f>
        <v>0</v>
      </c>
      <c r="AR332" t="s">
        <v>6577</v>
      </c>
      <c r="AS332"/>
      <c r="AT332" s="203" t="str">
        <f>_xlfn.XLOOKUP(AR332,Таблиця15[Термин],Таблиця15[HOBBY WORLD],"")</f>
        <v>Драконья стойкость</v>
      </c>
    </row>
    <row r="333" spans="2:46" ht="15" customHeight="1" x14ac:dyDescent="0.25">
      <c r="B333" s="234" t="s">
        <v>5936</v>
      </c>
      <c r="C333" s="203" t="s">
        <v>14262</v>
      </c>
      <c r="D333" s="234" t="s">
        <v>5937</v>
      </c>
      <c r="E333" s="234" t="s">
        <v>5937</v>
      </c>
      <c r="H333" s="213" t="s">
        <v>6125</v>
      </c>
      <c r="I333" s="213"/>
      <c r="J333" s="213" t="s">
        <v>6126</v>
      </c>
      <c r="K333" s="213" t="str">
        <f>Таблиця4[[#This Row],[HOBBY WORLD]]</f>
        <v>Иллюзорный двойник</v>
      </c>
      <c r="L333" s="213" t="s">
        <v>5924</v>
      </c>
      <c r="M333" s="213" t="s">
        <v>6087</v>
      </c>
      <c r="O333" s="214" t="s">
        <v>7556</v>
      </c>
      <c r="P333" s="214"/>
      <c r="Q333" s="215" t="s">
        <v>7557</v>
      </c>
      <c r="R333" s="215" t="str">
        <f>Таблиця5[[#This Row],[HOBBY WORLD]]</f>
        <v>сообщение</v>
      </c>
      <c r="S333" s="215" t="s">
        <v>5417</v>
      </c>
      <c r="T333" s="216"/>
      <c r="U333" s="217"/>
      <c r="W333" s="222" t="s">
        <v>8246</v>
      </c>
      <c r="X333" s="222" t="s">
        <v>8247</v>
      </c>
      <c r="AA333" s="214" t="s">
        <v>8846</v>
      </c>
      <c r="AB333" s="219"/>
      <c r="AC333" s="215" t="s">
        <v>8847</v>
      </c>
      <c r="AD333" s="216"/>
      <c r="AE333" s="216" t="s">
        <v>3303</v>
      </c>
      <c r="AI333" s="203">
        <f>Таблиця9[[#This Row],[HOBBY WORLD3]]</f>
        <v>0</v>
      </c>
      <c r="AR333" t="s">
        <v>6579</v>
      </c>
      <c r="AS333"/>
      <c r="AT333" s="203" t="str">
        <f>_xlfn.XLOOKUP(AR333,Таблиця15[Термин],Таблиця15[HOBBY WORLD],"")</f>
        <v>Дракон-предок</v>
      </c>
    </row>
    <row r="334" spans="2:46" ht="15" customHeight="1" x14ac:dyDescent="0.25">
      <c r="B334" s="234" t="s">
        <v>14263</v>
      </c>
      <c r="C334" s="203" t="s">
        <v>14264</v>
      </c>
      <c r="D334" s="234" t="s">
        <v>5945</v>
      </c>
      <c r="E334" s="234" t="s">
        <v>5945</v>
      </c>
      <c r="H334" s="213" t="s">
        <v>6127</v>
      </c>
      <c r="I334" s="213"/>
      <c r="J334" s="213" t="s">
        <v>6128</v>
      </c>
      <c r="K334" s="213" t="str">
        <f>Таблиця4[[#This Row],[HOBBY WORLD]]</f>
        <v>Улучшенная малая иллюзия</v>
      </c>
      <c r="L334" s="213" t="s">
        <v>5924</v>
      </c>
      <c r="M334" s="213" t="s">
        <v>6087</v>
      </c>
      <c r="O334" s="214" t="s">
        <v>7558</v>
      </c>
      <c r="P334" s="214"/>
      <c r="Q334" s="215" t="s">
        <v>7559</v>
      </c>
      <c r="R334" s="215" t="str">
        <f>Таблиця5[[#This Row],[HOBBY WORLD]]</f>
        <v>сопротивляемость</v>
      </c>
      <c r="S334" s="215" t="s">
        <v>5417</v>
      </c>
      <c r="T334" s="216"/>
      <c r="U334" s="217"/>
      <c r="W334" s="222" t="s">
        <v>2716</v>
      </c>
      <c r="X334" s="222" t="s">
        <v>8248</v>
      </c>
      <c r="AA334" s="214" t="s">
        <v>8848</v>
      </c>
      <c r="AB334" s="219"/>
      <c r="AC334" s="215" t="s">
        <v>8849</v>
      </c>
      <c r="AD334" s="216"/>
      <c r="AE334" s="216" t="s">
        <v>3303</v>
      </c>
      <c r="AI334" s="203">
        <f>Таблиця9[[#This Row],[HOBBY WORLD3]]</f>
        <v>0</v>
      </c>
      <c r="AR334" t="s">
        <v>6581</v>
      </c>
      <c r="AS334"/>
      <c r="AT334" s="203" t="str">
        <f>_xlfn.XLOOKUP(AR334,Таблиця15[Термин],Таблиця15[HOBBY WORLD],"")</f>
        <v>Драконьи крылья</v>
      </c>
    </row>
    <row r="335" spans="2:46" ht="15" customHeight="1" x14ac:dyDescent="0.25">
      <c r="B335" s="234" t="s">
        <v>14265</v>
      </c>
      <c r="C335" s="203" t="s">
        <v>14266</v>
      </c>
      <c r="D335" s="234" t="s">
        <v>5947</v>
      </c>
      <c r="E335" s="234" t="s">
        <v>5947</v>
      </c>
      <c r="H335" s="213" t="s">
        <v>6129</v>
      </c>
      <c r="I335" s="213"/>
      <c r="J335" s="213" t="s">
        <v>6130</v>
      </c>
      <c r="K335" s="213" t="str">
        <f>Таблиця4[[#This Row],[HOBBY WORLD]]</f>
        <v>Инстинктивные чары</v>
      </c>
      <c r="L335" s="213" t="s">
        <v>5924</v>
      </c>
      <c r="M335" s="213" t="s">
        <v>6087</v>
      </c>
      <c r="O335" s="214" t="s">
        <v>7560</v>
      </c>
      <c r="P335" s="214"/>
      <c r="Q335" s="215" t="s">
        <v>7561</v>
      </c>
      <c r="R335" s="215" t="str">
        <f>Таблиця5[[#This Row],[HOBBY WORLD]]</f>
        <v>спасение умирающего</v>
      </c>
      <c r="S335" s="215" t="s">
        <v>5417</v>
      </c>
      <c r="T335" s="216"/>
      <c r="U335" s="217"/>
      <c r="W335" s="222" t="s">
        <v>2720</v>
      </c>
      <c r="X335" s="222" t="s">
        <v>8249</v>
      </c>
      <c r="AA335" s="214" t="s">
        <v>8850</v>
      </c>
      <c r="AB335" s="219"/>
      <c r="AC335" s="215" t="s">
        <v>8851</v>
      </c>
      <c r="AD335" s="216"/>
      <c r="AE335" s="216" t="s">
        <v>3303</v>
      </c>
      <c r="AI335" s="203">
        <f>Таблиця9[[#This Row],[HOBBY WORLD3]]</f>
        <v>0</v>
      </c>
      <c r="AR335" t="s">
        <v>6583</v>
      </c>
      <c r="AS335"/>
      <c r="AT335" s="203" t="str">
        <f>_xlfn.XLOOKUP(AR335,Таблиця15[Термин],Таблиця15[HOBBY WORLD],"")</f>
        <v>Связь со стихиями</v>
      </c>
    </row>
    <row r="336" spans="2:46" ht="15" customHeight="1" x14ac:dyDescent="0.25">
      <c r="B336" s="203" t="s">
        <v>14267</v>
      </c>
      <c r="C336" s="203" t="s">
        <v>14268</v>
      </c>
      <c r="D336" s="203" t="s">
        <v>5979</v>
      </c>
      <c r="E336" s="203" t="s">
        <v>5979</v>
      </c>
      <c r="H336" s="213" t="s">
        <v>6131</v>
      </c>
      <c r="I336" s="213"/>
      <c r="J336" s="213" t="s">
        <v>6132</v>
      </c>
      <c r="K336" s="213" t="str">
        <f>Таблиця4[[#This Row],[HOBBY WORLD]]</f>
        <v>Привычка к нежити</v>
      </c>
      <c r="L336" s="213" t="s">
        <v>5924</v>
      </c>
      <c r="M336" s="213" t="s">
        <v>6087</v>
      </c>
      <c r="O336" s="214" t="s">
        <v>7562</v>
      </c>
      <c r="P336" s="214"/>
      <c r="Q336" s="215" t="s">
        <v>7563</v>
      </c>
      <c r="R336" s="215" t="str">
        <f>Таблиця5[[#This Row],[HOBBY WORLD]]</f>
        <v>спокойствие</v>
      </c>
      <c r="S336" s="215" t="s">
        <v>5417</v>
      </c>
      <c r="T336" s="216"/>
      <c r="U336" s="217"/>
      <c r="W336" s="222" t="s">
        <v>8250</v>
      </c>
      <c r="X336" s="222" t="s">
        <v>8251</v>
      </c>
      <c r="AA336" s="214" t="s">
        <v>8852</v>
      </c>
      <c r="AB336" s="219"/>
      <c r="AC336" s="215" t="s">
        <v>8853</v>
      </c>
      <c r="AD336" s="216"/>
      <c r="AE336" s="216" t="s">
        <v>3303</v>
      </c>
      <c r="AI336" s="203">
        <f>Таблиця9[[#This Row],[HOBBY WORLD3]]</f>
        <v>0</v>
      </c>
      <c r="AR336" t="s">
        <v>6585</v>
      </c>
      <c r="AS336"/>
      <c r="AT336" s="203" t="str">
        <f>_xlfn.XLOOKUP(AR336,Таблиця15[Термин],Таблиця15[HOBBY WORLD],"")</f>
        <v>Мощное заклинание</v>
      </c>
    </row>
    <row r="337" spans="2:46" ht="15" customHeight="1" x14ac:dyDescent="0.25">
      <c r="B337" s="203" t="s">
        <v>14269</v>
      </c>
      <c r="C337" s="203" t="s">
        <v>10023</v>
      </c>
      <c r="D337" s="203" t="s">
        <v>5963</v>
      </c>
      <c r="E337" s="203" t="s">
        <v>5963</v>
      </c>
      <c r="H337" s="213" t="s">
        <v>6133</v>
      </c>
      <c r="I337" s="213"/>
      <c r="J337" s="213" t="s">
        <v>6134</v>
      </c>
      <c r="K337" s="213" t="str">
        <f>Таблиця4[[#This Row],[HOBBY WORLD]]</f>
        <v>Гибкие иллюзии</v>
      </c>
      <c r="L337" s="213" t="s">
        <v>5924</v>
      </c>
      <c r="M337" s="213" t="s">
        <v>6087</v>
      </c>
      <c r="O337" s="214" t="s">
        <v>7564</v>
      </c>
      <c r="P337" s="214"/>
      <c r="Q337" s="215" t="s">
        <v>7565</v>
      </c>
      <c r="R337" s="215" t="str">
        <f>Таблиця5[[#This Row],[HOBBY WORLD]]</f>
        <v>стена ветра</v>
      </c>
      <c r="S337" s="215" t="s">
        <v>5417</v>
      </c>
      <c r="T337" s="216"/>
      <c r="U337" s="217"/>
      <c r="W337" s="222" t="s">
        <v>2730</v>
      </c>
      <c r="X337" s="222" t="s">
        <v>8252</v>
      </c>
      <c r="AA337" s="214" t="s">
        <v>8854</v>
      </c>
      <c r="AB337" s="219"/>
      <c r="AC337" s="215" t="s">
        <v>8855</v>
      </c>
      <c r="AD337" s="216"/>
      <c r="AE337" s="216" t="s">
        <v>3303</v>
      </c>
      <c r="AI337" s="203">
        <f>Таблиця9[[#This Row],[HOBBY WORLD3]]</f>
        <v>0</v>
      </c>
      <c r="AR337" t="s">
        <v>6587</v>
      </c>
      <c r="AS337"/>
      <c r="AT337" s="203" t="str">
        <f>_xlfn.XLOOKUP(AR337,Таблиця15[Термин],Таблиця15[HOBBY WORLD],"")</f>
        <v>Длительное заклинание</v>
      </c>
    </row>
    <row r="338" spans="2:46" ht="15" customHeight="1" x14ac:dyDescent="0.25">
      <c r="B338" s="203" t="s">
        <v>5990</v>
      </c>
      <c r="C338" s="203" t="s">
        <v>14270</v>
      </c>
      <c r="D338" s="203" t="s">
        <v>5991</v>
      </c>
      <c r="E338" s="203" t="s">
        <v>5991</v>
      </c>
      <c r="H338" s="213" t="s">
        <v>6135</v>
      </c>
      <c r="I338" s="213"/>
      <c r="J338" s="213" t="s">
        <v>6136</v>
      </c>
      <c r="K338" s="213" t="str">
        <f>Таблиця4[[#This Row],[HOBBY WORLD]]</f>
        <v>Мастер превращения</v>
      </c>
      <c r="L338" s="213" t="s">
        <v>5924</v>
      </c>
      <c r="M338" s="213" t="s">
        <v>6087</v>
      </c>
      <c r="O338" s="214" t="s">
        <v>7566</v>
      </c>
      <c r="P338" s="214"/>
      <c r="Q338" s="215" t="s">
        <v>7567</v>
      </c>
      <c r="R338" s="215" t="str">
        <f>Таблиця5[[#This Row],[HOBBY WORLD]]</f>
        <v>стена лезвий</v>
      </c>
      <c r="S338" s="215" t="s">
        <v>5417</v>
      </c>
      <c r="T338" s="216"/>
      <c r="U338" s="217"/>
      <c r="W338" s="228" t="s">
        <v>8253</v>
      </c>
      <c r="X338" s="228" t="s">
        <v>8254</v>
      </c>
      <c r="Y338" s="239"/>
      <c r="AA338" s="214" t="s">
        <v>8856</v>
      </c>
      <c r="AB338" s="219"/>
      <c r="AC338" s="215" t="s">
        <v>8857</v>
      </c>
      <c r="AD338" s="216"/>
      <c r="AE338" s="216" t="s">
        <v>3303</v>
      </c>
      <c r="AI338" s="203">
        <f>Таблиця9[[#This Row],[HOBBY WORLD3]]</f>
        <v>0</v>
      </c>
      <c r="AR338" t="s">
        <v>6589</v>
      </c>
      <c r="AS338"/>
      <c r="AT338" s="203" t="str">
        <f>_xlfn.XLOOKUP(AR338,Таблиця15[Термин],Таблиця15[HOBBY WORLD],"")</f>
        <v>Гибкое творение</v>
      </c>
    </row>
    <row r="339" spans="2:46" ht="15" customHeight="1" x14ac:dyDescent="0.25">
      <c r="B339" s="203" t="s">
        <v>5958</v>
      </c>
      <c r="C339" s="203" t="s">
        <v>14271</v>
      </c>
      <c r="D339" s="203" t="s">
        <v>5959</v>
      </c>
      <c r="E339" s="203" t="s">
        <v>5959</v>
      </c>
      <c r="H339" s="213" t="s">
        <v>6137</v>
      </c>
      <c r="I339" s="213"/>
      <c r="J339" s="213" t="s">
        <v>6138</v>
      </c>
      <c r="K339" s="213" t="str">
        <f>Таблиця4[[#This Row],[HOBBY WORLD]]</f>
        <v>Малая алхимия</v>
      </c>
      <c r="L339" s="213" t="s">
        <v>5924</v>
      </c>
      <c r="M339" s="213" t="s">
        <v>6087</v>
      </c>
      <c r="O339" s="214" t="s">
        <v>7568</v>
      </c>
      <c r="P339" s="214"/>
      <c r="Q339" s="215" t="s">
        <v>7569</v>
      </c>
      <c r="R339" s="215" t="str">
        <f>Таблиця5[[#This Row],[HOBBY WORLD]]</f>
        <v>стена льда</v>
      </c>
      <c r="S339" s="215" t="s">
        <v>5417</v>
      </c>
      <c r="T339" s="216"/>
      <c r="U339" s="217"/>
      <c r="W339" s="222" t="s">
        <v>8255</v>
      </c>
      <c r="X339" s="222" t="s">
        <v>8256</v>
      </c>
      <c r="Y339" s="222"/>
      <c r="AA339" s="240" t="s">
        <v>8858</v>
      </c>
      <c r="AB339" s="225"/>
      <c r="AC339" s="241" t="s">
        <v>8859</v>
      </c>
      <c r="AD339" s="242"/>
      <c r="AE339" s="242" t="s">
        <v>3303</v>
      </c>
      <c r="AI339" s="203">
        <f>Таблиця9[[#This Row],[HOBBY WORLD3]]</f>
        <v>0</v>
      </c>
      <c r="AR339" t="s">
        <v>6591</v>
      </c>
      <c r="AS339"/>
      <c r="AT339" s="203" t="str">
        <f>_xlfn.XLOOKUP(AR339,Таблиця15[Термин],Таблиця15[HOBBY WORLD],"")</f>
        <v>Источник магии</v>
      </c>
    </row>
    <row r="340" spans="2:46" ht="15" customHeight="1" x14ac:dyDescent="0.25">
      <c r="B340" s="203" t="s">
        <v>14272</v>
      </c>
      <c r="C340" s="203" t="s">
        <v>10022</v>
      </c>
      <c r="D340" s="203" t="s">
        <v>6001</v>
      </c>
      <c r="E340" s="203" t="s">
        <v>6001</v>
      </c>
      <c r="H340" s="213" t="s">
        <v>6139</v>
      </c>
      <c r="I340" s="213"/>
      <c r="J340" s="213" t="s">
        <v>6140</v>
      </c>
      <c r="K340" s="213" t="str">
        <f>Таблиця4[[#This Row],[HOBBY WORLD]]</f>
        <v>Малое воплощение</v>
      </c>
      <c r="L340" s="213" t="s">
        <v>5924</v>
      </c>
      <c r="M340" s="213" t="s">
        <v>6087</v>
      </c>
      <c r="O340" s="214" t="s">
        <v>7570</v>
      </c>
      <c r="P340" s="214"/>
      <c r="Q340" s="215" t="s">
        <v>7571</v>
      </c>
      <c r="R340" s="215" t="str">
        <f>Таблиця5[[#This Row],[HOBBY WORLD]]</f>
        <v>стихийное оружие</v>
      </c>
      <c r="S340" s="215" t="s">
        <v>5417</v>
      </c>
      <c r="T340" s="216"/>
      <c r="U340" s="217"/>
      <c r="W340" s="222" t="s">
        <v>2736</v>
      </c>
      <c r="X340" s="222" t="s">
        <v>8257</v>
      </c>
      <c r="AR340" t="s">
        <v>6593</v>
      </c>
      <c r="AS340"/>
      <c r="AT340" s="203" t="str">
        <f>_xlfn.XLOOKUP(AR340,Таблиця15[Термин],Таблиця15[HOBBY WORLD],"")</f>
        <v>Повышенное заклинание</v>
      </c>
    </row>
    <row r="341" spans="2:46" ht="15" customHeight="1" x14ac:dyDescent="0.25">
      <c r="B341" s="203" t="s">
        <v>14273</v>
      </c>
      <c r="C341" s="203" t="s">
        <v>14274</v>
      </c>
      <c r="D341" s="203" t="s">
        <v>5965</v>
      </c>
      <c r="E341" s="203" t="s">
        <v>5965</v>
      </c>
      <c r="H341" s="213" t="s">
        <v>6141</v>
      </c>
      <c r="I341" s="213"/>
      <c r="J341" s="213" t="s">
        <v>6142</v>
      </c>
      <c r="K341" s="213" t="str">
        <f>Таблиця4[[#This Row],[HOBBY WORLD]]</f>
        <v>Знаток некромантии</v>
      </c>
      <c r="L341" s="213" t="s">
        <v>5924</v>
      </c>
      <c r="M341" s="213" t="s">
        <v>6087</v>
      </c>
      <c r="O341" s="214" t="s">
        <v>7572</v>
      </c>
      <c r="P341" s="214"/>
      <c r="Q341" s="215" t="s">
        <v>7573</v>
      </c>
      <c r="R341" s="215" t="str">
        <f>Таблиця5[[#This Row],[HOBBY WORLD]]</f>
        <v>сторожевая печать</v>
      </c>
      <c r="S341" s="215" t="s">
        <v>5417</v>
      </c>
      <c r="T341" s="216"/>
      <c r="U341" s="217"/>
      <c r="W341" s="222" t="s">
        <v>2738</v>
      </c>
      <c r="X341" s="222" t="s">
        <v>8258</v>
      </c>
      <c r="AR341" t="s">
        <v>6595</v>
      </c>
      <c r="AS341"/>
      <c r="AT341" s="203" t="str">
        <f>_xlfn.XLOOKUP(AR341,Таблиця15[Термин],Таблиця15[HOBBY WORLD],"")</f>
        <v>Метамагия</v>
      </c>
    </row>
    <row r="342" spans="2:46" ht="15" customHeight="1" x14ac:dyDescent="0.25">
      <c r="B342" s="203" t="s">
        <v>14275</v>
      </c>
      <c r="C342" s="203" t="s">
        <v>14276</v>
      </c>
      <c r="D342" s="203" t="s">
        <v>5999</v>
      </c>
      <c r="E342" s="203" t="s">
        <v>5999</v>
      </c>
      <c r="H342" s="213" t="s">
        <v>6143</v>
      </c>
      <c r="I342" s="213"/>
      <c r="J342" s="213" t="s">
        <v>6144</v>
      </c>
      <c r="K342" s="213" t="str">
        <f>Таблиця4[[#This Row],[HOBBY WORLD]]</f>
        <v>Переполнение энергией</v>
      </c>
      <c r="L342" s="213" t="s">
        <v>5924</v>
      </c>
      <c r="M342" s="213" t="s">
        <v>6087</v>
      </c>
      <c r="O342" s="214" t="s">
        <v>7574</v>
      </c>
      <c r="P342" s="214"/>
      <c r="Q342" s="215" t="s">
        <v>7575</v>
      </c>
      <c r="R342" s="215" t="str">
        <f>Таблиця5[[#This Row],[HOBBY WORLD]]</f>
        <v>страж веры</v>
      </c>
      <c r="S342" s="215" t="s">
        <v>5417</v>
      </c>
      <c r="T342" s="216"/>
      <c r="U342" s="217"/>
      <c r="W342" s="222" t="s">
        <v>2740</v>
      </c>
      <c r="X342" s="222" t="s">
        <v>8259</v>
      </c>
      <c r="AR342" t="s">
        <v>6597</v>
      </c>
      <c r="AS342"/>
      <c r="AT342" s="203" t="str">
        <f>_xlfn.XLOOKUP(AR342,Таблиця15[Термин],Таблиця15[HOBBY WORLD],"")</f>
        <v>Быстрое заклинание</v>
      </c>
    </row>
    <row r="343" spans="2:46" ht="15" customHeight="1" x14ac:dyDescent="0.25">
      <c r="B343" s="203" t="s">
        <v>14277</v>
      </c>
      <c r="C343" s="203" t="s">
        <v>14278</v>
      </c>
      <c r="D343" s="203" t="s">
        <v>5989</v>
      </c>
      <c r="E343" s="203" t="s">
        <v>5989</v>
      </c>
      <c r="H343" s="213" t="s">
        <v>6145</v>
      </c>
      <c r="I343" s="213"/>
      <c r="J343" s="213" t="s">
        <v>6146</v>
      </c>
      <c r="K343" s="213" t="str">
        <f>Таблиця4[[#This Row],[HOBBY WORLD]]</f>
        <v>Знамение</v>
      </c>
      <c r="L343" s="213" t="s">
        <v>5924</v>
      </c>
      <c r="M343" s="213" t="s">
        <v>6087</v>
      </c>
      <c r="O343" s="214" t="s">
        <v>7576</v>
      </c>
      <c r="P343" s="214"/>
      <c r="Q343" s="215" t="s">
        <v>7577</v>
      </c>
      <c r="R343" s="215" t="str">
        <f>Таблиця5[[#This Row],[HOBBY WORLD]]</f>
        <v>стрела-молния</v>
      </c>
      <c r="S343" s="215" t="s">
        <v>5417</v>
      </c>
      <c r="T343" s="216"/>
      <c r="U343" s="217"/>
      <c r="W343" s="222" t="s">
        <v>8260</v>
      </c>
      <c r="X343" s="222" t="s">
        <v>8261</v>
      </c>
      <c r="AR343" t="s">
        <v>6599</v>
      </c>
      <c r="AS343"/>
      <c r="AT343" s="203" t="str">
        <f>_xlfn.XLOOKUP(AR343,Таблиця15[Термин],Таблиця15[HOBBY WORLD],"")</f>
        <v>Происхождение чар</v>
      </c>
    </row>
    <row r="344" spans="2:46" ht="15" customHeight="1" x14ac:dyDescent="0.25">
      <c r="B344" s="203" t="s">
        <v>14279</v>
      </c>
      <c r="C344" s="203" t="s">
        <v>14280</v>
      </c>
      <c r="D344" s="203" t="s">
        <v>5981</v>
      </c>
      <c r="E344" s="203" t="s">
        <v>5981</v>
      </c>
      <c r="H344" s="213" t="s">
        <v>6147</v>
      </c>
      <c r="I344" s="213"/>
      <c r="J344" s="213" t="s">
        <v>6148</v>
      </c>
      <c r="K344" s="213" t="str">
        <f>Таблиця4[[#This Row],[HOBBY WORLD]]</f>
        <v>Сильный фокус</v>
      </c>
      <c r="L344" s="213" t="s">
        <v>5924</v>
      </c>
      <c r="M344" s="213" t="s">
        <v>6087</v>
      </c>
      <c r="O344" s="214" t="s">
        <v>7578</v>
      </c>
      <c r="P344" s="214"/>
      <c r="Q344" s="215" t="s">
        <v>7579</v>
      </c>
      <c r="R344" s="215" t="str">
        <f>Таблиця5[[#This Row],[HOBBY WORLD]]</f>
        <v>стук</v>
      </c>
      <c r="S344" s="215" t="s">
        <v>5417</v>
      </c>
      <c r="T344" s="216"/>
      <c r="U344" s="217"/>
      <c r="W344" s="222" t="s">
        <v>2744</v>
      </c>
      <c r="X344" s="222" t="s">
        <v>8262</v>
      </c>
      <c r="AR344" t="s">
        <v>6601</v>
      </c>
      <c r="AS344"/>
      <c r="AT344" s="203" t="str">
        <f>_xlfn.XLOOKUP(AR344,Таблиця15[Термин],Таблиця15[HOBBY WORLD],"")</f>
        <v>Восстановление чар</v>
      </c>
    </row>
    <row r="345" spans="2:46" ht="15" customHeight="1" x14ac:dyDescent="0.25">
      <c r="B345" s="203" t="s">
        <v>11767</v>
      </c>
      <c r="C345" s="203" t="s">
        <v>14281</v>
      </c>
      <c r="D345" s="203" t="s">
        <v>5983</v>
      </c>
      <c r="E345" s="203" t="s">
        <v>5983</v>
      </c>
      <c r="H345" s="213" t="s">
        <v>6149</v>
      </c>
      <c r="I345" s="213"/>
      <c r="J345" s="213" t="s">
        <v>6150</v>
      </c>
      <c r="K345" s="213" t="str">
        <f>Таблиця4[[#This Row],[HOBBY WORLD]]</f>
        <v>Проекция оберега</v>
      </c>
      <c r="L345" s="213" t="s">
        <v>5924</v>
      </c>
      <c r="M345" s="213" t="s">
        <v>6087</v>
      </c>
      <c r="O345" s="214" t="s">
        <v>7580</v>
      </c>
      <c r="P345" s="214"/>
      <c r="Q345" s="215" t="s">
        <v>7581</v>
      </c>
      <c r="R345" s="215" t="str">
        <f>Таблиця5[[#This Row],[HOBBY WORLD]]</f>
        <v>сфера неуязвимости</v>
      </c>
      <c r="S345" s="215" t="s">
        <v>5417</v>
      </c>
      <c r="T345" s="216"/>
      <c r="U345" s="217"/>
      <c r="W345" s="222" t="s">
        <v>2746</v>
      </c>
      <c r="X345" s="222" t="s">
        <v>8263</v>
      </c>
      <c r="AR345" t="s">
        <v>6603</v>
      </c>
      <c r="AS345"/>
      <c r="AT345" s="203" t="str">
        <f>_xlfn.XLOOKUP(AR345,Таблиця15[Термин],Таблиця15[HOBBY WORLD],"")</f>
        <v>Очки чар</v>
      </c>
    </row>
    <row r="346" spans="2:46" ht="15" customHeight="1" x14ac:dyDescent="0.25">
      <c r="B346" s="203" t="s">
        <v>14282</v>
      </c>
      <c r="C346" s="203" t="s">
        <v>5869</v>
      </c>
      <c r="D346" s="203" t="s">
        <v>5971</v>
      </c>
      <c r="E346" s="203" t="s">
        <v>5971</v>
      </c>
      <c r="H346" s="213" t="s">
        <v>6151</v>
      </c>
      <c r="I346" s="213"/>
      <c r="J346" s="213" t="s">
        <v>6152</v>
      </c>
      <c r="K346" s="213" t="str">
        <f>Таблиця4[[#This Row],[HOBBY WORLD]]</f>
        <v>Школа преграждения</v>
      </c>
      <c r="L346" s="213" t="s">
        <v>5924</v>
      </c>
      <c r="M346" s="213" t="s">
        <v>6087</v>
      </c>
      <c r="O346" s="214" t="s">
        <v>7582</v>
      </c>
      <c r="P346" s="214"/>
      <c r="Q346" s="215" t="s">
        <v>7583</v>
      </c>
      <c r="R346" s="215" t="str">
        <f>Таблиця5[[#This Row],[HOBBY WORLD]]</f>
        <v>тавматургия</v>
      </c>
      <c r="S346" s="215" t="s">
        <v>5417</v>
      </c>
      <c r="T346" s="216"/>
      <c r="U346" s="217"/>
      <c r="W346" s="222" t="s">
        <v>2748</v>
      </c>
      <c r="X346" s="222" t="s">
        <v>8264</v>
      </c>
      <c r="AR346" t="s">
        <v>6605</v>
      </c>
      <c r="AS346"/>
      <c r="AT346" s="203" t="str">
        <f>_xlfn.XLOOKUP(AR346,Таблиця15[Термин],Таблиця15[HOBBY WORLD],"")</f>
        <v>Бомбардировка заклинаниями</v>
      </c>
    </row>
    <row r="347" spans="2:46" ht="15" customHeight="1" x14ac:dyDescent="0.25">
      <c r="B347" s="203" t="s">
        <v>14283</v>
      </c>
      <c r="C347" s="203" t="s">
        <v>14284</v>
      </c>
      <c r="D347" s="203" t="s">
        <v>5995</v>
      </c>
      <c r="E347" s="203" t="s">
        <v>5995</v>
      </c>
      <c r="H347" s="213" t="s">
        <v>6153</v>
      </c>
      <c r="I347" s="213"/>
      <c r="J347" s="213" t="s">
        <v>6154</v>
      </c>
      <c r="K347" s="213" t="str">
        <f>Таблиця4[[#This Row],[HOBBY WORLD]]</f>
        <v>Школа воплощения</v>
      </c>
      <c r="L347" s="213" t="s">
        <v>5924</v>
      </c>
      <c r="M347" s="213" t="s">
        <v>6087</v>
      </c>
      <c r="O347" s="214" t="s">
        <v>7584</v>
      </c>
      <c r="P347" s="214"/>
      <c r="Q347" s="215" t="s">
        <v>7585</v>
      </c>
      <c r="R347" s="215" t="str">
        <f>Таблиця5[[#This Row],[HOBBY WORLD]]</f>
        <v>тайновидение</v>
      </c>
      <c r="S347" s="215" t="s">
        <v>5417</v>
      </c>
      <c r="T347" s="216"/>
      <c r="U347" s="217"/>
      <c r="W347" s="222" t="s">
        <v>2750</v>
      </c>
      <c r="X347" s="222" t="s">
        <v>8265</v>
      </c>
      <c r="AR347" t="s">
        <v>6607</v>
      </c>
      <c r="AS347"/>
      <c r="AT347" s="203" t="str">
        <f>_xlfn.XLOOKUP(AR347,Таблиця15[Термин],Таблиця15[HOBBY WORLD],"")</f>
        <v>Незаметное заклинание</v>
      </c>
    </row>
    <row r="348" spans="2:46" ht="15" customHeight="1" x14ac:dyDescent="0.25">
      <c r="B348" s="203" t="s">
        <v>14285</v>
      </c>
      <c r="C348" s="203" t="s">
        <v>14286</v>
      </c>
      <c r="D348" s="203" t="s">
        <v>5975</v>
      </c>
      <c r="E348" s="203" t="s">
        <v>5975</v>
      </c>
      <c r="H348" s="213" t="s">
        <v>6155</v>
      </c>
      <c r="I348" s="213"/>
      <c r="J348" s="213" t="s">
        <v>6156</v>
      </c>
      <c r="K348" s="213" t="str">
        <f>Таблиця4[[#This Row],[HOBBY WORLD]]</f>
        <v>Школа прорицания</v>
      </c>
      <c r="L348" s="213" t="s">
        <v>5924</v>
      </c>
      <c r="M348" s="213" t="s">
        <v>6087</v>
      </c>
      <c r="O348" s="214" t="s">
        <v>7586</v>
      </c>
      <c r="P348" s="214"/>
      <c r="Q348" s="215" t="s">
        <v>7587</v>
      </c>
      <c r="R348" s="215" t="str">
        <f>Таблиця5[[#This Row],[HOBBY WORLD]]</f>
        <v>тайный сундук Леомунда</v>
      </c>
      <c r="S348" s="215" t="s">
        <v>5417</v>
      </c>
      <c r="T348" s="216"/>
      <c r="U348" s="217"/>
      <c r="W348" s="222" t="s">
        <v>7878</v>
      </c>
      <c r="X348" s="222" t="s">
        <v>8266</v>
      </c>
      <c r="AR348" t="s">
        <v>6609</v>
      </c>
      <c r="AS348"/>
      <c r="AT348" s="203" t="str">
        <f>_xlfn.XLOOKUP(AR348,Таблиця15[Термин],Таблиця15[HOBBY WORLD],"")</f>
        <v>Течения хаоса</v>
      </c>
    </row>
    <row r="349" spans="2:46" ht="15" customHeight="1" x14ac:dyDescent="0.25">
      <c r="B349" s="203" t="s">
        <v>14287</v>
      </c>
      <c r="C349" s="203" t="s">
        <v>14288</v>
      </c>
      <c r="D349" s="203" t="s">
        <v>5977</v>
      </c>
      <c r="E349" s="203" t="s">
        <v>5977</v>
      </c>
      <c r="H349" s="213" t="s">
        <v>6157</v>
      </c>
      <c r="I349" s="213"/>
      <c r="J349" s="213" t="s">
        <v>6158</v>
      </c>
      <c r="K349" s="213" t="str">
        <f>Таблиця4[[#This Row],[HOBBY WORLD]]</f>
        <v>Школа очарования</v>
      </c>
      <c r="L349" s="213" t="s">
        <v>5924</v>
      </c>
      <c r="M349" s="213" t="s">
        <v>6087</v>
      </c>
      <c r="O349" s="214" t="s">
        <v>7588</v>
      </c>
      <c r="P349" s="214"/>
      <c r="Q349" s="215" t="s">
        <v>7589</v>
      </c>
      <c r="R349" s="215" t="str">
        <f>Таблиця5[[#This Row],[HOBBY WORLD]]</f>
        <v>творение</v>
      </c>
      <c r="S349" s="215" t="s">
        <v>5417</v>
      </c>
      <c r="T349" s="216"/>
      <c r="U349" s="217"/>
      <c r="W349" s="222" t="s">
        <v>2752</v>
      </c>
      <c r="X349" s="222" t="s">
        <v>8267</v>
      </c>
      <c r="AR349" t="s">
        <v>6611</v>
      </c>
      <c r="AS349"/>
      <c r="AT349" s="203" t="str">
        <f>_xlfn.XLOOKUP(AR349,Таблиця15[Термин],Таблиця15[HOBBY WORLD],"")</f>
        <v>Сдвоенное заклинание</v>
      </c>
    </row>
    <row r="350" spans="2:46" ht="15" customHeight="1" x14ac:dyDescent="0.25">
      <c r="B350" s="203" t="s">
        <v>14289</v>
      </c>
      <c r="C350" s="203" t="s">
        <v>14290</v>
      </c>
      <c r="D350" s="203" t="s">
        <v>5973</v>
      </c>
      <c r="E350" s="203" t="s">
        <v>5973</v>
      </c>
      <c r="H350" s="213" t="s">
        <v>6159</v>
      </c>
      <c r="I350" s="213"/>
      <c r="J350" s="213" t="s">
        <v>6160</v>
      </c>
      <c r="K350" s="213" t="str">
        <f>Таблиця4[[#This Row],[HOBBY WORLD]]</f>
        <v>Школа эвокации</v>
      </c>
      <c r="L350" s="213" t="s">
        <v>5924</v>
      </c>
      <c r="M350" s="213" t="s">
        <v>6087</v>
      </c>
      <c r="O350" s="214" t="s">
        <v>7590</v>
      </c>
      <c r="P350" s="214"/>
      <c r="Q350" s="215" t="s">
        <v>7591</v>
      </c>
      <c r="R350" s="215" t="str">
        <f>Таблиця5[[#This Row],[HOBBY WORLD]]</f>
        <v>телекинез</v>
      </c>
      <c r="S350" s="215" t="s">
        <v>5417</v>
      </c>
      <c r="T350" s="216"/>
      <c r="U350" s="217"/>
      <c r="W350" s="222" t="s">
        <v>8268</v>
      </c>
      <c r="X350" s="222" t="s">
        <v>8269</v>
      </c>
      <c r="AR350" t="s">
        <v>6613</v>
      </c>
      <c r="AS350"/>
      <c r="AT350" s="203" t="str">
        <f>_xlfn.XLOOKUP(AR350,Таблиця15[Термин],Таблиця15[HOBBY WORLD],"")</f>
        <v>Дикая магия</v>
      </c>
    </row>
    <row r="351" spans="2:46" ht="15" customHeight="1" x14ac:dyDescent="0.25">
      <c r="B351" s="203" t="s">
        <v>14291</v>
      </c>
      <c r="C351" s="203" t="s">
        <v>14293</v>
      </c>
      <c r="D351" s="203" t="s">
        <v>14292</v>
      </c>
      <c r="E351" s="203" t="s">
        <v>14292</v>
      </c>
      <c r="H351" s="213" t="s">
        <v>6161</v>
      </c>
      <c r="I351" s="213"/>
      <c r="J351" s="213" t="s">
        <v>6162</v>
      </c>
      <c r="K351" s="213" t="str">
        <f>Таблиця4[[#This Row],[HOBBY WORLD]]</f>
        <v>Школа иллюзии</v>
      </c>
      <c r="L351" s="213" t="s">
        <v>5924</v>
      </c>
      <c r="M351" s="213" t="s">
        <v>6087</v>
      </c>
      <c r="O351" s="214" t="s">
        <v>7592</v>
      </c>
      <c r="P351" s="214"/>
      <c r="Q351" s="215" t="s">
        <v>7593</v>
      </c>
      <c r="R351" s="215" t="str">
        <f>Таблиця5[[#This Row],[HOBBY WORLD]]</f>
        <v>телепатические узы Рари</v>
      </c>
      <c r="S351" s="215" t="s">
        <v>5417</v>
      </c>
      <c r="T351" s="216"/>
      <c r="U351" s="217"/>
      <c r="W351" s="222" t="s">
        <v>2766</v>
      </c>
      <c r="X351" s="222" t="s">
        <v>8270</v>
      </c>
      <c r="AR351" t="s">
        <v>6615</v>
      </c>
      <c r="AS351"/>
      <c r="AT351" s="203" t="str">
        <f>_xlfn.XLOOKUP(AR351,Таблиця15[Термин],Таблиця15[HOBBY WORLD],"")</f>
        <v>Порыв дикой магии</v>
      </c>
    </row>
    <row r="352" spans="2:46" ht="15" customHeight="1" x14ac:dyDescent="0.25">
      <c r="H352" s="213" t="s">
        <v>6163</v>
      </c>
      <c r="I352" s="213"/>
      <c r="J352" s="213" t="s">
        <v>6164</v>
      </c>
      <c r="K352" s="213" t="str">
        <f>Таблиця4[[#This Row],[HOBBY WORLD]]</f>
        <v>Школа некромантии</v>
      </c>
      <c r="L352" s="213" t="s">
        <v>5924</v>
      </c>
      <c r="M352" s="213" t="s">
        <v>6087</v>
      </c>
      <c r="O352" s="214" t="s">
        <v>3238</v>
      </c>
      <c r="P352" s="214"/>
      <c r="Q352" s="215" t="s">
        <v>3239</v>
      </c>
      <c r="R352" s="215" t="str">
        <f>Таблиця5[[#This Row],[HOBBY WORLD]]</f>
        <v>телепатия</v>
      </c>
      <c r="S352" s="215" t="s">
        <v>5417</v>
      </c>
      <c r="T352" s="216"/>
      <c r="U352" s="217"/>
      <c r="W352" s="222" t="s">
        <v>2768</v>
      </c>
      <c r="X352" s="222" t="s">
        <v>8271</v>
      </c>
      <c r="AR352" t="s">
        <v>6617</v>
      </c>
      <c r="AS352"/>
      <c r="AT352" s="203" t="str">
        <f>_xlfn.XLOOKUP(AR352,Таблиця15[Термин],Таблиця15[HOBBY WORLD],"")</f>
        <v>Разряд агонии</v>
      </c>
    </row>
    <row r="353" spans="2:46" ht="15" customHeight="1" x14ac:dyDescent="0.25">
      <c r="H353" s="213" t="s">
        <v>6165</v>
      </c>
      <c r="I353" s="213"/>
      <c r="J353" s="213" t="s">
        <v>6166</v>
      </c>
      <c r="K353" s="213" t="str">
        <f>Таблиця4[[#This Row],[HOBBY WORLD]]</f>
        <v>Школа превращения</v>
      </c>
      <c r="L353" s="213" t="s">
        <v>5924</v>
      </c>
      <c r="M353" s="213" t="s">
        <v>6087</v>
      </c>
      <c r="O353" s="214" t="s">
        <v>7594</v>
      </c>
      <c r="P353" s="214"/>
      <c r="Q353" s="215" t="s">
        <v>7595</v>
      </c>
      <c r="R353" s="215" t="str">
        <f>Таблиця5[[#This Row],[HOBBY WORLD]]</f>
        <v>телепортация</v>
      </c>
      <c r="S353" s="215" t="s">
        <v>5417</v>
      </c>
      <c r="T353" s="216"/>
      <c r="U353" s="217"/>
      <c r="W353" s="222" t="s">
        <v>2770</v>
      </c>
      <c r="X353" s="222" t="s">
        <v>8272</v>
      </c>
      <c r="AR353" t="s">
        <v>6620</v>
      </c>
      <c r="AS353"/>
      <c r="AT353" s="203" t="str">
        <f>_xlfn.XLOOKUP(AR353,Таблиця15[Термин],Таблиця15[HOBBY WORLD],"")</f>
        <v>Броня теней</v>
      </c>
    </row>
    <row r="354" spans="2:46" ht="15" customHeight="1" x14ac:dyDescent="0.25">
      <c r="B354" s="203" t="s">
        <v>14294</v>
      </c>
      <c r="H354" s="213" t="s">
        <v>6167</v>
      </c>
      <c r="I354" s="213"/>
      <c r="J354" s="213" t="s">
        <v>6168</v>
      </c>
      <c r="K354" s="213" t="str">
        <f>Таблиця4[[#This Row],[HOBBY WORLD]]</f>
        <v>Лепка заклинаний</v>
      </c>
      <c r="L354" s="213" t="s">
        <v>5924</v>
      </c>
      <c r="M354" s="213" t="s">
        <v>6087</v>
      </c>
      <c r="O354" s="214" t="s">
        <v>7596</v>
      </c>
      <c r="P354" s="214"/>
      <c r="Q354" s="215" t="s">
        <v>7597</v>
      </c>
      <c r="R354" s="215" t="str">
        <f>Таблиця5[[#This Row],[HOBBY WORLD]]</f>
        <v>терновая стена</v>
      </c>
      <c r="S354" s="215" t="s">
        <v>5417</v>
      </c>
      <c r="T354" s="216"/>
      <c r="U354" s="217"/>
      <c r="W354" s="222" t="s">
        <v>2772</v>
      </c>
      <c r="X354" s="222" t="s">
        <v>8273</v>
      </c>
      <c r="AR354" t="s">
        <v>6622</v>
      </c>
      <c r="AS354"/>
      <c r="AT354" s="203" t="str">
        <f>_xlfn.XLOOKUP(AR354,Таблиця15[Термин],Таблиця15[HOBBY WORLD],"")</f>
        <v>Ступень наверх</v>
      </c>
    </row>
    <row r="355" spans="2:46" ht="15" customHeight="1" x14ac:dyDescent="0.25">
      <c r="B355" s="203" t="s">
        <v>14101</v>
      </c>
      <c r="C355" s="203" t="s">
        <v>13759</v>
      </c>
      <c r="D355" s="203" t="s">
        <v>14102</v>
      </c>
      <c r="E355" s="203" t="s">
        <v>14102</v>
      </c>
      <c r="H355" s="213" t="s">
        <v>5838</v>
      </c>
      <c r="I355" s="213"/>
      <c r="J355" s="213" t="s">
        <v>5839</v>
      </c>
      <c r="K355" s="213" t="str">
        <f>Таблиця4[[#This Row],[HOBBY WORLD]]</f>
        <v>Перевёртыш</v>
      </c>
      <c r="L355" s="213" t="s">
        <v>5924</v>
      </c>
      <c r="M355" s="213" t="s">
        <v>6087</v>
      </c>
      <c r="O355" s="214" t="s">
        <v>7598</v>
      </c>
      <c r="P355" s="214"/>
      <c r="Q355" s="215" t="s">
        <v>7599</v>
      </c>
      <c r="R355" s="215" t="str">
        <f>Таблиця5[[#This Row],[HOBBY WORLD]]</f>
        <v>терновый хлыст</v>
      </c>
      <c r="S355" s="215" t="s">
        <v>5417</v>
      </c>
      <c r="T355" s="216"/>
      <c r="U355" s="217"/>
      <c r="W355" s="222" t="s">
        <v>2774</v>
      </c>
      <c r="X355" s="222" t="s">
        <v>8274</v>
      </c>
      <c r="AR355" t="s">
        <v>6624</v>
      </c>
      <c r="AS355"/>
      <c r="AT355" s="203" t="str">
        <f>_xlfn.XLOOKUP(AR355,Таблиця15[Термин],Таблиця15[HOBBY WORLD],"")</f>
        <v>Пробуждение разума</v>
      </c>
    </row>
    <row r="356" spans="2:46" ht="15" customHeight="1" x14ac:dyDescent="0.25">
      <c r="B356" s="203" t="s">
        <v>6083</v>
      </c>
      <c r="C356" s="203" t="s">
        <v>14295</v>
      </c>
      <c r="D356" s="203" t="s">
        <v>6084</v>
      </c>
      <c r="E356" s="203" t="s">
        <v>6084</v>
      </c>
      <c r="H356" s="213" t="s">
        <v>6169</v>
      </c>
      <c r="I356" s="213"/>
      <c r="J356" s="213" t="s">
        <v>6170</v>
      </c>
      <c r="K356" s="213" t="str">
        <f>Таблиця4[[#This Row],[HOBBY WORLD]]</f>
        <v>Фирменные заклинания</v>
      </c>
      <c r="L356" s="213" t="s">
        <v>5924</v>
      </c>
      <c r="M356" s="213" t="s">
        <v>6087</v>
      </c>
      <c r="O356" s="214" t="s">
        <v>7600</v>
      </c>
      <c r="P356" s="214"/>
      <c r="Q356" s="215" t="s">
        <v>7601</v>
      </c>
      <c r="R356" s="215" t="str">
        <f>Таблиця5[[#This Row],[HOBBY WORLD]]</f>
        <v>тишина</v>
      </c>
      <c r="S356" s="215" t="s">
        <v>5417</v>
      </c>
      <c r="T356" s="216"/>
      <c r="U356" s="217"/>
      <c r="W356" s="222" t="s">
        <v>8275</v>
      </c>
      <c r="X356" s="222" t="s">
        <v>8276</v>
      </c>
      <c r="AR356" t="s">
        <v>6625</v>
      </c>
      <c r="AS356"/>
      <c r="AT356" s="203" t="str">
        <f>_xlfn.XLOOKUP(AR356,Таблиця15[Термин],Таблиця15[HOBBY WORLD],"")</f>
        <v>Звериная речь</v>
      </c>
    </row>
    <row r="357" spans="2:46" ht="15" customHeight="1" x14ac:dyDescent="0.25">
      <c r="B357" s="203" t="s">
        <v>6046</v>
      </c>
      <c r="C357" s="203" t="s">
        <v>14296</v>
      </c>
      <c r="D357" s="203" t="s">
        <v>6047</v>
      </c>
      <c r="E357" s="203" t="s">
        <v>6047</v>
      </c>
      <c r="H357" s="213" t="s">
        <v>6171</v>
      </c>
      <c r="I357" s="213"/>
      <c r="J357" s="213" t="s">
        <v>6172</v>
      </c>
      <c r="K357" s="213" t="str">
        <f>Таблиця4[[#This Row],[HOBBY WORLD]]</f>
        <v>Мастер заклинаний</v>
      </c>
      <c r="L357" s="213" t="s">
        <v>5924</v>
      </c>
      <c r="M357" s="213" t="s">
        <v>6087</v>
      </c>
      <c r="O357" s="214" t="s">
        <v>7602</v>
      </c>
      <c r="P357" s="214"/>
      <c r="Q357" s="215" t="s">
        <v>7603</v>
      </c>
      <c r="R357" s="215" t="str">
        <f>Таблиця5[[#This Row],[HOBBY WORLD]]</f>
        <v>туманный шаг</v>
      </c>
      <c r="S357" s="215" t="s">
        <v>5417</v>
      </c>
      <c r="T357" s="216"/>
      <c r="U357" s="217"/>
      <c r="W357" s="222" t="s">
        <v>2778</v>
      </c>
      <c r="X357" s="222" t="s">
        <v>8277</v>
      </c>
      <c r="AR357" t="s">
        <v>6627</v>
      </c>
      <c r="AS357"/>
      <c r="AT357" s="203" t="str">
        <f>_xlfn.XLOOKUP(AR357,Таблиця15[Термин],Таблиця15[HOBBY WORLD],"")</f>
        <v>Защита от соблазна</v>
      </c>
    </row>
    <row r="358" spans="2:46" ht="15" customHeight="1" x14ac:dyDescent="0.25">
      <c r="B358" s="203" t="s">
        <v>14297</v>
      </c>
      <c r="C358" s="203" t="s">
        <v>14298</v>
      </c>
      <c r="D358" s="203" t="s">
        <v>6045</v>
      </c>
      <c r="E358" s="203" t="s">
        <v>6045</v>
      </c>
      <c r="H358" s="213" t="s">
        <v>6173</v>
      </c>
      <c r="I358" s="213"/>
      <c r="J358" s="213" t="s">
        <v>6174</v>
      </c>
      <c r="K358" s="213" t="str">
        <f>Таблиця4[[#This Row],[HOBBY WORLD]]</f>
        <v>Устойчивость к заклинаниям</v>
      </c>
      <c r="L358" s="213" t="s">
        <v>5924</v>
      </c>
      <c r="M358" s="213" t="s">
        <v>6087</v>
      </c>
      <c r="O358" s="214" t="s">
        <v>7604</v>
      </c>
      <c r="P358" s="214"/>
      <c r="Q358" s="215" t="s">
        <v>4512</v>
      </c>
      <c r="R358" s="215" t="str">
        <f>Таблиця5[[#This Row],[HOBBY WORLD]]</f>
        <v>тьма</v>
      </c>
      <c r="S358" s="215" t="s">
        <v>5417</v>
      </c>
      <c r="T358" s="216"/>
      <c r="U358" s="217"/>
      <c r="W358" s="222" t="s">
        <v>2780</v>
      </c>
      <c r="X358" s="222" t="s">
        <v>8278</v>
      </c>
      <c r="AR358" t="s">
        <v>6629</v>
      </c>
      <c r="AS358"/>
      <c r="AT358" s="203" t="str">
        <f>_xlfn.XLOOKUP(AR358,Таблиця15[Термин],Таблиця15[HOBBY WORLD],"")</f>
        <v>Чарующее влияние</v>
      </c>
    </row>
    <row r="359" spans="2:46" ht="15" customHeight="1" x14ac:dyDescent="0.25">
      <c r="B359" s="203" t="s">
        <v>14299</v>
      </c>
      <c r="C359" s="203" t="s">
        <v>14300</v>
      </c>
      <c r="D359" s="203" t="s">
        <v>6031</v>
      </c>
      <c r="E359" s="203" t="s">
        <v>6031</v>
      </c>
      <c r="H359" s="213" t="s">
        <v>6175</v>
      </c>
      <c r="I359" s="213"/>
      <c r="J359" s="213" t="s">
        <v>6176</v>
      </c>
      <c r="K359" s="213" t="str">
        <f>Таблиця4[[#This Row],[HOBBY WORLD]]</f>
        <v>Двойное очарование</v>
      </c>
      <c r="L359" s="213" t="s">
        <v>5924</v>
      </c>
      <c r="M359" s="213" t="s">
        <v>6087</v>
      </c>
      <c r="O359" s="214" t="s">
        <v>7605</v>
      </c>
      <c r="P359" s="214"/>
      <c r="Q359" s="215" t="s">
        <v>7606</v>
      </c>
      <c r="R359" s="215" t="str">
        <f>Таблиця5[[#This Row],[HOBBY WORLD]]</f>
        <v>убежище</v>
      </c>
      <c r="S359" s="215" t="s">
        <v>5417</v>
      </c>
      <c r="T359" s="216"/>
      <c r="U359" s="217"/>
      <c r="W359" s="222" t="s">
        <v>2782</v>
      </c>
      <c r="X359" s="222" t="s">
        <v>8279</v>
      </c>
      <c r="AR359" t="s">
        <v>6631</v>
      </c>
      <c r="AS359"/>
      <c r="AT359" s="203" t="str">
        <f>_xlfn.XLOOKUP(AR359,Таблиця15[Термин],Таблиця15[HOBBY WORLD],"")</f>
        <v>Чарующий шёпот</v>
      </c>
    </row>
    <row r="360" spans="2:46" ht="15" customHeight="1" x14ac:dyDescent="0.25">
      <c r="B360" s="203" t="s">
        <v>6079</v>
      </c>
      <c r="C360" s="203" t="s">
        <v>14270</v>
      </c>
      <c r="D360" s="203" t="s">
        <v>6080</v>
      </c>
      <c r="E360" s="203" t="s">
        <v>6080</v>
      </c>
      <c r="H360" s="213" t="s">
        <v>6177</v>
      </c>
      <c r="I360" s="213"/>
      <c r="J360" s="213" t="s">
        <v>6178</v>
      </c>
      <c r="K360" s="213" t="str">
        <f>Таблиця4[[#This Row],[HOBBY WORLD]]</f>
        <v>Третье око</v>
      </c>
      <c r="L360" s="213" t="s">
        <v>5924</v>
      </c>
      <c r="M360" s="213" t="s">
        <v>6087</v>
      </c>
      <c r="O360" s="214" t="s">
        <v>7607</v>
      </c>
      <c r="P360" s="214"/>
      <c r="Q360" s="215" t="s">
        <v>7608</v>
      </c>
      <c r="R360" s="215" t="str">
        <f>Таблиця5[[#This Row],[HOBBY WORLD]]</f>
        <v>убийственный фантазм</v>
      </c>
      <c r="S360" s="215" t="s">
        <v>5417</v>
      </c>
      <c r="T360" s="216"/>
      <c r="U360" s="217"/>
      <c r="W360" s="222" t="s">
        <v>2784</v>
      </c>
      <c r="X360" s="222" t="s">
        <v>8280</v>
      </c>
      <c r="AR360" t="s">
        <v>6633</v>
      </c>
      <c r="AS360"/>
      <c r="AT360" s="203" t="str">
        <f>_xlfn.XLOOKUP(AR360,Таблиця15[Термин],Таблиця15[HOBBY WORLD],"")</f>
        <v>Книга древних тайн</v>
      </c>
    </row>
    <row r="361" spans="2:46" ht="15" customHeight="1" x14ac:dyDescent="0.25">
      <c r="B361" s="203" t="s">
        <v>6081</v>
      </c>
      <c r="C361" s="203" t="s">
        <v>14301</v>
      </c>
      <c r="D361" s="203" t="s">
        <v>6082</v>
      </c>
      <c r="E361" s="203" t="s">
        <v>6082</v>
      </c>
      <c r="H361" s="213" t="s">
        <v>6179</v>
      </c>
      <c r="I361" s="213"/>
      <c r="J361" s="213" t="s">
        <v>6180</v>
      </c>
      <c r="K361" s="213" t="str">
        <f>Таблиця4[[#This Row],[HOBBY WORLD]]</f>
        <v>Знаток превращения</v>
      </c>
      <c r="L361" s="213" t="s">
        <v>5924</v>
      </c>
      <c r="M361" s="213" t="s">
        <v>6087</v>
      </c>
      <c r="O361" s="214" t="s">
        <v>7609</v>
      </c>
      <c r="P361" s="214"/>
      <c r="Q361" s="215" t="s">
        <v>7610</v>
      </c>
      <c r="R361" s="215" t="str">
        <f>Таблиця5[[#This Row],[HOBBY WORLD]]</f>
        <v>увеличение/уменьшение</v>
      </c>
      <c r="S361" s="215" t="s">
        <v>5417</v>
      </c>
      <c r="T361" s="216"/>
      <c r="U361" s="217"/>
      <c r="W361" s="222" t="s">
        <v>2786</v>
      </c>
      <c r="X361" s="222" t="s">
        <v>8281</v>
      </c>
      <c r="AR361" t="s">
        <v>6635</v>
      </c>
      <c r="AS361"/>
      <c r="AT361" s="203" t="str">
        <f>_xlfn.XLOOKUP(AR361,Таблиця15[Термин],Таблиця15[HOBBY WORLD],"")</f>
        <v>Цепи Карцери</v>
      </c>
    </row>
    <row r="362" spans="2:46" ht="15" customHeight="1" x14ac:dyDescent="0.25">
      <c r="B362" s="203" t="s">
        <v>11600</v>
      </c>
      <c r="C362" s="203" t="s">
        <v>5929</v>
      </c>
      <c r="D362" s="203" t="s">
        <v>6051</v>
      </c>
      <c r="E362" s="203" t="s">
        <v>6051</v>
      </c>
      <c r="H362" s="213" t="s">
        <v>6181</v>
      </c>
      <c r="I362" s="213"/>
      <c r="J362" s="213" t="s">
        <v>6182</v>
      </c>
      <c r="K362" s="213" t="str">
        <f>Таблиця4[[#This Row],[HOBBY WORLD]]</f>
        <v>Камень трансмутации</v>
      </c>
      <c r="L362" s="213" t="s">
        <v>5924</v>
      </c>
      <c r="M362" s="213" t="s">
        <v>6087</v>
      </c>
      <c r="O362" s="214" t="s">
        <v>7611</v>
      </c>
      <c r="P362" s="214"/>
      <c r="Q362" s="215" t="s">
        <v>7612</v>
      </c>
      <c r="R362" s="215" t="str">
        <f>Таблиця5[[#This Row],[HOBBY WORLD]]</f>
        <v>увядание</v>
      </c>
      <c r="S362" s="215" t="s">
        <v>5417</v>
      </c>
      <c r="T362" s="216"/>
      <c r="U362" s="217"/>
      <c r="W362" s="222" t="s">
        <v>2788</v>
      </c>
      <c r="X362" s="222" t="s">
        <v>8282</v>
      </c>
      <c r="AR362" t="s">
        <v>6637</v>
      </c>
      <c r="AS362"/>
      <c r="AT362" s="203" t="str">
        <f>_xlfn.XLOOKUP(AR362,Таблиця15[Термин],Таблиця15[HOBBY WORLD],"")</f>
        <v>Подчинение</v>
      </c>
    </row>
    <row r="363" spans="2:46" ht="15" customHeight="1" x14ac:dyDescent="0.25">
      <c r="B363" s="203" t="s">
        <v>14302</v>
      </c>
      <c r="C363" s="203" t="s">
        <v>14303</v>
      </c>
      <c r="D363" s="203" t="s">
        <v>6010</v>
      </c>
      <c r="E363" s="203" t="s">
        <v>6010</v>
      </c>
      <c r="H363" s="213" t="s">
        <v>6183</v>
      </c>
      <c r="I363" s="213"/>
      <c r="J363" s="213" t="s">
        <v>6184</v>
      </c>
      <c r="K363" s="213" t="str">
        <f>Таблиця4[[#This Row],[HOBBY WORLD]]</f>
        <v>Слуги-нежить</v>
      </c>
      <c r="L363" s="213" t="s">
        <v>5924</v>
      </c>
      <c r="M363" s="213" t="s">
        <v>6087</v>
      </c>
      <c r="O363" s="214" t="s">
        <v>7613</v>
      </c>
      <c r="P363" s="214"/>
      <c r="Q363" s="215" t="s">
        <v>7614</v>
      </c>
      <c r="R363" s="215" t="str">
        <f>Таблиця5[[#This Row],[HOBBY WORLD]]</f>
        <v>удар молнии</v>
      </c>
      <c r="S363" s="215" t="s">
        <v>5417</v>
      </c>
      <c r="T363" s="216"/>
      <c r="U363" s="217"/>
      <c r="W363" s="222" t="s">
        <v>2790</v>
      </c>
      <c r="X363" s="222" t="s">
        <v>8283</v>
      </c>
      <c r="AR363" t="s">
        <v>6639</v>
      </c>
      <c r="AS363"/>
      <c r="AT363" s="203" t="str">
        <f>_xlfn.XLOOKUP(AR363,Таблиця15[Термин],Таблиця15[HOBBY WORLD],"")</f>
        <v>Тёмное безумие</v>
      </c>
    </row>
    <row r="364" spans="2:46" ht="15" customHeight="1" x14ac:dyDescent="0.25">
      <c r="B364" s="203" t="s">
        <v>5824</v>
      </c>
      <c r="C364" s="203" t="s">
        <v>14304</v>
      </c>
      <c r="D364" s="203" t="s">
        <v>6037</v>
      </c>
      <c r="E364" s="203" t="s">
        <v>6037</v>
      </c>
      <c r="H364" s="213" t="s">
        <v>2081</v>
      </c>
      <c r="I364" s="213"/>
      <c r="J364" s="213" t="s">
        <v>2082</v>
      </c>
      <c r="K364" s="213" t="str">
        <f>Таблиця4[[#This Row],[HOBBY WORLD]]</f>
        <v>Архидруид</v>
      </c>
      <c r="L364" s="213" t="s">
        <v>5924</v>
      </c>
      <c r="M364" s="213" t="s">
        <v>6185</v>
      </c>
      <c r="O364" s="214" t="s">
        <v>7615</v>
      </c>
      <c r="P364" s="214"/>
      <c r="Q364" s="215" t="s">
        <v>4724</v>
      </c>
      <c r="R364" s="215" t="str">
        <f>Таблиця5[[#This Row],[HOBBY WORLD]]</f>
        <v>ужас</v>
      </c>
      <c r="S364" s="215" t="s">
        <v>5417</v>
      </c>
      <c r="T364" s="216"/>
      <c r="U364" s="217"/>
      <c r="W364" s="222" t="s">
        <v>8284</v>
      </c>
      <c r="X364" s="222" t="s">
        <v>8285</v>
      </c>
      <c r="AR364" t="s">
        <v>6641</v>
      </c>
      <c r="AS364"/>
      <c r="AT364" s="203" t="str">
        <f>_xlfn.XLOOKUP(AR364,Таблиця15[Термин],Таблиця15[HOBBY WORLD],"")</f>
        <v>Благословение Тёмного</v>
      </c>
    </row>
    <row r="365" spans="2:46" ht="15" customHeight="1" x14ac:dyDescent="0.25">
      <c r="B365" s="203" t="s">
        <v>6028</v>
      </c>
      <c r="C365" s="203" t="s">
        <v>14305</v>
      </c>
      <c r="D365" s="203" t="s">
        <v>6029</v>
      </c>
      <c r="E365" s="203" t="s">
        <v>6029</v>
      </c>
      <c r="H365" s="213" t="s">
        <v>6186</v>
      </c>
      <c r="I365" s="213"/>
      <c r="J365" s="213" t="s">
        <v>6187</v>
      </c>
      <c r="K365" s="213" t="str">
        <f>Таблиця4[[#This Row],[HOBBY WORLD]]</f>
        <v>Заклинания зверя</v>
      </c>
      <c r="L365" s="213" t="s">
        <v>5924</v>
      </c>
      <c r="M365" s="213" t="s">
        <v>6185</v>
      </c>
      <c r="O365" s="214" t="s">
        <v>7616</v>
      </c>
      <c r="P365" s="214"/>
      <c r="Q365" s="215" t="s">
        <v>7617</v>
      </c>
      <c r="R365" s="215" t="str">
        <f>Таблиця5[[#This Row],[HOBBY WORLD]]</f>
        <v>управление водой</v>
      </c>
      <c r="S365" s="215" t="s">
        <v>5417</v>
      </c>
      <c r="T365" s="216"/>
      <c r="U365" s="217"/>
      <c r="W365" s="222" t="s">
        <v>2794</v>
      </c>
      <c r="X365" s="222" t="s">
        <v>8286</v>
      </c>
      <c r="AR365" t="s">
        <v>6643</v>
      </c>
      <c r="AS365"/>
      <c r="AT365" s="203" t="str">
        <f>_xlfn.XLOOKUP(AR365,Таблиця15[Термин],Таблиця15[HOBBY WORLD],"")</f>
        <v>Удача Тёмного</v>
      </c>
    </row>
    <row r="366" spans="2:46" ht="15" customHeight="1" x14ac:dyDescent="0.25">
      <c r="B366" s="203" t="s">
        <v>6061</v>
      </c>
      <c r="C366" s="203" t="s">
        <v>14306</v>
      </c>
      <c r="D366" s="203" t="s">
        <v>6062</v>
      </c>
      <c r="E366" s="203" t="s">
        <v>6062</v>
      </c>
      <c r="H366" s="213" t="s">
        <v>6188</v>
      </c>
      <c r="I366" s="213"/>
      <c r="J366" s="213" t="s">
        <v>6189</v>
      </c>
      <c r="K366" s="213" t="str">
        <f>Таблиця4[[#This Row],[HOBBY WORLD]]</f>
        <v>Формы круга друидов</v>
      </c>
      <c r="L366" s="213" t="s">
        <v>5924</v>
      </c>
      <c r="M366" s="213" t="s">
        <v>6185</v>
      </c>
      <c r="O366" s="214" t="s">
        <v>7618</v>
      </c>
      <c r="P366" s="214"/>
      <c r="Q366" s="215" t="s">
        <v>7619</v>
      </c>
      <c r="R366" s="215" t="str">
        <f>Таблиця5[[#This Row],[HOBBY WORLD]]</f>
        <v>управление погодой</v>
      </c>
      <c r="S366" s="215" t="s">
        <v>5417</v>
      </c>
      <c r="T366" s="216"/>
      <c r="U366" s="217"/>
      <c r="W366" s="222" t="s">
        <v>2796</v>
      </c>
      <c r="X366" s="222" t="s">
        <v>8287</v>
      </c>
      <c r="AR366" t="s">
        <v>6645</v>
      </c>
      <c r="AS366"/>
      <c r="AT366" s="203" t="str">
        <f>_xlfn.XLOOKUP(AR366,Таблиця15[Термин],Таблиця15[HOBBY WORLD],"")</f>
        <v>Дьявольское зрение</v>
      </c>
    </row>
    <row r="367" spans="2:46" ht="15" customHeight="1" x14ac:dyDescent="0.25">
      <c r="B367" s="203" t="s">
        <v>6077</v>
      </c>
      <c r="C367" s="203" t="s">
        <v>14307</v>
      </c>
      <c r="D367" s="203" t="s">
        <v>6078</v>
      </c>
      <c r="E367" s="203" t="s">
        <v>6078</v>
      </c>
      <c r="H367" s="213" t="s">
        <v>6190</v>
      </c>
      <c r="I367" s="213"/>
      <c r="J367" s="213" t="s">
        <v>6191</v>
      </c>
      <c r="K367" s="213" t="str">
        <f>Таблиця4[[#This Row],[HOBBY WORLD]]</f>
        <v>Круг Земли</v>
      </c>
      <c r="L367" s="213" t="s">
        <v>5924</v>
      </c>
      <c r="M367" s="213" t="s">
        <v>6185</v>
      </c>
      <c r="O367" s="214" t="s">
        <v>7620</v>
      </c>
      <c r="P367" s="214"/>
      <c r="Q367" s="215" t="s">
        <v>7621</v>
      </c>
      <c r="R367" s="215" t="str">
        <f>Таблиця5[[#This Row],[HOBBY WORLD]]</f>
        <v>усиление характеристики</v>
      </c>
      <c r="S367" s="215" t="s">
        <v>5417</v>
      </c>
      <c r="T367" s="216"/>
      <c r="U367" s="217"/>
      <c r="W367" s="222" t="s">
        <v>2798</v>
      </c>
      <c r="X367" s="222" t="s">
        <v>8288</v>
      </c>
      <c r="AR367" t="s">
        <v>6646</v>
      </c>
      <c r="AS367"/>
      <c r="AT367" s="203" t="str">
        <f>_xlfn.XLOOKUP(AR367,Таблиця15[Термин],Таблиця15[HOBBY WORLD],"")</f>
        <v>Ужасающее слово</v>
      </c>
    </row>
    <row r="368" spans="2:46" ht="15" customHeight="1" x14ac:dyDescent="0.25">
      <c r="B368" s="203" t="s">
        <v>14308</v>
      </c>
      <c r="C368" s="203" t="s">
        <v>14309</v>
      </c>
      <c r="D368" s="203" t="s">
        <v>6003</v>
      </c>
      <c r="E368" s="203" t="s">
        <v>6003</v>
      </c>
      <c r="H368" s="213" t="s">
        <v>6192</v>
      </c>
      <c r="I368" s="213"/>
      <c r="J368" s="213" t="s">
        <v>6193</v>
      </c>
      <c r="K368" s="213" t="str">
        <f>Таблиця4[[#This Row],[HOBBY WORLD]]</f>
        <v>Круг Луны</v>
      </c>
      <c r="L368" s="213" t="s">
        <v>5924</v>
      </c>
      <c r="M368" s="213" t="s">
        <v>6185</v>
      </c>
      <c r="O368" s="214" t="s">
        <v>7622</v>
      </c>
      <c r="P368" s="214"/>
      <c r="Q368" s="215" t="s">
        <v>7623</v>
      </c>
      <c r="R368" s="215" t="str">
        <f>Таблиця5[[#This Row],[HOBBY WORLD]]</f>
        <v>ускорение</v>
      </c>
      <c r="S368" s="215" t="s">
        <v>5417</v>
      </c>
      <c r="T368" s="216"/>
      <c r="U368" s="217"/>
      <c r="W368" s="222" t="s">
        <v>2800</v>
      </c>
      <c r="X368" s="222" t="s">
        <v>8289</v>
      </c>
      <c r="AR368" t="s">
        <v>6648</v>
      </c>
      <c r="AS368"/>
      <c r="AT368" s="203" t="str">
        <f>_xlfn.XLOOKUP(AR368,Таблиця15[Термин],Таблиця15[HOBBY WORLD],"")</f>
        <v>Потусторонние инвокации</v>
      </c>
    </row>
    <row r="369" spans="2:46" ht="15" customHeight="1" x14ac:dyDescent="0.25">
      <c r="B369" s="203" t="s">
        <v>13749</v>
      </c>
      <c r="C369" s="203" t="s">
        <v>14310</v>
      </c>
      <c r="D369" s="203" t="s">
        <v>6017</v>
      </c>
      <c r="E369" s="203" t="s">
        <v>6017</v>
      </c>
      <c r="H369" s="213" t="s">
        <v>6194</v>
      </c>
      <c r="I369" s="213"/>
      <c r="J369" s="213" t="s">
        <v>6195</v>
      </c>
      <c r="K369" s="213" t="str">
        <f>Таблиця4[[#This Row],[HOBBY WORLD]]</f>
        <v>Боевой дикий облик</v>
      </c>
      <c r="L369" s="213" t="s">
        <v>5924</v>
      </c>
      <c r="M369" s="213" t="s">
        <v>6185</v>
      </c>
      <c r="O369" s="214" t="s">
        <v>7624</v>
      </c>
      <c r="P369" s="214"/>
      <c r="Q369" s="215" t="s">
        <v>7625</v>
      </c>
      <c r="R369" s="215" t="str">
        <f>Таблиця5[[#This Row],[HOBBY WORLD]]</f>
        <v>фальшивая смерть</v>
      </c>
      <c r="S369" s="215" t="s">
        <v>5417</v>
      </c>
      <c r="T369" s="216"/>
      <c r="U369" s="217"/>
      <c r="W369" s="222" t="s">
        <v>2802</v>
      </c>
      <c r="X369" s="222" t="s">
        <v>8290</v>
      </c>
      <c r="AR369" t="s">
        <v>6650</v>
      </c>
      <c r="AS369"/>
      <c r="AT369" s="203" t="str">
        <f>_xlfn.XLOOKUP(AR369,Таблиця15[Термин],Таблиця15[HOBBY WORLD],"")</f>
        <v>Потусторонний владыка</v>
      </c>
    </row>
    <row r="370" spans="2:46" ht="15" customHeight="1" x14ac:dyDescent="0.25">
      <c r="B370" s="203" t="s">
        <v>14311</v>
      </c>
      <c r="C370" s="203" t="s">
        <v>14312</v>
      </c>
      <c r="D370" s="203" t="s">
        <v>6019</v>
      </c>
      <c r="E370" s="203" t="s">
        <v>6019</v>
      </c>
      <c r="H370" s="213" t="s">
        <v>6196</v>
      </c>
      <c r="I370" s="213"/>
      <c r="J370" s="213" t="s">
        <v>6197</v>
      </c>
      <c r="K370" s="213" t="str">
        <f>Таблиця4[[#This Row],[HOBBY WORLD]]</f>
        <v>Круг друидов</v>
      </c>
      <c r="L370" s="213" t="s">
        <v>5924</v>
      </c>
      <c r="M370" s="213" t="s">
        <v>6185</v>
      </c>
      <c r="O370" s="214" t="s">
        <v>7626</v>
      </c>
      <c r="P370" s="214"/>
      <c r="Q370" s="215" t="s">
        <v>7627</v>
      </c>
      <c r="R370" s="215" t="str">
        <f>Таблиця5[[#This Row],[HOBBY WORLD]]</f>
        <v>фантомный скакун</v>
      </c>
      <c r="S370" s="215" t="s">
        <v>5417</v>
      </c>
      <c r="T370" s="216"/>
      <c r="U370" s="217"/>
      <c r="W370" s="222" t="s">
        <v>2804</v>
      </c>
      <c r="X370" s="222" t="s">
        <v>8291</v>
      </c>
      <c r="AR370" t="s">
        <v>6652</v>
      </c>
      <c r="AS370"/>
      <c r="AT370" s="203" t="str">
        <f>_xlfn.XLOOKUP(AR370,Таблиця15[Термин],Таблиця15[HOBBY WORLD],"")</f>
        <v>Потустороннее зрение</v>
      </c>
    </row>
    <row r="371" spans="2:46" ht="15" customHeight="1" x14ac:dyDescent="0.25">
      <c r="B371" s="203" t="s">
        <v>6071</v>
      </c>
      <c r="C371" s="203" t="s">
        <v>14313</v>
      </c>
      <c r="D371" s="203" t="s">
        <v>6072</v>
      </c>
      <c r="E371" s="203" t="s">
        <v>6072</v>
      </c>
      <c r="H371" s="213" t="s">
        <v>6198</v>
      </c>
      <c r="I371" s="213"/>
      <c r="J371" s="213" t="s">
        <v>6199</v>
      </c>
      <c r="K371" s="213" t="str">
        <f>Таблиця4[[#This Row],[HOBBY WORLD]]</f>
        <v>Стихийный дикий облик</v>
      </c>
      <c r="L371" s="213" t="s">
        <v>5924</v>
      </c>
      <c r="M371" s="213" t="s">
        <v>6185</v>
      </c>
      <c r="O371" s="214" t="s">
        <v>7628</v>
      </c>
      <c r="P371" s="214"/>
      <c r="Q371" s="215" t="s">
        <v>7629</v>
      </c>
      <c r="R371" s="215" t="str">
        <f>Таблиця5[[#This Row],[HOBBY WORLD]]</f>
        <v>фейское сияние</v>
      </c>
      <c r="S371" s="215" t="s">
        <v>5417</v>
      </c>
      <c r="T371" s="216"/>
      <c r="U371" s="217"/>
      <c r="W371" s="222" t="s">
        <v>151</v>
      </c>
      <c r="X371" s="222" t="s">
        <v>3639</v>
      </c>
      <c r="AR371" t="s">
        <v>6654</v>
      </c>
      <c r="AS371"/>
      <c r="AT371" s="203" t="str">
        <f>_xlfn.XLOOKUP(AR371,Таблиця15[Термин],Таблиця15[HOBBY WORLD],"")</f>
        <v>Потустороннее копьё</v>
      </c>
    </row>
    <row r="372" spans="2:46" ht="15" customHeight="1" x14ac:dyDescent="0.25">
      <c r="B372" s="203" t="s">
        <v>14314</v>
      </c>
      <c r="C372" s="203" t="s">
        <v>14315</v>
      </c>
      <c r="D372" s="203" t="s">
        <v>6027</v>
      </c>
      <c r="E372" s="203" t="s">
        <v>6027</v>
      </c>
      <c r="H372" s="213" t="s">
        <v>6200</v>
      </c>
      <c r="I372" s="213"/>
      <c r="J372" s="213" t="s">
        <v>6201</v>
      </c>
      <c r="K372" s="213" t="str">
        <f>Таблиця4[[#This Row],[HOBBY WORLD]]</f>
        <v>На природе как дома</v>
      </c>
      <c r="L372" s="213" t="s">
        <v>5924</v>
      </c>
      <c r="M372" s="213" t="s">
        <v>6202</v>
      </c>
      <c r="O372" s="214" t="s">
        <v>7630</v>
      </c>
      <c r="P372" s="214"/>
      <c r="Q372" s="215" t="s">
        <v>7631</v>
      </c>
      <c r="R372" s="215" t="str">
        <f>Таблиця5[[#This Row],[HOBBY WORLD]]</f>
        <v>фокус с веревкой</v>
      </c>
      <c r="S372" s="215" t="s">
        <v>5417</v>
      </c>
      <c r="T372" s="216"/>
      <c r="U372" s="217"/>
      <c r="W372" s="222" t="s">
        <v>2807</v>
      </c>
      <c r="X372" s="222" t="s">
        <v>8292</v>
      </c>
      <c r="AR372" t="s">
        <v>6656</v>
      </c>
      <c r="AS372"/>
      <c r="AT372" s="203" t="str">
        <f>_xlfn.XLOOKUP(AR372,Таблиця15[Термин],Таблиця15[HOBBY WORLD],"")</f>
        <v>Оберег энтропии</v>
      </c>
    </row>
    <row r="373" spans="2:46" ht="15" customHeight="1" x14ac:dyDescent="0.25">
      <c r="B373" s="203" t="s">
        <v>14101</v>
      </c>
      <c r="C373" s="203" t="s">
        <v>13759</v>
      </c>
      <c r="D373" s="203" t="s">
        <v>14102</v>
      </c>
      <c r="E373" s="203" t="s">
        <v>14102</v>
      </c>
      <c r="H373" s="213" t="s">
        <v>6203</v>
      </c>
      <c r="I373" s="213"/>
      <c r="J373" s="213" t="s">
        <v>6204</v>
      </c>
      <c r="K373" s="213" t="str">
        <f>Таблиця4[[#This Row],[HOBBY WORLD]]</f>
        <v>Природное восстановление</v>
      </c>
      <c r="L373" s="213" t="s">
        <v>5924</v>
      </c>
      <c r="M373" s="213" t="s">
        <v>6185</v>
      </c>
      <c r="O373" s="214" t="s">
        <v>7632</v>
      </c>
      <c r="P373" s="214"/>
      <c r="Q373" s="215" t="s">
        <v>7633</v>
      </c>
      <c r="R373" s="215" t="str">
        <f>Таблиця5[[#This Row],[HOBBY WORLD]]</f>
        <v>хижина Леомунда</v>
      </c>
      <c r="S373" s="215" t="s">
        <v>5417</v>
      </c>
      <c r="T373" s="216"/>
      <c r="U373" s="217"/>
      <c r="W373" s="222" t="s">
        <v>2809</v>
      </c>
      <c r="X373" s="222" t="s">
        <v>8293</v>
      </c>
      <c r="AR373" t="s">
        <v>6658</v>
      </c>
      <c r="AS373"/>
      <c r="AT373" s="203" t="str">
        <f>_xlfn.XLOOKUP(AR373,Таблиця15[Термин],Таблиця15[HOBBY WORLD],"")</f>
        <v>Глаза хранителя рун</v>
      </c>
    </row>
    <row r="374" spans="2:46" ht="15" customHeight="1" x14ac:dyDescent="0.25">
      <c r="B374" s="203" t="s">
        <v>4084</v>
      </c>
      <c r="C374" s="203" t="s">
        <v>14316</v>
      </c>
      <c r="D374" s="203" t="s">
        <v>6096</v>
      </c>
      <c r="E374" s="203" t="s">
        <v>6096</v>
      </c>
      <c r="H374" s="213" t="s">
        <v>6205</v>
      </c>
      <c r="I374" s="213"/>
      <c r="J374" s="213" t="s">
        <v>6206</v>
      </c>
      <c r="K374" s="213" t="str">
        <f>Таблиця4[[#This Row],[HOBBY WORLD]]</f>
        <v>Природное убежище</v>
      </c>
      <c r="L374" s="213" t="s">
        <v>5924</v>
      </c>
      <c r="M374" s="213" t="s">
        <v>6185</v>
      </c>
      <c r="O374" s="214" t="s">
        <v>7634</v>
      </c>
      <c r="P374" s="214"/>
      <c r="Q374" s="215" t="s">
        <v>7635</v>
      </c>
      <c r="R374" s="215" t="str">
        <f>Таблиця5[[#This Row],[HOBBY WORLD]]</f>
        <v>хождение по воде</v>
      </c>
      <c r="S374" s="215" t="s">
        <v>5417</v>
      </c>
      <c r="T374" s="216"/>
      <c r="U374" s="217"/>
      <c r="W374" s="222" t="s">
        <v>8294</v>
      </c>
      <c r="X374" s="222" t="s">
        <v>8295</v>
      </c>
      <c r="AR374" t="s">
        <v>6660</v>
      </c>
      <c r="AS374"/>
      <c r="AT374" s="203" t="str">
        <f>_xlfn.XLOOKUP(AR374,Таблиця15[Термин],Таблиця15[HOBBY WORLD],"")</f>
        <v>Сила феи</v>
      </c>
    </row>
    <row r="375" spans="2:46" ht="15" customHeight="1" x14ac:dyDescent="0.25">
      <c r="B375" s="203" t="s">
        <v>14317</v>
      </c>
      <c r="C375" s="203" t="s">
        <v>14318</v>
      </c>
      <c r="D375" s="203" t="s">
        <v>6098</v>
      </c>
      <c r="E375" s="203" t="s">
        <v>6098</v>
      </c>
      <c r="H375" s="213" t="s">
        <v>6207</v>
      </c>
      <c r="I375" s="213"/>
      <c r="J375" s="213" t="s">
        <v>6208</v>
      </c>
      <c r="K375" s="213" t="str">
        <f>Таблиця4[[#This Row],[HOBBY WORLD]]</f>
        <v>Природный оберег</v>
      </c>
      <c r="L375" s="213" t="s">
        <v>5924</v>
      </c>
      <c r="M375" s="213" t="s">
        <v>6185</v>
      </c>
      <c r="O375" s="214" t="s">
        <v>7636</v>
      </c>
      <c r="P375" s="214"/>
      <c r="Q375" s="215" t="s">
        <v>7637</v>
      </c>
      <c r="R375" s="215" t="str">
        <f>Таблиця5[[#This Row],[HOBBY WORLD]]</f>
        <v>хроматический шар</v>
      </c>
      <c r="S375" s="215" t="s">
        <v>5417</v>
      </c>
      <c r="T375" s="216"/>
      <c r="U375" s="217"/>
      <c r="W375" s="222" t="s">
        <v>2813</v>
      </c>
      <c r="X375" s="222" t="s">
        <v>8296</v>
      </c>
      <c r="AR375" t="s">
        <v>6662</v>
      </c>
      <c r="AS375"/>
      <c r="AT375" s="203" t="str">
        <f>_xlfn.XLOOKUP(AR375,Таблиця15[Термин],Таблиця15[HOBBY WORLD],"")</f>
        <v>Стойкость бестии</v>
      </c>
    </row>
    <row r="376" spans="2:46" ht="15" customHeight="1" x14ac:dyDescent="0.25">
      <c r="B376" s="203" t="s">
        <v>14319</v>
      </c>
      <c r="C376" s="203" t="s">
        <v>14320</v>
      </c>
      <c r="D376" s="203" t="s">
        <v>6116</v>
      </c>
      <c r="E376" s="203" t="s">
        <v>6116</v>
      </c>
      <c r="H376" s="213" t="s">
        <v>6209</v>
      </c>
      <c r="I376" s="213"/>
      <c r="J376" s="213" t="s">
        <v>6210</v>
      </c>
      <c r="K376" s="213" t="str">
        <f>Таблиця4[[#This Row],[HOBBY WORLD]]</f>
        <v>Первобытный удар</v>
      </c>
      <c r="L376" s="213" t="s">
        <v>5924</v>
      </c>
      <c r="M376" s="213" t="s">
        <v>6185</v>
      </c>
      <c r="O376" s="214" t="s">
        <v>7638</v>
      </c>
      <c r="P376" s="214"/>
      <c r="Q376" s="215" t="s">
        <v>7639</v>
      </c>
      <c r="R376" s="215" t="str">
        <f>Таблиця5[[#This Row],[HOBBY WORLD]]</f>
        <v>цветные брызги</v>
      </c>
      <c r="S376" s="215" t="s">
        <v>5417</v>
      </c>
      <c r="T376" s="216"/>
      <c r="U376" s="217"/>
      <c r="W376" s="222" t="s">
        <v>8297</v>
      </c>
      <c r="X376" s="222" t="s">
        <v>8298</v>
      </c>
      <c r="AR376" t="s">
        <v>6664</v>
      </c>
      <c r="AS376"/>
      <c r="AT376" s="203" t="str">
        <f>_xlfn.XLOOKUP(AR376,Таблиця15[Термин],Таблиця15[HOBBY WORLD],"")</f>
        <v>Энергия бестии</v>
      </c>
    </row>
    <row r="377" spans="2:46" ht="15" customHeight="1" x14ac:dyDescent="0.25">
      <c r="B377" s="203" t="s">
        <v>14321</v>
      </c>
      <c r="C377" s="203" t="s">
        <v>14322</v>
      </c>
      <c r="D377" s="203" t="s">
        <v>6134</v>
      </c>
      <c r="E377" s="203" t="s">
        <v>6134</v>
      </c>
      <c r="H377" s="213" t="s">
        <v>6211</v>
      </c>
      <c r="I377" s="213"/>
      <c r="J377" s="213" t="s">
        <v>6212</v>
      </c>
      <c r="K377" s="213" t="str">
        <f>Таблиця4[[#This Row],[HOBBY WORLD]]</f>
        <v>Тысяча форм</v>
      </c>
      <c r="L377" s="213" t="s">
        <v>5924</v>
      </c>
      <c r="M377" s="213" t="s">
        <v>6185</v>
      </c>
      <c r="O377" s="214" t="s">
        <v>7640</v>
      </c>
      <c r="P377" s="214"/>
      <c r="Q377" s="215" t="s">
        <v>7641</v>
      </c>
      <c r="R377" s="215" t="str">
        <f>Таблиця5[[#This Row],[HOBBY WORLD]]</f>
        <v>цепкая лиана</v>
      </c>
      <c r="S377" s="215" t="s">
        <v>5417</v>
      </c>
      <c r="T377" s="216"/>
      <c r="U377" s="217"/>
      <c r="W377" s="222" t="s">
        <v>2817</v>
      </c>
      <c r="X377" s="222" t="s">
        <v>8299</v>
      </c>
      <c r="AR377" t="s">
        <v>6666</v>
      </c>
      <c r="AS377"/>
      <c r="AT377" s="203" t="str">
        <f>_xlfn.XLOOKUP(AR377,Таблиця15[Термин],Таблиця15[HOBBY WORLD],"")</f>
        <v>Взгляд двух разумов</v>
      </c>
    </row>
    <row r="378" spans="2:46" ht="15" customHeight="1" x14ac:dyDescent="0.25">
      <c r="B378" s="203" t="s">
        <v>14323</v>
      </c>
      <c r="C378" s="203" t="s">
        <v>14324</v>
      </c>
      <c r="D378" s="203" t="s">
        <v>6176</v>
      </c>
      <c r="E378" s="203" t="s">
        <v>6176</v>
      </c>
      <c r="H378" s="213" t="s">
        <v>6213</v>
      </c>
      <c r="I378" s="213"/>
      <c r="J378" s="213" t="s">
        <v>6214</v>
      </c>
      <c r="K378" s="213" t="str">
        <f>Таблиця4[[#This Row],[HOBBY WORLD]]</f>
        <v>Неувядающее тело</v>
      </c>
      <c r="L378" s="213" t="s">
        <v>5924</v>
      </c>
      <c r="M378" s="213" t="s">
        <v>6185</v>
      </c>
      <c r="O378" s="214" t="s">
        <v>7642</v>
      </c>
      <c r="P378" s="214"/>
      <c r="Q378" s="215" t="s">
        <v>7643</v>
      </c>
      <c r="R378" s="215" t="str">
        <f>Таблиця5[[#This Row],[HOBBY WORLD]]</f>
        <v>цепь молний</v>
      </c>
      <c r="S378" s="215" t="s">
        <v>5417</v>
      </c>
      <c r="T378" s="216"/>
      <c r="U378" s="217"/>
      <c r="W378" s="222" t="s">
        <v>2819</v>
      </c>
      <c r="X378" s="222" t="s">
        <v>8300</v>
      </c>
      <c r="AR378" t="s">
        <v>6668</v>
      </c>
      <c r="AS378"/>
      <c r="AT378" s="203" t="str">
        <f>_xlfn.XLOOKUP(AR378,Таблиця15[Термин],Таблиця15[HOBBY WORLD],"")</f>
        <v>Великий Древний</v>
      </c>
    </row>
    <row r="379" spans="2:46" ht="15" customHeight="1" x14ac:dyDescent="0.25">
      <c r="B379" s="203" t="s">
        <v>14325</v>
      </c>
      <c r="C379" s="203" t="s">
        <v>4571</v>
      </c>
      <c r="D379" s="203" t="s">
        <v>14326</v>
      </c>
      <c r="E379" s="203" t="s">
        <v>14326</v>
      </c>
      <c r="H379" s="213" t="s">
        <v>6215</v>
      </c>
      <c r="I379" s="213"/>
      <c r="J379" s="213" t="s">
        <v>6216</v>
      </c>
      <c r="K379" s="213" t="str">
        <f>Таблиця4[[#This Row],[HOBBY WORLD]]</f>
        <v>Дикий облик</v>
      </c>
      <c r="L379" s="213" t="s">
        <v>5924</v>
      </c>
      <c r="M379" s="213" t="s">
        <v>6185</v>
      </c>
      <c r="O379" s="214" t="s">
        <v>7644</v>
      </c>
      <c r="P379" s="214"/>
      <c r="Q379" s="215" t="s">
        <v>7645</v>
      </c>
      <c r="R379" s="215" t="str">
        <f>Таблиця5[[#This Row],[HOBBY WORLD]]</f>
        <v>цунами</v>
      </c>
      <c r="S379" s="215" t="s">
        <v>5417</v>
      </c>
      <c r="T379" s="216"/>
      <c r="U379" s="217"/>
      <c r="W379" s="222" t="s">
        <v>2821</v>
      </c>
      <c r="X379" s="222" t="s">
        <v>8301</v>
      </c>
      <c r="AR379" t="s">
        <v>6670</v>
      </c>
      <c r="AS379"/>
      <c r="AT379" s="203" t="str">
        <f>_xlfn.XLOOKUP(AR379,Таблиця15[Термин],Таблиця15[HOBBY WORLD],"")</f>
        <v>Бросок сквозь Преисподнюю</v>
      </c>
    </row>
    <row r="380" spans="2:46" ht="15" customHeight="1" x14ac:dyDescent="0.25">
      <c r="B380" s="203" t="s">
        <v>14327</v>
      </c>
      <c r="C380" s="203" t="s">
        <v>14328</v>
      </c>
      <c r="D380" s="203" t="s">
        <v>6100</v>
      </c>
      <c r="E380" s="203" t="s">
        <v>6100</v>
      </c>
      <c r="H380" s="213" t="s">
        <v>6217</v>
      </c>
      <c r="I380" s="213"/>
      <c r="J380" s="213" t="s">
        <v>6218</v>
      </c>
      <c r="K380" s="213" t="str">
        <f>Таблиця4[[#This Row],[HOBBY WORLD]]</f>
        <v>Ученик природы</v>
      </c>
      <c r="L380" s="213" t="s">
        <v>5924</v>
      </c>
      <c r="M380" s="213" t="s">
        <v>6219</v>
      </c>
      <c r="O380" s="214" t="s">
        <v>7646</v>
      </c>
      <c r="P380" s="214"/>
      <c r="Q380" s="215" t="s">
        <v>7647</v>
      </c>
      <c r="R380" s="215" t="str">
        <f>Таблиця5[[#This Row],[HOBBY WORLD]]</f>
        <v>чёрные щупальца Эварда</v>
      </c>
      <c r="S380" s="215" t="s">
        <v>5417</v>
      </c>
      <c r="T380" s="216"/>
      <c r="U380" s="217"/>
      <c r="W380" s="222" t="s">
        <v>2823</v>
      </c>
      <c r="X380" s="222" t="s">
        <v>8302</v>
      </c>
      <c r="AR380" t="s">
        <v>6672</v>
      </c>
      <c r="AS380"/>
      <c r="AT380" s="203" t="str">
        <f>_xlfn.XLOOKUP(AR380,Таблиця15[Термин],Таблиця15[HOBBY WORLD],"")</f>
        <v>Пьющий жизнь</v>
      </c>
    </row>
    <row r="381" spans="2:46" ht="15" customHeight="1" x14ac:dyDescent="0.25">
      <c r="B381" s="203" t="s">
        <v>14329</v>
      </c>
      <c r="C381" s="203" t="s">
        <v>14330</v>
      </c>
      <c r="D381" s="203" t="s">
        <v>1715</v>
      </c>
      <c r="E381" s="203" t="s">
        <v>1715</v>
      </c>
      <c r="H381" s="213" t="s">
        <v>6220</v>
      </c>
      <c r="I381" s="213"/>
      <c r="J381" s="213" t="s">
        <v>6221</v>
      </c>
      <c r="K381" s="213" t="str">
        <f>Таблиця4[[#This Row],[HOBBY WORLD]]</f>
        <v>Домен магии</v>
      </c>
      <c r="L381" s="213" t="s">
        <v>5924</v>
      </c>
      <c r="M381" s="213" t="s">
        <v>6219</v>
      </c>
      <c r="O381" s="214" t="s">
        <v>7648</v>
      </c>
      <c r="P381" s="214"/>
      <c r="Q381" s="215" t="s">
        <v>7649</v>
      </c>
      <c r="R381" s="215" t="str">
        <f>Таблиця5[[#This Row],[HOBBY WORLD]]</f>
        <v>шиллейла</v>
      </c>
      <c r="S381" s="215" t="s">
        <v>5417</v>
      </c>
      <c r="T381" s="216"/>
      <c r="U381" s="217"/>
      <c r="W381" s="222" t="s">
        <v>2825</v>
      </c>
      <c r="X381" s="222" t="s">
        <v>8303</v>
      </c>
      <c r="AR381" t="s">
        <v>6674</v>
      </c>
      <c r="AS381"/>
      <c r="AT381" s="203" t="str">
        <f>_xlfn.XLOOKUP(AR381,Таблиця15[Термин],Таблиця15[HOBBY WORLD],"")</f>
        <v>Многоликая маска</v>
      </c>
    </row>
    <row r="382" spans="2:46" ht="15" customHeight="1" x14ac:dyDescent="0.25">
      <c r="B382" s="203" t="s">
        <v>14331</v>
      </c>
      <c r="C382" s="203" t="s">
        <v>14332</v>
      </c>
      <c r="D382" s="203" t="s">
        <v>6126</v>
      </c>
      <c r="E382" s="203" t="s">
        <v>6126</v>
      </c>
      <c r="H382" s="213" t="s">
        <v>6222</v>
      </c>
      <c r="I382" s="213"/>
      <c r="J382" s="213" t="s">
        <v>6223</v>
      </c>
      <c r="K382" s="213" t="str">
        <f>Таблиця4[[#This Row],[HOBBY WORLD]]</f>
        <v>Аватара битвы</v>
      </c>
      <c r="L382" s="213" t="s">
        <v>5924</v>
      </c>
      <c r="M382" s="213" t="s">
        <v>6219</v>
      </c>
      <c r="O382" s="214" t="s">
        <v>7650</v>
      </c>
      <c r="P382" s="214"/>
      <c r="Q382" s="215" t="s">
        <v>7651</v>
      </c>
      <c r="R382" s="215" t="str">
        <f>Таблиця5[[#This Row],[HOBBY WORLD]]</f>
        <v>шипастая поросль</v>
      </c>
      <c r="S382" s="215" t="s">
        <v>5417</v>
      </c>
      <c r="T382" s="216"/>
      <c r="U382" s="217"/>
      <c r="W382" s="222" t="s">
        <v>2831</v>
      </c>
      <c r="X382" s="222" t="s">
        <v>8304</v>
      </c>
      <c r="AR382" t="s">
        <v>6676</v>
      </c>
      <c r="AS382"/>
      <c r="AT382" s="203" t="str">
        <f>_xlfn.XLOOKUP(AR382,Таблиця15[Термин],Таблиця15[HOBBY WORLD],"")</f>
        <v>Владыка мириада форм</v>
      </c>
    </row>
    <row r="383" spans="2:46" ht="15" customHeight="1" x14ac:dyDescent="0.25">
      <c r="H383" s="213" t="s">
        <v>6224</v>
      </c>
      <c r="I383" s="213"/>
      <c r="J383" s="213" t="s">
        <v>6225</v>
      </c>
      <c r="K383" s="213" t="str">
        <f>Таблиця4[[#This Row],[HOBBY WORLD]]</f>
        <v>Благословенный целитель</v>
      </c>
      <c r="L383" s="213" t="s">
        <v>5924</v>
      </c>
      <c r="M383" s="213" t="s">
        <v>6219</v>
      </c>
      <c r="O383" s="214" t="s">
        <v>7652</v>
      </c>
      <c r="P383" s="214"/>
      <c r="Q383" s="215" t="s">
        <v>7653</v>
      </c>
      <c r="R383" s="215" t="str">
        <f>Таблиця5[[#This Row],[HOBBY WORLD]]</f>
        <v>шоковое прикосновение</v>
      </c>
      <c r="S383" s="215" t="s">
        <v>5417</v>
      </c>
      <c r="T383" s="216"/>
      <c r="U383" s="217"/>
      <c r="W383" s="222" t="s">
        <v>2833</v>
      </c>
      <c r="X383" s="222" t="s">
        <v>8305</v>
      </c>
      <c r="AR383" t="s">
        <v>6678</v>
      </c>
      <c r="AS383"/>
      <c r="AT383" s="203" t="str">
        <f>_xlfn.XLOOKUP(AR383,Таблиця15[Термин],Таблиця15[HOBBY WORLD],"")</f>
        <v>Приспешники хаоса</v>
      </c>
    </row>
    <row r="384" spans="2:46" ht="15" customHeight="1" x14ac:dyDescent="0.25">
      <c r="B384" s="203" t="s">
        <v>14333</v>
      </c>
      <c r="C384" s="203" t="s">
        <v>14334</v>
      </c>
      <c r="D384" s="203" t="s">
        <v>6130</v>
      </c>
      <c r="E384" s="203" t="s">
        <v>6130</v>
      </c>
      <c r="H384" s="213" t="s">
        <v>6226</v>
      </c>
      <c r="I384" s="213"/>
      <c r="J384" s="213" t="s">
        <v>6227</v>
      </c>
      <c r="K384" s="213" t="str">
        <f>Таблиця4[[#This Row],[HOBBY WORLD]]</f>
        <v>Благословение трикстера</v>
      </c>
      <c r="L384" s="213" t="s">
        <v>5924</v>
      </c>
      <c r="M384" s="213" t="s">
        <v>6219</v>
      </c>
      <c r="O384" s="214" t="s">
        <v>3449</v>
      </c>
      <c r="P384" s="214"/>
      <c r="Q384" s="215" t="s">
        <v>3450</v>
      </c>
      <c r="R384" s="215" t="str">
        <f>Таблиця5[[#This Row],[HOBBY WORLD]]</f>
        <v>щит</v>
      </c>
      <c r="S384" s="215" t="s">
        <v>5417</v>
      </c>
      <c r="T384" s="216"/>
      <c r="U384" s="217"/>
      <c r="W384" s="222" t="s">
        <v>2835</v>
      </c>
      <c r="X384" s="222" t="s">
        <v>8306</v>
      </c>
      <c r="AR384" t="s">
        <v>6680</v>
      </c>
      <c r="AS384"/>
      <c r="AT384" s="203" t="str">
        <f>_xlfn.XLOOKUP(AR384,Таблиця15[Термин],Таблиця15[HOBBY WORLD],"")</f>
        <v>Дурман разума</v>
      </c>
    </row>
    <row r="385" spans="2:46" ht="15" customHeight="1" x14ac:dyDescent="0.25">
      <c r="B385" s="203" t="s">
        <v>14335</v>
      </c>
      <c r="C385" s="203" t="s">
        <v>14336</v>
      </c>
      <c r="D385" s="203" t="s">
        <v>6182</v>
      </c>
      <c r="E385" s="203" t="s">
        <v>6182</v>
      </c>
      <c r="H385" s="213" t="s">
        <v>6228</v>
      </c>
      <c r="I385" s="213"/>
      <c r="J385" s="213" t="s">
        <v>6229</v>
      </c>
      <c r="K385" s="213" t="str">
        <f>Таблиця4[[#This Row],[HOBBY WORLD]]</f>
        <v>Блага знания</v>
      </c>
      <c r="L385" s="213" t="s">
        <v>5924</v>
      </c>
      <c r="M385" s="213" t="s">
        <v>6219</v>
      </c>
      <c r="O385" s="214" t="s">
        <v>7654</v>
      </c>
      <c r="P385" s="214"/>
      <c r="Q385" s="215" t="s">
        <v>7655</v>
      </c>
      <c r="R385" s="215" t="str">
        <f>Таблиця5[[#This Row],[HOBBY WORLD]]</f>
        <v>щит веры</v>
      </c>
      <c r="S385" s="215" t="s">
        <v>5417</v>
      </c>
      <c r="T385" s="216"/>
      <c r="U385" s="217"/>
      <c r="W385" s="222" t="s">
        <v>2837</v>
      </c>
      <c r="X385" s="222" t="s">
        <v>8307</v>
      </c>
      <c r="AR385" t="s">
        <v>6682</v>
      </c>
      <c r="AS385"/>
      <c r="AT385" s="203" t="str">
        <f>_xlfn.XLOOKUP(AR385,Таблиця15[Термин],Таблиця15[HOBBY WORLD],"")</f>
        <v>Туманное бегство</v>
      </c>
    </row>
    <row r="386" spans="2:46" ht="15" customHeight="1" x14ac:dyDescent="0.25">
      <c r="B386" s="203" t="s">
        <v>14337</v>
      </c>
      <c r="C386" s="203" t="s">
        <v>14338</v>
      </c>
      <c r="D386" s="203" t="s">
        <v>6168</v>
      </c>
      <c r="E386" s="203" t="s">
        <v>6168</v>
      </c>
      <c r="H386" s="213" t="s">
        <v>6230</v>
      </c>
      <c r="I386" s="213"/>
      <c r="J386" s="213" t="s">
        <v>5139</v>
      </c>
      <c r="K386" s="213" t="str">
        <f>Таблиця4[[#This Row],[HOBBY WORLD]]</f>
        <v>Проведение энергии</v>
      </c>
      <c r="L386" s="213" t="s">
        <v>5924</v>
      </c>
      <c r="M386" s="213" t="s">
        <v>6219</v>
      </c>
      <c r="O386" s="214" t="s">
        <v>7656</v>
      </c>
      <c r="P386" s="214"/>
      <c r="Q386" s="215" t="s">
        <v>7657</v>
      </c>
      <c r="R386" s="215" t="str">
        <f>Таблиця5[[#This Row],[HOBBY WORLD]]</f>
        <v>язвительная насмешка</v>
      </c>
      <c r="S386" s="215" t="s">
        <v>5417</v>
      </c>
      <c r="T386" s="216"/>
      <c r="U386" s="217"/>
      <c r="W386" s="222" t="s">
        <v>2839</v>
      </c>
      <c r="X386" s="222" t="s">
        <v>8308</v>
      </c>
      <c r="AR386" t="s">
        <v>6684</v>
      </c>
      <c r="AS386"/>
      <c r="AT386" s="203" t="str">
        <f>_xlfn.XLOOKUP(AR386,Таблиця15[Термин],Таблиця15[HOBBY WORLD],"")</f>
        <v>Туманные видения</v>
      </c>
    </row>
    <row r="387" spans="2:46" ht="15" customHeight="1" x14ac:dyDescent="0.25">
      <c r="B387" s="203" t="s">
        <v>14339</v>
      </c>
      <c r="C387" s="203" t="s">
        <v>14340</v>
      </c>
      <c r="D387" s="203" t="s">
        <v>6094</v>
      </c>
      <c r="E387" s="203" t="s">
        <v>6094</v>
      </c>
      <c r="H387" s="213" t="s">
        <v>6231</v>
      </c>
      <c r="I387" s="213"/>
      <c r="J387" s="213" t="s">
        <v>6232</v>
      </c>
      <c r="K387" s="213" t="str">
        <f>Таблиця4[[#This Row],[HOBBY WORLD]]</f>
        <v>Знания веков</v>
      </c>
      <c r="L387" s="213" t="s">
        <v>5924</v>
      </c>
      <c r="M387" s="213" t="s">
        <v>6219</v>
      </c>
      <c r="O387" s="214" t="s">
        <v>7658</v>
      </c>
      <c r="P387" s="214"/>
      <c r="Q387" s="215" t="s">
        <v>7659</v>
      </c>
      <c r="R387" s="215" t="str">
        <f>Таблиця5[[#This Row],[HOBBY WORLD]]</f>
        <v>яростная кара</v>
      </c>
      <c r="S387" s="215" t="s">
        <v>5417</v>
      </c>
      <c r="T387" s="216"/>
      <c r="U387" s="217"/>
      <c r="W387" s="222" t="s">
        <v>2841</v>
      </c>
      <c r="X387" s="222" t="s">
        <v>8309</v>
      </c>
      <c r="AR387" t="s">
        <v>6686</v>
      </c>
      <c r="AS387"/>
      <c r="AT387" s="203" t="str">
        <f>_xlfn.XLOOKUP(AR387,Таблиця15[Термин],Таблиця15[HOBBY WORLD],"")</f>
        <v>Мистический арканум</v>
      </c>
    </row>
    <row r="388" spans="2:46" ht="15" customHeight="1" x14ac:dyDescent="0.25">
      <c r="B388" s="203" t="s">
        <v>14341</v>
      </c>
      <c r="C388" s="203" t="s">
        <v>14342</v>
      </c>
      <c r="D388" s="203" t="s">
        <v>6172</v>
      </c>
      <c r="E388" s="203" t="s">
        <v>6172</v>
      </c>
      <c r="H388" s="213" t="s">
        <v>6233</v>
      </c>
      <c r="I388" s="213"/>
      <c r="J388" s="213" t="s">
        <v>6234</v>
      </c>
      <c r="K388" s="213" t="str">
        <f>Таблиця4[[#This Row],[HOBBY WORLD]]</f>
        <v>Обворожение животных и растений</v>
      </c>
      <c r="L388" s="213" t="s">
        <v>5924</v>
      </c>
      <c r="M388" s="213" t="s">
        <v>6219</v>
      </c>
      <c r="O388" s="214" t="s">
        <v>7660</v>
      </c>
      <c r="P388" s="214"/>
      <c r="Q388" s="215" t="s">
        <v>7661</v>
      </c>
      <c r="R388" s="215" t="str">
        <f>Таблиця5[[#This Row],[HOBBY WORLD]]</f>
        <v>ясновидение</v>
      </c>
      <c r="S388" s="215" t="s">
        <v>5417</v>
      </c>
      <c r="T388" s="216"/>
      <c r="U388" s="217"/>
      <c r="W388" s="222" t="s">
        <v>8310</v>
      </c>
      <c r="X388" s="222" t="s">
        <v>8311</v>
      </c>
      <c r="AR388" t="s">
        <v>6688</v>
      </c>
      <c r="AS388"/>
      <c r="AT388" s="203" t="str">
        <f>_xlfn.XLOOKUP(AR388,Таблиця15[Термин],Таблиця15[HOBBY WORLD],"")</f>
        <v>Единство с тенями</v>
      </c>
    </row>
    <row r="389" spans="2:46" ht="15" customHeight="1" x14ac:dyDescent="0.25">
      <c r="B389" s="203" t="s">
        <v>14343</v>
      </c>
      <c r="C389" s="203" t="s">
        <v>14344</v>
      </c>
      <c r="D389" s="203" t="s">
        <v>6136</v>
      </c>
      <c r="E389" s="203" t="s">
        <v>6136</v>
      </c>
      <c r="H389" s="213" t="s">
        <v>6235</v>
      </c>
      <c r="I389" s="213"/>
      <c r="J389" s="213" t="s">
        <v>6236</v>
      </c>
      <c r="K389" s="213" t="str">
        <f>Таблиця4[[#This Row],[HOBBY WORLD]]</f>
        <v>Ореол света</v>
      </c>
      <c r="L389" s="213" t="s">
        <v>5924</v>
      </c>
      <c r="M389" s="213" t="s">
        <v>6219</v>
      </c>
      <c r="O389" s="214"/>
      <c r="P389" s="214"/>
      <c r="Q389" s="215"/>
      <c r="R389" s="215">
        <f>Таблиця5[[#This Row],[HOBBY WORLD]]</f>
        <v>0</v>
      </c>
      <c r="S389" s="215"/>
      <c r="T389" s="216"/>
      <c r="U389" s="217"/>
      <c r="W389" s="222" t="s">
        <v>2845</v>
      </c>
      <c r="X389" s="222" t="s">
        <v>8312</v>
      </c>
      <c r="AR389" t="s">
        <v>6690</v>
      </c>
      <c r="AS389"/>
      <c r="AT389" s="203" t="str">
        <f>_xlfn.XLOOKUP(AR389,Таблиця15[Термин],Таблиця15[HOBBY WORLD],"")</f>
        <v>Сверхъестественный прыжок</v>
      </c>
    </row>
    <row r="390" spans="2:46" ht="15" customHeight="1" x14ac:dyDescent="0.25">
      <c r="B390" s="203" t="s">
        <v>14345</v>
      </c>
      <c r="C390" s="203" t="s">
        <v>14346</v>
      </c>
      <c r="D390" s="203" t="s">
        <v>6112</v>
      </c>
      <c r="E390" s="203" t="s">
        <v>6112</v>
      </c>
      <c r="H390" s="213" t="s">
        <v>6237</v>
      </c>
      <c r="I390" s="213"/>
      <c r="J390" s="213" t="s">
        <v>6238</v>
      </c>
      <c r="K390" s="213" t="str">
        <f>Таблиця4[[#This Row],[HOBBY WORLD]]</f>
        <v>Смягчение стихии</v>
      </c>
      <c r="L390" s="213" t="s">
        <v>5924</v>
      </c>
      <c r="M390" s="213" t="s">
        <v>6219</v>
      </c>
      <c r="O390" s="214" t="s">
        <v>7662</v>
      </c>
      <c r="P390" s="214"/>
      <c r="Q390" s="215" t="s">
        <v>7663</v>
      </c>
      <c r="R390" s="215" t="str">
        <f>Таблиця5[[#This Row],[HOBBY WORLD]]</f>
        <v>взрыв мечей</v>
      </c>
      <c r="S390" s="215" t="s">
        <v>1276</v>
      </c>
      <c r="T390" s="216"/>
      <c r="U390" s="217"/>
      <c r="W390" s="222" t="s">
        <v>2847</v>
      </c>
      <c r="X390" s="222" t="s">
        <v>8313</v>
      </c>
      <c r="AR390" t="s">
        <v>6692</v>
      </c>
      <c r="AS390"/>
      <c r="AT390" s="203" t="str">
        <f>_xlfn.XLOOKUP(AR390,Таблиця15[Термин],Таблиця15[HOBBY WORLD],"")</f>
        <v>Сверхъестественный покровитель</v>
      </c>
    </row>
    <row r="391" spans="2:46" ht="15" customHeight="1" x14ac:dyDescent="0.25">
      <c r="B391" s="203" t="s">
        <v>14347</v>
      </c>
      <c r="C391" s="203" t="s">
        <v>14348</v>
      </c>
      <c r="D391" s="203" t="s">
        <v>6118</v>
      </c>
      <c r="E391" s="203" t="s">
        <v>6118</v>
      </c>
      <c r="H391" s="213" t="s">
        <v>6239</v>
      </c>
      <c r="I391" s="213"/>
      <c r="J391" s="213" t="s">
        <v>6240</v>
      </c>
      <c r="K391" s="213" t="str">
        <f>Таблиця4[[#This Row],[HOBBY WORLD]]</f>
        <v>Уничтожение нежити</v>
      </c>
      <c r="L391" s="213" t="s">
        <v>5924</v>
      </c>
      <c r="M391" s="213" t="s">
        <v>6219</v>
      </c>
      <c r="O391" s="214" t="s">
        <v>7664</v>
      </c>
      <c r="P391" s="214"/>
      <c r="Q391" s="215" t="s">
        <v>7665</v>
      </c>
      <c r="R391" s="215" t="str">
        <f>Таблиця5[[#This Row],[HOBBY WORLD]]</f>
        <v>громыхающий клинок</v>
      </c>
      <c r="S391" s="215" t="s">
        <v>1276</v>
      </c>
      <c r="T391" s="216"/>
      <c r="U391" s="217"/>
      <c r="W391" s="222" t="s">
        <v>2849</v>
      </c>
      <c r="X391" s="222" t="s">
        <v>8314</v>
      </c>
      <c r="AR391" t="s">
        <v>6694</v>
      </c>
      <c r="AS391"/>
      <c r="AT391" s="203" t="str">
        <f>_xlfn.XLOOKUP(AR391,Таблиця15[Термин],Таблиця15[HOBBY WORLD],"")</f>
        <v>Дар договора</v>
      </c>
    </row>
    <row r="392" spans="2:46" ht="15" customHeight="1" x14ac:dyDescent="0.25">
      <c r="B392" s="203" t="s">
        <v>6143</v>
      </c>
      <c r="C392" s="203" t="s">
        <v>14349</v>
      </c>
      <c r="D392" s="203" t="s">
        <v>6144</v>
      </c>
      <c r="E392" s="203" t="s">
        <v>6144</v>
      </c>
      <c r="H392" s="213" t="s">
        <v>6241</v>
      </c>
      <c r="I392" s="213"/>
      <c r="J392" s="213" t="s">
        <v>6242</v>
      </c>
      <c r="K392" s="213" t="str">
        <f>Таблиця4[[#This Row],[HOBBY WORLD]]</f>
        <v>Разрушительный гнев</v>
      </c>
      <c r="L392" s="213" t="s">
        <v>5924</v>
      </c>
      <c r="M392" s="213" t="s">
        <v>6219</v>
      </c>
      <c r="O392" s="214" t="s">
        <v>7666</v>
      </c>
      <c r="P392" s="214"/>
      <c r="Q392" s="215" t="s">
        <v>7667</v>
      </c>
      <c r="R392" s="215" t="str">
        <f>Таблиця5[[#This Row],[HOBBY WORLD]]</f>
        <v>клинок зелёного пламени</v>
      </c>
      <c r="S392" s="215" t="s">
        <v>1276</v>
      </c>
      <c r="T392" s="216"/>
      <c r="U392" s="217"/>
      <c r="W392" s="222" t="s">
        <v>2851</v>
      </c>
      <c r="X392" s="222" t="s">
        <v>8315</v>
      </c>
      <c r="AR392" t="s">
        <v>6696</v>
      </c>
      <c r="AS392"/>
      <c r="AT392" s="203" t="str">
        <f>_xlfn.XLOOKUP(AR392,Таблиця15[Термин],Таблиця15[HOBBY WORLD],"")</f>
        <v>Магия договора</v>
      </c>
    </row>
    <row r="393" spans="2:46" ht="15" customHeight="1" x14ac:dyDescent="0.25">
      <c r="B393" s="203" t="s">
        <v>14350</v>
      </c>
      <c r="C393" s="203" t="s">
        <v>14351</v>
      </c>
      <c r="D393" s="203" t="s">
        <v>6132</v>
      </c>
      <c r="E393" s="203" t="s">
        <v>6132</v>
      </c>
      <c r="H393" s="213" t="s">
        <v>6243</v>
      </c>
      <c r="I393" s="213"/>
      <c r="J393" s="213" t="s">
        <v>6244</v>
      </c>
      <c r="K393" s="213" t="str">
        <f>Таблиця4[[#This Row],[HOBBY WORLD]]</f>
        <v>Защитник жизни</v>
      </c>
      <c r="L393" s="213" t="s">
        <v>5924</v>
      </c>
      <c r="M393" s="213" t="s">
        <v>6219</v>
      </c>
      <c r="O393" s="214" t="s">
        <v>7668</v>
      </c>
      <c r="P393" s="214"/>
      <c r="Q393" s="215" t="s">
        <v>7669</v>
      </c>
      <c r="R393" s="215" t="str">
        <f>Таблиця5[[#This Row],[HOBBY WORLD]]</f>
        <v>петля молнии</v>
      </c>
      <c r="S393" s="215" t="s">
        <v>1276</v>
      </c>
      <c r="T393" s="216"/>
      <c r="U393" s="217"/>
      <c r="W393" s="222" t="s">
        <v>2853</v>
      </c>
      <c r="X393" s="222" t="s">
        <v>8316</v>
      </c>
      <c r="AR393" t="s">
        <v>6698</v>
      </c>
      <c r="AS393"/>
      <c r="AT393" s="203" t="str">
        <f>_xlfn.XLOOKUP(AR393,Таблиця15[Термин],Таблиця15[HOBBY WORLD],"")</f>
        <v>Оружие договора</v>
      </c>
    </row>
    <row r="394" spans="2:46" ht="15" customHeight="1" x14ac:dyDescent="0.25">
      <c r="B394" s="203" t="s">
        <v>14352</v>
      </c>
      <c r="C394" s="203" t="s">
        <v>14353</v>
      </c>
      <c r="D394" s="203" t="s">
        <v>6150</v>
      </c>
      <c r="E394" s="203" t="s">
        <v>6150</v>
      </c>
      <c r="H394" s="213" t="s">
        <v>6245</v>
      </c>
      <c r="I394" s="213"/>
      <c r="J394" s="213" t="s">
        <v>6246</v>
      </c>
      <c r="K394" s="213" t="str">
        <f>Таблиця4[[#This Row],[HOBBY WORLD]]</f>
        <v>Божественное вмешательство</v>
      </c>
      <c r="L394" s="213" t="s">
        <v>5924</v>
      </c>
      <c r="M394" s="213" t="s">
        <v>6219</v>
      </c>
      <c r="O394" s="214"/>
      <c r="P394" s="214"/>
      <c r="Q394" s="215"/>
      <c r="R394" s="215">
        <f>Таблиця5[[#This Row],[HOBBY WORLD]]</f>
        <v>0</v>
      </c>
      <c r="S394" s="215"/>
      <c r="T394" s="216"/>
      <c r="U394" s="217"/>
      <c r="W394" s="222" t="s">
        <v>2855</v>
      </c>
      <c r="X394" s="222" t="s">
        <v>8317</v>
      </c>
      <c r="AR394" t="s">
        <v>6700</v>
      </c>
      <c r="AS394"/>
      <c r="AT394" s="203" t="str">
        <f>_xlfn.XLOOKUP(AR394,Таблиця15[Термин],Таблиця15[HOBBY WORLD],"")</f>
        <v>Договор клинка</v>
      </c>
    </row>
    <row r="395" spans="2:46" ht="15" customHeight="1" x14ac:dyDescent="0.25">
      <c r="B395" s="203" t="s">
        <v>14354</v>
      </c>
      <c r="C395" s="203" t="s">
        <v>14355</v>
      </c>
      <c r="D395" s="203" t="s">
        <v>6148</v>
      </c>
      <c r="E395" s="203" t="s">
        <v>6148</v>
      </c>
      <c r="H395" s="213" t="s">
        <v>6247</v>
      </c>
      <c r="I395" s="213"/>
      <c r="J395" s="213" t="s">
        <v>6248</v>
      </c>
      <c r="K395" s="213" t="str">
        <f>Таблиця4[[#This Row],[HOBBY WORLD]]</f>
        <v>Божественный удар</v>
      </c>
      <c r="L395" s="213" t="s">
        <v>5924</v>
      </c>
      <c r="M395" s="213" t="s">
        <v>6219</v>
      </c>
      <c r="O395" s="214" t="s">
        <v>7670</v>
      </c>
      <c r="P395" s="214"/>
      <c r="Q395" s="215" t="s">
        <v>7671</v>
      </c>
      <c r="R395" s="215" t="str">
        <f>Таблиця5[[#This Row],[HOBBY WORLD]]</f>
        <v>болезненное излучение</v>
      </c>
      <c r="S395" s="215" t="s">
        <v>7672</v>
      </c>
      <c r="T395" s="216"/>
      <c r="U395" s="217"/>
      <c r="W395" s="222" t="s">
        <v>2857</v>
      </c>
      <c r="X395" s="222" t="s">
        <v>8318</v>
      </c>
      <c r="AR395" t="s">
        <v>6702</v>
      </c>
      <c r="AS395"/>
      <c r="AT395" s="203" t="str">
        <f>_xlfn.XLOOKUP(AR395,Таблиця15[Термин],Таблиця15[HOBBY WORLD],"")</f>
        <v>Договор цепи</v>
      </c>
    </row>
    <row r="396" spans="2:46" ht="15" customHeight="1" x14ac:dyDescent="0.25">
      <c r="B396" s="203" t="s">
        <v>14356</v>
      </c>
      <c r="C396" s="203" t="s">
        <v>14357</v>
      </c>
      <c r="D396" s="203" t="s">
        <v>6184</v>
      </c>
      <c r="E396" s="203" t="s">
        <v>6184</v>
      </c>
      <c r="H396" s="213" t="s">
        <v>6249</v>
      </c>
      <c r="I396" s="213"/>
      <c r="J396" s="213" t="s">
        <v>6250</v>
      </c>
      <c r="K396" s="213" t="str">
        <f>Таблиця4[[#This Row],[HOBBY WORLD]]</f>
        <v>Наведённый удар</v>
      </c>
      <c r="L396" s="213" t="s">
        <v>5924</v>
      </c>
      <c r="M396" s="213" t="s">
        <v>6219</v>
      </c>
      <c r="O396" s="214" t="s">
        <v>7673</v>
      </c>
      <c r="P396" s="214"/>
      <c r="Q396" s="215" t="s">
        <v>7674</v>
      </c>
      <c r="R396" s="215" t="str">
        <f>Таблиця5[[#This Row],[HOBBY WORLD]]</f>
        <v>ветер-оберег</v>
      </c>
      <c r="S396" s="215" t="s">
        <v>7672</v>
      </c>
      <c r="T396" s="216"/>
      <c r="U396" s="217"/>
      <c r="W396" s="222" t="s">
        <v>2859</v>
      </c>
      <c r="X396" s="222" t="s">
        <v>8319</v>
      </c>
      <c r="AR396" t="s">
        <v>6704</v>
      </c>
      <c r="AS396"/>
      <c r="AT396" s="203" t="str">
        <f>_xlfn.XLOOKUP(AR396,Таблиця15[Термин],Таблиця15[HOBBY WORLD],"")</f>
        <v>Договор книги</v>
      </c>
    </row>
    <row r="397" spans="2:46" ht="15" customHeight="1" x14ac:dyDescent="0.25">
      <c r="B397" s="203" t="s">
        <v>4078</v>
      </c>
      <c r="C397" s="203" t="s">
        <v>14358</v>
      </c>
      <c r="D397" s="203" t="s">
        <v>6114</v>
      </c>
      <c r="E397" s="203" t="s">
        <v>6114</v>
      </c>
      <c r="H397" s="213" t="s">
        <v>6251</v>
      </c>
      <c r="I397" s="213"/>
      <c r="J397" s="213" t="s">
        <v>6252</v>
      </c>
      <c r="K397" s="213" t="str">
        <f>Таблиця4[[#This Row],[HOBBY WORLD]]</f>
        <v>Улучшенный двойник</v>
      </c>
      <c r="L397" s="213" t="s">
        <v>5924</v>
      </c>
      <c r="M397" s="213" t="s">
        <v>6219</v>
      </c>
      <c r="O397" s="214" t="s">
        <v>7675</v>
      </c>
      <c r="P397" s="214"/>
      <c r="Q397" s="215" t="s">
        <v>7676</v>
      </c>
      <c r="R397" s="215" t="str">
        <f>Таблиця5[[#This Row],[HOBBY WORLD]]</f>
        <v>вихрь</v>
      </c>
      <c r="S397" s="215" t="s">
        <v>7672</v>
      </c>
      <c r="T397" s="216"/>
      <c r="U397" s="217"/>
      <c r="W397" s="222" t="s">
        <v>2861</v>
      </c>
      <c r="X397" s="222" t="s">
        <v>8320</v>
      </c>
      <c r="AR397" t="s">
        <v>6706</v>
      </c>
      <c r="AS397"/>
      <c r="AT397" s="203" t="str">
        <f>_xlfn.XLOOKUP(AR397,Таблиця15[Термин],Таблиця15[HOBBY WORLD],"")</f>
        <v>Отбрасывающий разряд</v>
      </c>
    </row>
    <row r="398" spans="2:46" ht="15" customHeight="1" x14ac:dyDescent="0.25">
      <c r="B398" s="203" t="s">
        <v>14359</v>
      </c>
      <c r="C398" s="203" t="s">
        <v>14360</v>
      </c>
      <c r="D398" s="203" t="s">
        <v>6178</v>
      </c>
      <c r="E398" s="203" t="s">
        <v>6178</v>
      </c>
      <c r="H398" s="213" t="s">
        <v>6253</v>
      </c>
      <c r="I398" s="213"/>
      <c r="J398" s="213" t="s">
        <v>6254</v>
      </c>
      <c r="K398" s="213" t="str">
        <f>Таблиця4[[#This Row],[HOBBY WORLD]]</f>
        <v>Улучшенная вспышка</v>
      </c>
      <c r="L398" s="213" t="s">
        <v>5924</v>
      </c>
      <c r="M398" s="213" t="s">
        <v>6219</v>
      </c>
      <c r="O398" s="243" t="s">
        <v>7677</v>
      </c>
      <c r="P398" s="243"/>
      <c r="Q398" s="244" t="s">
        <v>7678</v>
      </c>
      <c r="R398" s="244" t="str">
        <f>Таблиця5[[#This Row],[HOBBY WORLD]]</f>
        <v xml:space="preserve">всесожжение
</v>
      </c>
      <c r="S398" s="244" t="s">
        <v>7672</v>
      </c>
      <c r="T398" s="245"/>
      <c r="U398" s="246"/>
      <c r="W398" s="222" t="s">
        <v>2863</v>
      </c>
      <c r="X398" s="222" t="s">
        <v>8321</v>
      </c>
      <c r="AR398" t="s">
        <v>6708</v>
      </c>
      <c r="AS398"/>
      <c r="AT398" s="203" t="str">
        <f>_xlfn.XLOOKUP(AR398,Таблиця15[Термин],Таблиця15[HOBBY WORLD],"")</f>
        <v>Скульптор плоти</v>
      </c>
    </row>
    <row r="399" spans="2:46" ht="15" customHeight="1" x14ac:dyDescent="0.25">
      <c r="B399" s="203" t="s">
        <v>14361</v>
      </c>
      <c r="C399" s="203" t="s">
        <v>14362</v>
      </c>
      <c r="D399" s="203" t="s">
        <v>6104</v>
      </c>
      <c r="E399" s="203" t="s">
        <v>6104</v>
      </c>
      <c r="H399" s="213" t="s">
        <v>6255</v>
      </c>
      <c r="I399" s="213"/>
      <c r="J399" s="213" t="s">
        <v>6256</v>
      </c>
      <c r="K399" s="213" t="str">
        <f>Таблиця4[[#This Row],[HOBBY WORLD]]</f>
        <v>Призыв двойника</v>
      </c>
      <c r="L399" s="213" t="s">
        <v>5924</v>
      </c>
      <c r="M399" s="213" t="s">
        <v>6219</v>
      </c>
      <c r="O399" s="214" t="s">
        <v>7679</v>
      </c>
      <c r="P399" s="214"/>
      <c r="Q399" s="215" t="s">
        <v>7680</v>
      </c>
      <c r="R399" s="215" t="str">
        <f>Таблиця5[[#This Row],[HOBBY WORLD]]</f>
        <v>гнев природы</v>
      </c>
      <c r="S399" s="215" t="s">
        <v>7672</v>
      </c>
      <c r="T399" s="216"/>
      <c r="U399" s="217"/>
      <c r="W399" s="222" t="s">
        <v>2865</v>
      </c>
      <c r="X399" s="222" t="s">
        <v>8322</v>
      </c>
      <c r="AR399" t="s">
        <v>6710</v>
      </c>
      <c r="AS399"/>
      <c r="AT399" s="203" t="str">
        <f>_xlfn.XLOOKUP(AR399,Таблиця15[Термин],Таблиця15[HOBBY WORLD],"")</f>
        <v>Дурное знамение</v>
      </c>
    </row>
    <row r="400" spans="2:46" ht="15" customHeight="1" x14ac:dyDescent="0.25">
      <c r="H400" s="213" t="s">
        <v>6257</v>
      </c>
      <c r="I400" s="213"/>
      <c r="J400" s="213" t="s">
        <v>6258</v>
      </c>
      <c r="K400" s="213" t="str">
        <f>Таблиця4[[#This Row],[HOBBY WORLD]]</f>
        <v>Домен знания</v>
      </c>
      <c r="L400" s="213" t="s">
        <v>5924</v>
      </c>
      <c r="M400" s="213" t="s">
        <v>6219</v>
      </c>
      <c r="O400" s="214" t="s">
        <v>7681</v>
      </c>
      <c r="P400" s="214"/>
      <c r="Q400" s="215" t="s">
        <v>7682</v>
      </c>
      <c r="R400" s="215" t="str">
        <f>Таблиця5[[#This Row],[HOBBY WORLD]]</f>
        <v>грозная крепость</v>
      </c>
      <c r="S400" s="215" t="s">
        <v>7672</v>
      </c>
      <c r="T400" s="216"/>
      <c r="U400" s="217"/>
      <c r="W400" s="222" t="s">
        <v>2867</v>
      </c>
      <c r="X400" s="222" t="s">
        <v>8323</v>
      </c>
      <c r="AR400" t="s">
        <v>6712</v>
      </c>
      <c r="AS400"/>
      <c r="AT400" s="203" t="str">
        <f>_xlfn.XLOOKUP(AR400,Таблиця15[Термин],Таблиця15[HOBBY WORLD],"")</f>
        <v>Архифея</v>
      </c>
    </row>
    <row r="401" spans="2:46" ht="15" customHeight="1" x14ac:dyDescent="0.25">
      <c r="B401" s="203" t="s">
        <v>14363</v>
      </c>
      <c r="H401" s="213" t="s">
        <v>6259</v>
      </c>
      <c r="I401" s="213"/>
      <c r="J401" s="213" t="s">
        <v>6260</v>
      </c>
      <c r="K401" s="213" t="str">
        <f>Таблиця4[[#This Row],[HOBBY WORLD]]</f>
        <v>Домен жизни</v>
      </c>
      <c r="L401" s="213" t="s">
        <v>5924</v>
      </c>
      <c r="M401" s="213" t="s">
        <v>6219</v>
      </c>
      <c r="O401" s="214" t="s">
        <v>7683</v>
      </c>
      <c r="P401" s="214"/>
      <c r="Q401" s="215" t="s">
        <v>7684</v>
      </c>
      <c r="R401" s="215" t="str">
        <f>Таблиця5[[#This Row],[HOBBY WORLD]]</f>
        <v>громовой шаг</v>
      </c>
      <c r="S401" s="215" t="s">
        <v>7672</v>
      </c>
      <c r="T401" s="216"/>
      <c r="U401" s="217"/>
      <c r="W401" s="222" t="s">
        <v>2869</v>
      </c>
      <c r="X401" s="222" t="s">
        <v>8324</v>
      </c>
      <c r="AR401" t="s">
        <v>6714</v>
      </c>
      <c r="AS401"/>
      <c r="AT401" s="203" t="str">
        <f>_xlfn.XLOOKUP(AR401,Таблиця15[Термин],Таблиця15[HOBBY WORLD],"")</f>
        <v>Вор пяти судеб</v>
      </c>
    </row>
    <row r="402" spans="2:46" ht="15" customHeight="1" x14ac:dyDescent="0.25">
      <c r="B402" s="203" t="s">
        <v>14101</v>
      </c>
      <c r="C402" s="203" t="s">
        <v>13759</v>
      </c>
      <c r="D402" s="203" t="s">
        <v>14102</v>
      </c>
      <c r="E402" s="203" t="s">
        <v>14102</v>
      </c>
      <c r="H402" s="213" t="s">
        <v>6261</v>
      </c>
      <c r="I402" s="213"/>
      <c r="J402" s="213" t="s">
        <v>6262</v>
      </c>
      <c r="K402" s="213" t="str">
        <f>Таблиця4[[#This Row],[HOBBY WORLD]]</f>
        <v>Домен света</v>
      </c>
      <c r="L402" s="213" t="s">
        <v>5924</v>
      </c>
      <c r="M402" s="213" t="s">
        <v>6219</v>
      </c>
      <c r="O402" s="243" t="s">
        <v>7685</v>
      </c>
      <c r="P402" s="243"/>
      <c r="Q402" s="244" t="s">
        <v>7686</v>
      </c>
      <c r="R402" s="244" t="str">
        <f>Таблиця5[[#This Row],[HOBBY WORLD]]</f>
        <v xml:space="preserve">дальний шаг
</v>
      </c>
      <c r="S402" s="244" t="s">
        <v>7672</v>
      </c>
      <c r="T402" s="245"/>
      <c r="U402" s="246"/>
      <c r="W402" s="222" t="s">
        <v>2871</v>
      </c>
      <c r="X402" s="222" t="s">
        <v>8325</v>
      </c>
      <c r="AR402" t="s">
        <v>6716</v>
      </c>
      <c r="AS402"/>
      <c r="AT402" s="203" t="str">
        <f>_xlfn.XLOOKUP(AR402,Таблиця15[Термин],Таблиця15[HOBBY WORLD],"")</f>
        <v>Алчный клинок</v>
      </c>
    </row>
    <row r="403" spans="2:46" ht="15" customHeight="1" x14ac:dyDescent="0.25">
      <c r="B403" s="203" t="s">
        <v>14364</v>
      </c>
      <c r="C403" s="203" t="s">
        <v>14365</v>
      </c>
      <c r="D403" s="203" t="s">
        <v>6201</v>
      </c>
      <c r="E403" s="203" t="s">
        <v>6201</v>
      </c>
      <c r="H403" s="213" t="s">
        <v>6263</v>
      </c>
      <c r="I403" s="213"/>
      <c r="J403" s="213" t="s">
        <v>6264</v>
      </c>
      <c r="K403" s="213" t="str">
        <f>Таблиця4[[#This Row],[HOBBY WORLD]]</f>
        <v>Владыка природы</v>
      </c>
      <c r="L403" s="213" t="s">
        <v>5924</v>
      </c>
      <c r="M403" s="213" t="s">
        <v>6219</v>
      </c>
      <c r="O403" s="214" t="s">
        <v>7687</v>
      </c>
      <c r="P403" s="214"/>
      <c r="Q403" s="215" t="s">
        <v>7688</v>
      </c>
      <c r="R403" s="215" t="str">
        <f>Таблиця5[[#This Row],[HOBBY WORLD]]</f>
        <v>дрёма</v>
      </c>
      <c r="S403" s="215" t="s">
        <v>7672</v>
      </c>
      <c r="T403" s="216"/>
      <c r="U403" s="217"/>
      <c r="W403" s="222" t="s">
        <v>2873</v>
      </c>
      <c r="X403" s="222" t="s">
        <v>8326</v>
      </c>
      <c r="AR403" t="s">
        <v>6718</v>
      </c>
      <c r="AS403"/>
      <c r="AT403" s="203" t="str">
        <f>_xlfn.XLOOKUP(AR403,Таблиця15[Термин],Таблиця15[HOBBY WORLD],"")</f>
        <v>Щит разума</v>
      </c>
    </row>
    <row r="404" spans="2:46" ht="15" customHeight="1" x14ac:dyDescent="0.25">
      <c r="B404" s="203" t="s">
        <v>14366</v>
      </c>
      <c r="C404" s="203" t="s">
        <v>14367</v>
      </c>
      <c r="D404" s="203" t="s">
        <v>6214</v>
      </c>
      <c r="E404" s="203" t="s">
        <v>6214</v>
      </c>
      <c r="H404" s="213" t="s">
        <v>6265</v>
      </c>
      <c r="I404" s="213"/>
      <c r="J404" s="213" t="s">
        <v>6266</v>
      </c>
      <c r="K404" s="213" t="str">
        <f>Таблиця4[[#This Row],[HOBBY WORLD]]</f>
        <v>Домен природы</v>
      </c>
      <c r="L404" s="213" t="s">
        <v>5924</v>
      </c>
      <c r="M404" s="213" t="s">
        <v>6219</v>
      </c>
      <c r="O404" s="214" t="s">
        <v>7689</v>
      </c>
      <c r="P404" s="214"/>
      <c r="Q404" s="215" t="s">
        <v>7690</v>
      </c>
      <c r="R404" s="215" t="str">
        <f>Таблиця5[[#This Row],[HOBBY WORLD]]</f>
        <v>дрожь земли</v>
      </c>
      <c r="S404" s="215" t="s">
        <v>7672</v>
      </c>
      <c r="T404" s="216"/>
      <c r="U404" s="217"/>
      <c r="W404" s="222" t="s">
        <v>2875</v>
      </c>
      <c r="X404" s="222" t="s">
        <v>8327</v>
      </c>
      <c r="AR404" t="s">
        <v>6720</v>
      </c>
      <c r="AS404"/>
      <c r="AT404" s="203" t="str">
        <f>_xlfn.XLOOKUP(AR404,Таблиця15[Термин],Таблиця15[HOBBY WORLD],"")</f>
        <v>Видения далёких миров</v>
      </c>
    </row>
    <row r="405" spans="2:46" ht="15" customHeight="1" x14ac:dyDescent="0.25">
      <c r="B405" s="203" t="s">
        <v>14368</v>
      </c>
      <c r="C405" s="203" t="s">
        <v>14369</v>
      </c>
      <c r="D405" s="203" t="s">
        <v>6210</v>
      </c>
      <c r="E405" s="203" t="s">
        <v>6210</v>
      </c>
      <c r="H405" s="213" t="s">
        <v>6267</v>
      </c>
      <c r="I405" s="213"/>
      <c r="J405" s="213" t="s">
        <v>6268</v>
      </c>
      <c r="K405" s="213" t="str">
        <f>Таблиця4[[#This Row],[HOBBY WORLD]]</f>
        <v>Сильные заклинания</v>
      </c>
      <c r="L405" s="213" t="s">
        <v>5924</v>
      </c>
      <c r="M405" s="213" t="s">
        <v>6219</v>
      </c>
      <c r="O405" s="214" t="s">
        <v>7691</v>
      </c>
      <c r="P405" s="214"/>
      <c r="Q405" s="215" t="s">
        <v>7692</v>
      </c>
      <c r="R405" s="215" t="str">
        <f>Таблиця5[[#This Row],[HOBBY WORLD]]</f>
        <v>дыхание дракона</v>
      </c>
      <c r="S405" s="215" t="s">
        <v>7672</v>
      </c>
      <c r="T405" s="216"/>
      <c r="U405" s="217"/>
      <c r="W405" s="222" t="s">
        <v>2877</v>
      </c>
      <c r="X405" s="222" t="s">
        <v>8328</v>
      </c>
      <c r="AR405" t="s">
        <v>6722</v>
      </c>
      <c r="AS405"/>
      <c r="AT405" s="203" t="str">
        <f>_xlfn.XLOOKUP(AR405,Таблиця15[Термин],Таблиця15[HOBBY WORLD],"")</f>
        <v>Голос владыки цепи</v>
      </c>
    </row>
    <row r="406" spans="2:46" ht="15" customHeight="1" x14ac:dyDescent="0.25">
      <c r="B406" s="203" t="s">
        <v>14370</v>
      </c>
      <c r="C406" s="203" t="s">
        <v>14371</v>
      </c>
      <c r="D406" s="203" t="s">
        <v>6204</v>
      </c>
      <c r="E406" s="203" t="s">
        <v>6204</v>
      </c>
      <c r="H406" s="213" t="s">
        <v>6269</v>
      </c>
      <c r="I406" s="213"/>
      <c r="J406" s="213" t="s">
        <v>6270</v>
      </c>
      <c r="K406" s="213" t="str">
        <f>Таблиця4[[#This Row],[HOBBY WORLD]]</f>
        <v>Сохранение жизни</v>
      </c>
      <c r="L406" s="213" t="s">
        <v>5924</v>
      </c>
      <c r="M406" s="213" t="s">
        <v>6219</v>
      </c>
      <c r="O406" s="214" t="s">
        <v>7693</v>
      </c>
      <c r="P406" s="214"/>
      <c r="Q406" s="215" t="s">
        <v>7694</v>
      </c>
      <c r="R406" s="215" t="str">
        <f>Таблиця5[[#This Row],[HOBBY WORLD]]</f>
        <v>едкая сфера</v>
      </c>
      <c r="S406" s="215" t="s">
        <v>7672</v>
      </c>
      <c r="T406" s="216"/>
      <c r="U406" s="217"/>
      <c r="W406" s="222" t="s">
        <v>2879</v>
      </c>
      <c r="X406" s="222" t="s">
        <v>8329</v>
      </c>
      <c r="AR406" t="s">
        <v>6724</v>
      </c>
      <c r="AS406"/>
      <c r="AT406" s="203" t="str">
        <f>_xlfn.XLOOKUP(AR406,Таблиця15[Термин],Таблиця15[HOBBY WORLD],"")</f>
        <v>Загробный шёпот</v>
      </c>
    </row>
    <row r="407" spans="2:46" ht="15" customHeight="1" x14ac:dyDescent="0.25">
      <c r="B407" s="203" t="s">
        <v>14372</v>
      </c>
      <c r="C407" s="203" t="s">
        <v>14373</v>
      </c>
      <c r="D407" s="203" t="s">
        <v>6206</v>
      </c>
      <c r="E407" s="203" t="s">
        <v>6206</v>
      </c>
      <c r="H407" s="213" t="s">
        <v>6271</v>
      </c>
      <c r="I407" s="213"/>
      <c r="J407" s="213" t="s">
        <v>6272</v>
      </c>
      <c r="K407" s="213" t="str">
        <f>Таблиця4[[#This Row],[HOBBY WORLD]]</f>
        <v>Сияние зари</v>
      </c>
      <c r="L407" s="213" t="s">
        <v>5924</v>
      </c>
      <c r="M407" s="213" t="s">
        <v>6219</v>
      </c>
      <c r="O407" s="214" t="s">
        <v>7695</v>
      </c>
      <c r="P407" s="214"/>
      <c r="Q407" s="215" t="s">
        <v>7696</v>
      </c>
      <c r="R407" s="215" t="str">
        <f>Таблиця5[[#This Row],[HOBBY WORLD]]</f>
        <v>звон по мёртвым</v>
      </c>
      <c r="S407" s="215" t="s">
        <v>7672</v>
      </c>
      <c r="T407" s="216"/>
      <c r="U407" s="217"/>
      <c r="W407" s="222" t="s">
        <v>2881</v>
      </c>
      <c r="X407" s="222" t="s">
        <v>8330</v>
      </c>
      <c r="AR407" t="s">
        <v>6726</v>
      </c>
      <c r="AS407"/>
      <c r="AT407" s="203" t="str">
        <f>_xlfn.XLOOKUP(AR407,Таблиця15[Термин],Таблиця15[HOBBY WORLD],"")</f>
        <v>Ведьмовское зрение</v>
      </c>
    </row>
    <row r="408" spans="2:46" ht="15" customHeight="1" x14ac:dyDescent="0.25">
      <c r="B408" s="203" t="s">
        <v>14374</v>
      </c>
      <c r="C408" s="203" t="s">
        <v>14375</v>
      </c>
      <c r="D408" s="203" t="s">
        <v>6208</v>
      </c>
      <c r="E408" s="203" t="s">
        <v>6208</v>
      </c>
      <c r="H408" s="213" t="s">
        <v>6273</v>
      </c>
      <c r="I408" s="213"/>
      <c r="J408" s="213" t="s">
        <v>5910</v>
      </c>
      <c r="K408" s="213" t="str">
        <f>Таблиця4[[#This Row],[HOBBY WORLD]]</f>
        <v>Чтение мыслей</v>
      </c>
      <c r="L408" s="213" t="s">
        <v>5924</v>
      </c>
      <c r="M408" s="213" t="s">
        <v>6219</v>
      </c>
      <c r="O408" s="214" t="s">
        <v>7697</v>
      </c>
      <c r="P408" s="214"/>
      <c r="Q408" s="215" t="s">
        <v>7698</v>
      </c>
      <c r="R408" s="215" t="str">
        <f>Таблиця5[[#This Row],[HOBBY WORLD]]</f>
        <v>земляной захват Максимилиана</v>
      </c>
      <c r="S408" s="215" t="s">
        <v>7672</v>
      </c>
      <c r="T408" s="216"/>
      <c r="U408" s="217"/>
      <c r="W408" s="222" t="s">
        <v>2883</v>
      </c>
      <c r="X408" s="222" t="s">
        <v>8331</v>
      </c>
      <c r="AR408"/>
      <c r="AS408"/>
    </row>
    <row r="409" spans="2:46" ht="15" customHeight="1" x14ac:dyDescent="0.25">
      <c r="B409" s="203" t="s">
        <v>14376</v>
      </c>
      <c r="C409" s="203" t="s">
        <v>14377</v>
      </c>
      <c r="D409" s="203" t="s">
        <v>6212</v>
      </c>
      <c r="E409" s="203" t="s">
        <v>6212</v>
      </c>
      <c r="H409" s="213" t="s">
        <v>6274</v>
      </c>
      <c r="I409" s="213"/>
      <c r="J409" s="213" t="s">
        <v>6275</v>
      </c>
      <c r="K409" s="213" t="str">
        <f>Таблиця4[[#This Row],[HOBBY WORLD]]</f>
        <v>Бурерождённый</v>
      </c>
      <c r="L409" s="213" t="s">
        <v>5924</v>
      </c>
      <c r="M409" s="213" t="s">
        <v>6219</v>
      </c>
      <c r="O409" s="214" t="s">
        <v>7699</v>
      </c>
      <c r="P409" s="214"/>
      <c r="Q409" s="215" t="s">
        <v>7700</v>
      </c>
      <c r="R409" s="215" t="str">
        <f>Таблиця5[[#This Row],[HOBBY WORLD]]</f>
        <v>зов Преисподней</v>
      </c>
      <c r="S409" s="215" t="s">
        <v>7672</v>
      </c>
      <c r="T409" s="216"/>
      <c r="U409" s="217"/>
      <c r="W409" s="222" t="s">
        <v>2885</v>
      </c>
      <c r="X409" s="222" t="s">
        <v>8332</v>
      </c>
      <c r="AR409" t="s">
        <v>2015</v>
      </c>
      <c r="AS409"/>
    </row>
    <row r="410" spans="2:46" ht="15" customHeight="1" x14ac:dyDescent="0.25">
      <c r="B410" s="203" t="s">
        <v>14378</v>
      </c>
      <c r="C410" s="203" t="s">
        <v>14379</v>
      </c>
      <c r="D410" s="203" t="s">
        <v>6189</v>
      </c>
      <c r="E410" s="203" t="s">
        <v>6189</v>
      </c>
      <c r="H410" s="213" t="s">
        <v>6276</v>
      </c>
      <c r="I410" s="213"/>
      <c r="J410" s="213" t="s">
        <v>6277</v>
      </c>
      <c r="K410" s="213" t="str">
        <f>Таблиця4[[#This Row],[HOBBY WORLD]]</f>
        <v>Высшее исцеление</v>
      </c>
      <c r="L410" s="213" t="s">
        <v>5924</v>
      </c>
      <c r="M410" s="213" t="s">
        <v>6219</v>
      </c>
      <c r="O410" s="214" t="s">
        <v>7701</v>
      </c>
      <c r="P410" s="214"/>
      <c r="Q410" s="215" t="s">
        <v>7702</v>
      </c>
      <c r="R410" s="215" t="str">
        <f>Таблиця5[[#This Row],[HOBBY WORLD]]</f>
        <v>извержение земли</v>
      </c>
      <c r="S410" s="215" t="s">
        <v>7672</v>
      </c>
      <c r="T410" s="216"/>
      <c r="U410" s="217"/>
      <c r="W410" s="222" t="s">
        <v>2889</v>
      </c>
      <c r="X410" s="222" t="s">
        <v>8333</v>
      </c>
      <c r="AR410" t="s">
        <v>6729</v>
      </c>
      <c r="AS410"/>
    </row>
    <row r="411" spans="2:46" ht="15" customHeight="1" x14ac:dyDescent="0.25">
      <c r="H411" s="213" t="s">
        <v>6278</v>
      </c>
      <c r="I411" s="213"/>
      <c r="J411" s="213" t="s">
        <v>6279</v>
      </c>
      <c r="K411" s="213" t="str">
        <f>Таблиця4[[#This Row],[HOBBY WORLD]]</f>
        <v>Домен бури</v>
      </c>
      <c r="L411" s="213" t="s">
        <v>5924</v>
      </c>
      <c r="M411" s="213" t="s">
        <v>6219</v>
      </c>
      <c r="O411" s="214" t="s">
        <v>7703</v>
      </c>
      <c r="P411" s="214"/>
      <c r="Q411" s="215" t="s">
        <v>7704</v>
      </c>
      <c r="R411" s="215" t="str">
        <f>Таблиця5[[#This Row],[HOBBY WORLD]]</f>
        <v>иллюзорный дракон</v>
      </c>
      <c r="S411" s="215" t="s">
        <v>7672</v>
      </c>
      <c r="T411" s="216"/>
      <c r="U411" s="217"/>
      <c r="W411" s="222" t="s">
        <v>2891</v>
      </c>
      <c r="X411" s="222" t="s">
        <v>8334</v>
      </c>
      <c r="AR411" t="s">
        <v>6731</v>
      </c>
      <c r="AS411"/>
    </row>
    <row r="412" spans="2:46" ht="15" customHeight="1" x14ac:dyDescent="0.25">
      <c r="B412" s="203" t="s">
        <v>14380</v>
      </c>
      <c r="H412" s="213" t="s">
        <v>6280</v>
      </c>
      <c r="I412" s="213"/>
      <c r="J412" s="213" t="s">
        <v>6281</v>
      </c>
      <c r="K412" s="213" t="str">
        <f>Таблиця4[[#This Row],[HOBBY WORLD]]</f>
        <v>Удар грома</v>
      </c>
      <c r="L412" s="213" t="s">
        <v>5924</v>
      </c>
      <c r="M412" s="213" t="s">
        <v>6219</v>
      </c>
      <c r="O412" s="214" t="s">
        <v>7705</v>
      </c>
      <c r="P412" s="214"/>
      <c r="Q412" s="215" t="s">
        <v>7706</v>
      </c>
      <c r="R412" s="215" t="str">
        <f>Таблиця5[[#This Row],[HOBBY WORLD]]</f>
        <v>испепеление Аганаззара</v>
      </c>
      <c r="S412" s="215" t="s">
        <v>7672</v>
      </c>
      <c r="T412" s="216"/>
      <c r="U412" s="217"/>
      <c r="W412" s="222" t="s">
        <v>2897</v>
      </c>
      <c r="X412" s="222" t="s">
        <v>8335</v>
      </c>
      <c r="AR412" t="s">
        <v>6733</v>
      </c>
      <c r="AS412"/>
    </row>
    <row r="413" spans="2:46" ht="15" customHeight="1" x14ac:dyDescent="0.25">
      <c r="B413" s="203" t="s">
        <v>14101</v>
      </c>
      <c r="C413" s="203" t="s">
        <v>13759</v>
      </c>
      <c r="D413" s="203" t="s">
        <v>14102</v>
      </c>
      <c r="E413" s="203" t="s">
        <v>14102</v>
      </c>
      <c r="H413" s="213" t="s">
        <v>6282</v>
      </c>
      <c r="I413" s="213"/>
      <c r="J413" s="213" t="s">
        <v>6283</v>
      </c>
      <c r="K413" s="213" t="str">
        <f>Таблиця4[[#This Row],[HOBBY WORLD]]</f>
        <v>Домен обмана</v>
      </c>
      <c r="L413" s="213" t="s">
        <v>5924</v>
      </c>
      <c r="M413" s="213" t="s">
        <v>6219</v>
      </c>
      <c r="O413" s="243" t="s">
        <v>7707</v>
      </c>
      <c r="P413" s="243"/>
      <c r="Q413" s="244" t="s">
        <v>7708</v>
      </c>
      <c r="R413" s="244" t="str">
        <f>Таблиця5[[#This Row],[HOBBY WORLD]]</f>
        <v xml:space="preserve">истощение
</v>
      </c>
      <c r="S413" s="244" t="s">
        <v>7672</v>
      </c>
      <c r="T413" s="245"/>
      <c r="U413" s="246"/>
      <c r="W413" s="222" t="s">
        <v>2899</v>
      </c>
      <c r="X413" s="222" t="s">
        <v>8336</v>
      </c>
      <c r="AR413" t="s">
        <v>6735</v>
      </c>
      <c r="AS413"/>
    </row>
    <row r="414" spans="2:46" ht="15" customHeight="1" x14ac:dyDescent="0.25">
      <c r="B414" s="203" t="s">
        <v>14381</v>
      </c>
      <c r="C414" s="203" t="s">
        <v>14382</v>
      </c>
      <c r="D414" s="203" t="s">
        <v>6223</v>
      </c>
      <c r="E414" s="203" t="s">
        <v>6223</v>
      </c>
      <c r="H414" s="213" t="s">
        <v>6284</v>
      </c>
      <c r="I414" s="213"/>
      <c r="J414" s="213" t="s">
        <v>6285</v>
      </c>
      <c r="K414" s="213" t="str">
        <f>Таблиця4[[#This Row],[HOBBY WORLD]]</f>
        <v>Изгнание нежити</v>
      </c>
      <c r="L414" s="213" t="s">
        <v>5924</v>
      </c>
      <c r="M414" s="213" t="s">
        <v>6219</v>
      </c>
      <c r="O414" s="214" t="s">
        <v>7709</v>
      </c>
      <c r="P414" s="214"/>
      <c r="Q414" s="215" t="s">
        <v>7710</v>
      </c>
      <c r="R414" s="215" t="str">
        <f>Таблиця5[[#This Row],[HOBBY WORLD]]</f>
        <v>исцеляющий дух</v>
      </c>
      <c r="S414" s="215" t="s">
        <v>7672</v>
      </c>
      <c r="T414" s="216"/>
      <c r="U414" s="217"/>
      <c r="W414" s="222" t="s">
        <v>2903</v>
      </c>
      <c r="X414" s="222" t="s">
        <v>8337</v>
      </c>
      <c r="AR414" t="s">
        <v>2474</v>
      </c>
      <c r="AS414"/>
    </row>
    <row r="415" spans="2:46" ht="15" customHeight="1" x14ac:dyDescent="0.25">
      <c r="B415" s="203" t="s">
        <v>14383</v>
      </c>
      <c r="C415" s="203" t="s">
        <v>14384</v>
      </c>
      <c r="D415" s="203" t="s">
        <v>6229</v>
      </c>
      <c r="E415" s="203" t="s">
        <v>6229</v>
      </c>
      <c r="H415" s="213" t="s">
        <v>6286</v>
      </c>
      <c r="I415" s="213"/>
      <c r="J415" s="213" t="s">
        <v>6287</v>
      </c>
      <c r="K415" s="213" t="str">
        <f>Таблиця4[[#This Row],[HOBBY WORLD]]</f>
        <v>Видения прошлого</v>
      </c>
      <c r="L415" s="213" t="s">
        <v>5924</v>
      </c>
      <c r="M415" s="213" t="s">
        <v>6219</v>
      </c>
      <c r="O415" s="214" t="s">
        <v>7711</v>
      </c>
      <c r="P415" s="214"/>
      <c r="Q415" s="215" t="s">
        <v>7712</v>
      </c>
      <c r="R415" s="215" t="str">
        <f>Таблиця5[[#This Row],[HOBBY WORLD]]</f>
        <v>катапульта</v>
      </c>
      <c r="S415" s="215" t="s">
        <v>7672</v>
      </c>
      <c r="T415" s="216"/>
      <c r="U415" s="217"/>
      <c r="W415" s="222" t="s">
        <v>8338</v>
      </c>
      <c r="X415" s="222" t="s">
        <v>8339</v>
      </c>
      <c r="AR415" t="s">
        <v>6737</v>
      </c>
      <c r="AS415"/>
    </row>
    <row r="416" spans="2:46" ht="15" customHeight="1" x14ac:dyDescent="0.25">
      <c r="B416" s="203" t="s">
        <v>14385</v>
      </c>
      <c r="C416" s="203" t="s">
        <v>14386</v>
      </c>
      <c r="D416" s="203" t="s">
        <v>6227</v>
      </c>
      <c r="E416" s="203" t="s">
        <v>6227</v>
      </c>
      <c r="H416" s="213" t="s">
        <v>6288</v>
      </c>
      <c r="I416" s="213"/>
      <c r="J416" s="213" t="s">
        <v>6289</v>
      </c>
      <c r="K416" s="213" t="str">
        <f>Таблиця4[[#This Row],[HOBBY WORLD]]</f>
        <v>Домен войны</v>
      </c>
      <c r="L416" s="213" t="s">
        <v>5924</v>
      </c>
      <c r="M416" s="213" t="s">
        <v>6219</v>
      </c>
      <c r="O416" s="214" t="s">
        <v>7713</v>
      </c>
      <c r="P416" s="214"/>
      <c r="Q416" s="215" t="s">
        <v>7714</v>
      </c>
      <c r="R416" s="215" t="str">
        <f>Таблиця5[[#This Row],[HOBBY WORLD]]</f>
        <v>клетка души</v>
      </c>
      <c r="S416" s="215" t="s">
        <v>7672</v>
      </c>
      <c r="T416" s="216"/>
      <c r="U416" s="217"/>
      <c r="W416" s="222" t="s">
        <v>2905</v>
      </c>
      <c r="X416" s="222" t="s">
        <v>8340</v>
      </c>
      <c r="AR416" t="s">
        <v>6739</v>
      </c>
      <c r="AS416"/>
    </row>
    <row r="417" spans="2:45" ht="15" customHeight="1" x14ac:dyDescent="0.25">
      <c r="B417" s="203" t="s">
        <v>6274</v>
      </c>
      <c r="C417" s="203" t="s">
        <v>14387</v>
      </c>
      <c r="D417" s="203" t="s">
        <v>6275</v>
      </c>
      <c r="E417" s="203" t="s">
        <v>6275</v>
      </c>
      <c r="H417" s="213" t="s">
        <v>6290</v>
      </c>
      <c r="I417" s="213"/>
      <c r="J417" s="213" t="s">
        <v>6291</v>
      </c>
      <c r="K417" s="213" t="str">
        <f>Таблиця4[[#This Row],[HOBBY WORLD]]</f>
        <v>Благословение бога войны</v>
      </c>
      <c r="L417" s="213" t="s">
        <v>5924</v>
      </c>
      <c r="M417" s="213" t="s">
        <v>6219</v>
      </c>
      <c r="O417" s="214" t="s">
        <v>7715</v>
      </c>
      <c r="P417" s="214"/>
      <c r="Q417" s="215" t="s">
        <v>7716</v>
      </c>
      <c r="R417" s="215" t="str">
        <f>Таблиця5[[#This Row],[HOBBY WORLD]]</f>
        <v>корона звёзд</v>
      </c>
      <c r="S417" s="215" t="s">
        <v>7672</v>
      </c>
      <c r="T417" s="216"/>
      <c r="U417" s="217"/>
      <c r="W417" s="222" t="s">
        <v>2907</v>
      </c>
      <c r="X417" s="222" t="s">
        <v>8341</v>
      </c>
      <c r="AR417" t="s">
        <v>6741</v>
      </c>
      <c r="AS417"/>
    </row>
    <row r="418" spans="2:45" ht="15" customHeight="1" x14ac:dyDescent="0.25">
      <c r="B418" s="203" t="s">
        <v>14388</v>
      </c>
      <c r="C418" s="203" t="s">
        <v>14389</v>
      </c>
      <c r="D418" s="203" t="s">
        <v>6264</v>
      </c>
      <c r="E418" s="203" t="s">
        <v>6264</v>
      </c>
      <c r="H418" s="213" t="s">
        <v>3046</v>
      </c>
      <c r="I418" s="213"/>
      <c r="J418" s="213" t="s">
        <v>6292</v>
      </c>
      <c r="K418" s="213" t="str">
        <f>Таблиця4[[#This Row],[HOBBY WORLD]]</f>
        <v>Жрец войны</v>
      </c>
      <c r="L418" s="213" t="s">
        <v>5924</v>
      </c>
      <c r="M418" s="213" t="s">
        <v>6219</v>
      </c>
      <c r="O418" s="214" t="s">
        <v>7717</v>
      </c>
      <c r="P418" s="214"/>
      <c r="Q418" s="215" t="s">
        <v>7718</v>
      </c>
      <c r="R418" s="215" t="str">
        <f>Таблиця5[[#This Row],[HOBBY WORLD]]</f>
        <v>кругом враги</v>
      </c>
      <c r="S418" s="215" t="s">
        <v>7672</v>
      </c>
      <c r="T418" s="216"/>
      <c r="U418" s="217"/>
      <c r="W418" s="222" t="s">
        <v>8342</v>
      </c>
      <c r="X418" s="222" t="s">
        <v>8343</v>
      </c>
      <c r="AR418" t="s">
        <v>2606</v>
      </c>
      <c r="AS418"/>
    </row>
    <row r="419" spans="2:45" ht="15" customHeight="1" x14ac:dyDescent="0.25">
      <c r="B419" s="203" t="s">
        <v>4254</v>
      </c>
      <c r="C419" s="203" t="s">
        <v>3047</v>
      </c>
      <c r="D419" s="203" t="s">
        <v>6292</v>
      </c>
      <c r="E419" s="203" t="s">
        <v>6292</v>
      </c>
      <c r="H419" s="213" t="s">
        <v>6293</v>
      </c>
      <c r="I419" s="213"/>
      <c r="J419" s="213" t="s">
        <v>6294</v>
      </c>
      <c r="K419" s="213" t="str">
        <f>Таблиця4[[#This Row],[HOBBY WORLD]]</f>
        <v>Защитная вспышка</v>
      </c>
      <c r="L419" s="213" t="s">
        <v>5924</v>
      </c>
      <c r="M419" s="213" t="s">
        <v>6219</v>
      </c>
      <c r="O419" s="214" t="s">
        <v>7719</v>
      </c>
      <c r="P419" s="214"/>
      <c r="Q419" s="215" t="s">
        <v>7720</v>
      </c>
      <c r="R419" s="215" t="str">
        <f>Таблиця5[[#This Row],[HOBBY WORLD]]</f>
        <v>ледяной нож</v>
      </c>
      <c r="S419" s="215" t="s">
        <v>7672</v>
      </c>
      <c r="T419" s="216"/>
      <c r="U419" s="217"/>
      <c r="W419" s="222" t="s">
        <v>2909</v>
      </c>
      <c r="X419" s="222" t="s">
        <v>8344</v>
      </c>
      <c r="AR419" t="s">
        <v>2736</v>
      </c>
      <c r="AS419"/>
    </row>
    <row r="420" spans="2:45" ht="15" customHeight="1" x14ac:dyDescent="0.25">
      <c r="B420" s="203" t="s">
        <v>14390</v>
      </c>
      <c r="C420" s="203" t="s">
        <v>14391</v>
      </c>
      <c r="D420" s="203" t="s">
        <v>6244</v>
      </c>
      <c r="E420" s="203" t="s">
        <v>6244</v>
      </c>
      <c r="H420" s="213" t="s">
        <v>6295</v>
      </c>
      <c r="I420" s="213"/>
      <c r="J420" s="213" t="s">
        <v>6296</v>
      </c>
      <c r="K420" s="213" t="str">
        <f>Таблиця4[[#This Row],[HOBBY WORLD]]</f>
        <v>Ярость грозы</v>
      </c>
      <c r="L420" s="213" t="s">
        <v>5924</v>
      </c>
      <c r="M420" s="213" t="s">
        <v>6219</v>
      </c>
      <c r="O420" s="214" t="s">
        <v>7721</v>
      </c>
      <c r="P420" s="214"/>
      <c r="Q420" s="215" t="s">
        <v>7722</v>
      </c>
      <c r="R420" s="215" t="str">
        <f>Таблиця5[[#This Row],[HOBBY WORLD]]</f>
        <v>лучистое слово</v>
      </c>
      <c r="S420" s="215" t="s">
        <v>7672</v>
      </c>
      <c r="T420" s="216"/>
      <c r="U420" s="217"/>
      <c r="W420" s="222" t="s">
        <v>2913</v>
      </c>
      <c r="X420" s="222" t="s">
        <v>8345</v>
      </c>
      <c r="AR420" t="s">
        <v>6744</v>
      </c>
      <c r="AS420"/>
    </row>
    <row r="421" spans="2:45" ht="15" customHeight="1" x14ac:dyDescent="0.25">
      <c r="B421" s="203" t="s">
        <v>14392</v>
      </c>
      <c r="C421" s="203" t="s">
        <v>14394</v>
      </c>
      <c r="D421" s="203" t="s">
        <v>14393</v>
      </c>
      <c r="E421" s="203" t="s">
        <v>14393</v>
      </c>
      <c r="H421" s="213" t="s">
        <v>6297</v>
      </c>
      <c r="I421" s="213"/>
      <c r="J421" s="213" t="s">
        <v>6298</v>
      </c>
      <c r="K421" s="213" t="str">
        <f>Таблиця4[[#This Row],[HOBBY WORLD]]</f>
        <v>Плащ теней</v>
      </c>
      <c r="L421" s="213" t="s">
        <v>5924</v>
      </c>
      <c r="M421" s="213" t="s">
        <v>6299</v>
      </c>
      <c r="O421" s="214" t="s">
        <v>7723</v>
      </c>
      <c r="P421" s="214"/>
      <c r="Q421" s="215" t="s">
        <v>7724</v>
      </c>
      <c r="R421" s="215" t="str">
        <f>Таблиця5[[#This Row],[HOBBY WORLD]]</f>
        <v>магический камень</v>
      </c>
      <c r="S421" s="215" t="s">
        <v>7672</v>
      </c>
      <c r="T421" s="216"/>
      <c r="U421" s="217"/>
      <c r="W421" s="222" t="s">
        <v>2915</v>
      </c>
      <c r="X421" s="222" t="s">
        <v>8346</v>
      </c>
      <c r="AR421" t="s">
        <v>2788</v>
      </c>
      <c r="AS421"/>
    </row>
    <row r="422" spans="2:45" ht="15" customHeight="1" x14ac:dyDescent="0.25">
      <c r="B422" s="203" t="s">
        <v>14395</v>
      </c>
      <c r="C422" s="203" t="s">
        <v>14396</v>
      </c>
      <c r="D422" s="203" t="s">
        <v>6236</v>
      </c>
      <c r="E422" s="203" t="s">
        <v>6236</v>
      </c>
      <c r="H422" s="213" t="s">
        <v>6300</v>
      </c>
      <c r="I422" s="213"/>
      <c r="J422" s="213" t="s">
        <v>6301</v>
      </c>
      <c r="K422" s="213" t="str">
        <f>Таблиця4[[#This Row],[HOBBY WORLD]]</f>
        <v>Дыхание зимы</v>
      </c>
      <c r="L422" s="213" t="s">
        <v>5924</v>
      </c>
      <c r="M422" s="213" t="s">
        <v>6302</v>
      </c>
      <c r="O422" s="214" t="s">
        <v>7725</v>
      </c>
      <c r="P422" s="214"/>
      <c r="Q422" s="215" t="s">
        <v>7726</v>
      </c>
      <c r="R422" s="215" t="str">
        <f>Таблиця5[[#This Row],[HOBBY WORLD]]</f>
        <v>маленький слуга</v>
      </c>
      <c r="S422" s="215" t="s">
        <v>7672</v>
      </c>
      <c r="T422" s="216"/>
      <c r="U422" s="217"/>
      <c r="W422" s="222" t="s">
        <v>2919</v>
      </c>
      <c r="X422" s="222" t="s">
        <v>8347</v>
      </c>
      <c r="AR422" t="s">
        <v>6746</v>
      </c>
      <c r="AS422"/>
    </row>
    <row r="423" spans="2:45" ht="15" customHeight="1" x14ac:dyDescent="0.25">
      <c r="B423" s="203" t="s">
        <v>14397</v>
      </c>
      <c r="C423" s="203" t="s">
        <v>14398</v>
      </c>
      <c r="D423" s="203" t="s">
        <v>6256</v>
      </c>
      <c r="E423" s="203" t="s">
        <v>6256</v>
      </c>
      <c r="H423" s="213" t="s">
        <v>6303</v>
      </c>
      <c r="I423" s="213"/>
      <c r="J423" s="213" t="s">
        <v>6304</v>
      </c>
      <c r="K423" s="213" t="str">
        <f>Таблиця4[[#This Row],[HOBBY WORLD]]</f>
        <v>Когти северного ветра</v>
      </c>
      <c r="L423" s="213" t="s">
        <v>5924</v>
      </c>
      <c r="M423" s="213" t="s">
        <v>6302</v>
      </c>
      <c r="O423" s="214" t="s">
        <v>7727</v>
      </c>
      <c r="P423" s="214"/>
      <c r="Q423" s="215" t="s">
        <v>7728</v>
      </c>
      <c r="R423" s="215" t="str">
        <f>Таблиця5[[#This Row],[HOBBY WORLD]]</f>
        <v>мальстрём</v>
      </c>
      <c r="S423" s="215" t="s">
        <v>7672</v>
      </c>
      <c r="T423" s="216"/>
      <c r="U423" s="217"/>
      <c r="W423" s="222" t="s">
        <v>2921</v>
      </c>
      <c r="X423" s="222" t="s">
        <v>8348</v>
      </c>
      <c r="AR423" t="s">
        <v>6748</v>
      </c>
      <c r="AS423"/>
    </row>
    <row r="424" spans="2:45" ht="15" customHeight="1" x14ac:dyDescent="0.25">
      <c r="B424" s="203" t="s">
        <v>14399</v>
      </c>
      <c r="C424" s="203" t="s">
        <v>14401</v>
      </c>
      <c r="D424" s="203" t="s">
        <v>14400</v>
      </c>
      <c r="E424" s="203" t="s">
        <v>14400</v>
      </c>
      <c r="H424" s="213" t="s">
        <v>6305</v>
      </c>
      <c r="I424" s="213"/>
      <c r="J424" s="213" t="s">
        <v>6306</v>
      </c>
      <c r="K424" s="213" t="str">
        <f>Таблиця4[[#This Row],[HOBBY WORLD]]</f>
        <v>Отбивание снарядов</v>
      </c>
      <c r="L424" s="213" t="s">
        <v>5924</v>
      </c>
      <c r="M424" s="213" t="s">
        <v>6302</v>
      </c>
      <c r="O424" s="214" t="s">
        <v>7729</v>
      </c>
      <c r="P424" s="214"/>
      <c r="Q424" s="215" t="s">
        <v>7730</v>
      </c>
      <c r="R424" s="215" t="str">
        <f>Таблиця5[[#This Row],[HOBBY WORLD]]</f>
        <v>массовый полиморф</v>
      </c>
      <c r="S424" s="215" t="s">
        <v>7672</v>
      </c>
      <c r="T424" s="216"/>
      <c r="U424" s="217"/>
      <c r="W424" s="222" t="s">
        <v>8349</v>
      </c>
      <c r="X424" s="222" t="s">
        <v>8350</v>
      </c>
      <c r="AR424" t="s">
        <v>6750</v>
      </c>
      <c r="AS424"/>
    </row>
    <row r="425" spans="2:45" ht="15" customHeight="1" x14ac:dyDescent="0.25">
      <c r="B425" s="203" t="s">
        <v>14402</v>
      </c>
      <c r="C425" s="203" t="s">
        <v>14403</v>
      </c>
      <c r="D425" s="203" t="s">
        <v>6268</v>
      </c>
      <c r="E425" s="203" t="s">
        <v>6268</v>
      </c>
      <c r="H425" s="213" t="s">
        <v>6307</v>
      </c>
      <c r="I425" s="213"/>
      <c r="J425" s="213" t="s">
        <v>6308</v>
      </c>
      <c r="K425" s="213" t="str">
        <f>Таблиця4[[#This Row],[HOBBY WORLD]]</f>
        <v>Алмазная душа</v>
      </c>
      <c r="L425" s="213" t="s">
        <v>5924</v>
      </c>
      <c r="M425" s="213" t="s">
        <v>6302</v>
      </c>
      <c r="O425" s="214" t="s">
        <v>7731</v>
      </c>
      <c r="P425" s="214"/>
      <c r="Q425" s="215" t="s">
        <v>7732</v>
      </c>
      <c r="R425" s="215" t="str">
        <f>Таблиця5[[#This Row],[HOBBY WORLD]]</f>
        <v>мелкие метеоры Мелфа</v>
      </c>
      <c r="S425" s="215" t="s">
        <v>7672</v>
      </c>
      <c r="T425" s="216"/>
      <c r="U425" s="217"/>
      <c r="W425" s="222" t="s">
        <v>2923</v>
      </c>
      <c r="X425" s="222" t="s">
        <v>8351</v>
      </c>
      <c r="AR425" t="s">
        <v>2932</v>
      </c>
      <c r="AS425"/>
    </row>
    <row r="426" spans="2:45" ht="15" customHeight="1" x14ac:dyDescent="0.25">
      <c r="B426" s="203" t="s">
        <v>14404</v>
      </c>
      <c r="C426" s="203" t="s">
        <v>14405</v>
      </c>
      <c r="D426" s="203" t="s">
        <v>6272</v>
      </c>
      <c r="E426" s="203" t="s">
        <v>6272</v>
      </c>
      <c r="H426" s="213" t="s">
        <v>6309</v>
      </c>
      <c r="I426" s="213"/>
      <c r="J426" s="213" t="s">
        <v>6310</v>
      </c>
      <c r="K426" s="213" t="str">
        <f>Таблиця4[[#This Row],[HOBBY WORLD]]</f>
        <v>Послушник стихий</v>
      </c>
      <c r="L426" s="213" t="s">
        <v>5924</v>
      </c>
      <c r="M426" s="213" t="s">
        <v>6302</v>
      </c>
      <c r="O426" s="214" t="s">
        <v>7733</v>
      </c>
      <c r="P426" s="214"/>
      <c r="Q426" s="215" t="s">
        <v>7734</v>
      </c>
      <c r="R426" s="215" t="str">
        <f>Таблиця5[[#This Row],[HOBBY WORLD]]</f>
        <v>надпись в небе</v>
      </c>
      <c r="S426" s="215" t="s">
        <v>7672</v>
      </c>
      <c r="T426" s="216"/>
      <c r="U426" s="217"/>
      <c r="W426" s="222" t="s">
        <v>8352</v>
      </c>
      <c r="X426" s="222" t="s">
        <v>8353</v>
      </c>
      <c r="AR426" t="s">
        <v>6752</v>
      </c>
      <c r="AS426"/>
    </row>
    <row r="427" spans="2:45" ht="15" customHeight="1" x14ac:dyDescent="0.25">
      <c r="B427" s="203" t="s">
        <v>14406</v>
      </c>
      <c r="C427" s="203" t="s">
        <v>14407</v>
      </c>
      <c r="D427" s="203" t="s">
        <v>6238</v>
      </c>
      <c r="E427" s="203" t="s">
        <v>6238</v>
      </c>
      <c r="H427" s="213" t="s">
        <v>6311</v>
      </c>
      <c r="I427" s="213"/>
      <c r="J427" s="213" t="s">
        <v>6312</v>
      </c>
      <c r="K427" s="213" t="str">
        <f>Таблиця4[[#This Row],[HOBBY WORLD]]</f>
        <v>Сродство со стихией</v>
      </c>
      <c r="L427" s="213" t="s">
        <v>5924</v>
      </c>
      <c r="M427" s="213" t="s">
        <v>6302</v>
      </c>
      <c r="O427" s="214" t="s">
        <v>7735</v>
      </c>
      <c r="P427" s="214"/>
      <c r="Q427" s="215" t="s">
        <v>7736</v>
      </c>
      <c r="R427" s="215" t="str">
        <f>Таблиця5[[#This Row],[HOBBY WORLD]]</f>
        <v>нашествие</v>
      </c>
      <c r="S427" s="215" t="s">
        <v>7672</v>
      </c>
      <c r="T427" s="216"/>
      <c r="U427" s="217"/>
      <c r="W427" s="222" t="s">
        <v>2926</v>
      </c>
      <c r="X427" s="222" t="s">
        <v>8354</v>
      </c>
      <c r="AR427"/>
      <c r="AS427"/>
    </row>
    <row r="428" spans="2:45" ht="15" customHeight="1" x14ac:dyDescent="0.25">
      <c r="B428" s="203" t="s">
        <v>14408</v>
      </c>
      <c r="C428" s="203" t="s">
        <v>14409</v>
      </c>
      <c r="D428" s="203" t="s">
        <v>6218</v>
      </c>
      <c r="E428" s="203" t="s">
        <v>6218</v>
      </c>
      <c r="H428" s="213" t="s">
        <v>6313</v>
      </c>
      <c r="I428" s="213"/>
      <c r="J428" s="213" t="s">
        <v>6314</v>
      </c>
      <c r="K428" s="213" t="str">
        <f>Таблиця4[[#This Row],[HOBBY WORLD]]</f>
        <v>Стихийные дисциплины</v>
      </c>
      <c r="L428" s="213" t="s">
        <v>5924</v>
      </c>
      <c r="M428" s="213" t="s">
        <v>6302</v>
      </c>
      <c r="O428" s="214" t="s">
        <v>7737</v>
      </c>
      <c r="P428" s="214"/>
      <c r="Q428" s="215" t="s">
        <v>7738</v>
      </c>
      <c r="R428" s="215" t="str">
        <f>Таблиця5[[#This Row],[HOBBY WORLD]]</f>
        <v>неуязвимость</v>
      </c>
      <c r="S428" s="215" t="s">
        <v>7672</v>
      </c>
      <c r="T428" s="216"/>
      <c r="U428" s="217"/>
      <c r="W428" s="222" t="s">
        <v>2930</v>
      </c>
      <c r="X428" s="222" t="s">
        <v>8355</v>
      </c>
      <c r="AR428" t="s">
        <v>6754</v>
      </c>
      <c r="AS428"/>
    </row>
    <row r="429" spans="2:45" ht="15" customHeight="1" x14ac:dyDescent="0.25">
      <c r="B429" s="203" t="s">
        <v>14410</v>
      </c>
      <c r="C429" s="203" t="s">
        <v>14411</v>
      </c>
      <c r="D429" s="203" t="s">
        <v>6296</v>
      </c>
      <c r="E429" s="203" t="s">
        <v>6296</v>
      </c>
      <c r="H429" s="213" t="s">
        <v>6315</v>
      </c>
      <c r="I429" s="213"/>
      <c r="J429" s="213" t="s">
        <v>6316</v>
      </c>
      <c r="K429" s="213" t="str">
        <f>Таблиця4[[#This Row],[HOBBY WORLD]]</f>
        <v>Стихийные заклинания</v>
      </c>
      <c r="L429" s="213" t="s">
        <v>5924</v>
      </c>
      <c r="M429" s="213" t="s">
        <v>6302</v>
      </c>
      <c r="O429" s="214" t="s">
        <v>7739</v>
      </c>
      <c r="P429" s="214"/>
      <c r="Q429" s="215" t="s">
        <v>7740</v>
      </c>
      <c r="R429" s="215" t="str">
        <f>Таблиця5[[#This Row],[HOBBY WORLD]]</f>
        <v>облачение в ветер</v>
      </c>
      <c r="S429" s="215" t="s">
        <v>7672</v>
      </c>
      <c r="T429" s="216"/>
      <c r="U429" s="217"/>
      <c r="W429" s="222" t="s">
        <v>2932</v>
      </c>
      <c r="X429" s="222" t="s">
        <v>8356</v>
      </c>
      <c r="AR429" t="s">
        <v>6757</v>
      </c>
      <c r="AS429"/>
    </row>
    <row r="430" spans="2:45" ht="15" customHeight="1" x14ac:dyDescent="0.25">
      <c r="H430" s="213" t="s">
        <v>6317</v>
      </c>
      <c r="I430" s="213"/>
      <c r="J430" s="213" t="s">
        <v>6318</v>
      </c>
      <c r="K430" s="213" t="str">
        <f>Таблиця4[[#This Row],[HOBBY WORLD]]</f>
        <v>Пустое тело</v>
      </c>
      <c r="L430" s="213" t="s">
        <v>5924</v>
      </c>
      <c r="M430" s="213" t="s">
        <v>6302</v>
      </c>
      <c r="O430" s="214" t="s">
        <v>7741</v>
      </c>
      <c r="P430" s="214"/>
      <c r="Q430" s="215" t="s">
        <v>7742</v>
      </c>
      <c r="R430" s="215" t="str">
        <f>Таблиця5[[#This Row],[HOBBY WORLD]]</f>
        <v>облачение в камень</v>
      </c>
      <c r="S430" s="215" t="s">
        <v>7672</v>
      </c>
      <c r="T430" s="216"/>
      <c r="U430" s="217"/>
      <c r="W430" s="222" t="s">
        <v>2934</v>
      </c>
      <c r="X430" s="222" t="s">
        <v>8357</v>
      </c>
      <c r="AR430" t="s">
        <v>6759</v>
      </c>
      <c r="AS430"/>
    </row>
    <row r="431" spans="2:45" ht="15" customHeight="1" x14ac:dyDescent="0.25">
      <c r="B431" s="203" t="s">
        <v>14412</v>
      </c>
      <c r="H431" s="213" t="s">
        <v>6319</v>
      </c>
      <c r="I431" s="213"/>
      <c r="J431" s="213" t="s">
        <v>6320</v>
      </c>
      <c r="K431" s="213" t="str">
        <f>Таблиця4[[#This Row],[HOBBY WORLD]]</f>
        <v>Защита вечной горы</v>
      </c>
      <c r="L431" s="213" t="s">
        <v>5924</v>
      </c>
      <c r="M431" s="213" t="s">
        <v>6302</v>
      </c>
      <c r="O431" s="214" t="s">
        <v>7743</v>
      </c>
      <c r="P431" s="214"/>
      <c r="Q431" s="215" t="s">
        <v>7744</v>
      </c>
      <c r="R431" s="215" t="str">
        <f>Таблиця5[[#This Row],[HOBBY WORLD]]</f>
        <v>облачение в лёд</v>
      </c>
      <c r="S431" s="215" t="s">
        <v>7672</v>
      </c>
      <c r="T431" s="216"/>
      <c r="U431" s="217"/>
      <c r="W431" s="222" t="s">
        <v>2938</v>
      </c>
      <c r="X431" s="222" t="s">
        <v>8358</v>
      </c>
      <c r="AR431" t="s">
        <v>6761</v>
      </c>
      <c r="AS431"/>
    </row>
    <row r="432" spans="2:45" ht="15" customHeight="1" x14ac:dyDescent="0.25">
      <c r="B432" s="203" t="s">
        <v>14101</v>
      </c>
      <c r="C432" s="203" t="s">
        <v>13759</v>
      </c>
      <c r="D432" s="203" t="s">
        <v>14102</v>
      </c>
      <c r="E432" s="203" t="s">
        <v>14102</v>
      </c>
      <c r="H432" s="213" t="s">
        <v>6321</v>
      </c>
      <c r="I432" s="213"/>
      <c r="J432" s="213" t="s">
        <v>6322</v>
      </c>
      <c r="K432" s="213" t="str">
        <f>Таблиця4[[#This Row],[HOBBY WORLD]]</f>
        <v>Клыки огненной змеи</v>
      </c>
      <c r="L432" s="213" t="s">
        <v>5924</v>
      </c>
      <c r="M432" s="213" t="s">
        <v>6302</v>
      </c>
      <c r="O432" s="214" t="s">
        <v>7745</v>
      </c>
      <c r="P432" s="214"/>
      <c r="Q432" s="215" t="s">
        <v>7746</v>
      </c>
      <c r="R432" s="215" t="str">
        <f>Таблиця5[[#This Row],[HOBBY WORLD]]</f>
        <v>облачение в пламя</v>
      </c>
      <c r="S432" s="215" t="s">
        <v>7672</v>
      </c>
      <c r="T432" s="216"/>
      <c r="U432" s="217"/>
      <c r="W432" s="222" t="s">
        <v>2940</v>
      </c>
      <c r="X432" s="222" t="s">
        <v>8359</v>
      </c>
      <c r="AR432" t="s">
        <v>6763</v>
      </c>
      <c r="AS432"/>
    </row>
    <row r="433" spans="2:45" ht="15" customHeight="1" x14ac:dyDescent="0.25">
      <c r="B433" s="203" t="s">
        <v>14413</v>
      </c>
      <c r="C433" s="203" t="s">
        <v>14414</v>
      </c>
      <c r="D433" s="203" t="s">
        <v>6717</v>
      </c>
      <c r="E433" s="203" t="s">
        <v>6717</v>
      </c>
      <c r="H433" s="213" t="s">
        <v>6323</v>
      </c>
      <c r="I433" s="213"/>
      <c r="J433" s="213" t="s">
        <v>6324</v>
      </c>
      <c r="K433" s="213" t="str">
        <f>Таблиця4[[#This Row],[HOBBY WORLD]]</f>
        <v>Кулак четырёх громов</v>
      </c>
      <c r="L433" s="213" t="s">
        <v>5924</v>
      </c>
      <c r="M433" s="213" t="s">
        <v>6302</v>
      </c>
      <c r="O433" s="214" t="s">
        <v>7747</v>
      </c>
      <c r="P433" s="214"/>
      <c r="Q433" s="215" t="s">
        <v>7748</v>
      </c>
      <c r="R433" s="215" t="str">
        <f>Таблиця5[[#This Row],[HOBBY WORLD]]</f>
        <v>обморожение</v>
      </c>
      <c r="S433" s="215" t="s">
        <v>7672</v>
      </c>
      <c r="T433" s="216"/>
      <c r="U433" s="217"/>
      <c r="W433" s="222" t="s">
        <v>2944</v>
      </c>
      <c r="X433" s="222" t="s">
        <v>8360</v>
      </c>
      <c r="AR433" t="s">
        <v>6765</v>
      </c>
      <c r="AS433"/>
    </row>
    <row r="434" spans="2:45" ht="15" customHeight="1" x14ac:dyDescent="0.25">
      <c r="B434" s="203" t="s">
        <v>14415</v>
      </c>
      <c r="C434" s="203" t="s">
        <v>14417</v>
      </c>
      <c r="D434" s="203" t="s">
        <v>14416</v>
      </c>
      <c r="E434" s="203" t="s">
        <v>14416</v>
      </c>
      <c r="H434" s="213" t="s">
        <v>6325</v>
      </c>
      <c r="I434" s="213"/>
      <c r="J434" s="213" t="s">
        <v>6326</v>
      </c>
      <c r="K434" s="213" t="str">
        <f>Таблиця4[[#This Row],[HOBBY WORLD]]</f>
        <v>Кулак несокрушимого воздуха</v>
      </c>
      <c r="L434" s="213" t="s">
        <v>5924</v>
      </c>
      <c r="M434" s="213" t="s">
        <v>6302</v>
      </c>
      <c r="O434" s="214" t="s">
        <v>7749</v>
      </c>
      <c r="P434" s="214"/>
      <c r="Q434" s="215" t="s">
        <v>7750</v>
      </c>
      <c r="R434" s="215" t="str">
        <f>Таблиця5[[#This Row],[HOBBY WORLD]]</f>
        <v>огненные стрелы</v>
      </c>
      <c r="S434" s="215" t="s">
        <v>7672</v>
      </c>
      <c r="T434" s="216"/>
      <c r="U434" s="217"/>
      <c r="W434" s="222" t="s">
        <v>2946</v>
      </c>
      <c r="X434" s="222" t="s">
        <v>8361</v>
      </c>
      <c r="AR434" t="s">
        <v>6767</v>
      </c>
      <c r="AS434"/>
    </row>
    <row r="435" spans="2:45" ht="15" customHeight="1" x14ac:dyDescent="0.25">
      <c r="B435" s="203" t="s">
        <v>14418</v>
      </c>
      <c r="C435" s="203" t="s">
        <v>14420</v>
      </c>
      <c r="D435" s="203" t="s">
        <v>14419</v>
      </c>
      <c r="E435" s="203" t="s">
        <v>14419</v>
      </c>
      <c r="H435" s="213" t="s">
        <v>6327</v>
      </c>
      <c r="I435" s="213"/>
      <c r="J435" s="213" t="s">
        <v>6328</v>
      </c>
      <c r="K435" s="213" t="str">
        <f>Таблиця4[[#This Row],[HOBBY WORLD]]</f>
        <v>Пламя феникса</v>
      </c>
      <c r="L435" s="213" t="s">
        <v>5924</v>
      </c>
      <c r="M435" s="213" t="s">
        <v>6302</v>
      </c>
      <c r="O435" s="214" t="s">
        <v>7751</v>
      </c>
      <c r="P435" s="214"/>
      <c r="Q435" s="215" t="s">
        <v>7752</v>
      </c>
      <c r="R435" s="215" t="str">
        <f>Таблиця5[[#This Row],[HOBBY WORLD]]</f>
        <v>первобытная дикость</v>
      </c>
      <c r="S435" s="215" t="s">
        <v>7672</v>
      </c>
      <c r="T435" s="216"/>
      <c r="U435" s="217"/>
      <c r="W435" s="222" t="s">
        <v>2950</v>
      </c>
      <c r="X435" s="222" t="s">
        <v>8362</v>
      </c>
      <c r="AR435" t="s">
        <v>6769</v>
      </c>
      <c r="AS435"/>
    </row>
    <row r="436" spans="2:45" ht="15" customHeight="1" x14ac:dyDescent="0.25">
      <c r="B436" s="203" t="s">
        <v>14421</v>
      </c>
      <c r="C436" s="203" t="s">
        <v>14422</v>
      </c>
      <c r="D436" s="203" t="s">
        <v>6667</v>
      </c>
      <c r="E436" s="203" t="s">
        <v>6667</v>
      </c>
      <c r="H436" s="213" t="s">
        <v>6329</v>
      </c>
      <c r="I436" s="213"/>
      <c r="J436" s="213" t="s">
        <v>6330</v>
      </c>
      <c r="K436" s="213" t="str">
        <f>Таблиця4[[#This Row],[HOBBY WORLD]]</f>
        <v>Град ударов</v>
      </c>
      <c r="L436" s="213" t="s">
        <v>5924</v>
      </c>
      <c r="M436" s="213" t="s">
        <v>6302</v>
      </c>
      <c r="O436" s="214" t="s">
        <v>7753</v>
      </c>
      <c r="P436" s="214"/>
      <c r="Q436" s="215" t="s">
        <v>7754</v>
      </c>
      <c r="R436" s="215" t="str">
        <f>Таблиця5[[#This Row],[HOBBY WORLD]]</f>
        <v>первозданный оберег</v>
      </c>
      <c r="S436" s="215" t="s">
        <v>7672</v>
      </c>
      <c r="T436" s="216"/>
      <c r="U436" s="217"/>
      <c r="W436" s="222" t="s">
        <v>2952</v>
      </c>
      <c r="X436" s="222" t="s">
        <v>8363</v>
      </c>
      <c r="AR436" t="s">
        <v>6771</v>
      </c>
      <c r="AS436"/>
    </row>
    <row r="437" spans="2:45" ht="15" customHeight="1" x14ac:dyDescent="0.25">
      <c r="B437" s="203" t="s">
        <v>14423</v>
      </c>
      <c r="C437" s="203" t="s">
        <v>14425</v>
      </c>
      <c r="D437" s="203" t="s">
        <v>14424</v>
      </c>
      <c r="E437" s="203" t="s">
        <v>14424</v>
      </c>
      <c r="H437" s="213" t="s">
        <v>6331</v>
      </c>
      <c r="I437" s="213"/>
      <c r="J437" s="213" t="s">
        <v>6332</v>
      </c>
      <c r="K437" s="213" t="str">
        <f>Таблиця4[[#This Row],[HOBBY WORLD]]</f>
        <v>Гонг на вершине</v>
      </c>
      <c r="L437" s="213" t="s">
        <v>5924</v>
      </c>
      <c r="M437" s="213" t="s">
        <v>6302</v>
      </c>
      <c r="O437" s="214" t="s">
        <v>7755</v>
      </c>
      <c r="P437" s="214"/>
      <c r="Q437" s="215" t="s">
        <v>7756</v>
      </c>
      <c r="R437" s="215" t="str">
        <f>Таблиця5[[#This Row],[HOBBY WORLD]]</f>
        <v>передача жизни</v>
      </c>
      <c r="S437" s="215" t="s">
        <v>7672</v>
      </c>
      <c r="T437" s="216"/>
      <c r="U437" s="217"/>
      <c r="W437" s="222" t="s">
        <v>2954</v>
      </c>
      <c r="X437" s="222" t="s">
        <v>8364</v>
      </c>
      <c r="AR437" t="s">
        <v>6773</v>
      </c>
      <c r="AS437"/>
    </row>
    <row r="438" spans="2:45" ht="15" customHeight="1" x14ac:dyDescent="0.25">
      <c r="B438" s="203" t="s">
        <v>14426</v>
      </c>
      <c r="C438" s="203" t="s">
        <v>14427</v>
      </c>
      <c r="D438" s="203" t="s">
        <v>6723</v>
      </c>
      <c r="E438" s="203" t="s">
        <v>6723</v>
      </c>
      <c r="H438" s="213" t="s">
        <v>6333</v>
      </c>
      <c r="I438" s="213"/>
      <c r="J438" s="213" t="s">
        <v>6334</v>
      </c>
      <c r="K438" s="213" t="str">
        <f>Таблиця4[[#This Row],[HOBBY WORLD]]</f>
        <v>Ци</v>
      </c>
      <c r="L438" s="213" t="s">
        <v>5924</v>
      </c>
      <c r="M438" s="213" t="s">
        <v>6302</v>
      </c>
      <c r="O438" s="214" t="s">
        <v>7757</v>
      </c>
      <c r="P438" s="214"/>
      <c r="Q438" s="215" t="s">
        <v>7758</v>
      </c>
      <c r="R438" s="215" t="str">
        <f>Таблиця5[[#This Row],[HOBBY WORLD]]</f>
        <v>пиротехника</v>
      </c>
      <c r="S438" s="215" t="s">
        <v>7672</v>
      </c>
      <c r="T438" s="216"/>
      <c r="U438" s="217"/>
      <c r="W438" s="222" t="s">
        <v>2956</v>
      </c>
      <c r="X438" s="222" t="s">
        <v>8365</v>
      </c>
      <c r="AR438" t="s">
        <v>6775</v>
      </c>
      <c r="AS438"/>
    </row>
    <row r="439" spans="2:45" ht="15" customHeight="1" x14ac:dyDescent="0.25">
      <c r="B439" s="203" t="s">
        <v>14428</v>
      </c>
      <c r="C439" s="203" t="s">
        <v>14429</v>
      </c>
      <c r="D439" s="203" t="s">
        <v>6705</v>
      </c>
      <c r="E439" s="203" t="s">
        <v>6705</v>
      </c>
      <c r="H439" s="213" t="s">
        <v>6335</v>
      </c>
      <c r="I439" s="213"/>
      <c r="J439" s="213" t="s">
        <v>6336</v>
      </c>
      <c r="K439" s="213" t="str">
        <f>Таблиця4[[#This Row],[HOBBY WORLD]]</f>
        <v>Очко ци</v>
      </c>
      <c r="L439" s="213" t="s">
        <v>5924</v>
      </c>
      <c r="M439" s="213" t="s">
        <v>6302</v>
      </c>
      <c r="O439" s="214" t="s">
        <v>7759</v>
      </c>
      <c r="P439" s="214"/>
      <c r="Q439" s="215" t="s">
        <v>7760</v>
      </c>
      <c r="R439" s="215" t="str">
        <f>Таблиця5[[#This Row],[HOBBY WORLD]]</f>
        <v>пляска смерти</v>
      </c>
      <c r="S439" s="215" t="s">
        <v>7672</v>
      </c>
      <c r="T439" s="216"/>
      <c r="U439" s="217"/>
      <c r="W439" s="222" t="s">
        <v>2960</v>
      </c>
      <c r="X439" s="222" t="s">
        <v>8366</v>
      </c>
      <c r="AR439" t="s">
        <v>6777</v>
      </c>
      <c r="AS439"/>
    </row>
    <row r="440" spans="2:45" ht="15" customHeight="1" x14ac:dyDescent="0.25">
      <c r="B440" s="203" t="s">
        <v>14430</v>
      </c>
      <c r="C440" s="203" t="s">
        <v>14431</v>
      </c>
      <c r="D440" s="203" t="s">
        <v>5782</v>
      </c>
      <c r="E440" s="203" t="s">
        <v>5782</v>
      </c>
      <c r="H440" s="213" t="s">
        <v>6337</v>
      </c>
      <c r="I440" s="213"/>
      <c r="J440" s="213" t="s">
        <v>6338</v>
      </c>
      <c r="K440" s="213" t="str">
        <f>Таблиця4[[#This Row],[HOBBY WORLD]]</f>
        <v>Удары силой ци</v>
      </c>
      <c r="L440" s="213" t="s">
        <v>5924</v>
      </c>
      <c r="M440" s="213" t="s">
        <v>6302</v>
      </c>
      <c r="O440" s="214" t="s">
        <v>7761</v>
      </c>
      <c r="P440" s="214"/>
      <c r="Q440" s="215" t="s">
        <v>7762</v>
      </c>
      <c r="R440" s="215" t="str">
        <f>Таблиця5[[#This Row],[HOBBY WORLD]]</f>
        <v>поглощение стихий</v>
      </c>
      <c r="S440" s="215" t="s">
        <v>7672</v>
      </c>
      <c r="T440" s="216"/>
      <c r="U440" s="217"/>
      <c r="W440" s="222" t="s">
        <v>2962</v>
      </c>
      <c r="X440" s="222" t="s">
        <v>8367</v>
      </c>
      <c r="AR440" t="s">
        <v>6779</v>
      </c>
      <c r="AS440"/>
    </row>
    <row r="441" spans="2:45" ht="15" customHeight="1" x14ac:dyDescent="0.25">
      <c r="B441" s="203" t="s">
        <v>14432</v>
      </c>
      <c r="C441" s="203" t="s">
        <v>14433</v>
      </c>
      <c r="D441" s="203" t="s">
        <v>6626</v>
      </c>
      <c r="E441" s="203" t="s">
        <v>6626</v>
      </c>
      <c r="H441" s="213" t="s">
        <v>6339</v>
      </c>
      <c r="I441" s="213"/>
      <c r="J441" s="213" t="s">
        <v>6340</v>
      </c>
      <c r="K441" s="213" t="str">
        <f>Таблиця4[[#This Row],[HOBBY WORLD]]</f>
        <v>Боевые искусства</v>
      </c>
      <c r="L441" s="213" t="s">
        <v>5924</v>
      </c>
      <c r="M441" s="213" t="s">
        <v>6302</v>
      </c>
      <c r="O441" s="214" t="s">
        <v>7763</v>
      </c>
      <c r="P441" s="214"/>
      <c r="Q441" s="215" t="s">
        <v>7764</v>
      </c>
      <c r="R441" s="215" t="str">
        <f>Таблиця5[[#This Row],[HOBBY WORLD]]</f>
        <v>порыв</v>
      </c>
      <c r="S441" s="215" t="s">
        <v>7672</v>
      </c>
      <c r="T441" s="216"/>
      <c r="U441" s="217"/>
      <c r="W441" s="222" t="s">
        <v>2964</v>
      </c>
      <c r="X441" s="222" t="s">
        <v>8368</v>
      </c>
      <c r="AR441" t="s">
        <v>6781</v>
      </c>
      <c r="AS441"/>
    </row>
    <row r="442" spans="2:45" ht="15" customHeight="1" x14ac:dyDescent="0.25">
      <c r="B442" s="203" t="s">
        <v>14434</v>
      </c>
      <c r="C442" s="203" t="s">
        <v>14435</v>
      </c>
      <c r="D442" s="203" t="s">
        <v>6623</v>
      </c>
      <c r="E442" s="203" t="s">
        <v>6623</v>
      </c>
      <c r="H442" s="213" t="s">
        <v>6341</v>
      </c>
      <c r="I442" s="213"/>
      <c r="J442" s="213" t="s">
        <v>6342</v>
      </c>
      <c r="K442" s="213" t="str">
        <f>Таблиця4[[#This Row],[HOBBY WORLD]]</f>
        <v>Облик тумана</v>
      </c>
      <c r="L442" s="213" t="s">
        <v>5924</v>
      </c>
      <c r="M442" s="213" t="s">
        <v>6302</v>
      </c>
      <c r="O442" s="214" t="s">
        <v>7765</v>
      </c>
      <c r="P442" s="214"/>
      <c r="Q442" s="215" t="s">
        <v>7766</v>
      </c>
      <c r="R442" s="215" t="str">
        <f>Таблиця5[[#This Row],[HOBBY WORLD]]</f>
        <v>превращение камня</v>
      </c>
      <c r="S442" s="215" t="s">
        <v>7672</v>
      </c>
      <c r="T442" s="216"/>
      <c r="U442" s="217"/>
      <c r="W442" s="222" t="s">
        <v>2966</v>
      </c>
      <c r="X442" s="222" t="s">
        <v>8369</v>
      </c>
      <c r="AR442"/>
      <c r="AS442"/>
    </row>
    <row r="443" spans="2:45" ht="15" customHeight="1" x14ac:dyDescent="0.25">
      <c r="H443" s="213" t="s">
        <v>6343</v>
      </c>
      <c r="I443" s="213"/>
      <c r="J443" s="213" t="s">
        <v>6344</v>
      </c>
      <c r="K443" s="213" t="str">
        <f>Таблиця4[[#This Row],[HOBBY WORLD]]</f>
        <v>Монашеская традиция</v>
      </c>
      <c r="L443" s="213" t="s">
        <v>5924</v>
      </c>
      <c r="M443" s="213" t="s">
        <v>6302</v>
      </c>
      <c r="O443" s="214" t="s">
        <v>7767</v>
      </c>
      <c r="P443" s="214"/>
      <c r="Q443" s="215" t="s">
        <v>7768</v>
      </c>
      <c r="R443" s="215" t="str">
        <f>Таблиця5[[#This Row],[HOBBY WORLD]]</f>
        <v>преображение воды</v>
      </c>
      <c r="S443" s="215" t="s">
        <v>7672</v>
      </c>
      <c r="T443" s="216"/>
      <c r="U443" s="217"/>
      <c r="W443" s="222" t="s">
        <v>2968</v>
      </c>
      <c r="X443" s="222" t="s">
        <v>8370</v>
      </c>
      <c r="AR443" t="s">
        <v>5776</v>
      </c>
      <c r="AS443"/>
    </row>
    <row r="444" spans="2:45" ht="15" customHeight="1" x14ac:dyDescent="0.25">
      <c r="B444" s="203" t="s">
        <v>14436</v>
      </c>
      <c r="C444" s="203" t="s">
        <v>13751</v>
      </c>
      <c r="D444" s="203" t="s">
        <v>7875</v>
      </c>
      <c r="E444" s="203" t="s">
        <v>7875</v>
      </c>
      <c r="H444" s="213" t="s">
        <v>6345</v>
      </c>
      <c r="I444" s="213"/>
      <c r="J444" s="213" t="s">
        <v>6346</v>
      </c>
      <c r="K444" s="213" t="str">
        <f>Таблиця4[[#This Row],[HOBBY WORLD]]</f>
        <v>Монашеское оружие</v>
      </c>
      <c r="L444" s="213" t="s">
        <v>5924</v>
      </c>
      <c r="M444" s="213" t="s">
        <v>6302</v>
      </c>
      <c r="O444" s="214" t="s">
        <v>7769</v>
      </c>
      <c r="P444" s="214"/>
      <c r="Q444" s="215" t="s">
        <v>7770</v>
      </c>
      <c r="R444" s="215" t="str">
        <f>Таблиця5[[#This Row],[HOBBY WORLD]]</f>
        <v>приворот чудовища</v>
      </c>
      <c r="S444" s="215" t="s">
        <v>7672</v>
      </c>
      <c r="T444" s="216"/>
      <c r="U444" s="217"/>
      <c r="W444" s="222" t="s">
        <v>2972</v>
      </c>
      <c r="X444" s="222" t="s">
        <v>8371</v>
      </c>
      <c r="AR444" t="s">
        <v>6784</v>
      </c>
      <c r="AS444"/>
    </row>
    <row r="445" spans="2:45" ht="15" customHeight="1" x14ac:dyDescent="0.25">
      <c r="B445" s="203" t="s">
        <v>14437</v>
      </c>
      <c r="C445" s="203" t="s">
        <v>14438</v>
      </c>
      <c r="D445" s="203" t="s">
        <v>6677</v>
      </c>
      <c r="E445" s="203" t="s">
        <v>6677</v>
      </c>
      <c r="H445" s="213" t="s">
        <v>6347</v>
      </c>
      <c r="I445" s="213"/>
      <c r="J445" s="213" t="s">
        <v>6348</v>
      </c>
      <c r="K445" s="213" t="str">
        <f>Таблиця4[[#This Row],[HOBBY WORLD]]</f>
        <v>Техника Открытой Ладони</v>
      </c>
      <c r="L445" s="213" t="s">
        <v>5924</v>
      </c>
      <c r="M445" s="213" t="s">
        <v>6302</v>
      </c>
      <c r="O445" s="214" t="s">
        <v>7771</v>
      </c>
      <c r="P445" s="214"/>
      <c r="Q445" s="215" t="s">
        <v>7772</v>
      </c>
      <c r="R445" s="215" t="str">
        <f>Таблиця5[[#This Row],[HOBBY WORLD]]</f>
        <v>приземление</v>
      </c>
      <c r="S445" s="215" t="s">
        <v>7672</v>
      </c>
      <c r="T445" s="216"/>
      <c r="U445" s="217"/>
      <c r="W445" s="222" t="s">
        <v>2974</v>
      </c>
      <c r="X445" s="222" t="s">
        <v>8372</v>
      </c>
      <c r="AR445" t="s">
        <v>6786</v>
      </c>
      <c r="AS445"/>
    </row>
    <row r="446" spans="2:45" ht="15" customHeight="1" x14ac:dyDescent="0.25">
      <c r="B446" s="203" t="s">
        <v>14439</v>
      </c>
      <c r="C446" s="203" t="s">
        <v>14440</v>
      </c>
      <c r="D446" s="203" t="s">
        <v>6695</v>
      </c>
      <c r="E446" s="203" t="s">
        <v>6695</v>
      </c>
      <c r="H446" s="213" t="s">
        <v>6349</v>
      </c>
      <c r="I446" s="213"/>
      <c r="J446" s="213" t="s">
        <v>6350</v>
      </c>
      <c r="K446" s="213" t="str">
        <f>Таблиця4[[#This Row],[HOBBY WORLD]]</f>
        <v>Оппортунист</v>
      </c>
      <c r="L446" s="213" t="s">
        <v>5924</v>
      </c>
      <c r="M446" s="213" t="s">
        <v>6302</v>
      </c>
      <c r="O446" s="214" t="s">
        <v>7773</v>
      </c>
      <c r="P446" s="214"/>
      <c r="Q446" s="215" t="s">
        <v>7774</v>
      </c>
      <c r="R446" s="215" t="str">
        <f>Таблиця5[[#This Row],[HOBBY WORLD]]</f>
        <v>призыв высшего демона</v>
      </c>
      <c r="S446" s="215" t="s">
        <v>7672</v>
      </c>
      <c r="T446" s="216"/>
      <c r="U446" s="217"/>
      <c r="W446" s="222" t="s">
        <v>2980</v>
      </c>
      <c r="X446" s="222" t="s">
        <v>8373</v>
      </c>
      <c r="AR446" t="s">
        <v>6788</v>
      </c>
      <c r="AS446"/>
    </row>
    <row r="447" spans="2:45" ht="15" customHeight="1" x14ac:dyDescent="0.25">
      <c r="B447" s="203" t="s">
        <v>14441</v>
      </c>
      <c r="C447" s="203" t="s">
        <v>14442</v>
      </c>
      <c r="D447" s="203" t="s">
        <v>6681</v>
      </c>
      <c r="E447" s="203" t="s">
        <v>6681</v>
      </c>
      <c r="H447" s="213" t="s">
        <v>6351</v>
      </c>
      <c r="I447" s="213"/>
      <c r="J447" s="213" t="s">
        <v>6352</v>
      </c>
      <c r="K447" s="213" t="str">
        <f>Таблиця4[[#This Row],[HOBBY WORLD]]</f>
        <v>Терпеливая защита</v>
      </c>
      <c r="L447" s="213" t="s">
        <v>5924</v>
      </c>
      <c r="M447" s="213" t="s">
        <v>6302</v>
      </c>
      <c r="O447" s="214" t="s">
        <v>7775</v>
      </c>
      <c r="P447" s="214"/>
      <c r="Q447" s="215" t="s">
        <v>7776</v>
      </c>
      <c r="R447" s="215" t="str">
        <f>Таблиця5[[#This Row],[HOBBY WORLD]]</f>
        <v>призыв высшего скакуна</v>
      </c>
      <c r="S447" s="215" t="s">
        <v>7672</v>
      </c>
      <c r="T447" s="216"/>
      <c r="U447" s="217"/>
      <c r="W447" s="222" t="s">
        <v>2984</v>
      </c>
      <c r="X447" s="222" t="s">
        <v>8374</v>
      </c>
      <c r="AR447" t="s">
        <v>6790</v>
      </c>
      <c r="AS447"/>
    </row>
    <row r="448" spans="2:45" ht="15" customHeight="1" x14ac:dyDescent="0.25">
      <c r="B448" s="203" t="s">
        <v>14443</v>
      </c>
      <c r="C448" s="203" t="s">
        <v>14444</v>
      </c>
      <c r="D448" s="203" t="s">
        <v>6711</v>
      </c>
      <c r="E448" s="203" t="s">
        <v>6711</v>
      </c>
      <c r="H448" s="213" t="s">
        <v>6353</v>
      </c>
      <c r="I448" s="213"/>
      <c r="J448" s="213" t="s">
        <v>6354</v>
      </c>
      <c r="K448" s="213" t="str">
        <f>Таблиця4[[#This Row],[HOBBY WORLD]]</f>
        <v>Высшее совершенство</v>
      </c>
      <c r="L448" s="213" t="s">
        <v>5924</v>
      </c>
      <c r="M448" s="213" t="s">
        <v>6302</v>
      </c>
      <c r="O448" s="214" t="s">
        <v>7777</v>
      </c>
      <c r="P448" s="214"/>
      <c r="Q448" s="215" t="s">
        <v>7778</v>
      </c>
      <c r="R448" s="215" t="str">
        <f>Таблиця5[[#This Row],[HOBBY WORLD]]</f>
        <v>призыв низших демонов</v>
      </c>
      <c r="S448" s="215" t="s">
        <v>7672</v>
      </c>
      <c r="T448" s="216"/>
      <c r="U448" s="217"/>
      <c r="W448" s="222" t="s">
        <v>2986</v>
      </c>
      <c r="X448" s="222" t="s">
        <v>8375</v>
      </c>
      <c r="AR448" t="s">
        <v>6792</v>
      </c>
      <c r="AS448"/>
    </row>
    <row r="449" spans="2:45" ht="15" customHeight="1" x14ac:dyDescent="0.25">
      <c r="B449" s="203" t="s">
        <v>14445</v>
      </c>
      <c r="C449" s="203" t="s">
        <v>14446</v>
      </c>
      <c r="D449" s="203" t="s">
        <v>6689</v>
      </c>
      <c r="E449" s="203" t="s">
        <v>6689</v>
      </c>
      <c r="H449" s="213" t="s">
        <v>6355</v>
      </c>
      <c r="I449" s="213"/>
      <c r="J449" s="213" t="s">
        <v>6356</v>
      </c>
      <c r="K449" s="213" t="str">
        <f>Таблиця4[[#This Row],[HOBBY WORLD]]</f>
        <v>Очищение тела</v>
      </c>
      <c r="L449" s="213" t="s">
        <v>5924</v>
      </c>
      <c r="M449" s="213" t="s">
        <v>6302</v>
      </c>
      <c r="O449" s="214" t="s">
        <v>7779</v>
      </c>
      <c r="P449" s="214"/>
      <c r="Q449" s="215" t="s">
        <v>7780</v>
      </c>
      <c r="R449" s="215" t="str">
        <f>Таблиця5[[#This Row],[HOBBY WORLD]]</f>
        <v>прилив негативной энергии</v>
      </c>
      <c r="S449" s="215" t="s">
        <v>7672</v>
      </c>
      <c r="T449" s="216"/>
      <c r="U449" s="217"/>
      <c r="W449" s="222" t="s">
        <v>5585</v>
      </c>
      <c r="X449" s="222" t="s">
        <v>8376</v>
      </c>
      <c r="AR449" t="s">
        <v>6794</v>
      </c>
      <c r="AS449"/>
    </row>
    <row r="450" spans="2:45" ht="15" customHeight="1" x14ac:dyDescent="0.25">
      <c r="B450" s="203" t="s">
        <v>14447</v>
      </c>
      <c r="C450" s="203" t="s">
        <v>14449</v>
      </c>
      <c r="D450" s="203" t="s">
        <v>14448</v>
      </c>
      <c r="E450" s="203" t="s">
        <v>14448</v>
      </c>
      <c r="H450" s="213" t="s">
        <v>6357</v>
      </c>
      <c r="I450" s="213"/>
      <c r="J450" s="213" t="s">
        <v>6358</v>
      </c>
      <c r="K450" s="213" t="str">
        <f>Таблиця4[[#This Row],[HOBBY WORLD]]</f>
        <v>Дрожащая ладонь</v>
      </c>
      <c r="L450" s="213" t="s">
        <v>5924</v>
      </c>
      <c r="M450" s="213" t="s">
        <v>6302</v>
      </c>
      <c r="O450" s="214" t="s">
        <v>7781</v>
      </c>
      <c r="P450" s="214"/>
      <c r="Q450" s="215" t="s">
        <v>7782</v>
      </c>
      <c r="R450" s="215" t="str">
        <f>Таблиця5[[#This Row],[HOBBY WORLD]]</f>
        <v>приливная волна</v>
      </c>
      <c r="S450" s="215" t="s">
        <v>7672</v>
      </c>
      <c r="T450" s="216"/>
      <c r="U450" s="217"/>
      <c r="W450" s="222" t="s">
        <v>2988</v>
      </c>
      <c r="X450" s="222" t="s">
        <v>8377</v>
      </c>
      <c r="AR450" t="s">
        <v>6796</v>
      </c>
      <c r="AS450"/>
    </row>
    <row r="451" spans="2:45" ht="15" customHeight="1" x14ac:dyDescent="0.25">
      <c r="B451" s="203" t="s">
        <v>14450</v>
      </c>
      <c r="C451" s="203" t="s">
        <v>14451</v>
      </c>
      <c r="D451" s="203" t="s">
        <v>6628</v>
      </c>
      <c r="E451" s="203" t="s">
        <v>6628</v>
      </c>
      <c r="H451" s="213" t="s">
        <v>6359</v>
      </c>
      <c r="I451" s="213"/>
      <c r="J451" s="213" t="s">
        <v>6360</v>
      </c>
      <c r="K451" s="213" t="str">
        <f>Таблиця4[[#This Row],[HOBBY WORLD]]</f>
        <v>Верхом на ветре</v>
      </c>
      <c r="L451" s="213" t="s">
        <v>5924</v>
      </c>
      <c r="M451" s="213" t="s">
        <v>6302</v>
      </c>
      <c r="O451" s="214" t="s">
        <v>7783</v>
      </c>
      <c r="P451" s="214"/>
      <c r="Q451" s="215" t="s">
        <v>7784</v>
      </c>
      <c r="R451" s="215" t="str">
        <f>Таблиця5[[#This Row],[HOBBY WORLD]]</f>
        <v>пробуждение страха</v>
      </c>
      <c r="S451" s="215" t="s">
        <v>7672</v>
      </c>
      <c r="T451" s="216"/>
      <c r="U451" s="217"/>
      <c r="W451" s="222" t="s">
        <v>2996</v>
      </c>
      <c r="X451" s="222" t="s">
        <v>8378</v>
      </c>
      <c r="AR451" t="s">
        <v>6797</v>
      </c>
      <c r="AS451"/>
    </row>
    <row r="452" spans="2:45" ht="15" customHeight="1" x14ac:dyDescent="0.25">
      <c r="B452" s="203" t="s">
        <v>14452</v>
      </c>
      <c r="C452" s="203" t="s">
        <v>14453</v>
      </c>
      <c r="D452" s="203" t="s">
        <v>6634</v>
      </c>
      <c r="E452" s="203" t="s">
        <v>6634</v>
      </c>
      <c r="H452" s="213" t="s">
        <v>6361</v>
      </c>
      <c r="I452" s="213"/>
      <c r="J452" s="213" t="s">
        <v>6362</v>
      </c>
      <c r="K452" s="213" t="str">
        <f>Таблиця4[[#This Row],[HOBBY WORLD]]</f>
        <v>Река голодного пламени</v>
      </c>
      <c r="L452" s="213" t="s">
        <v>5924</v>
      </c>
      <c r="M452" s="213" t="s">
        <v>6302</v>
      </c>
      <c r="O452" s="214" t="s">
        <v>7785</v>
      </c>
      <c r="P452" s="214"/>
      <c r="Q452" s="215" t="s">
        <v>7786</v>
      </c>
      <c r="R452" s="215" t="str">
        <f>Таблиця5[[#This Row],[HOBBY WORLD]]</f>
        <v>психический крик</v>
      </c>
      <c r="S452" s="215" t="s">
        <v>7672</v>
      </c>
      <c r="T452" s="216"/>
      <c r="U452" s="217"/>
      <c r="W452" s="222" t="s">
        <v>2998</v>
      </c>
      <c r="X452" s="222" t="s">
        <v>8379</v>
      </c>
      <c r="AR452" t="s">
        <v>6799</v>
      </c>
      <c r="AS452"/>
    </row>
    <row r="453" spans="2:45" ht="15" customHeight="1" x14ac:dyDescent="0.25">
      <c r="B453" s="203" t="s">
        <v>14454</v>
      </c>
      <c r="C453" s="203" t="s">
        <v>14455</v>
      </c>
      <c r="D453" s="203" t="s">
        <v>6687</v>
      </c>
      <c r="E453" s="203" t="s">
        <v>6687</v>
      </c>
      <c r="H453" s="213" t="s">
        <v>6363</v>
      </c>
      <c r="I453" s="213"/>
      <c r="J453" s="213" t="s">
        <v>6364</v>
      </c>
      <c r="K453" s="213" t="str">
        <f>Таблиця4[[#This Row],[HOBBY WORLD]]</f>
        <v>Рывок духов бури</v>
      </c>
      <c r="L453" s="213" t="s">
        <v>5924</v>
      </c>
      <c r="M453" s="213" t="s">
        <v>6302</v>
      </c>
      <c r="O453" s="214" t="s">
        <v>7455</v>
      </c>
      <c r="P453" s="214"/>
      <c r="Q453" s="215" t="s">
        <v>7787</v>
      </c>
      <c r="R453" s="215" t="str">
        <f>Таблиця5[[#This Row],[HOBBY WORLD]]</f>
        <v>пылевой вихрь</v>
      </c>
      <c r="S453" s="215" t="s">
        <v>7672</v>
      </c>
      <c r="T453" s="216"/>
      <c r="U453" s="217"/>
      <c r="W453" s="222" t="s">
        <v>3000</v>
      </c>
      <c r="X453" s="222" t="s">
        <v>8380</v>
      </c>
      <c r="AR453" t="s">
        <v>6801</v>
      </c>
      <c r="AS453"/>
    </row>
    <row r="454" spans="2:45" ht="15" customHeight="1" x14ac:dyDescent="0.25">
      <c r="B454" s="203" t="s">
        <v>14456</v>
      </c>
      <c r="C454" s="203" t="s">
        <v>14457</v>
      </c>
      <c r="D454" s="203" t="s">
        <v>6675</v>
      </c>
      <c r="E454" s="203" t="s">
        <v>6675</v>
      </c>
      <c r="H454" s="213" t="s">
        <v>6365</v>
      </c>
      <c r="I454" s="213"/>
      <c r="J454" s="213" t="s">
        <v>6366</v>
      </c>
      <c r="K454" s="213" t="str">
        <f>Таблиця4[[#This Row],[HOBBY WORLD]]</f>
        <v>Искусства тени</v>
      </c>
      <c r="L454" s="213" t="s">
        <v>5924</v>
      </c>
      <c r="M454" s="213" t="s">
        <v>6302</v>
      </c>
      <c r="O454" s="214" t="s">
        <v>7788</v>
      </c>
      <c r="P454" s="214"/>
      <c r="Q454" s="215" t="s">
        <v>7789</v>
      </c>
      <c r="R454" s="215" t="str">
        <f>Таблиця5[[#This Row],[HOBBY WORLD]]</f>
        <v>разбрасывание</v>
      </c>
      <c r="S454" s="215" t="s">
        <v>7672</v>
      </c>
      <c r="T454" s="216"/>
      <c r="U454" s="217"/>
      <c r="W454" s="222" t="s">
        <v>3002</v>
      </c>
      <c r="X454" s="222" t="s">
        <v>8381</v>
      </c>
      <c r="AR454" t="s">
        <v>6803</v>
      </c>
      <c r="AS454"/>
    </row>
    <row r="455" spans="2:45" ht="15" customHeight="1" x14ac:dyDescent="0.25">
      <c r="B455" s="203" t="s">
        <v>14458</v>
      </c>
      <c r="C455" s="203" t="s">
        <v>14459</v>
      </c>
      <c r="D455" s="203" t="s">
        <v>6657</v>
      </c>
      <c r="E455" s="203" t="s">
        <v>6657</v>
      </c>
      <c r="H455" s="213" t="s">
        <v>6367</v>
      </c>
      <c r="I455" s="213"/>
      <c r="J455" s="213" t="s">
        <v>6368</v>
      </c>
      <c r="K455" s="213" t="str">
        <f>Таблиця4[[#This Row],[HOBBY WORLD]]</f>
        <v>Шаг теней</v>
      </c>
      <c r="L455" s="213" t="s">
        <v>5924</v>
      </c>
      <c r="M455" s="213" t="s">
        <v>6302</v>
      </c>
      <c r="O455" s="214" t="s">
        <v>7790</v>
      </c>
      <c r="P455" s="214"/>
      <c r="Q455" s="215" t="s">
        <v>7791</v>
      </c>
      <c r="R455" s="215" t="str">
        <f>Таблиця5[[#This Row],[HOBBY WORLD]]</f>
        <v>разряд хаоса</v>
      </c>
      <c r="S455" s="215" t="s">
        <v>7672</v>
      </c>
      <c r="T455" s="216"/>
      <c r="U455" s="217"/>
      <c r="W455" s="222" t="s">
        <v>3004</v>
      </c>
      <c r="X455" s="222" t="s">
        <v>8382</v>
      </c>
      <c r="AR455" t="s">
        <v>6805</v>
      </c>
      <c r="AS455"/>
    </row>
    <row r="456" spans="2:45" ht="15" customHeight="1" x14ac:dyDescent="0.25">
      <c r="B456" s="203" t="s">
        <v>14460</v>
      </c>
      <c r="C456" s="203" t="s">
        <v>14461</v>
      </c>
      <c r="D456" s="203" t="s">
        <v>6707</v>
      </c>
      <c r="E456" s="203" t="s">
        <v>6707</v>
      </c>
      <c r="H456" s="213" t="s">
        <v>6369</v>
      </c>
      <c r="I456" s="213"/>
      <c r="J456" s="213" t="s">
        <v>6370</v>
      </c>
      <c r="K456" s="213" t="str">
        <f>Таблиця4[[#This Row],[HOBBY WORLD]]</f>
        <v>Движение текущей реки</v>
      </c>
      <c r="L456" s="213" t="s">
        <v>5924</v>
      </c>
      <c r="M456" s="213" t="s">
        <v>6302</v>
      </c>
      <c r="O456" s="214" t="s">
        <v>7792</v>
      </c>
      <c r="P456" s="214"/>
      <c r="Q456" s="215" t="s">
        <v>7793</v>
      </c>
      <c r="R456" s="215" t="str">
        <f>Таблиця5[[#This Row],[HOBBY WORLD]]</f>
        <v>рассвет</v>
      </c>
      <c r="S456" s="215" t="s">
        <v>7672</v>
      </c>
      <c r="T456" s="216"/>
      <c r="U456" s="217"/>
      <c r="W456" s="222" t="s">
        <v>3006</v>
      </c>
      <c r="X456" s="222" t="s">
        <v>8383</v>
      </c>
      <c r="AR456" t="s">
        <v>5830</v>
      </c>
      <c r="AS456"/>
    </row>
    <row r="457" spans="2:45" ht="15" customHeight="1" x14ac:dyDescent="0.25">
      <c r="B457" s="203" t="s">
        <v>14462</v>
      </c>
      <c r="C457" s="203" t="s">
        <v>14463</v>
      </c>
      <c r="D457" s="203" t="s">
        <v>6638</v>
      </c>
      <c r="E457" s="203" t="s">
        <v>6638</v>
      </c>
      <c r="H457" s="213" t="s">
        <v>6371</v>
      </c>
      <c r="I457" s="213"/>
      <c r="J457" s="213" t="s">
        <v>6372</v>
      </c>
      <c r="K457" s="213" t="str">
        <f>Таблиця4[[#This Row],[HOBBY WORLD]]</f>
        <v>Замедленное падение</v>
      </c>
      <c r="L457" s="213" t="s">
        <v>5924</v>
      </c>
      <c r="M457" s="213" t="s">
        <v>6302</v>
      </c>
      <c r="O457" s="214" t="s">
        <v>7794</v>
      </c>
      <c r="P457" s="214"/>
      <c r="Q457" s="215" t="s">
        <v>7795</v>
      </c>
      <c r="R457" s="215" t="str">
        <f>Таблиця5[[#This Row],[HOBBY WORLD]]</f>
        <v>роща друида</v>
      </c>
      <c r="S457" s="215" t="s">
        <v>7672</v>
      </c>
      <c r="T457" s="216"/>
      <c r="U457" s="217"/>
      <c r="W457" s="222" t="s">
        <v>3008</v>
      </c>
      <c r="X457" s="222" t="s">
        <v>8384</v>
      </c>
      <c r="AR457" t="s">
        <v>6807</v>
      </c>
      <c r="AS457"/>
    </row>
    <row r="458" spans="2:45" ht="15" customHeight="1" x14ac:dyDescent="0.25">
      <c r="B458" s="203" t="s">
        <v>14464</v>
      </c>
      <c r="C458" s="203" t="s">
        <v>14465</v>
      </c>
      <c r="D458" s="203" t="s">
        <v>6655</v>
      </c>
      <c r="E458" s="203" t="s">
        <v>6655</v>
      </c>
      <c r="H458" s="213" t="s">
        <v>6373</v>
      </c>
      <c r="I458" s="213"/>
      <c r="J458" s="213" t="s">
        <v>6374</v>
      </c>
      <c r="K458" s="213" t="str">
        <f>Таблиця4[[#This Row],[HOBBY WORLD]]</f>
        <v>Шаг ветра</v>
      </c>
      <c r="L458" s="213" t="s">
        <v>5924</v>
      </c>
      <c r="M458" s="213" t="s">
        <v>6302</v>
      </c>
      <c r="O458" s="214" t="s">
        <v>7796</v>
      </c>
      <c r="P458" s="214"/>
      <c r="Q458" s="215" t="s">
        <v>7797</v>
      </c>
      <c r="R458" s="215" t="str">
        <f>Таблиця5[[#This Row],[HOBBY WORLD]]</f>
        <v>священное оружие</v>
      </c>
      <c r="S458" s="215" t="s">
        <v>7672</v>
      </c>
      <c r="T458" s="216"/>
      <c r="U458" s="217"/>
      <c r="W458" s="222" t="s">
        <v>3010</v>
      </c>
      <c r="X458" s="222" t="s">
        <v>8385</v>
      </c>
      <c r="AR458" t="s">
        <v>6809</v>
      </c>
      <c r="AS458"/>
    </row>
    <row r="459" spans="2:45" ht="15" customHeight="1" x14ac:dyDescent="0.25">
      <c r="B459" s="203" t="s">
        <v>14466</v>
      </c>
      <c r="C459" s="203" t="s">
        <v>14467</v>
      </c>
      <c r="D459" s="203" t="s">
        <v>6649</v>
      </c>
      <c r="E459" s="203" t="s">
        <v>6649</v>
      </c>
      <c r="H459" s="213" t="s">
        <v>6375</v>
      </c>
      <c r="I459" s="213"/>
      <c r="J459" s="213" t="s">
        <v>6376</v>
      </c>
      <c r="K459" s="213" t="str">
        <f>Таблиця4[[#This Row],[HOBBY WORLD]]</f>
        <v>Покой разума</v>
      </c>
      <c r="L459" s="213" t="s">
        <v>5924</v>
      </c>
      <c r="M459" s="213" t="s">
        <v>6302</v>
      </c>
      <c r="O459" s="214" t="s">
        <v>7798</v>
      </c>
      <c r="P459" s="214"/>
      <c r="Q459" s="215" t="s">
        <v>7799</v>
      </c>
      <c r="R459" s="215" t="str">
        <f>Таблиця5[[#This Row],[HOBBY WORLD]]</f>
        <v>силок</v>
      </c>
      <c r="S459" s="215" t="s">
        <v>7672</v>
      </c>
      <c r="T459" s="216"/>
      <c r="U459" s="217"/>
      <c r="W459" s="222" t="s">
        <v>8386</v>
      </c>
      <c r="X459" s="222" t="s">
        <v>8387</v>
      </c>
      <c r="AR459" t="s">
        <v>6811</v>
      </c>
      <c r="AS459"/>
    </row>
    <row r="460" spans="2:45" ht="15" customHeight="1" x14ac:dyDescent="0.25">
      <c r="B460" s="203" t="s">
        <v>14468</v>
      </c>
      <c r="C460" s="203" t="s">
        <v>14469</v>
      </c>
      <c r="D460" s="203" t="s">
        <v>6651</v>
      </c>
      <c r="E460" s="203" t="s">
        <v>6651</v>
      </c>
      <c r="H460" s="213" t="s">
        <v>6377</v>
      </c>
      <c r="I460" s="213"/>
      <c r="J460" s="213" t="s">
        <v>6378</v>
      </c>
      <c r="K460" s="213" t="str">
        <f>Таблиця4[[#This Row],[HOBBY WORLD]]</f>
        <v>Шокирующий удар</v>
      </c>
      <c r="L460" s="213" t="s">
        <v>5924</v>
      </c>
      <c r="M460" s="213" t="s">
        <v>6302</v>
      </c>
      <c r="O460" s="214" t="s">
        <v>7800</v>
      </c>
      <c r="P460" s="214"/>
      <c r="Q460" s="215" t="s">
        <v>7801</v>
      </c>
      <c r="R460" s="215" t="str">
        <f>Таблиця5[[#This Row],[HOBBY WORLD]]</f>
        <v>синаптический шум</v>
      </c>
      <c r="S460" s="215" t="s">
        <v>7672</v>
      </c>
      <c r="T460" s="216"/>
      <c r="U460" s="217"/>
      <c r="W460" s="222" t="s">
        <v>3016</v>
      </c>
      <c r="X460" s="222" t="s">
        <v>8388</v>
      </c>
      <c r="AR460" t="s">
        <v>6813</v>
      </c>
      <c r="AS460"/>
    </row>
    <row r="461" spans="2:45" ht="15" customHeight="1" x14ac:dyDescent="0.25">
      <c r="B461" s="203" t="s">
        <v>14470</v>
      </c>
      <c r="C461" s="203" t="s">
        <v>14471</v>
      </c>
      <c r="D461" s="203" t="s">
        <v>6679</v>
      </c>
      <c r="E461" s="203" t="s">
        <v>6679</v>
      </c>
      <c r="H461" s="213" t="s">
        <v>6379</v>
      </c>
      <c r="I461" s="213"/>
      <c r="J461" s="213" t="s">
        <v>6380</v>
      </c>
      <c r="K461" s="213" t="str">
        <f>Таблиця4[[#This Row],[HOBBY WORLD]]</f>
        <v>Удар пепельного вихря</v>
      </c>
      <c r="L461" s="213" t="s">
        <v>5924</v>
      </c>
      <c r="M461" s="213" t="s">
        <v>6302</v>
      </c>
      <c r="O461" s="214" t="s">
        <v>7802</v>
      </c>
      <c r="P461" s="214"/>
      <c r="Q461" s="215" t="s">
        <v>7803</v>
      </c>
      <c r="R461" s="215" t="str">
        <f>Таблиця5[[#This Row],[HOBBY WORLD]]</f>
        <v>слово силы: боль</v>
      </c>
      <c r="S461" s="215" t="s">
        <v>7672</v>
      </c>
      <c r="T461" s="216"/>
      <c r="U461" s="217"/>
      <c r="W461" s="222" t="s">
        <v>3018</v>
      </c>
      <c r="X461" s="222" t="s">
        <v>8389</v>
      </c>
      <c r="AR461" t="s">
        <v>6815</v>
      </c>
      <c r="AS461"/>
    </row>
    <row r="462" spans="2:45" ht="15" customHeight="1" x14ac:dyDescent="0.25">
      <c r="B462" s="203" t="s">
        <v>14472</v>
      </c>
      <c r="C462" s="203" t="s">
        <v>14473</v>
      </c>
      <c r="D462" s="203" t="s">
        <v>6618</v>
      </c>
      <c r="E462" s="203" t="s">
        <v>6618</v>
      </c>
      <c r="H462" s="213" t="s">
        <v>6213</v>
      </c>
      <c r="I462" s="213"/>
      <c r="J462" s="213" t="s">
        <v>6214</v>
      </c>
      <c r="K462" s="213" t="str">
        <f>Таблиця4[[#This Row],[HOBBY WORLD]]</f>
        <v>Неувядающее тело</v>
      </c>
      <c r="L462" s="213" t="s">
        <v>5924</v>
      </c>
      <c r="M462" s="213" t="s">
        <v>6302</v>
      </c>
      <c r="O462" s="214" t="s">
        <v>7804</v>
      </c>
      <c r="P462" s="214"/>
      <c r="Q462" s="215" t="s">
        <v>7805</v>
      </c>
      <c r="R462" s="215" t="str">
        <f>Таблиця5[[#This Row],[HOBBY WORLD]]</f>
        <v>создание гомункула</v>
      </c>
      <c r="S462" s="215" t="s">
        <v>7672</v>
      </c>
      <c r="T462" s="216"/>
      <c r="U462" s="217"/>
      <c r="W462" s="222" t="s">
        <v>3020</v>
      </c>
      <c r="X462" s="222" t="s">
        <v>8390</v>
      </c>
      <c r="AR462" t="s">
        <v>6817</v>
      </c>
      <c r="AS462"/>
    </row>
    <row r="463" spans="2:45" ht="15" customHeight="1" x14ac:dyDescent="0.25">
      <c r="B463" s="203" t="s">
        <v>14474</v>
      </c>
      <c r="C463" s="203" t="s">
        <v>14475</v>
      </c>
      <c r="D463" s="203" t="s">
        <v>6693</v>
      </c>
      <c r="E463" s="203" t="s">
        <v>6693</v>
      </c>
      <c r="H463" s="213" t="s">
        <v>6381</v>
      </c>
      <c r="I463" s="213"/>
      <c r="J463" s="213" t="s">
        <v>6382</v>
      </c>
      <c r="K463" s="213" t="str">
        <f>Таблиця4[[#This Row],[HOBBY WORLD]]</f>
        <v>Язык солнца и луны</v>
      </c>
      <c r="L463" s="213" t="s">
        <v>5924</v>
      </c>
      <c r="M463" s="213" t="s">
        <v>6302</v>
      </c>
      <c r="O463" s="214" t="s">
        <v>7806</v>
      </c>
      <c r="P463" s="214"/>
      <c r="Q463" s="215" t="s">
        <v>7807</v>
      </c>
      <c r="R463" s="215" t="str">
        <f>Таблиця5[[#This Row],[HOBBY WORLD]]</f>
        <v>создание костра</v>
      </c>
      <c r="S463" s="215" t="s">
        <v>7672</v>
      </c>
      <c r="T463" s="216"/>
      <c r="U463" s="217"/>
      <c r="W463" s="222" t="s">
        <v>3022</v>
      </c>
      <c r="X463" s="222" t="s">
        <v>8391</v>
      </c>
      <c r="AR463" t="s">
        <v>6819</v>
      </c>
      <c r="AS463"/>
    </row>
    <row r="464" spans="2:45" ht="15" customHeight="1" x14ac:dyDescent="0.25">
      <c r="B464" s="203" t="s">
        <v>14476</v>
      </c>
      <c r="C464" s="203" t="s">
        <v>14477</v>
      </c>
      <c r="D464" s="203" t="s">
        <v>6691</v>
      </c>
      <c r="E464" s="203" t="s">
        <v>6691</v>
      </c>
      <c r="H464" s="213" t="s">
        <v>6383</v>
      </c>
      <c r="I464" s="213"/>
      <c r="J464" s="213" t="s">
        <v>6384</v>
      </c>
      <c r="K464" s="213" t="str">
        <f>Таблиця4[[#This Row],[HOBBY WORLD]]</f>
        <v>Безмятежность</v>
      </c>
      <c r="L464" s="213" t="s">
        <v>5924</v>
      </c>
      <c r="M464" s="213" t="s">
        <v>6302</v>
      </c>
      <c r="O464" s="214" t="s">
        <v>7808</v>
      </c>
      <c r="P464" s="214"/>
      <c r="Q464" s="215" t="s">
        <v>7809</v>
      </c>
      <c r="R464" s="215" t="str">
        <f>Таблиця5[[#This Row],[HOBBY WORLD]]</f>
        <v>стена воды</v>
      </c>
      <c r="S464" s="215" t="s">
        <v>7672</v>
      </c>
      <c r="T464" s="216"/>
      <c r="U464" s="217"/>
      <c r="W464" s="222" t="s">
        <v>3024</v>
      </c>
      <c r="X464" s="222" t="s">
        <v>8392</v>
      </c>
      <c r="AR464" t="s">
        <v>6821</v>
      </c>
      <c r="AS464"/>
    </row>
    <row r="465" spans="2:45" ht="15" customHeight="1" x14ac:dyDescent="0.25">
      <c r="B465" s="203" t="s">
        <v>14478</v>
      </c>
      <c r="C465" s="203" t="s">
        <v>14480</v>
      </c>
      <c r="D465" s="203" t="s">
        <v>14479</v>
      </c>
      <c r="E465" s="203" t="s">
        <v>14479</v>
      </c>
      <c r="H465" s="213" t="s">
        <v>6385</v>
      </c>
      <c r="I465" s="213"/>
      <c r="J465" s="213" t="s">
        <v>6386</v>
      </c>
      <c r="K465" s="213" t="str">
        <f>Таблиця4[[#This Row],[HOBBY WORLD]]</f>
        <v>Перемещение без брони</v>
      </c>
      <c r="L465" s="213" t="s">
        <v>5924</v>
      </c>
      <c r="M465" s="213" t="s">
        <v>6302</v>
      </c>
      <c r="O465" s="214" t="s">
        <v>7810</v>
      </c>
      <c r="P465" s="214"/>
      <c r="Q465" s="215" t="s">
        <v>7811</v>
      </c>
      <c r="R465" s="215" t="str">
        <f>Таблиця5[[#This Row],[HOBBY WORLD]]</f>
        <v>стена песка</v>
      </c>
      <c r="S465" s="215" t="s">
        <v>7672</v>
      </c>
      <c r="T465" s="216"/>
      <c r="U465" s="217"/>
      <c r="W465" s="222" t="s">
        <v>3026</v>
      </c>
      <c r="X465" s="222" t="s">
        <v>8393</v>
      </c>
      <c r="AR465" t="s">
        <v>6823</v>
      </c>
      <c r="AS465"/>
    </row>
    <row r="466" spans="2:45" ht="15" customHeight="1" x14ac:dyDescent="0.25">
      <c r="B466" s="203" t="s">
        <v>14481</v>
      </c>
      <c r="C466" s="203" t="s">
        <v>14482</v>
      </c>
      <c r="D466" s="203" t="s">
        <v>6663</v>
      </c>
      <c r="E466" s="203" t="s">
        <v>6663</v>
      </c>
      <c r="H466" s="213" t="s">
        <v>6387</v>
      </c>
      <c r="I466" s="213"/>
      <c r="J466" s="213" t="s">
        <v>6388</v>
      </c>
      <c r="K466" s="213" t="str">
        <f>Таблиця4[[#This Row],[HOBBY WORLD]]</f>
        <v>Водяной бич</v>
      </c>
      <c r="L466" s="213" t="s">
        <v>5924</v>
      </c>
      <c r="M466" s="213" t="s">
        <v>6302</v>
      </c>
      <c r="O466" s="214" t="s">
        <v>7812</v>
      </c>
      <c r="P466" s="214"/>
      <c r="Q466" s="215" t="s">
        <v>7813</v>
      </c>
      <c r="R466" s="215" t="str">
        <f>Таблиця5[[#This Row],[HOBBY WORLD]]</f>
        <v>стена света</v>
      </c>
      <c r="S466" s="215" t="s">
        <v>7672</v>
      </c>
      <c r="T466" s="216"/>
      <c r="U466" s="217"/>
      <c r="W466" s="222" t="s">
        <v>3036</v>
      </c>
      <c r="X466" s="222" t="s">
        <v>8394</v>
      </c>
      <c r="AR466" t="s">
        <v>6825</v>
      </c>
      <c r="AS466"/>
    </row>
    <row r="467" spans="2:45" ht="15" customHeight="1" x14ac:dyDescent="0.25">
      <c r="B467" s="203" t="s">
        <v>14483</v>
      </c>
      <c r="C467" s="203" t="s">
        <v>14485</v>
      </c>
      <c r="D467" s="203" t="s">
        <v>14484</v>
      </c>
      <c r="E467" s="203" t="s">
        <v>14484</v>
      </c>
      <c r="H467" s="213" t="s">
        <v>6389</v>
      </c>
      <c r="I467" s="213"/>
      <c r="J467" s="213" t="s">
        <v>6390</v>
      </c>
      <c r="K467" s="213" t="str">
        <f>Таблиця4[[#This Row],[HOBBY WORLD]]</f>
        <v>Земляной вал</v>
      </c>
      <c r="L467" s="213" t="s">
        <v>5924</v>
      </c>
      <c r="M467" s="213" t="s">
        <v>6302</v>
      </c>
      <c r="O467" s="214" t="s">
        <v>7814</v>
      </c>
      <c r="P467" s="214"/>
      <c r="Q467" s="215" t="s">
        <v>7815</v>
      </c>
      <c r="R467" s="215" t="str">
        <f>Таблиця5[[#This Row],[HOBBY WORLD]]</f>
        <v>стихийная порча</v>
      </c>
      <c r="S467" s="215" t="s">
        <v>7672</v>
      </c>
      <c r="T467" s="216"/>
      <c r="U467" s="217"/>
      <c r="W467" s="222" t="s">
        <v>3038</v>
      </c>
      <c r="X467" s="222" t="s">
        <v>8395</v>
      </c>
      <c r="AR467" t="s">
        <v>6827</v>
      </c>
      <c r="AS467"/>
    </row>
    <row r="468" spans="2:45" ht="15" customHeight="1" x14ac:dyDescent="0.25">
      <c r="B468" s="203" t="s">
        <v>14486</v>
      </c>
      <c r="C468" s="203" t="s">
        <v>14487</v>
      </c>
      <c r="D468" s="203" t="s">
        <v>6683</v>
      </c>
      <c r="E468" s="203" t="s">
        <v>6683</v>
      </c>
      <c r="H468" s="213" t="s">
        <v>6391</v>
      </c>
      <c r="I468" s="213"/>
      <c r="J468" s="213" t="s">
        <v>6392</v>
      </c>
      <c r="K468" s="213" t="str">
        <f>Таблиця4[[#This Row],[HOBBY WORLD]]</f>
        <v>Путь Тени</v>
      </c>
      <c r="L468" s="213" t="s">
        <v>5924</v>
      </c>
      <c r="M468" s="213" t="s">
        <v>6302</v>
      </c>
      <c r="O468" s="214" t="s">
        <v>7816</v>
      </c>
      <c r="P468" s="214"/>
      <c r="Q468" s="215" t="s">
        <v>7817</v>
      </c>
      <c r="R468" s="215" t="str">
        <f>Таблиця5[[#This Row],[HOBBY WORLD]]</f>
        <v>столпы земли</v>
      </c>
      <c r="S468" s="215" t="s">
        <v>7672</v>
      </c>
      <c r="T468" s="216"/>
      <c r="U468" s="217"/>
      <c r="W468" s="222" t="s">
        <v>3040</v>
      </c>
      <c r="X468" s="222" t="s">
        <v>8396</v>
      </c>
      <c r="AR468" t="s">
        <v>3902</v>
      </c>
      <c r="AS468"/>
    </row>
    <row r="469" spans="2:45" ht="15" customHeight="1" x14ac:dyDescent="0.25">
      <c r="B469" s="203" t="s">
        <v>14488</v>
      </c>
      <c r="C469" s="203" t="s">
        <v>14490</v>
      </c>
      <c r="D469" s="203" t="s">
        <v>14489</v>
      </c>
      <c r="E469" s="203" t="s">
        <v>14489</v>
      </c>
      <c r="H469" s="213" t="s">
        <v>6393</v>
      </c>
      <c r="I469" s="213"/>
      <c r="J469" s="213" t="s">
        <v>6394</v>
      </c>
      <c r="K469" s="213" t="str">
        <f>Таблиця4[[#This Row],[HOBBY WORLD]]</f>
        <v>Путь Четырёх Стихий</v>
      </c>
      <c r="L469" s="213" t="s">
        <v>5924</v>
      </c>
      <c r="M469" s="213" t="s">
        <v>6302</v>
      </c>
      <c r="O469" s="214" t="s">
        <v>7818</v>
      </c>
      <c r="P469" s="214"/>
      <c r="Q469" s="215" t="s">
        <v>7819</v>
      </c>
      <c r="R469" s="215" t="str">
        <f>Таблиця5[[#This Row],[HOBBY WORLD]]</f>
        <v>страж природы</v>
      </c>
      <c r="S469" s="215" t="s">
        <v>7672</v>
      </c>
      <c r="T469" s="216"/>
      <c r="U469" s="217"/>
      <c r="W469" s="222" t="s">
        <v>3042</v>
      </c>
      <c r="X469" s="222" t="s">
        <v>8397</v>
      </c>
      <c r="AR469" t="s">
        <v>6829</v>
      </c>
      <c r="AS469"/>
    </row>
    <row r="470" spans="2:45" ht="15" customHeight="1" x14ac:dyDescent="0.25">
      <c r="B470" s="203" t="s">
        <v>6629</v>
      </c>
      <c r="C470" s="203" t="s">
        <v>14491</v>
      </c>
      <c r="D470" s="203" t="s">
        <v>6630</v>
      </c>
      <c r="E470" s="203" t="s">
        <v>6630</v>
      </c>
      <c r="H470" s="213" t="s">
        <v>6395</v>
      </c>
      <c r="I470" s="213"/>
      <c r="J470" s="213" t="s">
        <v>6396</v>
      </c>
      <c r="K470" s="213" t="str">
        <f>Таблиця4[[#This Row],[HOBBY WORLD]]</f>
        <v>Путь Открытой Ладони</v>
      </c>
      <c r="L470" s="213" t="s">
        <v>5924</v>
      </c>
      <c r="M470" s="213" t="s">
        <v>6302</v>
      </c>
      <c r="O470" s="214" t="s">
        <v>7820</v>
      </c>
      <c r="P470" s="214"/>
      <c r="Q470" s="215" t="s">
        <v>7821</v>
      </c>
      <c r="R470" s="215" t="str">
        <f>Таблиця5[[#This Row],[HOBBY WORLD]]</f>
        <v>сфера бури</v>
      </c>
      <c r="S470" s="215" t="s">
        <v>7672</v>
      </c>
      <c r="T470" s="216"/>
      <c r="U470" s="217"/>
      <c r="W470" s="222" t="s">
        <v>3044</v>
      </c>
      <c r="X470" s="222" t="s">
        <v>8398</v>
      </c>
      <c r="AR470" t="s">
        <v>6831</v>
      </c>
      <c r="AS470"/>
    </row>
    <row r="471" spans="2:45" ht="15" customHeight="1" x14ac:dyDescent="0.25">
      <c r="B471" s="203" t="s">
        <v>14492</v>
      </c>
      <c r="C471" s="203" t="s">
        <v>14494</v>
      </c>
      <c r="D471" s="203" t="s">
        <v>14493</v>
      </c>
      <c r="E471" s="203" t="s">
        <v>14493</v>
      </c>
      <c r="H471" s="213" t="s">
        <v>6397</v>
      </c>
      <c r="I471" s="213"/>
      <c r="J471" s="213" t="s">
        <v>6398</v>
      </c>
      <c r="K471" s="213" t="str">
        <f>Таблиця4[[#This Row],[HOBBY WORLD]]</f>
        <v>Цельность тела</v>
      </c>
      <c r="L471" s="213" t="s">
        <v>5924</v>
      </c>
      <c r="M471" s="213" t="s">
        <v>6302</v>
      </c>
      <c r="O471" s="214" t="s">
        <v>7822</v>
      </c>
      <c r="P471" s="214"/>
      <c r="Q471" s="215" t="s">
        <v>7823</v>
      </c>
      <c r="R471" s="215" t="str">
        <f>Таблиця5[[#This Row],[HOBBY WORLD]]</f>
        <v>сфера воды</v>
      </c>
      <c r="S471" s="215" t="s">
        <v>7672</v>
      </c>
      <c r="T471" s="216"/>
      <c r="U471" s="217"/>
      <c r="W471" s="222" t="s">
        <v>159</v>
      </c>
      <c r="X471" s="222" t="s">
        <v>8399</v>
      </c>
      <c r="AR471" t="s">
        <v>6833</v>
      </c>
      <c r="AS471"/>
    </row>
    <row r="472" spans="2:45" ht="15" customHeight="1" x14ac:dyDescent="0.25">
      <c r="B472" s="203" t="s">
        <v>14495</v>
      </c>
      <c r="C472" s="203" t="s">
        <v>14496</v>
      </c>
      <c r="D472" s="203" t="s">
        <v>6719</v>
      </c>
      <c r="E472" s="203" t="s">
        <v>6719</v>
      </c>
      <c r="H472" s="213" t="s">
        <v>4032</v>
      </c>
      <c r="I472" s="213"/>
      <c r="J472" s="213" t="s">
        <v>6399</v>
      </c>
      <c r="K472" s="213" t="str">
        <f>Таблиця4[[#This Row],[HOBBY WORLD]]</f>
        <v>Изворотливость</v>
      </c>
      <c r="L472" s="213" t="s">
        <v>5924</v>
      </c>
      <c r="M472" s="213" t="s">
        <v>6400</v>
      </c>
      <c r="O472" s="214" t="s">
        <v>7824</v>
      </c>
      <c r="P472" s="214"/>
      <c r="Q472" s="215" t="s">
        <v>7825</v>
      </c>
      <c r="R472" s="215" t="str">
        <f>Таблиця5[[#This Row],[HOBBY WORLD]]</f>
        <v>теневой клинок</v>
      </c>
      <c r="S472" s="215" t="s">
        <v>7672</v>
      </c>
      <c r="T472" s="216"/>
      <c r="U472" s="217"/>
      <c r="W472" s="222" t="s">
        <v>3048</v>
      </c>
      <c r="X472" s="222" t="s">
        <v>8400</v>
      </c>
      <c r="AR472"/>
      <c r="AS472"/>
    </row>
    <row r="473" spans="2:45" ht="15" customHeight="1" x14ac:dyDescent="0.25">
      <c r="B473" s="203" t="s">
        <v>14497</v>
      </c>
      <c r="C473" s="203" t="s">
        <v>14498</v>
      </c>
      <c r="D473" s="203" t="s">
        <v>6665</v>
      </c>
      <c r="E473" s="203" t="s">
        <v>6665</v>
      </c>
      <c r="H473" s="213" t="s">
        <v>6401</v>
      </c>
      <c r="I473" s="213"/>
      <c r="J473" s="213" t="s">
        <v>6402</v>
      </c>
      <c r="K473" s="213" t="str">
        <f>Таблиця4[[#This Row],[HOBBY WORLD]]</f>
        <v>Отречение от врага</v>
      </c>
      <c r="L473" s="213" t="s">
        <v>5924</v>
      </c>
      <c r="M473" s="213" t="s">
        <v>6403</v>
      </c>
      <c r="O473" s="214" t="s">
        <v>7826</v>
      </c>
      <c r="P473" s="214"/>
      <c r="Q473" s="215" t="s">
        <v>7827</v>
      </c>
      <c r="R473" s="215" t="str">
        <f>Таблиця5[[#This Row],[HOBBY WORLD]]</f>
        <v>тень Мойла</v>
      </c>
      <c r="S473" s="215" t="s">
        <v>7672</v>
      </c>
      <c r="T473" s="216"/>
      <c r="U473" s="217"/>
      <c r="W473" s="222" t="s">
        <v>3058</v>
      </c>
      <c r="X473" s="222" t="s">
        <v>8401</v>
      </c>
      <c r="AR473" t="s">
        <v>6835</v>
      </c>
      <c r="AS473"/>
    </row>
    <row r="474" spans="2:45" ht="15" customHeight="1" x14ac:dyDescent="0.25">
      <c r="H474" s="213" t="s">
        <v>6404</v>
      </c>
      <c r="I474" s="213"/>
      <c r="J474" s="213" t="s">
        <v>6405</v>
      </c>
      <c r="K474" s="213" t="str">
        <f>Таблиця4[[#This Row],[HOBBY WORLD]]</f>
        <v>Аура отваги</v>
      </c>
      <c r="L474" s="213" t="s">
        <v>5924</v>
      </c>
      <c r="M474" s="213" t="s">
        <v>6403</v>
      </c>
      <c r="O474" s="214" t="s">
        <v>7828</v>
      </c>
      <c r="P474" s="214"/>
      <c r="Q474" s="215" t="s">
        <v>7829</v>
      </c>
      <c r="R474" s="215" t="str">
        <f>Таблиця5[[#This Row],[HOBBY WORLD]]</f>
        <v>трансформация Тензера</v>
      </c>
      <c r="S474" s="215" t="s">
        <v>7672</v>
      </c>
      <c r="T474" s="216"/>
      <c r="U474" s="217"/>
      <c r="W474" s="222" t="s">
        <v>3060</v>
      </c>
      <c r="X474" s="222" t="s">
        <v>8402</v>
      </c>
      <c r="AR474" t="s">
        <v>6838</v>
      </c>
      <c r="AS474"/>
    </row>
    <row r="475" spans="2:45" ht="15" customHeight="1" x14ac:dyDescent="0.25">
      <c r="H475" s="213" t="s">
        <v>6406</v>
      </c>
      <c r="I475" s="213"/>
      <c r="J475" s="213" t="s">
        <v>6407</v>
      </c>
      <c r="K475" s="213" t="str">
        <f>Таблиця4[[#This Row],[HOBBY WORLD]]</f>
        <v>Аура верности</v>
      </c>
      <c r="L475" s="213" t="s">
        <v>5924</v>
      </c>
      <c r="M475" s="213" t="s">
        <v>6403</v>
      </c>
      <c r="O475" s="214" t="s">
        <v>7830</v>
      </c>
      <c r="P475" s="214"/>
      <c r="Q475" s="215" t="s">
        <v>7831</v>
      </c>
      <c r="R475" s="215" t="str">
        <f>Таблиця5[[#This Row],[HOBBY WORLD]]</f>
        <v>туча снежков Сниллока</v>
      </c>
      <c r="S475" s="215" t="s">
        <v>7672</v>
      </c>
      <c r="T475" s="216"/>
      <c r="U475" s="217"/>
      <c r="W475" s="222" t="s">
        <v>3062</v>
      </c>
      <c r="X475" s="222" t="s">
        <v>8403</v>
      </c>
      <c r="AR475" t="s">
        <v>6840</v>
      </c>
      <c r="AS475"/>
    </row>
    <row r="476" spans="2:45" ht="15" customHeight="1" x14ac:dyDescent="0.25">
      <c r="B476" s="203" t="s">
        <v>14499</v>
      </c>
      <c r="H476" s="213" t="s">
        <v>6408</v>
      </c>
      <c r="I476" s="213"/>
      <c r="J476" s="213" t="s">
        <v>6409</v>
      </c>
      <c r="K476" s="213" t="str">
        <f>Таблиця4[[#This Row],[HOBBY WORLD]]</f>
        <v>Аура защиты</v>
      </c>
      <c r="L476" s="213" t="s">
        <v>5924</v>
      </c>
      <c r="M476" s="213" t="s">
        <v>6403</v>
      </c>
      <c r="O476" s="214" t="s">
        <v>7832</v>
      </c>
      <c r="P476" s="214"/>
      <c r="Q476" s="215" t="s">
        <v>7833</v>
      </c>
      <c r="R476" s="215" t="str">
        <f>Таблиця5[[#This Row],[HOBBY WORLD]]</f>
        <v>тьма безумия</v>
      </c>
      <c r="S476" s="215" t="s">
        <v>7672</v>
      </c>
      <c r="T476" s="216"/>
      <c r="U476" s="217"/>
      <c r="W476" s="222" t="s">
        <v>3064</v>
      </c>
      <c r="X476" s="222" t="s">
        <v>8404</v>
      </c>
      <c r="AR476" t="s">
        <v>6842</v>
      </c>
      <c r="AS476"/>
    </row>
    <row r="477" spans="2:45" ht="15" customHeight="1" x14ac:dyDescent="0.25">
      <c r="B477" s="203" t="s">
        <v>14101</v>
      </c>
      <c r="C477" s="203" t="s">
        <v>13759</v>
      </c>
      <c r="D477" s="203" t="s">
        <v>14102</v>
      </c>
      <c r="E477" s="203" t="s">
        <v>14102</v>
      </c>
      <c r="H477" s="213" t="s">
        <v>6410</v>
      </c>
      <c r="I477" s="213"/>
      <c r="J477" s="213" t="s">
        <v>6411</v>
      </c>
      <c r="K477" s="213" t="str">
        <f>Таблиця4[[#This Row],[HOBBY WORLD]]</f>
        <v>Аура оберега</v>
      </c>
      <c r="L477" s="213" t="s">
        <v>5924</v>
      </c>
      <c r="M477" s="213" t="s">
        <v>6403</v>
      </c>
      <c r="O477" s="214" t="s">
        <v>7834</v>
      </c>
      <c r="P477" s="214"/>
      <c r="Q477" s="215" t="s">
        <v>7835</v>
      </c>
      <c r="R477" s="215" t="str">
        <f>Таблиця5[[#This Row],[HOBBY WORLD]]</f>
        <v>тюрьма мысли</v>
      </c>
      <c r="S477" s="215" t="s">
        <v>7672</v>
      </c>
      <c r="T477" s="216"/>
      <c r="U477" s="217"/>
      <c r="W477" s="222" t="s">
        <v>3066</v>
      </c>
      <c r="X477" s="222" t="s">
        <v>8405</v>
      </c>
      <c r="AR477" t="s">
        <v>6844</v>
      </c>
      <c r="AS477"/>
    </row>
    <row r="478" spans="2:45" ht="15" customHeight="1" x14ac:dyDescent="0.25">
      <c r="B478" s="203" t="s">
        <v>14500</v>
      </c>
      <c r="C478" s="203" t="s">
        <v>1285</v>
      </c>
      <c r="D478" s="203" t="s">
        <v>6384</v>
      </c>
      <c r="E478" s="203" t="s">
        <v>6384</v>
      </c>
      <c r="H478" s="213" t="s">
        <v>6412</v>
      </c>
      <c r="I478" s="213"/>
      <c r="J478" s="213" t="s">
        <v>6413</v>
      </c>
      <c r="K478" s="213" t="str">
        <f>Таблиця4[[#This Row],[HOBBY WORLD]]</f>
        <v>Ангел возмездия</v>
      </c>
      <c r="L478" s="213" t="s">
        <v>5924</v>
      </c>
      <c r="M478" s="213" t="s">
        <v>6403</v>
      </c>
      <c r="O478" s="214" t="s">
        <v>7836</v>
      </c>
      <c r="P478" s="214"/>
      <c r="Q478" s="215" t="s">
        <v>7837</v>
      </c>
      <c r="R478" s="215" t="str">
        <f>Таблиця5[[#This Row],[HOBBY WORLD]]</f>
        <v>удар грома</v>
      </c>
      <c r="S478" s="215" t="s">
        <v>7672</v>
      </c>
      <c r="T478" s="216"/>
      <c r="U478" s="217"/>
      <c r="W478" s="222" t="s">
        <v>3068</v>
      </c>
      <c r="X478" s="222" t="s">
        <v>8406</v>
      </c>
      <c r="AR478" t="s">
        <v>6846</v>
      </c>
      <c r="AS478"/>
    </row>
    <row r="479" spans="2:45" ht="15" customHeight="1" x14ac:dyDescent="0.25">
      <c r="B479" s="203" t="s">
        <v>6359</v>
      </c>
      <c r="C479" s="203" t="s">
        <v>14501</v>
      </c>
      <c r="D479" s="203" t="s">
        <v>6360</v>
      </c>
      <c r="E479" s="203" t="s">
        <v>6360</v>
      </c>
      <c r="H479" s="213" t="s">
        <v>6414</v>
      </c>
      <c r="I479" s="213"/>
      <c r="J479" s="213" t="s">
        <v>6415</v>
      </c>
      <c r="K479" s="213" t="str">
        <f>Таблиця4[[#This Row],[HOBBY WORLD]]</f>
        <v>Очищающее касание</v>
      </c>
      <c r="L479" s="213" t="s">
        <v>5924</v>
      </c>
      <c r="M479" s="213" t="s">
        <v>6403</v>
      </c>
      <c r="O479" s="214" t="s">
        <v>7838</v>
      </c>
      <c r="P479" s="214"/>
      <c r="Q479" s="215" t="s">
        <v>7839</v>
      </c>
      <c r="R479" s="215" t="str">
        <f>Таблиця5[[#This Row],[HOBBY WORLD]]</f>
        <v>удар Зефира</v>
      </c>
      <c r="S479" s="215" t="s">
        <v>7672</v>
      </c>
      <c r="T479" s="216"/>
      <c r="U479" s="217"/>
      <c r="W479" s="222" t="s">
        <v>3070</v>
      </c>
      <c r="X479" s="222" t="s">
        <v>8407</v>
      </c>
      <c r="AR479" t="s">
        <v>6848</v>
      </c>
      <c r="AS479"/>
    </row>
    <row r="480" spans="2:45" ht="15" customHeight="1" x14ac:dyDescent="0.25">
      <c r="B480" s="203" t="s">
        <v>6387</v>
      </c>
      <c r="C480" s="203" t="s">
        <v>14502</v>
      </c>
      <c r="D480" s="203" t="s">
        <v>6388</v>
      </c>
      <c r="E480" s="203" t="s">
        <v>6388</v>
      </c>
      <c r="H480" s="213" t="s">
        <v>6416</v>
      </c>
      <c r="I480" s="213"/>
      <c r="J480" s="213" t="s">
        <v>6417</v>
      </c>
      <c r="K480" s="213" t="str">
        <f>Таблиця4[[#This Row],[HOBBY WORLD]]</f>
        <v>Божественное здоровье</v>
      </c>
      <c r="L480" s="213" t="s">
        <v>5924</v>
      </c>
      <c r="M480" s="213" t="s">
        <v>6403</v>
      </c>
      <c r="O480" s="214" t="s">
        <v>7840</v>
      </c>
      <c r="P480" s="214"/>
      <c r="Q480" s="215" t="s">
        <v>7841</v>
      </c>
      <c r="R480" s="215" t="str">
        <f>Таблиця5[[#This Row],[HOBBY WORLD]]</f>
        <v>удар стального ветра</v>
      </c>
      <c r="S480" s="215" t="s">
        <v>7672</v>
      </c>
      <c r="T480" s="216"/>
      <c r="U480" s="217"/>
      <c r="W480" s="222" t="s">
        <v>3072</v>
      </c>
      <c r="X480" s="222" t="s">
        <v>8408</v>
      </c>
      <c r="AR480" t="s">
        <v>6850</v>
      </c>
      <c r="AS480"/>
    </row>
    <row r="481" spans="2:45" ht="15" customHeight="1" x14ac:dyDescent="0.25">
      <c r="B481" s="203" t="s">
        <v>14503</v>
      </c>
      <c r="C481" s="203" t="s">
        <v>14504</v>
      </c>
      <c r="D481" s="203" t="s">
        <v>6354</v>
      </c>
      <c r="E481" s="203" t="s">
        <v>6354</v>
      </c>
      <c r="H481" s="213" t="s">
        <v>6418</v>
      </c>
      <c r="I481" s="213"/>
      <c r="J481" s="213" t="s">
        <v>6419</v>
      </c>
      <c r="K481" s="213" t="str">
        <f>Таблиця4[[#This Row],[HOBBY WORLD]]</f>
        <v>Божественное чутьё</v>
      </c>
      <c r="L481" s="213" t="s">
        <v>5924</v>
      </c>
      <c r="M481" s="213" t="s">
        <v>6403</v>
      </c>
      <c r="O481" s="243" t="s">
        <v>7842</v>
      </c>
      <c r="P481" s="243"/>
      <c r="Q481" s="244" t="s">
        <v>7843</v>
      </c>
      <c r="R481" s="244" t="str">
        <f>Таблиця5[[#This Row],[HOBBY WORLD]]</f>
        <v>ужасное увядание Аби-Дальзима</v>
      </c>
      <c r="S481" s="244" t="s">
        <v>7672</v>
      </c>
      <c r="T481" s="216"/>
      <c r="U481" s="217"/>
      <c r="W481" s="222" t="s">
        <v>3074</v>
      </c>
      <c r="X481" s="222" t="s">
        <v>8409</v>
      </c>
      <c r="AR481" t="s">
        <v>6852</v>
      </c>
      <c r="AS481"/>
    </row>
    <row r="482" spans="2:45" ht="15" customHeight="1" x14ac:dyDescent="0.25">
      <c r="B482" s="203" t="s">
        <v>6369</v>
      </c>
      <c r="C482" s="203" t="s">
        <v>14505</v>
      </c>
      <c r="D482" s="203" t="s">
        <v>6370</v>
      </c>
      <c r="E482" s="203" t="s">
        <v>6370</v>
      </c>
      <c r="H482" s="213" t="s">
        <v>6420</v>
      </c>
      <c r="I482" s="213"/>
      <c r="J482" s="213" t="s">
        <v>6421</v>
      </c>
      <c r="K482" s="213" t="str">
        <f>Таблиця4[[#This Row],[HOBBY WORLD]]</f>
        <v>Божественная кара</v>
      </c>
      <c r="L482" s="213" t="s">
        <v>5924</v>
      </c>
      <c r="M482" s="213" t="s">
        <v>6403</v>
      </c>
      <c r="O482" s="214" t="s">
        <v>7844</v>
      </c>
      <c r="P482" s="214"/>
      <c r="Q482" s="215" t="s">
        <v>7845</v>
      </c>
      <c r="R482" s="215" t="str">
        <f>Таблиця5[[#This Row],[HOBBY WORLD]]</f>
        <v>узы со зверем</v>
      </c>
      <c r="S482" s="215" t="s">
        <v>7672</v>
      </c>
      <c r="T482" s="216"/>
      <c r="U482" s="217"/>
      <c r="W482" s="222" t="s">
        <v>3076</v>
      </c>
      <c r="X482" s="222" t="s">
        <v>8410</v>
      </c>
      <c r="AR482" t="s">
        <v>6854</v>
      </c>
      <c r="AS482"/>
    </row>
    <row r="483" spans="2:45" ht="15" customHeight="1" x14ac:dyDescent="0.25">
      <c r="B483" s="203" t="s">
        <v>6319</v>
      </c>
      <c r="C483" s="203" t="s">
        <v>14506</v>
      </c>
      <c r="D483" s="203" t="s">
        <v>6320</v>
      </c>
      <c r="E483" s="203" t="s">
        <v>6320</v>
      </c>
      <c r="H483" s="213" t="s">
        <v>6422</v>
      </c>
      <c r="I483" s="213"/>
      <c r="J483" s="213" t="s">
        <v>6423</v>
      </c>
      <c r="K483" s="213" t="str">
        <f>Таблиця4[[#This Row],[HOBBY WORLD]]</f>
        <v>Древний защитник</v>
      </c>
      <c r="L483" s="213" t="s">
        <v>5924</v>
      </c>
      <c r="M483" s="213" t="s">
        <v>6403</v>
      </c>
      <c r="O483" s="214" t="s">
        <v>7846</v>
      </c>
      <c r="P483" s="214"/>
      <c r="Q483" s="215" t="s">
        <v>7847</v>
      </c>
      <c r="R483" s="215" t="str">
        <f>Таблиця5[[#This Row],[HOBBY WORLD]]</f>
        <v>укол разума</v>
      </c>
      <c r="S483" s="215" t="s">
        <v>7672</v>
      </c>
      <c r="T483" s="216"/>
      <c r="U483" s="217"/>
      <c r="W483" s="222" t="s">
        <v>3078</v>
      </c>
      <c r="X483" s="222" t="s">
        <v>8411</v>
      </c>
      <c r="AR483" t="s">
        <v>6856</v>
      </c>
      <c r="AS483"/>
    </row>
    <row r="484" spans="2:45" ht="15" customHeight="1" x14ac:dyDescent="0.25">
      <c r="B484" s="203" t="s">
        <v>4032</v>
      </c>
      <c r="C484" s="203" t="s">
        <v>14507</v>
      </c>
      <c r="D484" s="203" t="s">
        <v>6399</v>
      </c>
      <c r="E484" s="203" t="s">
        <v>6399</v>
      </c>
      <c r="H484" s="213" t="s">
        <v>6424</v>
      </c>
      <c r="I484" s="213"/>
      <c r="J484" s="213" t="s">
        <v>6425</v>
      </c>
      <c r="K484" s="213" t="str">
        <f>Таблиця4[[#This Row],[HOBBY WORLD]]</f>
        <v>Священный нимб</v>
      </c>
      <c r="L484" s="213" t="s">
        <v>5924</v>
      </c>
      <c r="M484" s="213" t="s">
        <v>6403</v>
      </c>
      <c r="O484" s="214" t="s">
        <v>7848</v>
      </c>
      <c r="P484" s="214"/>
      <c r="Q484" s="215" t="s">
        <v>7849</v>
      </c>
      <c r="R484" s="215" t="str">
        <f>Таблиця5[[#This Row],[HOBBY WORLD]]</f>
        <v>управление ветрами</v>
      </c>
      <c r="S484" s="215" t="s">
        <v>7672</v>
      </c>
      <c r="T484" s="216"/>
      <c r="U484" s="217"/>
      <c r="W484" s="222" t="s">
        <v>3080</v>
      </c>
      <c r="X484" s="222" t="s">
        <v>8412</v>
      </c>
      <c r="AR484" t="s">
        <v>6858</v>
      </c>
      <c r="AS484"/>
    </row>
    <row r="485" spans="2:45" ht="15" customHeight="1" x14ac:dyDescent="0.25">
      <c r="B485" s="203" t="s">
        <v>14508</v>
      </c>
      <c r="C485" s="203" t="s">
        <v>14510</v>
      </c>
      <c r="D485" s="203" t="s">
        <v>14509</v>
      </c>
      <c r="E485" s="203" t="s">
        <v>14509</v>
      </c>
      <c r="H485" s="213" t="s">
        <v>6426</v>
      </c>
      <c r="I485" s="213"/>
      <c r="J485" s="213" t="s">
        <v>6427</v>
      </c>
      <c r="K485" s="213" t="str">
        <f>Таблиця4[[#This Row],[HOBBY WORLD]]</f>
        <v>Возложение рук</v>
      </c>
      <c r="L485" s="213" t="s">
        <v>5924</v>
      </c>
      <c r="M485" s="213" t="s">
        <v>6403</v>
      </c>
      <c r="O485" s="214" t="s">
        <v>7850</v>
      </c>
      <c r="P485" s="214"/>
      <c r="Q485" s="215" t="s">
        <v>7851</v>
      </c>
      <c r="R485" s="215" t="str">
        <f>Таблиця5[[#This Row],[HOBBY WORLD]]</f>
        <v>управление пламенем</v>
      </c>
      <c r="S485" s="215" t="s">
        <v>7672</v>
      </c>
      <c r="T485" s="216"/>
      <c r="U485" s="217"/>
      <c r="W485" s="222" t="s">
        <v>3082</v>
      </c>
      <c r="X485" s="222" t="s">
        <v>8413</v>
      </c>
      <c r="AR485" t="s">
        <v>6860</v>
      </c>
      <c r="AS485"/>
    </row>
    <row r="486" spans="2:45" ht="15" customHeight="1" x14ac:dyDescent="0.25">
      <c r="B486" s="203" t="s">
        <v>14511</v>
      </c>
      <c r="C486" s="203" t="s">
        <v>14512</v>
      </c>
      <c r="D486" s="203" t="s">
        <v>6322</v>
      </c>
      <c r="E486" s="203" t="s">
        <v>6322</v>
      </c>
      <c r="H486" s="213" t="s">
        <v>6428</v>
      </c>
      <c r="I486" s="213"/>
      <c r="J486" s="213" t="s">
        <v>6429</v>
      </c>
      <c r="K486" s="213" t="str">
        <f>Таблиця4[[#This Row],[HOBBY WORLD]]</f>
        <v>Гнев природы</v>
      </c>
      <c r="L486" s="213" t="s">
        <v>5924</v>
      </c>
      <c r="M486" s="213" t="s">
        <v>6403</v>
      </c>
      <c r="O486" s="214" t="s">
        <v>7852</v>
      </c>
      <c r="P486" s="214"/>
      <c r="Q486" s="215" t="s">
        <v>7853</v>
      </c>
      <c r="R486" s="215" t="str">
        <f>Таблиця5[[#This Row],[HOBBY WORLD]]</f>
        <v>усиление навыка</v>
      </c>
      <c r="S486" s="215" t="s">
        <v>7672</v>
      </c>
      <c r="T486" s="216"/>
      <c r="U486" s="217"/>
      <c r="W486" s="222" t="s">
        <v>3084</v>
      </c>
      <c r="X486" s="222" t="s">
        <v>8414</v>
      </c>
      <c r="AR486" t="s">
        <v>6862</v>
      </c>
      <c r="AS486"/>
    </row>
    <row r="487" spans="2:45" ht="15" customHeight="1" x14ac:dyDescent="0.25">
      <c r="B487" s="203" t="s">
        <v>6303</v>
      </c>
      <c r="C487" s="203" t="s">
        <v>14513</v>
      </c>
      <c r="D487" s="203" t="s">
        <v>6304</v>
      </c>
      <c r="E487" s="203" t="s">
        <v>6304</v>
      </c>
      <c r="H487" s="213" t="s">
        <v>6430</v>
      </c>
      <c r="I487" s="213"/>
      <c r="J487" s="213" t="s">
        <v>6431</v>
      </c>
      <c r="K487" s="213" t="str">
        <f>Таблиця4[[#This Row],[HOBBY WORLD]]</f>
        <v>Клятва верности</v>
      </c>
      <c r="L487" s="213" t="s">
        <v>5924</v>
      </c>
      <c r="M487" s="213" t="s">
        <v>6403</v>
      </c>
      <c r="O487" s="214" t="s">
        <v>7854</v>
      </c>
      <c r="P487" s="214"/>
      <c r="Q487" s="215" t="s">
        <v>7855</v>
      </c>
      <c r="R487" s="215" t="str">
        <f>Таблиця5[[#This Row],[HOBBY WORLD]]</f>
        <v>форма земли</v>
      </c>
      <c r="S487" s="215" t="s">
        <v>7672</v>
      </c>
      <c r="T487" s="216"/>
      <c r="U487" s="217"/>
      <c r="W487" s="222" t="s">
        <v>3088</v>
      </c>
      <c r="X487" s="222" t="s">
        <v>8415</v>
      </c>
      <c r="AR487" t="s">
        <v>6864</v>
      </c>
      <c r="AS487"/>
    </row>
    <row r="488" spans="2:45" ht="15" customHeight="1" x14ac:dyDescent="0.25">
      <c r="B488" s="203" t="s">
        <v>14514</v>
      </c>
      <c r="C488" s="203" t="s">
        <v>14515</v>
      </c>
      <c r="D488" s="203" t="s">
        <v>6344</v>
      </c>
      <c r="E488" s="203" t="s">
        <v>6344</v>
      </c>
      <c r="H488" s="213" t="s">
        <v>6432</v>
      </c>
      <c r="I488" s="213"/>
      <c r="J488" s="213" t="s">
        <v>6433</v>
      </c>
      <c r="K488" s="213" t="str">
        <f>Таблиця4[[#This Row],[HOBBY WORLD]]</f>
        <v>Клятва древних</v>
      </c>
      <c r="L488" s="213" t="s">
        <v>5924</v>
      </c>
      <c r="M488" s="213" t="s">
        <v>6403</v>
      </c>
      <c r="O488" s="214" t="s">
        <v>7856</v>
      </c>
      <c r="P488" s="214"/>
      <c r="Q488" s="215" t="s">
        <v>7857</v>
      </c>
      <c r="R488" s="215" t="str">
        <f>Таблиця5[[#This Row],[HOBBY WORLD]]</f>
        <v>храм богов</v>
      </c>
      <c r="S488" s="215" t="s">
        <v>7672</v>
      </c>
      <c r="T488" s="216"/>
      <c r="U488" s="217"/>
      <c r="W488" s="222" t="s">
        <v>8416</v>
      </c>
      <c r="X488" s="222" t="s">
        <v>8417</v>
      </c>
      <c r="AR488" t="s">
        <v>6866</v>
      </c>
      <c r="AS488"/>
    </row>
    <row r="489" spans="2:45" ht="15" customHeight="1" x14ac:dyDescent="0.25">
      <c r="B489" s="203" t="s">
        <v>14366</v>
      </c>
      <c r="C489" s="203" t="s">
        <v>14367</v>
      </c>
      <c r="D489" s="203" t="s">
        <v>6214</v>
      </c>
      <c r="E489" s="203" t="s">
        <v>6214</v>
      </c>
      <c r="H489" s="213" t="s">
        <v>6434</v>
      </c>
      <c r="I489" s="213"/>
      <c r="J489" s="213" t="s">
        <v>6435</v>
      </c>
      <c r="K489" s="213" t="str">
        <f>Таблиця4[[#This Row],[HOBBY WORLD]]</f>
        <v>Клятва возмездия</v>
      </c>
      <c r="L489" s="213" t="s">
        <v>5924</v>
      </c>
      <c r="M489" s="213" t="s">
        <v>6403</v>
      </c>
      <c r="O489" s="240" t="s">
        <v>7858</v>
      </c>
      <c r="P489" s="240"/>
      <c r="Q489" s="241" t="s">
        <v>7859</v>
      </c>
      <c r="R489" s="241" t="str">
        <f>Таблиця5[[#This Row],[HOBBY WORLD]]</f>
        <v>церемония</v>
      </c>
      <c r="S489" s="241" t="s">
        <v>7672</v>
      </c>
      <c r="T489" s="242"/>
      <c r="U489" s="217"/>
      <c r="W489" s="222" t="s">
        <v>3090</v>
      </c>
      <c r="X489" s="222" t="s">
        <v>8418</v>
      </c>
      <c r="AR489" t="s">
        <v>6868</v>
      </c>
      <c r="AS489"/>
    </row>
    <row r="490" spans="2:45" ht="15" customHeight="1" x14ac:dyDescent="0.25">
      <c r="B490" s="203" t="s">
        <v>6341</v>
      </c>
      <c r="C490" s="203" t="s">
        <v>14516</v>
      </c>
      <c r="D490" s="203" t="s">
        <v>6342</v>
      </c>
      <c r="E490" s="203" t="s">
        <v>6342</v>
      </c>
      <c r="H490" s="222" t="s">
        <v>6436</v>
      </c>
      <c r="I490" s="222"/>
      <c r="J490" s="222" t="s">
        <v>6437</v>
      </c>
      <c r="K490" s="222" t="str">
        <f>Таблиця4[[#This Row],[HOBBY WORLD]]</f>
        <v>Очищение духа</v>
      </c>
      <c r="L490" s="222" t="s">
        <v>5924</v>
      </c>
      <c r="M490" s="222" t="s">
        <v>6403</v>
      </c>
      <c r="W490" s="222" t="s">
        <v>3092</v>
      </c>
      <c r="X490" s="222" t="s">
        <v>8419</v>
      </c>
      <c r="AR490" t="s">
        <v>6870</v>
      </c>
      <c r="AS490"/>
    </row>
    <row r="491" spans="2:45" ht="15" customHeight="1" x14ac:dyDescent="0.25">
      <c r="B491" s="203" t="s">
        <v>14517</v>
      </c>
      <c r="C491" s="203" t="s">
        <v>14518</v>
      </c>
      <c r="D491" s="203" t="s">
        <v>6306</v>
      </c>
      <c r="E491" s="203" t="s">
        <v>6306</v>
      </c>
      <c r="H491" s="222" t="s">
        <v>6438</v>
      </c>
      <c r="I491" s="222"/>
      <c r="J491" s="222" t="s">
        <v>6439</v>
      </c>
      <c r="K491" s="222" t="str">
        <f>Таблиця4[[#This Row],[HOBBY WORLD]]</f>
        <v>Несгибаемый мститель</v>
      </c>
      <c r="L491" s="222" t="s">
        <v>5924</v>
      </c>
      <c r="M491" s="222" t="s">
        <v>6403</v>
      </c>
      <c r="W491" s="222" t="s">
        <v>3102</v>
      </c>
      <c r="X491" s="222" t="s">
        <v>8420</v>
      </c>
      <c r="AR491" t="s">
        <v>6872</v>
      </c>
      <c r="AS491"/>
    </row>
    <row r="492" spans="2:45" ht="15" customHeight="1" x14ac:dyDescent="0.25">
      <c r="B492" s="203" t="s">
        <v>14519</v>
      </c>
      <c r="C492" s="203" t="s">
        <v>14520</v>
      </c>
      <c r="D492" s="203" t="s">
        <v>6356</v>
      </c>
      <c r="E492" s="203" t="s">
        <v>6356</v>
      </c>
      <c r="H492" s="222" t="s">
        <v>6440</v>
      </c>
      <c r="I492" s="222"/>
      <c r="J492" s="222" t="s">
        <v>6441</v>
      </c>
      <c r="K492" s="222" t="str">
        <f>Таблиця4[[#This Row],[HOBBY WORLD]]</f>
        <v>Священная клятва</v>
      </c>
      <c r="L492" s="222" t="s">
        <v>5924</v>
      </c>
      <c r="M492" s="222" t="s">
        <v>6403</v>
      </c>
      <c r="O492" s="210" t="s">
        <v>12002</v>
      </c>
      <c r="Q492" s="203" t="str">
        <f>_xlfn.XLOOKUP(O492,Таблиця5[Оригинал],Таблиця5[HOBBY WORLD])</f>
        <v>всплеск кислоты</v>
      </c>
      <c r="R492" s="203" t="str">
        <f>_xlfn.XLOOKUP(O492,Таблиця5[Оригинал],Таблиця5[CYBORGS &amp; MAGES])</f>
        <v>всплеск кислоты</v>
      </c>
      <c r="W492" s="222" t="s">
        <v>3110</v>
      </c>
      <c r="X492" s="222" t="s">
        <v>8421</v>
      </c>
      <c r="AR492" t="s">
        <v>6874</v>
      </c>
      <c r="AS492"/>
    </row>
    <row r="493" spans="2:45" ht="15" customHeight="1" x14ac:dyDescent="0.25">
      <c r="B493" s="203" t="s">
        <v>14521</v>
      </c>
      <c r="C493" s="203" t="s">
        <v>14522</v>
      </c>
      <c r="D493" s="203" t="s">
        <v>6386</v>
      </c>
      <c r="E493" s="203" t="s">
        <v>6386</v>
      </c>
      <c r="H493" s="222" t="s">
        <v>6442</v>
      </c>
      <c r="I493" s="222"/>
      <c r="J493" s="222" t="s">
        <v>6443</v>
      </c>
      <c r="K493" s="222" t="str">
        <f>Таблиця4[[#This Row],[HOBBY WORLD]]</f>
        <v>Священное оружие</v>
      </c>
      <c r="L493" s="222" t="s">
        <v>5924</v>
      </c>
      <c r="M493" s="222" t="s">
        <v>6403</v>
      </c>
      <c r="O493" s="210" t="s">
        <v>12006</v>
      </c>
      <c r="Q493" s="203" t="str">
        <f>_xlfn.XLOOKUP(O493,Таблиця5[Оригинал],Таблиця5[HOBBY WORLD])</f>
        <v>оберег от оружия</v>
      </c>
      <c r="R493" s="203" t="str">
        <f>_xlfn.XLOOKUP(O493,Таблиця5[Оригинал],Таблиця5[CYBORGS &amp; MAGES])</f>
        <v>оберег от оружия</v>
      </c>
      <c r="W493" s="222" t="s">
        <v>3112</v>
      </c>
      <c r="X493" s="222" t="s">
        <v>8422</v>
      </c>
      <c r="AR493" t="s">
        <v>6876</v>
      </c>
      <c r="AS493"/>
    </row>
    <row r="494" spans="2:45" ht="15" customHeight="1" x14ac:dyDescent="0.25">
      <c r="B494" s="203" t="s">
        <v>14523</v>
      </c>
      <c r="C494" s="203" t="s">
        <v>14524</v>
      </c>
      <c r="D494" s="203" t="s">
        <v>6376</v>
      </c>
      <c r="E494" s="203" t="s">
        <v>6376</v>
      </c>
      <c r="H494" s="222" t="s">
        <v>6444</v>
      </c>
      <c r="I494" s="222"/>
      <c r="J494" s="222" t="s">
        <v>6445</v>
      </c>
      <c r="K494" s="222" t="str">
        <f>Таблиця4[[#This Row],[HOBBY WORLD]]</f>
        <v>Дух возмездия</v>
      </c>
      <c r="L494" s="222" t="s">
        <v>5924</v>
      </c>
      <c r="M494" s="222" t="s">
        <v>6403</v>
      </c>
      <c r="O494" s="210" t="s">
        <v>12007</v>
      </c>
      <c r="Q494" s="203" t="str">
        <f>_xlfn.XLOOKUP(O494,Таблиця5[Оригинал],Таблиця5[HOBBY WORLD])</f>
        <v>ледяное прикосновение</v>
      </c>
      <c r="R494" s="203" t="str">
        <f>_xlfn.XLOOKUP(O494,Таблиця5[Оригинал],Таблиця5[CYBORGS &amp; MAGES])</f>
        <v>ледяное прикосновение</v>
      </c>
      <c r="W494" s="222" t="s">
        <v>3114</v>
      </c>
      <c r="X494" s="222" t="s">
        <v>8423</v>
      </c>
      <c r="AR494" t="s">
        <v>6878</v>
      </c>
      <c r="AS494"/>
    </row>
    <row r="495" spans="2:45" ht="15" customHeight="1" x14ac:dyDescent="0.25">
      <c r="B495" s="203" t="s">
        <v>14525</v>
      </c>
      <c r="C495" s="203" t="s">
        <v>14526</v>
      </c>
      <c r="D495" s="203" t="s">
        <v>6310</v>
      </c>
      <c r="E495" s="203" t="s">
        <v>6310</v>
      </c>
      <c r="H495" s="222" t="s">
        <v>6446</v>
      </c>
      <c r="I495" s="222"/>
      <c r="J495" s="222" t="s">
        <v>6447</v>
      </c>
      <c r="K495" s="222" t="str">
        <f>Таблиця4[[#This Row],[HOBBY WORLD]]</f>
        <v>Догмы</v>
      </c>
      <c r="L495" s="222" t="s">
        <v>5924</v>
      </c>
      <c r="M495" s="222" t="s">
        <v>6403</v>
      </c>
      <c r="O495" s="210" t="s">
        <v>12012</v>
      </c>
      <c r="Q495" s="203" t="str">
        <f>_xlfn.XLOOKUP(O495,Таблиця5[Оригинал],Таблиця5[HOBBY WORLD])</f>
        <v>пляшущие огоньки</v>
      </c>
      <c r="R495" s="203" t="str">
        <f>_xlfn.XLOOKUP(O495,Таблиця5[Оригинал],Таблиця5[CYBORGS &amp; MAGES])</f>
        <v>пляшущие огоньки</v>
      </c>
      <c r="W495" s="222" t="s">
        <v>3116</v>
      </c>
      <c r="X495" s="222" t="s">
        <v>8424</v>
      </c>
      <c r="AR495" t="s">
        <v>6880</v>
      </c>
      <c r="AS495"/>
    </row>
    <row r="496" spans="2:45" ht="15" customHeight="1" x14ac:dyDescent="0.25">
      <c r="B496" s="203" t="s">
        <v>6363</v>
      </c>
      <c r="C496" s="203" t="s">
        <v>14527</v>
      </c>
      <c r="D496" s="203" t="s">
        <v>6364</v>
      </c>
      <c r="E496" s="203" t="s">
        <v>6364</v>
      </c>
      <c r="H496" s="222" t="s">
        <v>6448</v>
      </c>
      <c r="I496" s="222"/>
      <c r="J496" s="222" t="s">
        <v>6449</v>
      </c>
      <c r="K496" s="222" t="str">
        <f>Таблиця4[[#This Row],[HOBBY WORLD]]</f>
        <v>Догмы верности</v>
      </c>
      <c r="L496" s="222" t="s">
        <v>5924</v>
      </c>
      <c r="M496" s="222" t="s">
        <v>6403</v>
      </c>
      <c r="O496" s="210" t="s">
        <v>1430</v>
      </c>
      <c r="Q496" s="203" t="str">
        <f>_xlfn.XLOOKUP(O496,Таблиця5[Оригинал],Таблиця5[HOBBY WORLD])</f>
        <v>друидизм</v>
      </c>
      <c r="R496" s="203" t="str">
        <f>_xlfn.XLOOKUP(O496,Таблиця5[Оригинал],Таблиця5[CYBORGS &amp; MAGES])</f>
        <v>друидизм</v>
      </c>
      <c r="W496" s="222" t="s">
        <v>3118</v>
      </c>
      <c r="X496" s="222" t="s">
        <v>8425</v>
      </c>
      <c r="AR496" t="s">
        <v>6882</v>
      </c>
      <c r="AS496"/>
    </row>
    <row r="497" spans="2:45" ht="15" customHeight="1" x14ac:dyDescent="0.25">
      <c r="B497" s="203" t="s">
        <v>14528</v>
      </c>
      <c r="C497" s="203" t="s">
        <v>14529</v>
      </c>
      <c r="D497" s="203" t="s">
        <v>6314</v>
      </c>
      <c r="E497" s="203" t="s">
        <v>6314</v>
      </c>
      <c r="H497" s="222" t="s">
        <v>6450</v>
      </c>
      <c r="I497" s="222"/>
      <c r="J497" s="222" t="s">
        <v>6451</v>
      </c>
      <c r="K497" s="222" t="str">
        <f>Таблиця4[[#This Row],[HOBBY WORLD]]</f>
        <v>Догмы древних</v>
      </c>
      <c r="L497" s="222" t="s">
        <v>5924</v>
      </c>
      <c r="M497" s="222" t="s">
        <v>6403</v>
      </c>
      <c r="O497" s="210" t="s">
        <v>12013</v>
      </c>
      <c r="Q497" s="203" t="str">
        <f>_xlfn.XLOOKUP(O497,Таблиця5[Оригинал],Таблиця5[HOBBY WORLD])</f>
        <v>потусторонний разряд</v>
      </c>
      <c r="R497" s="203" t="str">
        <f>_xlfn.XLOOKUP(O497,Таблиця5[Оригинал],Таблиця5[CYBORGS &amp; MAGES])</f>
        <v>потусторонний разряд</v>
      </c>
      <c r="W497" s="222" t="s">
        <v>3120</v>
      </c>
      <c r="X497" s="222" t="s">
        <v>8426</v>
      </c>
      <c r="AR497" t="s">
        <v>6884</v>
      </c>
      <c r="AS497"/>
    </row>
    <row r="498" spans="2:45" ht="15" customHeight="1" x14ac:dyDescent="0.25">
      <c r="B498" s="203" t="s">
        <v>6379</v>
      </c>
      <c r="C498" s="203" t="s">
        <v>14530</v>
      </c>
      <c r="D498" s="203" t="s">
        <v>6380</v>
      </c>
      <c r="E498" s="203" t="s">
        <v>6380</v>
      </c>
      <c r="H498" s="222" t="s">
        <v>6452</v>
      </c>
      <c r="I498" s="222"/>
      <c r="J498" s="222" t="s">
        <v>6453</v>
      </c>
      <c r="K498" s="222" t="str">
        <f>Таблиця4[[#This Row],[HOBBY WORLD]]</f>
        <v>Догмы возмездия</v>
      </c>
      <c r="L498" s="222" t="s">
        <v>5924</v>
      </c>
      <c r="M498" s="222" t="s">
        <v>6403</v>
      </c>
      <c r="O498" s="210" t="s">
        <v>1520</v>
      </c>
      <c r="Q498" s="203" t="str">
        <f>_xlfn.XLOOKUP(O498,Таблиця5[Оригинал],Таблиця5[HOBBY WORLD])</f>
        <v>дружба</v>
      </c>
      <c r="R498" s="203" t="str">
        <f>_xlfn.XLOOKUP(O498,Таблиця5[Оригинал],Таблиця5[CYBORGS &amp; MAGES])</f>
        <v>дружба</v>
      </c>
      <c r="W498" s="222" t="s">
        <v>3122</v>
      </c>
      <c r="X498" s="222" t="s">
        <v>8427</v>
      </c>
      <c r="AR498" t="s">
        <v>6886</v>
      </c>
      <c r="AS498"/>
    </row>
    <row r="499" spans="2:45" ht="15" customHeight="1" x14ac:dyDescent="0.25">
      <c r="B499" s="203" t="s">
        <v>14531</v>
      </c>
      <c r="C499" s="203" t="s">
        <v>14532</v>
      </c>
      <c r="D499" s="203" t="s">
        <v>6338</v>
      </c>
      <c r="E499" s="203" t="s">
        <v>6338</v>
      </c>
      <c r="H499" s="222" t="s">
        <v>6454</v>
      </c>
      <c r="I499" s="222"/>
      <c r="J499" s="222" t="s">
        <v>6455</v>
      </c>
      <c r="K499" s="222" t="str">
        <f>Таблиця4[[#This Row],[HOBBY WORLD]]</f>
        <v>Изгнание неверных</v>
      </c>
      <c r="L499" s="222" t="s">
        <v>5924</v>
      </c>
      <c r="M499" s="222" t="s">
        <v>6403</v>
      </c>
      <c r="O499" s="210" t="s">
        <v>12014</v>
      </c>
      <c r="Q499" s="203" t="str">
        <f>_xlfn.XLOOKUP(O499,Таблиця5[Оригинал],Таблиця5[HOBBY WORLD])</f>
        <v>огненный снаряд</v>
      </c>
      <c r="R499" s="203" t="str">
        <f>_xlfn.XLOOKUP(O499,Таблиця5[Оригинал],Таблиця5[CYBORGS &amp; MAGES])</f>
        <v>огненный снаряд</v>
      </c>
      <c r="W499" s="222" t="s">
        <v>3124</v>
      </c>
      <c r="X499" s="222" t="s">
        <v>8428</v>
      </c>
      <c r="AR499" t="s">
        <v>6888</v>
      </c>
      <c r="AS499"/>
    </row>
    <row r="500" spans="2:45" ht="15" customHeight="1" x14ac:dyDescent="0.25">
      <c r="B500" s="203" t="s">
        <v>14533</v>
      </c>
      <c r="C500" s="203" t="s">
        <v>14534</v>
      </c>
      <c r="D500" s="203" t="s">
        <v>6398</v>
      </c>
      <c r="E500" s="203" t="s">
        <v>6398</v>
      </c>
      <c r="H500" s="222" t="s">
        <v>6456</v>
      </c>
      <c r="I500" s="222"/>
      <c r="J500" s="222" t="s">
        <v>6457</v>
      </c>
      <c r="K500" s="222" t="str">
        <f>Таблиця4[[#This Row],[HOBBY WORLD]]</f>
        <v>Изгнание нечистых</v>
      </c>
      <c r="L500" s="222" t="s">
        <v>5924</v>
      </c>
      <c r="M500" s="222" t="s">
        <v>6403</v>
      </c>
      <c r="O500" s="210" t="s">
        <v>1556</v>
      </c>
      <c r="Q500" s="203" t="str">
        <f>_xlfn.XLOOKUP(O500,Таблиця5[Оригинал],Таблиця5[HOBBY WORLD])</f>
        <v>наставление</v>
      </c>
      <c r="R500" s="203" t="str">
        <f>_xlfn.XLOOKUP(O500,Таблиця5[Оригинал],Таблиця5[CYBORGS &amp; MAGES])</f>
        <v>наставление</v>
      </c>
      <c r="W500" s="222" t="s">
        <v>3126</v>
      </c>
      <c r="X500" s="222" t="s">
        <v>8429</v>
      </c>
      <c r="AR500" t="s">
        <v>6890</v>
      </c>
      <c r="AS500"/>
    </row>
    <row r="501" spans="2:45" ht="15" customHeight="1" x14ac:dyDescent="0.25">
      <c r="B501" s="203" t="s">
        <v>14535</v>
      </c>
      <c r="C501" s="203" t="s">
        <v>14536</v>
      </c>
      <c r="D501" s="203" t="s">
        <v>6378</v>
      </c>
      <c r="E501" s="203" t="s">
        <v>6378</v>
      </c>
      <c r="H501" s="222" t="s">
        <v>6458</v>
      </c>
      <c r="I501" s="222"/>
      <c r="J501" s="222" t="s">
        <v>6459</v>
      </c>
      <c r="K501" s="222" t="str">
        <f>Таблиця4[[#This Row],[HOBBY WORLD]]</f>
        <v>Бессмертный страж</v>
      </c>
      <c r="L501" s="222" t="s">
        <v>5924</v>
      </c>
      <c r="M501" s="222" t="s">
        <v>6403</v>
      </c>
      <c r="O501" s="210" t="s">
        <v>1642</v>
      </c>
      <c r="Q501" s="203" t="str">
        <f>_xlfn.XLOOKUP(O501,Таблиця5[Оригинал],Таблиця5[HOBBY WORLD])</f>
        <v>свет</v>
      </c>
      <c r="R501" s="203" t="str">
        <f>_xlfn.XLOOKUP(O501,Таблиця5[Оригинал],Таблиця5[CYBORGS &amp; MAGES])</f>
        <v>свет</v>
      </c>
      <c r="W501" s="222" t="s">
        <v>3128</v>
      </c>
      <c r="X501" s="222" t="s">
        <v>8430</v>
      </c>
      <c r="AR501" t="s">
        <v>6892</v>
      </c>
      <c r="AS501"/>
    </row>
    <row r="502" spans="2:45" ht="15" customHeight="1" x14ac:dyDescent="0.25">
      <c r="H502" s="222" t="s">
        <v>6460</v>
      </c>
      <c r="I502" s="222"/>
      <c r="J502" s="222" t="s">
        <v>6461</v>
      </c>
      <c r="K502" s="222" t="str">
        <f>Таблиця4[[#This Row],[HOBBY WORLD]]</f>
        <v>Клятва ненависти</v>
      </c>
      <c r="L502" s="222" t="s">
        <v>5924</v>
      </c>
      <c r="M502" s="222" t="s">
        <v>6403</v>
      </c>
      <c r="O502" s="210" t="s">
        <v>12015</v>
      </c>
      <c r="Q502" s="203" t="str">
        <f>_xlfn.XLOOKUP(O502,Таблиця5[Оригинал],Таблиця5[HOBBY WORLD])</f>
        <v>магическая рука</v>
      </c>
      <c r="R502" s="203" t="str">
        <f>_xlfn.XLOOKUP(O502,Таблиця5[Оригинал],Таблиця5[CYBORGS &amp; MAGES])</f>
        <v>магическая рука</v>
      </c>
      <c r="W502" s="222" t="s">
        <v>3130</v>
      </c>
      <c r="X502" s="222" t="s">
        <v>8431</v>
      </c>
      <c r="AR502" t="s">
        <v>6894</v>
      </c>
      <c r="AS502"/>
    </row>
    <row r="503" spans="2:45" ht="15" customHeight="1" x14ac:dyDescent="0.25">
      <c r="B503" s="203" t="s">
        <v>14537</v>
      </c>
      <c r="H503" s="222" t="s">
        <v>6462</v>
      </c>
      <c r="I503" s="222"/>
      <c r="J503" s="222" t="s">
        <v>6463</v>
      </c>
      <c r="K503" s="222" t="str">
        <f>Таблиця4[[#This Row],[HOBBY WORLD]]</f>
        <v>Мистический трикстер</v>
      </c>
      <c r="L503" s="222" t="s">
        <v>5924</v>
      </c>
      <c r="M503" s="222" t="s">
        <v>6464</v>
      </c>
      <c r="O503" s="210" t="s">
        <v>1696</v>
      </c>
      <c r="Q503" s="203" t="str">
        <f>_xlfn.XLOOKUP(O503,Таблиця5[Оригинал],Таблиця5[HOBBY WORLD])</f>
        <v>починка</v>
      </c>
      <c r="R503" s="203" t="str">
        <f>_xlfn.XLOOKUP(O503,Таблиця5[Оригинал],Таблиця5[CYBORGS &amp; MAGES])</f>
        <v>починка</v>
      </c>
      <c r="W503" s="222" t="s">
        <v>3132</v>
      </c>
      <c r="X503" s="222" t="s">
        <v>8432</v>
      </c>
      <c r="AR503" t="s">
        <v>6896</v>
      </c>
      <c r="AS503"/>
    </row>
    <row r="504" spans="2:45" ht="15" customHeight="1" x14ac:dyDescent="0.25">
      <c r="B504" s="203" t="s">
        <v>14101</v>
      </c>
      <c r="C504" s="203" t="s">
        <v>13759</v>
      </c>
      <c r="D504" s="203" t="s">
        <v>14102</v>
      </c>
      <c r="E504" s="203" t="s">
        <v>14102</v>
      </c>
      <c r="H504" s="222" t="s">
        <v>2087</v>
      </c>
      <c r="I504" s="222"/>
      <c r="J504" s="222" t="s">
        <v>6465</v>
      </c>
      <c r="K504" s="222" t="str">
        <f>Таблиця4[[#This Row],[HOBBY WORLD]]</f>
        <v>Ассасин</v>
      </c>
      <c r="L504" s="222" t="s">
        <v>5924</v>
      </c>
      <c r="M504" s="222" t="s">
        <v>6464</v>
      </c>
      <c r="O504" s="210" t="s">
        <v>1698</v>
      </c>
      <c r="Q504" s="203" t="str">
        <f>_xlfn.XLOOKUP(O504,Таблиця5[Оригинал],Таблиця5[HOBBY WORLD])</f>
        <v>сообщение</v>
      </c>
      <c r="R504" s="203" t="str">
        <f>_xlfn.XLOOKUP(O504,Таблиця5[Оригинал],Таблиця5[CYBORGS &amp; MAGES])</f>
        <v>сообщение</v>
      </c>
      <c r="W504" s="222" t="s">
        <v>3134</v>
      </c>
      <c r="X504" s="222" t="s">
        <v>8433</v>
      </c>
      <c r="AR504" t="s">
        <v>6898</v>
      </c>
      <c r="AS504"/>
    </row>
    <row r="505" spans="2:45" ht="15" customHeight="1" x14ac:dyDescent="0.25">
      <c r="B505" s="203" t="s">
        <v>14538</v>
      </c>
      <c r="C505" s="203" t="s">
        <v>14539</v>
      </c>
      <c r="D505" s="203" t="s">
        <v>6413</v>
      </c>
      <c r="E505" s="203" t="s">
        <v>6413</v>
      </c>
      <c r="H505" s="222" t="s">
        <v>4036</v>
      </c>
      <c r="I505" s="222"/>
      <c r="J505" s="222" t="s">
        <v>6466</v>
      </c>
      <c r="K505" s="222" t="str">
        <f>Таблиця4[[#This Row],[HOBBY WORLD]]</f>
        <v>Покушение</v>
      </c>
      <c r="L505" s="222" t="s">
        <v>5924</v>
      </c>
      <c r="M505" s="222" t="s">
        <v>6464</v>
      </c>
      <c r="O505" s="210" t="s">
        <v>12017</v>
      </c>
      <c r="Q505" s="203" t="str">
        <f>_xlfn.XLOOKUP(O505,Таблиця5[Оригинал],Таблиця5[HOBBY WORLD])</f>
        <v>малая иллюзия</v>
      </c>
      <c r="R505" s="203" t="str">
        <f>_xlfn.XLOOKUP(O505,Таблиця5[Оригинал],Таблиця5[CYBORGS &amp; MAGES])</f>
        <v>малая иллюзия</v>
      </c>
      <c r="W505" s="222" t="s">
        <v>8434</v>
      </c>
      <c r="X505" s="222" t="s">
        <v>8435</v>
      </c>
      <c r="AR505" t="s">
        <v>6900</v>
      </c>
      <c r="AS505"/>
    </row>
    <row r="506" spans="2:45" ht="15" customHeight="1" x14ac:dyDescent="0.25">
      <c r="B506" s="203" t="s">
        <v>14540</v>
      </c>
      <c r="C506" s="203" t="s">
        <v>14541</v>
      </c>
      <c r="D506" s="203" t="s">
        <v>6411</v>
      </c>
      <c r="E506" s="203" t="s">
        <v>6411</v>
      </c>
      <c r="H506" s="222" t="s">
        <v>6467</v>
      </c>
      <c r="I506" s="222"/>
      <c r="J506" s="222" t="s">
        <v>6468</v>
      </c>
      <c r="K506" s="222" t="str">
        <f>Таблиця4[[#This Row],[HOBBY WORLD]]</f>
        <v>Слепое чутьё</v>
      </c>
      <c r="L506" s="222" t="s">
        <v>5924</v>
      </c>
      <c r="M506" s="222" t="s">
        <v>6464</v>
      </c>
      <c r="O506" s="210" t="s">
        <v>12019</v>
      </c>
      <c r="Q506" s="203" t="str">
        <f>_xlfn.XLOOKUP(O506,Таблиця5[Оригинал],Таблиця5[HOBBY WORLD])</f>
        <v>брызги яда</v>
      </c>
      <c r="R506" s="203" t="str">
        <f>_xlfn.XLOOKUP(O506,Таблиця5[Оригинал],Таблиця5[CYBORGS &amp; MAGES])</f>
        <v>брызги яда</v>
      </c>
      <c r="W506" s="222" t="s">
        <v>8436</v>
      </c>
      <c r="X506" s="222" t="s">
        <v>8437</v>
      </c>
      <c r="AR506" t="s">
        <v>5758</v>
      </c>
      <c r="AS506"/>
    </row>
    <row r="507" spans="2:45" ht="15" customHeight="1" x14ac:dyDescent="0.25">
      <c r="B507" s="203" t="s">
        <v>14542</v>
      </c>
      <c r="C507" s="203" t="s">
        <v>14544</v>
      </c>
      <c r="D507" s="203" t="s">
        <v>14543</v>
      </c>
      <c r="E507" s="203" t="s">
        <v>14543</v>
      </c>
      <c r="H507" s="222" t="s">
        <v>6469</v>
      </c>
      <c r="I507" s="222"/>
      <c r="J507" s="222" t="s">
        <v>6470</v>
      </c>
      <c r="K507" s="222" t="str">
        <f>Таблиця4[[#This Row],[HOBBY WORLD]]</f>
        <v>Хитроумное действие</v>
      </c>
      <c r="L507" s="222" t="s">
        <v>5924</v>
      </c>
      <c r="M507" s="222" t="s">
        <v>6464</v>
      </c>
      <c r="O507" s="210" t="s">
        <v>1770</v>
      </c>
      <c r="Q507" s="203" t="str">
        <f>_xlfn.XLOOKUP(O507,Таблиця5[Оригинал],Таблиця5[HOBBY WORLD])</f>
        <v>мелкие фокусы</v>
      </c>
      <c r="R507" s="203" t="str">
        <f>_xlfn.XLOOKUP(O507,Таблиця5[Оригинал],Таблиця5[CYBORGS &amp; MAGES])</f>
        <v>мелкие фокусы</v>
      </c>
      <c r="W507" s="222" t="s">
        <v>8438</v>
      </c>
      <c r="X507" s="222" t="s">
        <v>8439</v>
      </c>
      <c r="AR507" t="s">
        <v>6903</v>
      </c>
      <c r="AS507"/>
    </row>
    <row r="508" spans="2:45" ht="15" customHeight="1" x14ac:dyDescent="0.25">
      <c r="B508" s="203" t="s">
        <v>14545</v>
      </c>
      <c r="C508" s="203" t="s">
        <v>14546</v>
      </c>
      <c r="D508" s="203" t="s">
        <v>6427</v>
      </c>
      <c r="E508" s="203" t="s">
        <v>6427</v>
      </c>
      <c r="H508" s="222" t="s">
        <v>6471</v>
      </c>
      <c r="I508" s="222"/>
      <c r="J508" s="222" t="s">
        <v>6472</v>
      </c>
      <c r="K508" s="222" t="str">
        <f>Таблиця4[[#This Row],[HOBBY WORLD]]</f>
        <v>Смертельный удар</v>
      </c>
      <c r="L508" s="222" t="s">
        <v>5924</v>
      </c>
      <c r="M508" s="222" t="s">
        <v>6464</v>
      </c>
      <c r="O508" s="210" t="s">
        <v>12020</v>
      </c>
      <c r="Q508" s="203" t="str">
        <f>_xlfn.XLOOKUP(O508,Таблиця5[Оригинал],Таблиця5[HOBBY WORLD])</f>
        <v>создание пламени</v>
      </c>
      <c r="R508" s="203" t="str">
        <f>_xlfn.XLOOKUP(O508,Таблиця5[Оригинал],Таблиця5[CYBORGS &amp; MAGES])</f>
        <v>создание пламени</v>
      </c>
      <c r="W508" s="222" t="s">
        <v>8440</v>
      </c>
      <c r="X508" s="222" t="s">
        <v>8441</v>
      </c>
      <c r="AR508" t="s">
        <v>6904</v>
      </c>
      <c r="AS508"/>
    </row>
    <row r="509" spans="2:45" ht="15" customHeight="1" x14ac:dyDescent="0.25">
      <c r="B509" s="203" t="s">
        <v>14547</v>
      </c>
      <c r="C509" s="203" t="s">
        <v>14548</v>
      </c>
      <c r="D509" s="203" t="s">
        <v>6423</v>
      </c>
      <c r="E509" s="203" t="s">
        <v>6423</v>
      </c>
      <c r="H509" s="222" t="s">
        <v>6473</v>
      </c>
      <c r="I509" s="222"/>
      <c r="J509" s="222" t="s">
        <v>6474</v>
      </c>
      <c r="K509" s="222" t="str">
        <f>Таблиця4[[#This Row],[HOBBY WORLD]]</f>
        <v>Неуловимый</v>
      </c>
      <c r="L509" s="222" t="s">
        <v>5924</v>
      </c>
      <c r="M509" s="222" t="s">
        <v>6464</v>
      </c>
      <c r="O509" s="210" t="s">
        <v>12021</v>
      </c>
      <c r="Q509" s="203" t="str">
        <f>_xlfn.XLOOKUP(O509,Таблиця5[Оригинал],Таблиця5[HOBBY WORLD])</f>
        <v>ледяной луч</v>
      </c>
      <c r="R509" s="203" t="str">
        <f>_xlfn.XLOOKUP(O509,Таблиця5[Оригинал],Таблиця5[CYBORGS &amp; MAGES])</f>
        <v>ледяной луч</v>
      </c>
      <c r="W509" s="222" t="s">
        <v>8442</v>
      </c>
      <c r="X509" s="222" t="s">
        <v>8443</v>
      </c>
      <c r="AR509" t="s">
        <v>6906</v>
      </c>
      <c r="AS509"/>
    </row>
    <row r="510" spans="2:45" ht="15" customHeight="1" x14ac:dyDescent="0.25">
      <c r="B510" s="203" t="s">
        <v>14549</v>
      </c>
      <c r="C510" s="203" t="s">
        <v>14550</v>
      </c>
      <c r="D510" s="203" t="s">
        <v>6445</v>
      </c>
      <c r="E510" s="203" t="s">
        <v>6445</v>
      </c>
      <c r="H510" s="222" t="s">
        <v>6475</v>
      </c>
      <c r="I510" s="222"/>
      <c r="J510" s="222" t="s">
        <v>6476</v>
      </c>
      <c r="K510" s="222" t="str">
        <f>Таблиця4[[#This Row],[HOBBY WORLD]]</f>
        <v>Быстрые пальцы</v>
      </c>
      <c r="L510" s="222" t="s">
        <v>5924</v>
      </c>
      <c r="M510" s="222" t="s">
        <v>6464</v>
      </c>
      <c r="O510" s="210" t="s">
        <v>1810</v>
      </c>
      <c r="Q510" s="203" t="str">
        <f>_xlfn.XLOOKUP(O510,Таблиця5[Оригинал],Таблиця5[HOBBY WORLD])</f>
        <v>сопротивляемость</v>
      </c>
      <c r="R510" s="203" t="str">
        <f>_xlfn.XLOOKUP(O510,Таблиця5[Оригинал],Таблиця5[CYBORGS &amp; MAGES])</f>
        <v>сопротивляемость</v>
      </c>
      <c r="W510" s="222" t="s">
        <v>3146</v>
      </c>
      <c r="X510" s="222" t="s">
        <v>8444</v>
      </c>
      <c r="AR510" t="s">
        <v>6908</v>
      </c>
      <c r="AS510"/>
    </row>
    <row r="511" spans="2:45" ht="15" customHeight="1" x14ac:dyDescent="0.25">
      <c r="B511" s="203" t="s">
        <v>14551</v>
      </c>
      <c r="C511" s="203" t="s">
        <v>14552</v>
      </c>
      <c r="D511" s="203" t="s">
        <v>6431</v>
      </c>
      <c r="E511" s="203" t="s">
        <v>6431</v>
      </c>
      <c r="H511" s="222" t="s">
        <v>6477</v>
      </c>
      <c r="I511" s="222"/>
      <c r="J511" s="222" t="s">
        <v>6478</v>
      </c>
      <c r="K511" s="222" t="str">
        <f>Таблиця4[[#This Row],[HOBBY WORLD]]</f>
        <v>Самозванец</v>
      </c>
      <c r="L511" s="222" t="s">
        <v>5924</v>
      </c>
      <c r="M511" s="222" t="s">
        <v>6464</v>
      </c>
      <c r="O511" s="210" t="s">
        <v>12022</v>
      </c>
      <c r="Q511" s="203" t="str">
        <f>_xlfn.XLOOKUP(O511,Таблиця5[Оригинал],Таблиця5[HOBBY WORLD])</f>
        <v>священное пламя</v>
      </c>
      <c r="R511" s="203" t="str">
        <f>_xlfn.XLOOKUP(O511,Таблиця5[Оригинал],Таблиця5[CYBORGS &amp; MAGES])</f>
        <v>священное пламя</v>
      </c>
      <c r="AR511" t="s">
        <v>6807</v>
      </c>
      <c r="AS511"/>
    </row>
    <row r="512" spans="2:45" ht="15" customHeight="1" x14ac:dyDescent="0.25">
      <c r="B512" s="203" t="s">
        <v>14553</v>
      </c>
      <c r="C512" s="203" t="s">
        <v>14554</v>
      </c>
      <c r="D512" s="203" t="s">
        <v>6439</v>
      </c>
      <c r="E512" s="203" t="s">
        <v>6439</v>
      </c>
      <c r="H512" s="222" t="s">
        <v>6479</v>
      </c>
      <c r="I512" s="222"/>
      <c r="J512" s="222" t="s">
        <v>6480</v>
      </c>
      <c r="K512" s="222" t="str">
        <f>Таблиця4[[#This Row],[HOBBY WORLD]]</f>
        <v>Искусство внедрения</v>
      </c>
      <c r="L512" s="222" t="s">
        <v>5924</v>
      </c>
      <c r="M512" s="222" t="s">
        <v>6464</v>
      </c>
      <c r="O512" s="210" t="s">
        <v>1846</v>
      </c>
      <c r="Q512" s="203" t="str">
        <f>_xlfn.XLOOKUP(O512,Таблиця5[Оригинал],Таблиця5[HOBBY WORLD])</f>
        <v>шиллейла</v>
      </c>
      <c r="R512" s="203" t="str">
        <f>_xlfn.XLOOKUP(O512,Таблиця5[Оригинал],Таблиця5[CYBORGS &amp; MAGES])</f>
        <v>шиллейла</v>
      </c>
      <c r="AR512" t="s">
        <v>6910</v>
      </c>
      <c r="AS512"/>
    </row>
    <row r="513" spans="2:45" ht="15" customHeight="1" x14ac:dyDescent="0.25">
      <c r="B513" s="203" t="s">
        <v>14399</v>
      </c>
      <c r="C513" s="203" t="s">
        <v>14401</v>
      </c>
      <c r="D513" s="203" t="s">
        <v>14400</v>
      </c>
      <c r="E513" s="203" t="s">
        <v>14400</v>
      </c>
      <c r="H513" s="222" t="s">
        <v>6481</v>
      </c>
      <c r="I513" s="222"/>
      <c r="J513" s="222" t="s">
        <v>6482</v>
      </c>
      <c r="K513" s="222" t="str">
        <f>Таблиця4[[#This Row],[HOBBY WORLD]]</f>
        <v>Ловкость магической руки</v>
      </c>
      <c r="L513" s="222" t="s">
        <v>5924</v>
      </c>
      <c r="M513" s="222" t="s">
        <v>6464</v>
      </c>
      <c r="O513" s="210" t="s">
        <v>12024</v>
      </c>
      <c r="Q513" s="203" t="str">
        <f>_xlfn.XLOOKUP(O513,Таблиця5[Оригинал],Таблиця5[HOBBY WORLD])</f>
        <v>шоковое прикосновение</v>
      </c>
      <c r="R513" s="203" t="str">
        <f>_xlfn.XLOOKUP(O513,Таблиця5[Оригинал],Таблиця5[CYBORGS &amp; MAGES])</f>
        <v>шоковое прикосновение</v>
      </c>
      <c r="AR513" t="s">
        <v>6912</v>
      </c>
      <c r="AS513"/>
    </row>
    <row r="514" spans="2:45" ht="15" customHeight="1" x14ac:dyDescent="0.25">
      <c r="B514" s="203" t="s">
        <v>14555</v>
      </c>
      <c r="C514" s="203" t="s">
        <v>14556</v>
      </c>
      <c r="D514" s="203" t="s">
        <v>6425</v>
      </c>
      <c r="E514" s="203" t="s">
        <v>6425</v>
      </c>
      <c r="H514" s="222" t="s">
        <v>6483</v>
      </c>
      <c r="I514" s="222"/>
      <c r="J514" s="222" t="s">
        <v>6484</v>
      </c>
      <c r="K514" s="222" t="str">
        <f>Таблиця4[[#This Row],[HOBBY WORLD]]</f>
        <v>Магическая засада</v>
      </c>
      <c r="L514" s="222" t="s">
        <v>5924</v>
      </c>
      <c r="M514" s="222" t="s">
        <v>6464</v>
      </c>
      <c r="O514" s="210" t="s">
        <v>12025</v>
      </c>
      <c r="Q514" s="203" t="str">
        <f>_xlfn.XLOOKUP(O514,Таблиця5[Оригинал],Таблиця5[HOBBY WORLD])</f>
        <v>спасение умирающего</v>
      </c>
      <c r="R514" s="203" t="str">
        <f>_xlfn.XLOOKUP(O514,Таблиця5[Оригинал],Таблиця5[CYBORGS &amp; MAGES])</f>
        <v>спасение умирающего</v>
      </c>
      <c r="AR514" t="s">
        <v>6914</v>
      </c>
      <c r="AS514"/>
    </row>
    <row r="515" spans="2:45" ht="15" customHeight="1" x14ac:dyDescent="0.25">
      <c r="H515" s="222" t="s">
        <v>6485</v>
      </c>
      <c r="I515" s="222"/>
      <c r="J515" s="222" t="s">
        <v>6486</v>
      </c>
      <c r="K515" s="222" t="str">
        <f>Таблиця4[[#This Row],[HOBBY WORLD]]</f>
        <v>Надёжный талант</v>
      </c>
      <c r="L515" s="222" t="s">
        <v>5924</v>
      </c>
      <c r="M515" s="222" t="s">
        <v>6464</v>
      </c>
      <c r="O515" s="210" t="s">
        <v>1917</v>
      </c>
      <c r="Q515" s="203" t="str">
        <f>_xlfn.XLOOKUP(O515,Таблиця5[Оригинал],Таблиця5[HOBBY WORLD])</f>
        <v>тавматургия</v>
      </c>
      <c r="R515" s="203" t="str">
        <f>_xlfn.XLOOKUP(O515,Таблиця5[Оригинал],Таблиця5[CYBORGS &amp; MAGES])</f>
        <v>тавматургия</v>
      </c>
      <c r="AR515"/>
      <c r="AS515"/>
    </row>
    <row r="516" spans="2:45" ht="15" customHeight="1" x14ac:dyDescent="0.25">
      <c r="B516" s="203" t="s">
        <v>14557</v>
      </c>
      <c r="H516" s="222" t="s">
        <v>6487</v>
      </c>
      <c r="I516" s="222"/>
      <c r="J516" s="222" t="s">
        <v>6488</v>
      </c>
      <c r="K516" s="222" t="str">
        <f>Таблиця4[[#This Row],[HOBBY WORLD]]</f>
        <v>Форточник</v>
      </c>
      <c r="L516" s="222" t="s">
        <v>5924</v>
      </c>
      <c r="M516" s="222" t="s">
        <v>6464</v>
      </c>
      <c r="O516" s="210" t="s">
        <v>12026</v>
      </c>
      <c r="Q516" s="203" t="str">
        <f>_xlfn.XLOOKUP(O516,Таблиця5[Оригинал],Таблиця5[HOBBY WORLD])</f>
        <v>терновый хлыст</v>
      </c>
      <c r="R516" s="203" t="str">
        <f>_xlfn.XLOOKUP(O516,Таблиця5[Оригинал],Таблиця5[CYBORGS &amp; MAGES])</f>
        <v>терновый хлыст</v>
      </c>
      <c r="AR516" t="s">
        <v>14157</v>
      </c>
      <c r="AS516"/>
    </row>
    <row r="517" spans="2:45" ht="15" customHeight="1" x14ac:dyDescent="0.25">
      <c r="B517" s="203" t="s">
        <v>14101</v>
      </c>
      <c r="C517" s="203" t="s">
        <v>13759</v>
      </c>
      <c r="D517" s="203" t="s">
        <v>14102</v>
      </c>
      <c r="E517" s="203" t="s">
        <v>14102</v>
      </c>
      <c r="H517" s="222" t="s">
        <v>6489</v>
      </c>
      <c r="I517" s="222"/>
      <c r="J517" s="222" t="s">
        <v>6490</v>
      </c>
      <c r="K517" s="222" t="str">
        <f>Таблиця4[[#This Row],[HOBBY WORLD]]</f>
        <v>Изворотливый ум</v>
      </c>
      <c r="L517" s="222" t="s">
        <v>5924</v>
      </c>
      <c r="M517" s="222" t="s">
        <v>6464</v>
      </c>
      <c r="O517" s="210" t="s">
        <v>12028</v>
      </c>
      <c r="Q517" s="203" t="str">
        <f>_xlfn.XLOOKUP(O517,Таблиця5[Оригинал],Таблиця5[HOBBY WORLD])</f>
        <v>верный удар</v>
      </c>
      <c r="R517" s="203" t="str">
        <f>_xlfn.XLOOKUP(O517,Таблиця5[Оригинал],Таблиця5[CYBORGS &amp; MAGES])</f>
        <v>верный удар</v>
      </c>
      <c r="AR517" t="s">
        <v>14160</v>
      </c>
      <c r="AS517"/>
    </row>
    <row r="518" spans="2:45" ht="15" customHeight="1" x14ac:dyDescent="0.25">
      <c r="B518" s="203" t="s">
        <v>2087</v>
      </c>
      <c r="C518" s="203" t="s">
        <v>14558</v>
      </c>
      <c r="D518" s="203" t="s">
        <v>6465</v>
      </c>
      <c r="E518" s="203" t="s">
        <v>6465</v>
      </c>
      <c r="H518" s="222" t="s">
        <v>6491</v>
      </c>
      <c r="I518" s="222"/>
      <c r="J518" s="222" t="s">
        <v>6492</v>
      </c>
      <c r="K518" s="222" t="str">
        <f>Таблиця4[[#This Row],[HOBBY WORLD]]</f>
        <v>Атака исподтишка</v>
      </c>
      <c r="L518" s="222" t="s">
        <v>5924</v>
      </c>
      <c r="M518" s="222" t="s">
        <v>6464</v>
      </c>
      <c r="O518" s="210" t="s">
        <v>12029</v>
      </c>
      <c r="Q518" s="203" t="str">
        <f>_xlfn.XLOOKUP(O518,Таблиця5[Оригинал],Таблиця5[HOBBY WORLD])</f>
        <v>язвительная насмешка</v>
      </c>
      <c r="R518" s="203" t="str">
        <f>_xlfn.XLOOKUP(O518,Таблиця5[Оригинал],Таблиця5[CYBORGS &amp; MAGES])</f>
        <v>язвительная насмешка</v>
      </c>
      <c r="AR518" t="s">
        <v>14163</v>
      </c>
      <c r="AS518"/>
    </row>
    <row r="519" spans="2:45" ht="15" customHeight="1" x14ac:dyDescent="0.25">
      <c r="B519" s="203" t="s">
        <v>4034</v>
      </c>
      <c r="C519" s="203" t="s">
        <v>4035</v>
      </c>
      <c r="D519" s="203" t="s">
        <v>6492</v>
      </c>
      <c r="E519" s="203" t="s">
        <v>6492</v>
      </c>
      <c r="H519" s="222" t="s">
        <v>6493</v>
      </c>
      <c r="I519" s="222"/>
      <c r="J519" s="222" t="s">
        <v>6494</v>
      </c>
      <c r="K519" s="222" t="str">
        <f>Таблиця4[[#This Row],[HOBBY WORLD]]</f>
        <v>Вор заклинаний</v>
      </c>
      <c r="L519" s="222" t="s">
        <v>5924</v>
      </c>
      <c r="M519" s="222" t="s">
        <v>6464</v>
      </c>
      <c r="O519" s="210" t="s">
        <v>1196</v>
      </c>
      <c r="Q519" s="203" t="str">
        <f>_xlfn.XLOOKUP(O519,Таблиця5[Оригинал],Таблиця5[HOBBY WORLD])</f>
        <v>сигнал тревоги</v>
      </c>
      <c r="R519" s="203" t="str">
        <f>_xlfn.XLOOKUP(O519,Таблиця5[Оригинал],Таблиця5[CYBORGS &amp; MAGES])</f>
        <v>сигнал тревоги</v>
      </c>
      <c r="AR519" t="s">
        <v>14166</v>
      </c>
      <c r="AS519"/>
    </row>
    <row r="520" spans="2:45" ht="15" customHeight="1" x14ac:dyDescent="0.25">
      <c r="B520" s="203" t="s">
        <v>14559</v>
      </c>
      <c r="C520" s="203" t="s">
        <v>14560</v>
      </c>
      <c r="D520" s="203" t="s">
        <v>6476</v>
      </c>
      <c r="E520" s="203" t="s">
        <v>6476</v>
      </c>
      <c r="H520" s="222" t="s">
        <v>6495</v>
      </c>
      <c r="I520" s="222"/>
      <c r="J520" s="222" t="s">
        <v>6496</v>
      </c>
      <c r="K520" s="222" t="str">
        <f>Таблиця4[[#This Row],[HOBBY WORLD]]</f>
        <v>Капля удачи</v>
      </c>
      <c r="L520" s="222" t="s">
        <v>5924</v>
      </c>
      <c r="M520" s="222" t="s">
        <v>6464</v>
      </c>
      <c r="O520" s="210" t="s">
        <v>12036</v>
      </c>
      <c r="Q520" s="203" t="str">
        <f>_xlfn.XLOOKUP(O520,Таблиця5[Оригинал],Таблиця5[HOBBY WORLD])</f>
        <v>дружба с животным</v>
      </c>
      <c r="R520" s="203" t="str">
        <f>_xlfn.XLOOKUP(O520,Таблиця5[Оригинал],Таблиця5[CYBORGS &amp; MAGES])</f>
        <v>дружба с животным</v>
      </c>
      <c r="AR520" t="s">
        <v>14168</v>
      </c>
      <c r="AS520"/>
    </row>
    <row r="521" spans="2:45" ht="15" customHeight="1" x14ac:dyDescent="0.25">
      <c r="B521" s="203" t="s">
        <v>4032</v>
      </c>
      <c r="C521" s="203" t="s">
        <v>14507</v>
      </c>
      <c r="D521" s="203" t="s">
        <v>6399</v>
      </c>
      <c r="E521" s="203" t="s">
        <v>6399</v>
      </c>
      <c r="H521" s="222" t="s">
        <v>6497</v>
      </c>
      <c r="I521" s="222"/>
      <c r="J521" s="222" t="s">
        <v>6498</v>
      </c>
      <c r="K521" s="222" t="str">
        <f>Таблиця4[[#This Row],[HOBBY WORLD]]</f>
        <v>Высшая скрытность</v>
      </c>
      <c r="L521" s="222" t="s">
        <v>5924</v>
      </c>
      <c r="M521" s="222" t="s">
        <v>6464</v>
      </c>
      <c r="O521" s="210" t="s">
        <v>1222</v>
      </c>
      <c r="Q521" s="203" t="str">
        <f>_xlfn.XLOOKUP(O521,Таблиця5[Оригинал],Таблиця5[HOBBY WORLD])</f>
        <v>броня Агафиса</v>
      </c>
      <c r="R521" s="203" t="str">
        <f>_xlfn.XLOOKUP(O521,Таблиця5[Оригинал],Таблиця5[CYBORGS &amp; MAGES])</f>
        <v>броня Агафиса</v>
      </c>
      <c r="AR521" t="s">
        <v>14170</v>
      </c>
      <c r="AS521"/>
    </row>
    <row r="522" spans="2:45" ht="15" customHeight="1" x14ac:dyDescent="0.25">
      <c r="B522" s="203" t="s">
        <v>14561</v>
      </c>
      <c r="C522" s="203" t="s">
        <v>14562</v>
      </c>
      <c r="D522" s="203" t="s">
        <v>6490</v>
      </c>
      <c r="E522" s="203" t="s">
        <v>6490</v>
      </c>
      <c r="H522" s="222" t="s">
        <v>6499</v>
      </c>
      <c r="I522" s="222"/>
      <c r="J522" s="222" t="s">
        <v>6500</v>
      </c>
      <c r="K522" s="222" t="str">
        <f>Таблиця4[[#This Row],[HOBBY WORLD]]</f>
        <v>Вор</v>
      </c>
      <c r="L522" s="222" t="s">
        <v>5924</v>
      </c>
      <c r="M522" s="222" t="s">
        <v>6464</v>
      </c>
      <c r="O522" s="210" t="s">
        <v>1224</v>
      </c>
      <c r="Q522" s="203" t="str">
        <f>_xlfn.XLOOKUP(O522,Таблиця5[Оригинал],Таблиця5[HOBBY WORLD])</f>
        <v>руки Хадара</v>
      </c>
      <c r="R522" s="203" t="str">
        <f>_xlfn.XLOOKUP(O522,Таблиця5[Оригинал],Таблиця5[CYBORGS &amp; MAGES])</f>
        <v>руки Хадара</v>
      </c>
      <c r="AR522" t="s">
        <v>14172</v>
      </c>
      <c r="AS522"/>
    </row>
    <row r="523" spans="2:45" ht="15" customHeight="1" x14ac:dyDescent="0.25">
      <c r="B523" s="203" t="s">
        <v>14563</v>
      </c>
      <c r="C523" s="203" t="s">
        <v>14564</v>
      </c>
      <c r="D523" s="203" t="s">
        <v>6480</v>
      </c>
      <c r="E523" s="203" t="s">
        <v>6480</v>
      </c>
      <c r="H523" s="222" t="s">
        <v>6501</v>
      </c>
      <c r="I523" s="222"/>
      <c r="J523" s="222" t="s">
        <v>6502</v>
      </c>
      <c r="K523" s="222" t="str">
        <f>Таблиця4[[#This Row],[HOBBY WORLD]]</f>
        <v>Воровские рефлексы</v>
      </c>
      <c r="L523" s="222" t="s">
        <v>5924</v>
      </c>
      <c r="M523" s="222" t="s">
        <v>6464</v>
      </c>
      <c r="O523" s="210" t="s">
        <v>1238</v>
      </c>
      <c r="Q523" s="203" t="str">
        <f>_xlfn.XLOOKUP(O523,Таблиця5[Оригинал],Таблиця5[HOBBY WORLD])</f>
        <v>порча</v>
      </c>
      <c r="R523" s="203" t="str">
        <f>_xlfn.XLOOKUP(O523,Таблиця5[Оригинал],Таблиця5[CYBORGS &amp; MAGES])</f>
        <v>порча</v>
      </c>
      <c r="AR523" s="198" t="s">
        <v>3499</v>
      </c>
      <c r="AS523" s="198" t="s">
        <v>3500</v>
      </c>
    </row>
    <row r="524" spans="2:45" ht="15" customHeight="1" x14ac:dyDescent="0.25">
      <c r="B524" s="203" t="s">
        <v>14565</v>
      </c>
      <c r="C524" s="203" t="s">
        <v>6808</v>
      </c>
      <c r="D524" s="203" t="s">
        <v>6496</v>
      </c>
      <c r="E524" s="203" t="s">
        <v>6496</v>
      </c>
      <c r="H524" s="222" t="s">
        <v>6503</v>
      </c>
      <c r="I524" s="222"/>
      <c r="J524" s="222" t="s">
        <v>6504</v>
      </c>
      <c r="K524" s="222" t="str">
        <f>Таблиця4[[#This Row],[HOBBY WORLD]]</f>
        <v>Воровской жаргон</v>
      </c>
      <c r="L524" s="222" t="s">
        <v>5924</v>
      </c>
      <c r="M524" s="222" t="s">
        <v>6464</v>
      </c>
      <c r="O524" s="210" t="s">
        <v>1260</v>
      </c>
      <c r="Q524" s="203" t="str">
        <f>_xlfn.XLOOKUP(O524,Таблиця5[Оригинал],Таблиця5[HOBBY WORLD])</f>
        <v>благословение</v>
      </c>
      <c r="R524" s="203" t="str">
        <f>_xlfn.XLOOKUP(O524,Таблиця5[Оригинал],Таблиця5[CYBORGS &amp; MAGES])</f>
        <v>благословение</v>
      </c>
      <c r="AR524" s="199" t="s">
        <v>3495</v>
      </c>
      <c r="AS524" s="199" t="s">
        <v>3496</v>
      </c>
    </row>
    <row r="525" spans="2:45" ht="15" customHeight="1" x14ac:dyDescent="0.25">
      <c r="B525" s="203" t="s">
        <v>14566</v>
      </c>
      <c r="C525" s="203" t="s">
        <v>14567</v>
      </c>
      <c r="D525" s="203" t="s">
        <v>6482</v>
      </c>
      <c r="E525" s="203" t="s">
        <v>6482</v>
      </c>
      <c r="H525" s="222" t="s">
        <v>6505</v>
      </c>
      <c r="I525" s="222"/>
      <c r="J525" s="222" t="s">
        <v>6506</v>
      </c>
      <c r="K525" s="222" t="str">
        <f>Таблиця4[[#This Row],[HOBBY WORLD]]</f>
        <v>Невероятное уклонение</v>
      </c>
      <c r="L525" s="222" t="s">
        <v>5924</v>
      </c>
      <c r="M525" s="222" t="s">
        <v>6464</v>
      </c>
      <c r="O525" s="210" t="s">
        <v>12039</v>
      </c>
      <c r="Q525" s="203" t="str">
        <f>_xlfn.XLOOKUP(O525,Таблиця5[Оригинал],Таблиця5[HOBBY WORLD])</f>
        <v>пылающие руки</v>
      </c>
      <c r="R525" s="203" t="str">
        <f>_xlfn.XLOOKUP(O525,Таблиця5[Оригинал],Таблиця5[CYBORGS &amp; MAGES])</f>
        <v>пылающие руки</v>
      </c>
      <c r="AR525" s="198" t="s">
        <v>8494</v>
      </c>
      <c r="AS525" s="198" t="s">
        <v>3504</v>
      </c>
    </row>
    <row r="526" spans="2:45" ht="15" customHeight="1" x14ac:dyDescent="0.25">
      <c r="B526" s="203" t="s">
        <v>13748</v>
      </c>
      <c r="C526" s="203" t="s">
        <v>14568</v>
      </c>
      <c r="D526" s="203" t="s">
        <v>6463</v>
      </c>
      <c r="E526" s="203" t="s">
        <v>6463</v>
      </c>
      <c r="H526" s="222" t="s">
        <v>6507</v>
      </c>
      <c r="I526" s="222"/>
      <c r="J526" s="222" t="s">
        <v>6508</v>
      </c>
      <c r="K526" s="222" t="str">
        <f>Таблиця4[[#This Row],[HOBBY WORLD]]</f>
        <v>Использование магических устройств</v>
      </c>
      <c r="L526" s="222" t="s">
        <v>5924</v>
      </c>
      <c r="M526" s="222" t="s">
        <v>6464</v>
      </c>
      <c r="O526" s="210" t="s">
        <v>12042</v>
      </c>
      <c r="Q526" s="203" t="str">
        <f>_xlfn.XLOOKUP(O526,Таблиця5[Оригинал],Таблиця5[HOBBY WORLD])</f>
        <v>приворот гуманоида</v>
      </c>
      <c r="R526" s="203" t="str">
        <f>_xlfn.XLOOKUP(O526,Таблиця5[Оригинал],Таблиця5[CYBORGS &amp; MAGES])</f>
        <v>приворот гуманоида</v>
      </c>
      <c r="AR526" s="199" t="s">
        <v>3516</v>
      </c>
      <c r="AS526" s="199" t="s">
        <v>3517</v>
      </c>
    </row>
    <row r="527" spans="2:45" ht="15" customHeight="1" x14ac:dyDescent="0.25">
      <c r="B527" s="203" t="s">
        <v>4036</v>
      </c>
      <c r="C527" s="203" t="s">
        <v>14569</v>
      </c>
      <c r="D527" s="203" t="s">
        <v>6466</v>
      </c>
      <c r="E527" s="203" t="s">
        <v>6466</v>
      </c>
      <c r="H527" s="222" t="s">
        <v>6509</v>
      </c>
      <c r="I527" s="222"/>
      <c r="J527" s="222" t="s">
        <v>6510</v>
      </c>
      <c r="K527" s="222" t="str">
        <f>Таблиця4[[#This Row],[HOBBY WORLD]]</f>
        <v>Универсальный трикстер</v>
      </c>
      <c r="L527" s="222" t="s">
        <v>5924</v>
      </c>
      <c r="M527" s="222" t="s">
        <v>6464</v>
      </c>
      <c r="O527" s="210" t="s">
        <v>12043</v>
      </c>
      <c r="Q527" s="203" t="str">
        <f>_xlfn.XLOOKUP(O527,Таблиця5[Оригинал],Таблиця5[HOBBY WORLD])</f>
        <v>хроматический шар</v>
      </c>
      <c r="R527" s="203" t="str">
        <f>_xlfn.XLOOKUP(O527,Таблиця5[Оригинал],Таблиця5[CYBORGS &amp; MAGES])</f>
        <v>хроматический шар</v>
      </c>
      <c r="AR527" s="198" t="s">
        <v>4046</v>
      </c>
      <c r="AS527" s="198" t="s">
        <v>4047</v>
      </c>
    </row>
    <row r="528" spans="2:45" ht="15" customHeight="1" x14ac:dyDescent="0.25">
      <c r="B528" s="203" t="s">
        <v>6467</v>
      </c>
      <c r="C528" s="203" t="s">
        <v>14571</v>
      </c>
      <c r="D528" s="203" t="s">
        <v>14570</v>
      </c>
      <c r="E528" s="203" t="s">
        <v>14570</v>
      </c>
      <c r="H528" s="222" t="s">
        <v>6511</v>
      </c>
      <c r="I528" s="222"/>
      <c r="J528" s="222" t="s">
        <v>6512</v>
      </c>
      <c r="K528" s="222" t="str">
        <f>Таблиця4[[#This Row],[HOBBY WORLD]]</f>
        <v>Повелитель зверей</v>
      </c>
      <c r="L528" s="222" t="s">
        <v>5924</v>
      </c>
      <c r="M528" s="222" t="s">
        <v>6513</v>
      </c>
      <c r="O528" s="210" t="s">
        <v>12044</v>
      </c>
      <c r="Q528" s="203" t="str">
        <f>_xlfn.XLOOKUP(O528,Таблиця5[Оригинал],Таблиця5[HOBBY WORLD])</f>
        <v>цветные брызги</v>
      </c>
      <c r="R528" s="203" t="str">
        <f>_xlfn.XLOOKUP(O528,Таблиця5[Оригинал],Таблиця5[CYBORGS &amp; MAGES])</f>
        <v>цветные брызги</v>
      </c>
      <c r="AR528" s="199" t="s">
        <v>8495</v>
      </c>
      <c r="AS528" s="199" t="s">
        <v>8496</v>
      </c>
    </row>
    <row r="529" spans="2:45" ht="15" customHeight="1" x14ac:dyDescent="0.25">
      <c r="B529" s="203" t="s">
        <v>14101</v>
      </c>
      <c r="C529" s="203" t="s">
        <v>13759</v>
      </c>
      <c r="D529" s="203" t="s">
        <v>14102</v>
      </c>
      <c r="E529" s="203" t="s">
        <v>14102</v>
      </c>
      <c r="H529" s="222" t="s">
        <v>6514</v>
      </c>
      <c r="I529" s="222"/>
      <c r="J529" s="222" t="s">
        <v>6515</v>
      </c>
      <c r="K529" s="222" t="str">
        <f>Таблиця4[[#This Row],[HOBBY WORLD]]</f>
        <v>Звериная ярость</v>
      </c>
      <c r="L529" s="222" t="s">
        <v>5924</v>
      </c>
      <c r="M529" s="222" t="s">
        <v>6513</v>
      </c>
      <c r="O529" s="210" t="s">
        <v>1310</v>
      </c>
      <c r="Q529" s="203" t="str">
        <f>_xlfn.XLOOKUP(O529,Таблиця5[Оригинал],Таблиця5[HOBBY WORLD])</f>
        <v>приказ</v>
      </c>
      <c r="R529" s="203" t="str">
        <f>_xlfn.XLOOKUP(O529,Таблиця5[Оригинал],Таблиця5[CYBORGS &amp; MAGES])</f>
        <v>приказ</v>
      </c>
      <c r="AR529" s="198" t="s">
        <v>3514</v>
      </c>
      <c r="AS529" s="198" t="s">
        <v>3515</v>
      </c>
    </row>
    <row r="530" spans="2:45" ht="15" customHeight="1" x14ac:dyDescent="0.25">
      <c r="B530" s="203" t="s">
        <v>14572</v>
      </c>
      <c r="C530" s="203" t="s">
        <v>14574</v>
      </c>
      <c r="D530" s="203" t="s">
        <v>14573</v>
      </c>
      <c r="E530" s="203" t="s">
        <v>14573</v>
      </c>
      <c r="H530" s="222" t="s">
        <v>6516</v>
      </c>
      <c r="I530" s="222"/>
      <c r="J530" s="222" t="s">
        <v>6517</v>
      </c>
      <c r="K530" s="222" t="str">
        <f>Таблиця4[[#This Row],[HOBBY WORLD]]</f>
        <v>Убийца колоссов</v>
      </c>
      <c r="L530" s="222" t="s">
        <v>5924</v>
      </c>
      <c r="M530" s="222" t="s">
        <v>6513</v>
      </c>
      <c r="O530" s="210" t="s">
        <v>12045</v>
      </c>
      <c r="Q530" s="203" t="str">
        <f>_xlfn.XLOOKUP(O530,Таблиця5[Оригинал],Таблиця5[HOBBY WORLD])</f>
        <v>вызов на дуэль</v>
      </c>
      <c r="R530" s="203" t="str">
        <f>_xlfn.XLOOKUP(O530,Таблиця5[Оригинал],Таблиця5[CYBORGS &amp; MAGES])</f>
        <v>вызов на дуэль</v>
      </c>
      <c r="AR530" s="199" t="s">
        <v>8497</v>
      </c>
      <c r="AS530" s="199" t="s">
        <v>8498</v>
      </c>
    </row>
    <row r="531" spans="2:45" ht="15" customHeight="1" x14ac:dyDescent="0.2">
      <c r="B531" s="203" t="s">
        <v>14575</v>
      </c>
      <c r="C531" s="203" t="s">
        <v>14576</v>
      </c>
      <c r="D531" s="203" t="s">
        <v>6525</v>
      </c>
      <c r="E531" s="203" t="s">
        <v>6525</v>
      </c>
      <c r="H531" s="222" t="s">
        <v>6518</v>
      </c>
      <c r="I531" s="222"/>
      <c r="J531" s="222" t="s">
        <v>6519</v>
      </c>
      <c r="K531" s="222" t="str">
        <f>Таблиця4[[#This Row],[HOBBY WORLD]]</f>
        <v>Оборонительная тактика</v>
      </c>
      <c r="L531" s="222" t="s">
        <v>5924</v>
      </c>
      <c r="M531" s="222" t="s">
        <v>6513</v>
      </c>
      <c r="O531" s="210" t="s">
        <v>12046</v>
      </c>
      <c r="Q531" s="203" t="str">
        <f>_xlfn.XLOOKUP(O531,Таблиця5[Оригинал],Таблиця5[HOBBY WORLD])</f>
        <v>понимание языков</v>
      </c>
      <c r="R531" s="203" t="str">
        <f>_xlfn.XLOOKUP(O531,Таблиця5[Оригинал],Таблиця5[CYBORGS &amp; MAGES])</f>
        <v>понимание языков</v>
      </c>
    </row>
    <row r="532" spans="2:45" ht="15" customHeight="1" x14ac:dyDescent="0.2">
      <c r="B532" s="203" t="s">
        <v>14577</v>
      </c>
      <c r="C532" s="203" t="s">
        <v>14578</v>
      </c>
      <c r="D532" s="203" t="s">
        <v>6535</v>
      </c>
      <c r="E532" s="203" t="s">
        <v>6535</v>
      </c>
      <c r="H532" s="222" t="s">
        <v>6520</v>
      </c>
      <c r="I532" s="222"/>
      <c r="J532" s="222" t="s">
        <v>6521</v>
      </c>
      <c r="K532" s="222" t="str">
        <f>Таблиця4[[#This Row],[HOBBY WORLD]]</f>
        <v>Побег от орды</v>
      </c>
      <c r="L532" s="222" t="s">
        <v>5924</v>
      </c>
      <c r="M532" s="222" t="s">
        <v>6513</v>
      </c>
      <c r="O532" s="210" t="s">
        <v>12047</v>
      </c>
      <c r="Q532" s="203" t="str">
        <f>_xlfn.XLOOKUP(O532,Таблиця5[Оригинал],Таблиця5[HOBBY WORLD])</f>
        <v>создание или уничтожение воды</v>
      </c>
      <c r="R532" s="203" t="str">
        <f>_xlfn.XLOOKUP(O532,Таблиця5[Оригинал],Таблиця5[CYBORGS &amp; MAGES])</f>
        <v>создание или уничтожение воды</v>
      </c>
    </row>
    <row r="533" spans="2:45" ht="15" customHeight="1" x14ac:dyDescent="0.2">
      <c r="B533" s="203" t="s">
        <v>14364</v>
      </c>
      <c r="C533" s="203" t="s">
        <v>14365</v>
      </c>
      <c r="D533" s="203" t="s">
        <v>6201</v>
      </c>
      <c r="E533" s="203" t="s">
        <v>6201</v>
      </c>
      <c r="H533" s="222" t="s">
        <v>6522</v>
      </c>
      <c r="I533" s="222"/>
      <c r="J533" s="222" t="s">
        <v>6523</v>
      </c>
      <c r="K533" s="222" t="str">
        <f>Таблиця4[[#This Row],[HOBBY WORLD]]</f>
        <v>Особая тренировка</v>
      </c>
      <c r="L533" s="222" t="s">
        <v>5924</v>
      </c>
      <c r="M533" s="222" t="s">
        <v>6513</v>
      </c>
      <c r="O533" s="210" t="s">
        <v>12048</v>
      </c>
      <c r="Q533" s="203" t="str">
        <f>_xlfn.XLOOKUP(O533,Таблиця5[Оригинал],Таблиця5[HOBBY WORLD])</f>
        <v>исцеление ран</v>
      </c>
      <c r="R533" s="203" t="str">
        <f>_xlfn.XLOOKUP(O533,Таблиця5[Оригинал],Таблиця5[CYBORGS &amp; MAGES])</f>
        <v>исцеление ран</v>
      </c>
    </row>
    <row r="534" spans="2:45" ht="15" customHeight="1" x14ac:dyDescent="0.2">
      <c r="B534" s="203" t="s">
        <v>6552</v>
      </c>
      <c r="C534" s="203" t="s">
        <v>14579</v>
      </c>
      <c r="D534" s="203" t="s">
        <v>6553</v>
      </c>
      <c r="E534" s="203" t="s">
        <v>6553</v>
      </c>
      <c r="H534" s="222" t="s">
        <v>6524</v>
      </c>
      <c r="I534" s="222"/>
      <c r="J534" s="222" t="s">
        <v>6525</v>
      </c>
      <c r="K534" s="222" t="str">
        <f>Таблиця4[[#This Row],[HOBBY WORLD]]</f>
        <v>Заклятый враг</v>
      </c>
      <c r="L534" s="222" t="s">
        <v>5924</v>
      </c>
      <c r="M534" s="222" t="s">
        <v>6513</v>
      </c>
      <c r="O534" s="210" t="s">
        <v>12049</v>
      </c>
      <c r="Q534" s="203" t="str">
        <f>_xlfn.XLOOKUP(O534,Таблиця5[Оригинал],Таблиця5[HOBBY WORLD])</f>
        <v>обнаружение зла и добра</v>
      </c>
      <c r="R534" s="203" t="str">
        <f>_xlfn.XLOOKUP(O534,Таблиця5[Оригинал],Таблиця5[CYBORGS &amp; MAGES])</f>
        <v>обнаружение зла и добра</v>
      </c>
    </row>
    <row r="535" spans="2:45" ht="15" customHeight="1" x14ac:dyDescent="0.2">
      <c r="B535" s="203" t="s">
        <v>14580</v>
      </c>
      <c r="C535" s="203" t="s">
        <v>14581</v>
      </c>
      <c r="D535" s="203" t="s">
        <v>6523</v>
      </c>
      <c r="E535" s="203" t="s">
        <v>6523</v>
      </c>
      <c r="H535" s="222" t="s">
        <v>6526</v>
      </c>
      <c r="I535" s="222"/>
      <c r="J535" s="222" t="s">
        <v>6527</v>
      </c>
      <c r="K535" s="222" t="str">
        <f>Таблиця4[[#This Row],[HOBBY WORLD]]</f>
        <v>Излюбленная местность</v>
      </c>
      <c r="L535" s="222" t="s">
        <v>5924</v>
      </c>
      <c r="M535" s="222" t="s">
        <v>6513</v>
      </c>
      <c r="O535" s="210" t="s">
        <v>12050</v>
      </c>
      <c r="Q535" s="203" t="str">
        <f>_xlfn.XLOOKUP(O535,Таблиця5[Оригинал],Таблиця5[HOBBY WORLD])</f>
        <v>обнаружение магии</v>
      </c>
      <c r="R535" s="203" t="str">
        <f>_xlfn.XLOOKUP(O535,Таблиця5[Оригинал],Таблиця5[CYBORGS &amp; MAGES])</f>
        <v>обнаружение магии</v>
      </c>
    </row>
    <row r="536" spans="2:45" ht="15" customHeight="1" x14ac:dyDescent="0.2">
      <c r="B536" s="203" t="s">
        <v>14582</v>
      </c>
      <c r="C536" s="203" t="s">
        <v>14584</v>
      </c>
      <c r="D536" s="203" t="s">
        <v>14583</v>
      </c>
      <c r="E536" s="203" t="s">
        <v>14583</v>
      </c>
      <c r="H536" s="222" t="s">
        <v>6528</v>
      </c>
      <c r="I536" s="222"/>
      <c r="J536" s="222" t="s">
        <v>6529</v>
      </c>
      <c r="K536" s="222" t="str">
        <f>Таблиця4[[#This Row],[HOBBY WORLD]]</f>
        <v>Дикое чутьё</v>
      </c>
      <c r="L536" s="222" t="s">
        <v>5924</v>
      </c>
      <c r="M536" s="222" t="s">
        <v>6513</v>
      </c>
      <c r="O536" s="210" t="s">
        <v>12051</v>
      </c>
      <c r="Q536" s="203" t="str">
        <f>_xlfn.XLOOKUP(O536,Таблиця5[Оригинал],Таблиця5[HOBBY WORLD])</f>
        <v>обнаружение яда и болезни</v>
      </c>
      <c r="R536" s="203" t="str">
        <f>_xlfn.XLOOKUP(O536,Таблиця5[Оригинал],Таблиця5[CYBORGS &amp; MAGES])</f>
        <v>обнаружение яда и болезни</v>
      </c>
    </row>
    <row r="537" spans="2:45" ht="15" customHeight="1" x14ac:dyDescent="0.2">
      <c r="B537" s="203" t="s">
        <v>14585</v>
      </c>
      <c r="H537" s="222" t="s">
        <v>6530</v>
      </c>
      <c r="I537" s="222"/>
      <c r="J537" s="222" t="s">
        <v>6531</v>
      </c>
      <c r="K537" s="222" t="str">
        <f>Таблиця4[[#This Row],[HOBBY WORLD]]</f>
        <v>Убийца врагов</v>
      </c>
      <c r="L537" s="222" t="s">
        <v>5924</v>
      </c>
      <c r="M537" s="222" t="s">
        <v>6513</v>
      </c>
      <c r="O537" s="210" t="s">
        <v>12052</v>
      </c>
      <c r="Q537" s="203" t="str">
        <f>_xlfn.XLOOKUP(O537,Таблиця5[Оригинал],Таблиця5[HOBBY WORLD])</f>
        <v>изменение облика</v>
      </c>
      <c r="R537" s="203" t="str">
        <f>_xlfn.XLOOKUP(O537,Таблиця5[Оригинал],Таблиця5[CYBORGS &amp; MAGES])</f>
        <v>изменение облика</v>
      </c>
    </row>
    <row r="538" spans="2:45" ht="15" customHeight="1" x14ac:dyDescent="0.2">
      <c r="B538" s="203" t="s">
        <v>14101</v>
      </c>
      <c r="C538" s="203" t="s">
        <v>13759</v>
      </c>
      <c r="D538" s="203" t="s">
        <v>14102</v>
      </c>
      <c r="E538" s="203" t="s">
        <v>14102</v>
      </c>
      <c r="H538" s="222" t="s">
        <v>6532</v>
      </c>
      <c r="I538" s="222"/>
      <c r="J538" s="222" t="s">
        <v>6533</v>
      </c>
      <c r="K538" s="222" t="str">
        <f>Таблиця4[[#This Row],[HOBBY WORLD]]</f>
        <v>Победитель великанов</v>
      </c>
      <c r="L538" s="222" t="s">
        <v>5924</v>
      </c>
      <c r="M538" s="222" t="s">
        <v>6513</v>
      </c>
      <c r="O538" s="210" t="s">
        <v>12053</v>
      </c>
      <c r="Q538" s="203" t="str">
        <f>_xlfn.XLOOKUP(O538,Таблиця5[Оригинал],Таблиця5[HOBBY WORLD])</f>
        <v>диссонирующий шёпот</v>
      </c>
      <c r="R538" s="203" t="str">
        <f>_xlfn.XLOOKUP(O538,Таблиця5[Оригинал],Таблиця5[CYBORGS &amp; MAGES])</f>
        <v>диссонирующий шёпот</v>
      </c>
    </row>
    <row r="539" spans="2:45" ht="15" customHeight="1" x14ac:dyDescent="0.2">
      <c r="B539" s="203" t="s">
        <v>14586</v>
      </c>
      <c r="C539" s="203" t="s">
        <v>14587</v>
      </c>
      <c r="D539" s="203" t="s">
        <v>6606</v>
      </c>
      <c r="E539" s="203" t="s">
        <v>6606</v>
      </c>
      <c r="H539" s="222" t="s">
        <v>6534</v>
      </c>
      <c r="I539" s="222"/>
      <c r="J539" s="222" t="s">
        <v>6535</v>
      </c>
      <c r="K539" s="222" t="str">
        <f>Таблиця4[[#This Row],[HOBBY WORLD]]</f>
        <v>Засада на виду</v>
      </c>
      <c r="L539" s="222" t="s">
        <v>5924</v>
      </c>
      <c r="M539" s="222" t="s">
        <v>6513</v>
      </c>
      <c r="O539" s="210" t="s">
        <v>12054</v>
      </c>
      <c r="Q539" s="203" t="str">
        <f>_xlfn.XLOOKUP(O539,Таблиця5[Оригинал],Таблиця5[HOBBY WORLD])</f>
        <v>милость божества</v>
      </c>
      <c r="R539" s="203" t="str">
        <f>_xlfn.XLOOKUP(O539,Таблиця5[Оригинал],Таблиця5[CYBORGS &amp; MAGES])</f>
        <v>милость божества</v>
      </c>
    </row>
    <row r="540" spans="2:45" ht="15" customHeight="1" x14ac:dyDescent="0.2">
      <c r="B540" s="203" t="s">
        <v>14588</v>
      </c>
      <c r="C540" s="203" t="s">
        <v>14589</v>
      </c>
      <c r="D540" s="203" t="s">
        <v>6598</v>
      </c>
      <c r="E540" s="203" t="s">
        <v>6598</v>
      </c>
      <c r="H540" s="222" t="s">
        <v>6536</v>
      </c>
      <c r="I540" s="222"/>
      <c r="J540" s="222" t="s">
        <v>6537</v>
      </c>
      <c r="K540" s="222" t="str">
        <f>Таблиця4[[#This Row],[HOBBY WORLD]]</f>
        <v>Сокрушитель орд</v>
      </c>
      <c r="L540" s="222" t="s">
        <v>5924</v>
      </c>
      <c r="M540" s="222" t="s">
        <v>6513</v>
      </c>
      <c r="O540" s="210" t="s">
        <v>12056</v>
      </c>
      <c r="Q540" s="203" t="str">
        <f>_xlfn.XLOOKUP(O540,Таблиця5[Оригинал],Таблиця5[HOBBY WORLD])</f>
        <v>опутывающий удар</v>
      </c>
      <c r="R540" s="203" t="str">
        <f>_xlfn.XLOOKUP(O540,Таблиця5[Оригинал],Таблиця5[CYBORGS &amp; MAGES])</f>
        <v>опутывающий удар</v>
      </c>
    </row>
    <row r="541" spans="2:45" ht="15" customHeight="1" x14ac:dyDescent="0.2">
      <c r="B541" s="203" t="s">
        <v>14590</v>
      </c>
      <c r="C541" s="203" t="s">
        <v>14591</v>
      </c>
      <c r="D541" s="203" t="s">
        <v>6565</v>
      </c>
      <c r="E541" s="203" t="s">
        <v>6565</v>
      </c>
      <c r="H541" s="222" t="s">
        <v>6538</v>
      </c>
      <c r="I541" s="222"/>
      <c r="J541" s="222" t="s">
        <v>6539</v>
      </c>
      <c r="K541" s="222" t="str">
        <f>Таблиця4[[#This Row],[HOBBY WORLD]]</f>
        <v>Охотник</v>
      </c>
      <c r="L541" s="222" t="s">
        <v>5924</v>
      </c>
      <c r="M541" s="222" t="s">
        <v>6513</v>
      </c>
      <c r="O541" s="210" t="s">
        <v>12057</v>
      </c>
      <c r="Q541" s="203" t="str">
        <f>_xlfn.XLOOKUP(O541,Таблиця5[Оригинал],Таблиця5[HOBBY WORLD])</f>
        <v>поспешное отступление</v>
      </c>
      <c r="R541" s="203" t="str">
        <f>_xlfn.XLOOKUP(O541,Таблиця5[Оригинал],Таблиця5[CYBORGS &amp; MAGES])</f>
        <v>поспешное отступление</v>
      </c>
    </row>
    <row r="542" spans="2:45" ht="15" customHeight="1" x14ac:dyDescent="0.2">
      <c r="B542" s="203" t="s">
        <v>14592</v>
      </c>
      <c r="C542" s="203" t="s">
        <v>14593</v>
      </c>
      <c r="D542" s="203" t="s">
        <v>6602</v>
      </c>
      <c r="E542" s="203" t="s">
        <v>6602</v>
      </c>
      <c r="H542" s="222" t="s">
        <v>6540</v>
      </c>
      <c r="I542" s="222"/>
      <c r="J542" s="222" t="s">
        <v>6541</v>
      </c>
      <c r="K542" s="222" t="str">
        <f>Таблиця4[[#This Row],[HOBBY WORLD]]</f>
        <v>Добыча охотника</v>
      </c>
      <c r="L542" s="222" t="s">
        <v>5924</v>
      </c>
      <c r="M542" s="222" t="s">
        <v>6513</v>
      </c>
      <c r="O542" s="210" t="s">
        <v>12058</v>
      </c>
      <c r="Q542" s="203" t="str">
        <f>_xlfn.XLOOKUP(O542,Таблиця5[Оригинал],Таблиця5[HOBBY WORLD])</f>
        <v>фейское сияние</v>
      </c>
      <c r="R542" s="203" t="str">
        <f>_xlfn.XLOOKUP(O542,Таблиця5[Оригинал],Таблиця5[CYBORGS &amp; MAGES])</f>
        <v>фейское сияние</v>
      </c>
    </row>
    <row r="543" spans="2:45" ht="15" customHeight="1" x14ac:dyDescent="0.2">
      <c r="B543" s="203" t="s">
        <v>14594</v>
      </c>
      <c r="C543" s="203" t="s">
        <v>14595</v>
      </c>
      <c r="D543" s="203" t="s">
        <v>6588</v>
      </c>
      <c r="E543" s="203" t="s">
        <v>6588</v>
      </c>
      <c r="H543" s="222" t="s">
        <v>5321</v>
      </c>
      <c r="I543" s="222"/>
      <c r="J543" s="222" t="s">
        <v>5322</v>
      </c>
      <c r="K543" s="222" t="str">
        <f>Таблиця4[[#This Row],[HOBBY WORLD]]</f>
        <v>Мультиатака</v>
      </c>
      <c r="L543" s="222" t="s">
        <v>5924</v>
      </c>
      <c r="M543" s="222" t="s">
        <v>6513</v>
      </c>
      <c r="O543" s="210" t="s">
        <v>12059</v>
      </c>
      <c r="Q543" s="203" t="str">
        <f>_xlfn.XLOOKUP(O543,Таблиця5[Оригинал],Таблиця5[HOBBY WORLD])</f>
        <v>ложная жизнь</v>
      </c>
      <c r="R543" s="203" t="str">
        <f>_xlfn.XLOOKUP(O543,Таблиця5[Оригинал],Таблиця5[CYBORGS &amp; MAGES])</f>
        <v>ложная жизнь</v>
      </c>
    </row>
    <row r="544" spans="2:45" ht="15" customHeight="1" x14ac:dyDescent="0.2">
      <c r="B544" s="203" t="s">
        <v>14596</v>
      </c>
      <c r="C544" s="203" t="s">
        <v>14597</v>
      </c>
      <c r="D544" s="203" t="s">
        <v>6576</v>
      </c>
      <c r="E544" s="203" t="s">
        <v>6576</v>
      </c>
      <c r="H544" s="222" t="s">
        <v>6542</v>
      </c>
      <c r="I544" s="222"/>
      <c r="J544" s="222" t="s">
        <v>6543</v>
      </c>
      <c r="K544" s="222" t="str">
        <f>Таблиця4[[#This Row],[HOBBY WORLD]]</f>
        <v>Защита от мультиатак</v>
      </c>
      <c r="L544" s="222" t="s">
        <v>5924</v>
      </c>
      <c r="M544" s="222" t="s">
        <v>6513</v>
      </c>
      <c r="O544" s="210" t="s">
        <v>12060</v>
      </c>
      <c r="Q544" s="203" t="str">
        <f>_xlfn.XLOOKUP(O544,Таблиця5[Оригинал],Таблиця5[HOBBY WORLD])</f>
        <v>плавное падение</v>
      </c>
      <c r="R544" s="203" t="str">
        <f>_xlfn.XLOOKUP(O544,Таблиця5[Оригинал],Таблиця5[CYBORGS &amp; MAGES])</f>
        <v>плавное падение</v>
      </c>
    </row>
    <row r="545" spans="2:18" ht="15" customHeight="1" x14ac:dyDescent="0.2">
      <c r="B545" s="203" t="s">
        <v>14598</v>
      </c>
      <c r="C545" s="203" t="s">
        <v>14599</v>
      </c>
      <c r="D545" s="203" t="s">
        <v>6574</v>
      </c>
      <c r="E545" s="203" t="s">
        <v>6574</v>
      </c>
      <c r="H545" s="222" t="s">
        <v>6544</v>
      </c>
      <c r="I545" s="222"/>
      <c r="J545" s="222" t="s">
        <v>6545</v>
      </c>
      <c r="K545" s="222" t="str">
        <f>Таблиця4[[#This Row],[HOBBY WORLD]]</f>
        <v>Исследователь природы</v>
      </c>
      <c r="L545" s="222" t="s">
        <v>5924</v>
      </c>
      <c r="M545" s="222" t="s">
        <v>6513</v>
      </c>
      <c r="O545" s="210" t="s">
        <v>12061</v>
      </c>
      <c r="Q545" s="203" t="str">
        <f>_xlfn.XLOOKUP(O545,Таблиця5[Оригинал],Таблиця5[HOBBY WORLD])</f>
        <v>призыв фамильяра</v>
      </c>
      <c r="R545" s="203" t="str">
        <f>_xlfn.XLOOKUP(O545,Таблиця5[Оригинал],Таблиця5[CYBORGS &amp; MAGES])</f>
        <v>призыв фамильяра</v>
      </c>
    </row>
    <row r="546" spans="2:18" ht="15" customHeight="1" x14ac:dyDescent="0.2">
      <c r="B546" s="203" t="s">
        <v>14600</v>
      </c>
      <c r="C546" s="203" t="s">
        <v>14601</v>
      </c>
      <c r="D546" s="203" t="s">
        <v>6586</v>
      </c>
      <c r="E546" s="203" t="s">
        <v>6586</v>
      </c>
      <c r="H546" s="222" t="s">
        <v>6546</v>
      </c>
      <c r="I546" s="222"/>
      <c r="J546" s="222" t="s">
        <v>6547</v>
      </c>
      <c r="K546" s="222" t="str">
        <f>Таблиця4[[#This Row],[HOBBY WORLD]]</f>
        <v>Первобытное чутьё</v>
      </c>
      <c r="L546" s="222" t="s">
        <v>5924</v>
      </c>
      <c r="M546" s="222" t="s">
        <v>6513</v>
      </c>
      <c r="O546" s="210" t="s">
        <v>12062</v>
      </c>
      <c r="Q546" s="203" t="str">
        <f>_xlfn.XLOOKUP(O546,Таблиця5[Оригинал],Таблиця5[HOBBY WORLD])</f>
        <v>облако тумана</v>
      </c>
      <c r="R546" s="203" t="str">
        <f>_xlfn.XLOOKUP(O546,Таблиця5[Оригинал],Таблиця5[CYBORGS &amp; MAGES])</f>
        <v>облако тумана</v>
      </c>
    </row>
    <row r="547" spans="2:18" ht="15" customHeight="1" x14ac:dyDescent="0.2">
      <c r="B547" s="203" t="s">
        <v>14602</v>
      </c>
      <c r="C547" s="203" t="s">
        <v>14603</v>
      </c>
      <c r="D547" s="203" t="s">
        <v>6608</v>
      </c>
      <c r="E547" s="203" t="s">
        <v>6608</v>
      </c>
      <c r="H547" s="222" t="s">
        <v>6548</v>
      </c>
      <c r="I547" s="222"/>
      <c r="J547" s="222" t="s">
        <v>6549</v>
      </c>
      <c r="K547" s="222" t="str">
        <f>Таблиця4[[#This Row],[HOBBY WORLD]]</f>
        <v>Спутник следопыта</v>
      </c>
      <c r="L547" s="222" t="s">
        <v>5924</v>
      </c>
      <c r="M547" s="222" t="s">
        <v>6513</v>
      </c>
      <c r="O547" s="210" t="s">
        <v>1540</v>
      </c>
      <c r="Q547" s="203" t="str">
        <f>_xlfn.XLOOKUP(O547,Таблиця5[Оригинал],Таблиця5[HOBBY WORLD])</f>
        <v>вкусные ягоды</v>
      </c>
      <c r="R547" s="203" t="str">
        <f>_xlfn.XLOOKUP(O547,Таблиця5[Оригинал],Таблиця5[CYBORGS &amp; MAGES])</f>
        <v>вкусные ягоды</v>
      </c>
    </row>
    <row r="548" spans="2:18" ht="15" customHeight="1" x14ac:dyDescent="0.2">
      <c r="B548" s="203" t="s">
        <v>14604</v>
      </c>
      <c r="C548" s="203" t="s">
        <v>14605</v>
      </c>
      <c r="D548" s="203" t="s">
        <v>6568</v>
      </c>
      <c r="E548" s="203" t="s">
        <v>6568</v>
      </c>
      <c r="H548" s="222" t="s">
        <v>6550</v>
      </c>
      <c r="I548" s="222"/>
      <c r="J548" s="222" t="s">
        <v>6551</v>
      </c>
      <c r="K548" s="222" t="str">
        <f>Таблиця4[[#This Row],[HOBBY WORLD]]</f>
        <v>Общие заклинания</v>
      </c>
      <c r="L548" s="222" t="s">
        <v>5924</v>
      </c>
      <c r="M548" s="222" t="s">
        <v>6513</v>
      </c>
      <c r="O548" s="210" t="s">
        <v>1544</v>
      </c>
      <c r="Q548" s="203" t="str">
        <f>_xlfn.XLOOKUP(O548,Таблиця5[Оригинал],Таблиця5[HOBBY WORLD])</f>
        <v>масло</v>
      </c>
      <c r="R548" s="203" t="str">
        <f>_xlfn.XLOOKUP(O548,Таблиця5[Оригинал],Таблиця5[CYBORGS &amp; MAGES])</f>
        <v>масло</v>
      </c>
    </row>
    <row r="549" spans="2:18" ht="15" customHeight="1" x14ac:dyDescent="0.2">
      <c r="B549" s="203" t="s">
        <v>14606</v>
      </c>
      <c r="C549" s="203" t="s">
        <v>14607</v>
      </c>
      <c r="D549" s="203" t="s">
        <v>6594</v>
      </c>
      <c r="E549" s="203" t="s">
        <v>6594</v>
      </c>
      <c r="H549" s="222" t="s">
        <v>6552</v>
      </c>
      <c r="I549" s="222"/>
      <c r="J549" s="222" t="s">
        <v>6553</v>
      </c>
      <c r="K549" s="222" t="str">
        <f>Таблиця4[[#This Row],[HOBBY WORLD]]</f>
        <v>Один против всех</v>
      </c>
      <c r="L549" s="222" t="s">
        <v>5924</v>
      </c>
      <c r="M549" s="222" t="s">
        <v>6513</v>
      </c>
      <c r="O549" s="210" t="s">
        <v>12063</v>
      </c>
      <c r="Q549" s="203" t="str">
        <f>_xlfn.XLOOKUP(O549,Таблиця5[Оригинал],Таблиця5[HOBBY WORLD])</f>
        <v>направляющий луч</v>
      </c>
      <c r="R549" s="203" t="str">
        <f>_xlfn.XLOOKUP(O549,Таблиця5[Оригинал],Таблиця5[CYBORGS &amp; MAGES])</f>
        <v>направляющий луч</v>
      </c>
    </row>
    <row r="550" spans="2:18" ht="15" customHeight="1" x14ac:dyDescent="0.2">
      <c r="B550" s="203" t="s">
        <v>14608</v>
      </c>
      <c r="C550" s="203" t="s">
        <v>14609</v>
      </c>
      <c r="D550" s="203" t="s">
        <v>6616</v>
      </c>
      <c r="E550" s="203" t="s">
        <v>6616</v>
      </c>
      <c r="H550" s="222" t="s">
        <v>6554</v>
      </c>
      <c r="I550" s="222"/>
      <c r="J550" s="222" t="s">
        <v>6555</v>
      </c>
      <c r="K550" s="222" t="str">
        <f>Таблиця4[[#This Row],[HOBBY WORLD]]</f>
        <v>Стальная воля</v>
      </c>
      <c r="L550" s="222" t="s">
        <v>5924</v>
      </c>
      <c r="M550" s="222" t="s">
        <v>6513</v>
      </c>
      <c r="O550" s="210" t="s">
        <v>12064</v>
      </c>
      <c r="Q550" s="203" t="str">
        <f>_xlfn.XLOOKUP(O550,Таблиця5[Оригинал],Таблиця5[HOBBY WORLD])</f>
        <v>град шипов</v>
      </c>
      <c r="R550" s="203" t="str">
        <f>_xlfn.XLOOKUP(O550,Таблиця5[Оригинал],Таблиця5[CYBORGS &amp; MAGES])</f>
        <v>град шипов</v>
      </c>
    </row>
    <row r="551" spans="2:18" ht="15" customHeight="1" x14ac:dyDescent="0.2">
      <c r="B551" s="203" t="s">
        <v>14610</v>
      </c>
      <c r="C551" s="203" t="s">
        <v>14611</v>
      </c>
      <c r="D551" s="203" t="s">
        <v>6600</v>
      </c>
      <c r="E551" s="203" t="s">
        <v>6600</v>
      </c>
      <c r="H551" s="222" t="s">
        <v>6556</v>
      </c>
      <c r="I551" s="222"/>
      <c r="J551" s="222" t="s">
        <v>6557</v>
      </c>
      <c r="K551" s="222" t="str">
        <f>Таблиця4[[#This Row],[HOBBY WORLD]]</f>
        <v>Улучшенная защита охотника</v>
      </c>
      <c r="L551" s="222" t="s">
        <v>5924</v>
      </c>
      <c r="M551" s="222" t="s">
        <v>6513</v>
      </c>
      <c r="O551" s="210" t="s">
        <v>12065</v>
      </c>
      <c r="Q551" s="203" t="str">
        <f>_xlfn.XLOOKUP(O551,Таблиця5[Оригинал],Таблиця5[HOBBY WORLD])</f>
        <v>исцеляющее слово</v>
      </c>
      <c r="R551" s="203" t="str">
        <f>_xlfn.XLOOKUP(O551,Таблиця5[Оригинал],Таблиця5[CYBORGS &amp; MAGES])</f>
        <v>исцеляющее слово</v>
      </c>
    </row>
    <row r="552" spans="2:18" ht="15" customHeight="1" x14ac:dyDescent="0.2">
      <c r="B552" s="203" t="s">
        <v>14612</v>
      </c>
      <c r="C552" s="203" t="s">
        <v>14613</v>
      </c>
      <c r="D552" s="203" t="s">
        <v>6584</v>
      </c>
      <c r="E552" s="203" t="s">
        <v>6584</v>
      </c>
      <c r="H552" s="222" t="s">
        <v>6558</v>
      </c>
      <c r="I552" s="222"/>
      <c r="J552" s="222" t="s">
        <v>6559</v>
      </c>
      <c r="K552" s="222" t="str">
        <f>Таблиця4[[#This Row],[HOBBY WORLD]]</f>
        <v>Исчезновение</v>
      </c>
      <c r="L552" s="222" t="s">
        <v>5924</v>
      </c>
      <c r="M552" s="222" t="s">
        <v>6513</v>
      </c>
      <c r="O552" s="210" t="s">
        <v>12066</v>
      </c>
      <c r="Q552" s="203" t="str">
        <f>_xlfn.XLOOKUP(O552,Таблиця5[Оригинал],Таблиця5[HOBBY WORLD])</f>
        <v>адское возмездие</v>
      </c>
      <c r="R552" s="203" t="str">
        <f>_xlfn.XLOOKUP(O552,Таблиця5[Оригинал],Таблиця5[CYBORGS &amp; MAGES])</f>
        <v>адское возмездие</v>
      </c>
    </row>
    <row r="553" spans="2:18" ht="15" customHeight="1" x14ac:dyDescent="0.2">
      <c r="B553" s="203" t="s">
        <v>14614</v>
      </c>
      <c r="C553" s="203" t="s">
        <v>14616</v>
      </c>
      <c r="D553" s="203" t="s">
        <v>14615</v>
      </c>
      <c r="E553" s="203" t="s">
        <v>14615</v>
      </c>
      <c r="H553" s="222" t="s">
        <v>6560</v>
      </c>
      <c r="I553" s="222"/>
      <c r="J553" s="222" t="s">
        <v>6561</v>
      </c>
      <c r="K553" s="222" t="str">
        <f>Таблиця4[[#This Row],[HOBBY WORLD]]</f>
        <v>Залп</v>
      </c>
      <c r="L553" s="222" t="s">
        <v>5924</v>
      </c>
      <c r="M553" s="222" t="s">
        <v>6513</v>
      </c>
      <c r="O553" s="210" t="s">
        <v>1584</v>
      </c>
      <c r="Q553" s="203" t="str">
        <f>_xlfn.XLOOKUP(O553,Таблиця5[Оригинал],Таблиця5[HOBBY WORLD])</f>
        <v>героизм</v>
      </c>
      <c r="R553" s="203" t="str">
        <f>_xlfn.XLOOKUP(O553,Таблиця5[Оригинал],Таблиця5[CYBORGS &amp; MAGES])</f>
        <v>героизм</v>
      </c>
    </row>
    <row r="554" spans="2:18" ht="15" customHeight="1" x14ac:dyDescent="0.2">
      <c r="B554" s="203" t="s">
        <v>14617</v>
      </c>
      <c r="C554" s="203" t="s">
        <v>14618</v>
      </c>
      <c r="D554" s="203" t="s">
        <v>6570</v>
      </c>
      <c r="E554" s="203" t="s">
        <v>6570</v>
      </c>
      <c r="H554" s="222" t="s">
        <v>6562</v>
      </c>
      <c r="I554" s="222"/>
      <c r="J554" s="222" t="s">
        <v>6563</v>
      </c>
      <c r="K554" s="222" t="str">
        <f>Таблиця4[[#This Row],[HOBBY WORLD]]</f>
        <v>Вихрь ударов</v>
      </c>
      <c r="L554" s="222" t="s">
        <v>5924</v>
      </c>
      <c r="M554" s="222" t="s">
        <v>6513</v>
      </c>
      <c r="O554" s="210" t="s">
        <v>1586</v>
      </c>
      <c r="Q554" s="203" t="str">
        <f>_xlfn.XLOOKUP(O554,Таблиця5[Оригинал],Таблиця5[HOBBY WORLD])</f>
        <v>сглаз</v>
      </c>
      <c r="R554" s="203" t="str">
        <f>_xlfn.XLOOKUP(O554,Таблиця5[Оригинал],Таблиця5[CYBORGS &amp; MAGES])</f>
        <v>сглаз</v>
      </c>
    </row>
    <row r="555" spans="2:18" ht="15" customHeight="1" x14ac:dyDescent="0.2">
      <c r="H555" s="222" t="s">
        <v>6564</v>
      </c>
      <c r="I555" s="222"/>
      <c r="J555" s="222" t="s">
        <v>6565</v>
      </c>
      <c r="K555" s="222" t="str">
        <f>Таблиця4[[#This Row],[HOBBY WORLD]]</f>
        <v>Власть над удачей</v>
      </c>
      <c r="L555" s="222" t="s">
        <v>5924</v>
      </c>
      <c r="M555" s="222" t="s">
        <v>6566</v>
      </c>
      <c r="O555" s="210" t="s">
        <v>12067</v>
      </c>
      <c r="Q555" s="203" t="str">
        <f>_xlfn.XLOOKUP(O555,Таблиця5[Оригинал],Таблиця5[HOBBY WORLD])</f>
        <v>метка охотника</v>
      </c>
      <c r="R555" s="203" t="str">
        <f>_xlfn.XLOOKUP(O555,Таблиця5[Оригинал],Таблиця5[CYBORGS &amp; MAGES])</f>
        <v>метка охотника</v>
      </c>
    </row>
    <row r="556" spans="2:18" ht="15" customHeight="1" x14ac:dyDescent="0.2">
      <c r="H556" s="222" t="s">
        <v>6567</v>
      </c>
      <c r="I556" s="222"/>
      <c r="J556" s="222" t="s">
        <v>6568</v>
      </c>
      <c r="K556" s="222" t="str">
        <f>Таблиця4[[#This Row],[HOBBY WORLD]]</f>
        <v>Осторожное заклинание</v>
      </c>
      <c r="L556" s="222" t="s">
        <v>5924</v>
      </c>
      <c r="M556" s="222" t="s">
        <v>6566</v>
      </c>
      <c r="O556" s="210" t="s">
        <v>1604</v>
      </c>
      <c r="Q556" s="203" t="str">
        <f>_xlfn.XLOOKUP(O556,Таблиця5[Оригинал],Таблиця5[HOBBY WORLD])</f>
        <v>опознание</v>
      </c>
      <c r="R556" s="203" t="str">
        <f>_xlfn.XLOOKUP(O556,Таблиця5[Оригинал],Таблиця5[CYBORGS &amp; MAGES])</f>
        <v>опознание</v>
      </c>
    </row>
    <row r="557" spans="2:18" ht="15" customHeight="1" x14ac:dyDescent="0.2">
      <c r="H557" s="222" t="s">
        <v>6569</v>
      </c>
      <c r="I557" s="222"/>
      <c r="J557" s="222" t="s">
        <v>6570</v>
      </c>
      <c r="K557" s="222" t="str">
        <f>Таблиця4[[#This Row],[HOBBY WORLD]]</f>
        <v>Управляемый хаос</v>
      </c>
      <c r="L557" s="222" t="s">
        <v>5924</v>
      </c>
      <c r="M557" s="222" t="s">
        <v>6566</v>
      </c>
      <c r="O557" s="210" t="s">
        <v>12069</v>
      </c>
      <c r="Q557" s="203" t="str">
        <f>_xlfn.XLOOKUP(O557,Таблиця5[Оригинал],Таблиця5[HOBBY WORLD])</f>
        <v>иллюзорные письмена</v>
      </c>
      <c r="R557" s="203" t="str">
        <f>_xlfn.XLOOKUP(O557,Таблиця5[Оригинал],Таблиця5[CYBORGS &amp; MAGES])</f>
        <v>иллюзорные письмена</v>
      </c>
    </row>
    <row r="558" spans="2:18" ht="15" customHeight="1" x14ac:dyDescent="0.2">
      <c r="H558" s="222" t="s">
        <v>6571</v>
      </c>
      <c r="I558" s="222"/>
      <c r="J558" s="222" t="s">
        <v>6572</v>
      </c>
      <c r="K558" s="222" t="str">
        <f>Таблиця4[[#This Row],[HOBBY WORLD]]</f>
        <v>Дальнее заклинание</v>
      </c>
      <c r="L558" s="222" t="s">
        <v>5924</v>
      </c>
      <c r="M558" s="222" t="s">
        <v>6566</v>
      </c>
      <c r="O558" s="210" t="s">
        <v>12070</v>
      </c>
      <c r="Q558" s="203" t="str">
        <f>_xlfn.XLOOKUP(O558,Таблиця5[Оригинал],Таблиця5[HOBBY WORLD])</f>
        <v>нанесение ран</v>
      </c>
      <c r="R558" s="203" t="str">
        <f>_xlfn.XLOOKUP(O558,Таблиця5[Оригинал],Таблиця5[CYBORGS &amp; MAGES])</f>
        <v>нанесение ран</v>
      </c>
    </row>
    <row r="559" spans="2:18" ht="15" customHeight="1" x14ac:dyDescent="0.2">
      <c r="H559" s="222" t="s">
        <v>6573</v>
      </c>
      <c r="I559" s="222"/>
      <c r="J559" s="222" t="s">
        <v>6574</v>
      </c>
      <c r="K559" s="222" t="str">
        <f>Таблиця4[[#This Row],[HOBBY WORLD]]</f>
        <v>Кровь драконов</v>
      </c>
      <c r="L559" s="222" t="s">
        <v>5924</v>
      </c>
      <c r="M559" s="222" t="s">
        <v>6566</v>
      </c>
      <c r="O559" s="210" t="s">
        <v>1628</v>
      </c>
      <c r="Q559" s="203" t="str">
        <f>_xlfn.XLOOKUP(O559,Таблиця5[Оригинал],Таблиця5[HOBBY WORLD])</f>
        <v>прыжок</v>
      </c>
      <c r="R559" s="203" t="str">
        <f>_xlfn.XLOOKUP(O559,Таблиця5[Оригинал],Таблиця5[CYBORGS &amp; MAGES])</f>
        <v>прыжок</v>
      </c>
    </row>
    <row r="560" spans="2:18" ht="15" customHeight="1" x14ac:dyDescent="0.2">
      <c r="H560" s="222" t="s">
        <v>6575</v>
      </c>
      <c r="I560" s="222"/>
      <c r="J560" s="222" t="s">
        <v>6576</v>
      </c>
      <c r="K560" s="222" t="str">
        <f>Таблиця4[[#This Row],[HOBBY WORLD]]</f>
        <v>Драконья аура</v>
      </c>
      <c r="L560" s="222" t="s">
        <v>5924</v>
      </c>
      <c r="M560" s="222" t="s">
        <v>6566</v>
      </c>
      <c r="O560" s="210" t="s">
        <v>1656</v>
      </c>
      <c r="Q560" s="203" t="str">
        <f>_xlfn.XLOOKUP(O560,Таблиця5[Оригинал],Таблиця5[HOBBY WORLD])</f>
        <v>скороход</v>
      </c>
      <c r="R560" s="203" t="str">
        <f>_xlfn.XLOOKUP(O560,Таблиця5[Оригинал],Таблиця5[CYBORGS &amp; MAGES])</f>
        <v>скороход</v>
      </c>
    </row>
    <row r="561" spans="8:18" ht="15" customHeight="1" x14ac:dyDescent="0.2">
      <c r="H561" s="222" t="s">
        <v>6577</v>
      </c>
      <c r="I561" s="222"/>
      <c r="J561" s="222" t="s">
        <v>6578</v>
      </c>
      <c r="K561" s="222" t="str">
        <f>Таблиця4[[#This Row],[HOBBY WORLD]]</f>
        <v>Драконья стойкость</v>
      </c>
      <c r="L561" s="222" t="s">
        <v>5924</v>
      </c>
      <c r="M561" s="222" t="s">
        <v>6566</v>
      </c>
      <c r="O561" s="210" t="s">
        <v>12071</v>
      </c>
      <c r="Q561" s="203" t="str">
        <f>_xlfn.XLOOKUP(O561,Таблиця5[Оригинал],Таблиця5[HOBBY WORLD])</f>
        <v>магический доспех</v>
      </c>
      <c r="R561" s="203" t="str">
        <f>_xlfn.XLOOKUP(O561,Таблиця5[Оригинал],Таблиця5[CYBORGS &amp; MAGES])</f>
        <v>магический доспех</v>
      </c>
    </row>
    <row r="562" spans="8:18" ht="15" customHeight="1" x14ac:dyDescent="0.2">
      <c r="H562" s="222" t="s">
        <v>6579</v>
      </c>
      <c r="I562" s="222"/>
      <c r="J562" s="222" t="s">
        <v>6580</v>
      </c>
      <c r="K562" s="222" t="str">
        <f>Таблиця4[[#This Row],[HOBBY WORLD]]</f>
        <v>Дракон-предок</v>
      </c>
      <c r="L562" s="222" t="s">
        <v>5924</v>
      </c>
      <c r="M562" s="222" t="s">
        <v>6566</v>
      </c>
      <c r="O562" s="210" t="s">
        <v>12072</v>
      </c>
      <c r="Q562" s="203" t="str">
        <f>_xlfn.XLOOKUP(O562,Таблиця5[Оригинал],Таблиця5[HOBBY WORLD])</f>
        <v>волшебная стрела</v>
      </c>
      <c r="R562" s="203" t="str">
        <f>_xlfn.XLOOKUP(O562,Таблиця5[Оригинал],Таблиця5[CYBORGS &amp; MAGES])</f>
        <v>волшебная стрела</v>
      </c>
    </row>
    <row r="563" spans="8:18" ht="15" customHeight="1" x14ac:dyDescent="0.2">
      <c r="H563" s="222" t="s">
        <v>6581</v>
      </c>
      <c r="I563" s="222"/>
      <c r="J563" s="222" t="s">
        <v>6582</v>
      </c>
      <c r="K563" s="222" t="str">
        <f>Таблиця4[[#This Row],[HOBBY WORLD]]</f>
        <v>Драконьи крылья</v>
      </c>
      <c r="L563" s="222" t="s">
        <v>5924</v>
      </c>
      <c r="M563" s="222" t="s">
        <v>6566</v>
      </c>
      <c r="O563" s="210" t="s">
        <v>12073</v>
      </c>
      <c r="Q563" s="203" t="str">
        <f>_xlfn.XLOOKUP(O563,Таблиця5[Оригинал],Таблиця5[HOBBY WORLD])</f>
        <v>защита от зла и от добра</v>
      </c>
      <c r="R563" s="203" t="str">
        <f>_xlfn.XLOOKUP(O563,Таблиця5[Оригинал],Таблиця5[CYBORGS &amp; MAGES])</f>
        <v>защита от зла и от добра</v>
      </c>
    </row>
    <row r="564" spans="8:18" ht="15" customHeight="1" x14ac:dyDescent="0.2">
      <c r="H564" s="222" t="s">
        <v>6583</v>
      </c>
      <c r="I564" s="222"/>
      <c r="J564" s="222" t="s">
        <v>6584</v>
      </c>
      <c r="K564" s="222" t="str">
        <f>Таблиця4[[#This Row],[HOBBY WORLD]]</f>
        <v>Связь со стихиями</v>
      </c>
      <c r="L564" s="222" t="s">
        <v>5924</v>
      </c>
      <c r="M564" s="222" t="s">
        <v>6566</v>
      </c>
      <c r="O564" s="210" t="s">
        <v>12074</v>
      </c>
      <c r="Q564" s="203" t="str">
        <f>_xlfn.XLOOKUP(O564,Таблиця5[Оригинал],Таблиця5[HOBBY WORLD])</f>
        <v>очищение еды и питья</v>
      </c>
      <c r="R564" s="203" t="str">
        <f>_xlfn.XLOOKUP(O564,Таблиця5[Оригинал],Таблиця5[CYBORGS &amp; MAGES])</f>
        <v>очищение еды и питья</v>
      </c>
    </row>
    <row r="565" spans="8:18" ht="15" customHeight="1" x14ac:dyDescent="0.2">
      <c r="H565" s="222" t="s">
        <v>6585</v>
      </c>
      <c r="I565" s="222"/>
      <c r="J565" s="222" t="s">
        <v>6586</v>
      </c>
      <c r="K565" s="222" t="str">
        <f>Таблиця4[[#This Row],[HOBBY WORLD]]</f>
        <v>Мощное заклинание</v>
      </c>
      <c r="L565" s="222" t="s">
        <v>5924</v>
      </c>
      <c r="M565" s="222" t="s">
        <v>6566</v>
      </c>
      <c r="O565" s="210" t="s">
        <v>12075</v>
      </c>
      <c r="Q565" s="203" t="str">
        <f>_xlfn.XLOOKUP(O565,Таблиця5[Оригинал],Таблиця5[HOBBY WORLD])</f>
        <v>луч болезни</v>
      </c>
      <c r="R565" s="203" t="str">
        <f>_xlfn.XLOOKUP(O565,Таблиця5[Оригинал],Таблиця5[CYBORGS &amp; MAGES])</f>
        <v>луч болезни</v>
      </c>
    </row>
    <row r="566" spans="8:18" ht="15" customHeight="1" x14ac:dyDescent="0.2">
      <c r="H566" s="222" t="s">
        <v>6587</v>
      </c>
      <c r="I566" s="222"/>
      <c r="J566" s="222" t="s">
        <v>6588</v>
      </c>
      <c r="K566" s="222" t="str">
        <f>Таблиця4[[#This Row],[HOBBY WORLD]]</f>
        <v>Длительное заклинание</v>
      </c>
      <c r="L566" s="222" t="s">
        <v>5924</v>
      </c>
      <c r="M566" s="222" t="s">
        <v>6566</v>
      </c>
      <c r="O566" s="210" t="s">
        <v>1822</v>
      </c>
      <c r="Q566" s="203" t="str">
        <f>_xlfn.XLOOKUP(O566,Таблиця5[Оригинал],Таблиця5[HOBBY WORLD])</f>
        <v>убежище</v>
      </c>
      <c r="R566" s="203" t="str">
        <f>_xlfn.XLOOKUP(O566,Таблиця5[Оригинал],Таблиця5[CYBORGS &amp; MAGES])</f>
        <v>убежище</v>
      </c>
    </row>
    <row r="567" spans="8:18" ht="15" customHeight="1" x14ac:dyDescent="0.2">
      <c r="H567" s="222" t="s">
        <v>6589</v>
      </c>
      <c r="I567" s="222"/>
      <c r="J567" s="222" t="s">
        <v>6590</v>
      </c>
      <c r="K567" s="222" t="str">
        <f>Таблиця4[[#This Row],[HOBBY WORLD]]</f>
        <v>Гибкое творение</v>
      </c>
      <c r="L567" s="222" t="s">
        <v>5924</v>
      </c>
      <c r="M567" s="222" t="s">
        <v>6566</v>
      </c>
      <c r="O567" s="210" t="s">
        <v>481</v>
      </c>
      <c r="Q567" s="203" t="str">
        <f>_xlfn.XLOOKUP(O567,Таблиця5[Оригинал],Таблиця5[HOBBY WORLD])</f>
        <v>щит</v>
      </c>
      <c r="R567" s="203" t="str">
        <f>_xlfn.XLOOKUP(O567,Таблиця5[Оригинал],Таблиця5[CYBORGS &amp; MAGES])</f>
        <v>щит</v>
      </c>
    </row>
    <row r="568" spans="8:18" ht="15" customHeight="1" x14ac:dyDescent="0.2">
      <c r="H568" s="222" t="s">
        <v>6591</v>
      </c>
      <c r="I568" s="222"/>
      <c r="J568" s="222" t="s">
        <v>6592</v>
      </c>
      <c r="K568" s="222" t="str">
        <f>Таблиця4[[#This Row],[HOBBY WORLD]]</f>
        <v>Источник магии</v>
      </c>
      <c r="L568" s="222" t="s">
        <v>5924</v>
      </c>
      <c r="M568" s="222" t="s">
        <v>6566</v>
      </c>
      <c r="O568" s="210" t="s">
        <v>12077</v>
      </c>
      <c r="Q568" s="203" t="str">
        <f>_xlfn.XLOOKUP(O568,Таблиця5[Оригинал],Таблиця5[HOBBY WORLD])</f>
        <v>щит веры</v>
      </c>
      <c r="R568" s="203" t="str">
        <f>_xlfn.XLOOKUP(O568,Таблиця5[Оригинал],Таблиця5[CYBORGS &amp; MAGES])</f>
        <v>щит веры</v>
      </c>
    </row>
    <row r="569" spans="8:18" ht="15" customHeight="1" x14ac:dyDescent="0.2">
      <c r="H569" s="222" t="s">
        <v>6593</v>
      </c>
      <c r="I569" s="222"/>
      <c r="J569" s="222" t="s">
        <v>6594</v>
      </c>
      <c r="K569" s="222" t="str">
        <f>Таблиця4[[#This Row],[HOBBY WORLD]]</f>
        <v>Повышенное заклинание</v>
      </c>
      <c r="L569" s="222" t="s">
        <v>5924</v>
      </c>
      <c r="M569" s="222" t="s">
        <v>6566</v>
      </c>
      <c r="O569" s="210" t="s">
        <v>12078</v>
      </c>
      <c r="Q569" s="203" t="str">
        <f>_xlfn.XLOOKUP(O569,Таблиця5[Оригинал],Таблиця5[HOBBY WORLD])</f>
        <v>немой образ</v>
      </c>
      <c r="R569" s="203" t="str">
        <f>_xlfn.XLOOKUP(O569,Таблиця5[Оригинал],Таблиця5[CYBORGS &amp; MAGES])</f>
        <v>немой образ</v>
      </c>
    </row>
    <row r="570" spans="8:18" ht="15" customHeight="1" x14ac:dyDescent="0.2">
      <c r="H570" s="222" t="s">
        <v>6595</v>
      </c>
      <c r="I570" s="222"/>
      <c r="J570" s="222" t="s">
        <v>6596</v>
      </c>
      <c r="K570" s="222" t="str">
        <f>Таблиця4[[#This Row],[HOBBY WORLD]]</f>
        <v>Метамагия</v>
      </c>
      <c r="L570" s="222" t="s">
        <v>5924</v>
      </c>
      <c r="M570" s="222" t="s">
        <v>6566</v>
      </c>
      <c r="O570" s="210" t="s">
        <v>1857</v>
      </c>
      <c r="Q570" s="203" t="str">
        <f>_xlfn.XLOOKUP(O570,Таблиця5[Оригинал],Таблиця5[HOBBY WORLD])</f>
        <v>сон</v>
      </c>
      <c r="R570" s="203" t="str">
        <f>_xlfn.XLOOKUP(O570,Таблиця5[Оригинал],Таблиця5[CYBORGS &amp; MAGES])</f>
        <v>сон</v>
      </c>
    </row>
    <row r="571" spans="8:18" ht="15" customHeight="1" x14ac:dyDescent="0.2">
      <c r="H571" s="222" t="s">
        <v>6597</v>
      </c>
      <c r="I571" s="222"/>
      <c r="J571" s="222" t="s">
        <v>6598</v>
      </c>
      <c r="K571" s="222" t="str">
        <f>Таблиця4[[#This Row],[HOBBY WORLD]]</f>
        <v>Быстрое заклинание</v>
      </c>
      <c r="L571" s="222" t="s">
        <v>5924</v>
      </c>
      <c r="M571" s="222" t="s">
        <v>6566</v>
      </c>
      <c r="O571" s="210" t="s">
        <v>4045</v>
      </c>
      <c r="Q571" s="203" t="e">
        <f>_xlfn.XLOOKUP(O571,Таблиця5[Оригинал],Таблиця5[HOBBY WORLD])</f>
        <v>#N/A</v>
      </c>
      <c r="R571" s="203" t="e">
        <f>_xlfn.XLOOKUP(O571,Таблиця5[Оригинал],Таблиця5[CYBORGS &amp; MAGES])</f>
        <v>#N/A</v>
      </c>
    </row>
    <row r="572" spans="8:18" ht="15" customHeight="1" x14ac:dyDescent="0.2">
      <c r="H572" s="222" t="s">
        <v>6599</v>
      </c>
      <c r="I572" s="222"/>
      <c r="J572" s="222" t="s">
        <v>6600</v>
      </c>
      <c r="K572" s="222" t="str">
        <f>Таблиця4[[#This Row],[HOBBY WORLD]]</f>
        <v>Происхождение чар</v>
      </c>
      <c r="L572" s="222" t="s">
        <v>5924</v>
      </c>
      <c r="M572" s="222" t="s">
        <v>6566</v>
      </c>
      <c r="O572" s="210" t="s">
        <v>12079</v>
      </c>
      <c r="Q572" s="203" t="str">
        <f>_xlfn.XLOOKUP(O572,Таблиця5[Оригинал],Таблиця5[HOBBY WORLD])</f>
        <v>безудержный смех Таши</v>
      </c>
      <c r="R572" s="203" t="str">
        <f>_xlfn.XLOOKUP(O572,Таблиця5[Оригинал],Таблиця5[CYBORGS &amp; MAGES])</f>
        <v>безудержный смех Таши</v>
      </c>
    </row>
    <row r="573" spans="8:18" ht="15" customHeight="1" x14ac:dyDescent="0.2">
      <c r="H573" s="222" t="s">
        <v>6601</v>
      </c>
      <c r="I573" s="222"/>
      <c r="J573" s="222" t="s">
        <v>6602</v>
      </c>
      <c r="K573" s="222" t="str">
        <f>Таблиця4[[#This Row],[HOBBY WORLD]]</f>
        <v>Восстановление чар</v>
      </c>
      <c r="L573" s="222" t="s">
        <v>5924</v>
      </c>
      <c r="M573" s="222" t="s">
        <v>6566</v>
      </c>
      <c r="O573" s="210" t="s">
        <v>12081</v>
      </c>
      <c r="Q573" s="203" t="str">
        <f>_xlfn.XLOOKUP(O573,Таблиця5[Оригинал],Таблиця5[HOBBY WORLD])</f>
        <v>парящий диск Тензера</v>
      </c>
      <c r="R573" s="203" t="str">
        <f>_xlfn.XLOOKUP(O573,Таблиця5[Оригинал],Таблиця5[CYBORGS &amp; MAGES])</f>
        <v>парящий диск Тензера</v>
      </c>
    </row>
    <row r="574" spans="8:18" ht="15" customHeight="1" x14ac:dyDescent="0.2">
      <c r="H574" s="222" t="s">
        <v>6603</v>
      </c>
      <c r="I574" s="222"/>
      <c r="J574" s="222" t="s">
        <v>6604</v>
      </c>
      <c r="K574" s="222" t="str">
        <f>Таблиця4[[#This Row],[HOBBY WORLD]]</f>
        <v>Очки чар</v>
      </c>
      <c r="L574" s="222" t="s">
        <v>5924</v>
      </c>
      <c r="M574" s="222" t="s">
        <v>6566</v>
      </c>
      <c r="O574" s="210" t="s">
        <v>1925</v>
      </c>
      <c r="Q574" s="203" t="str">
        <f>_xlfn.XLOOKUP(O574,Таблиця5[Оригинал],Таблиця5[HOBBY WORLD])</f>
        <v>громовая волна</v>
      </c>
      <c r="R574" s="203" t="str">
        <f>_xlfn.XLOOKUP(O574,Таблиця5[Оригинал],Таблиця5[CYBORGS &amp; MAGES])</f>
        <v>громовая волна</v>
      </c>
    </row>
    <row r="575" spans="8:18" ht="15" customHeight="1" x14ac:dyDescent="0.2">
      <c r="H575" s="222" t="s">
        <v>6605</v>
      </c>
      <c r="I575" s="222"/>
      <c r="J575" s="222" t="s">
        <v>6606</v>
      </c>
      <c r="K575" s="222" t="str">
        <f>Таблиця4[[#This Row],[HOBBY WORLD]]</f>
        <v>Бомбардировка заклинаниями</v>
      </c>
      <c r="L575" s="222" t="s">
        <v>5924</v>
      </c>
      <c r="M575" s="222" t="s">
        <v>6566</v>
      </c>
      <c r="O575" s="210" t="s">
        <v>12084</v>
      </c>
      <c r="Q575" s="203" t="str">
        <f>_xlfn.XLOOKUP(O575,Таблиця5[Оригинал],Таблиця5[HOBBY WORLD])</f>
        <v>невидимый слуга</v>
      </c>
      <c r="R575" s="203" t="str">
        <f>_xlfn.XLOOKUP(O575,Таблиця5[Оригинал],Таблиця5[CYBORGS &amp; MAGES])</f>
        <v>невидимый слуга</v>
      </c>
    </row>
    <row r="576" spans="8:18" ht="15" customHeight="1" x14ac:dyDescent="0.2">
      <c r="H576" s="222" t="s">
        <v>6607</v>
      </c>
      <c r="I576" s="222"/>
      <c r="J576" s="222" t="s">
        <v>6608</v>
      </c>
      <c r="K576" s="222" t="str">
        <f>Таблиця4[[#This Row],[HOBBY WORLD]]</f>
        <v>Незаметное заклинание</v>
      </c>
      <c r="L576" s="222" t="s">
        <v>5924</v>
      </c>
      <c r="M576" s="222" t="s">
        <v>6566</v>
      </c>
      <c r="O576" s="210" t="s">
        <v>12085</v>
      </c>
      <c r="Q576" s="203" t="str">
        <f>_xlfn.XLOOKUP(O576,Таблиця5[Оригинал],Таблиця5[HOBBY WORLD])</f>
        <v>ведьмовской разряд</v>
      </c>
      <c r="R576" s="203" t="str">
        <f>_xlfn.XLOOKUP(O576,Таблиця5[Оригинал],Таблиця5[CYBORGS &amp; MAGES])</f>
        <v>ведьмовской разряд</v>
      </c>
    </row>
    <row r="577" spans="8:18" ht="15" customHeight="1" x14ac:dyDescent="0.2">
      <c r="H577" s="222" t="s">
        <v>6609</v>
      </c>
      <c r="I577" s="222"/>
      <c r="J577" s="222" t="s">
        <v>6610</v>
      </c>
      <c r="K577" s="222" t="str">
        <f>Таблиця4[[#This Row],[HOBBY WORLD]]</f>
        <v>Течения хаоса</v>
      </c>
      <c r="L577" s="222" t="s">
        <v>5924</v>
      </c>
      <c r="M577" s="222" t="s">
        <v>6566</v>
      </c>
      <c r="O577" s="210" t="s">
        <v>1194</v>
      </c>
      <c r="Q577" s="203" t="str">
        <f>_xlfn.XLOOKUP(O577,Таблиця5[Оригинал],Таблиця5[HOBBY WORLD])</f>
        <v>помощь</v>
      </c>
      <c r="R577" s="203" t="str">
        <f>_xlfn.XLOOKUP(O577,Таблиця5[Оригинал],Таблиця5[CYBORGS &amp; MAGES])</f>
        <v>помощь</v>
      </c>
    </row>
    <row r="578" spans="8:18" ht="15" customHeight="1" x14ac:dyDescent="0.2">
      <c r="H578" s="222" t="s">
        <v>6611</v>
      </c>
      <c r="I578" s="222"/>
      <c r="J578" s="222" t="s">
        <v>6612</v>
      </c>
      <c r="K578" s="222" t="str">
        <f>Таблиця4[[#This Row],[HOBBY WORLD]]</f>
        <v>Сдвоенное заклинание</v>
      </c>
      <c r="L578" s="222" t="s">
        <v>5924</v>
      </c>
      <c r="M578" s="222" t="s">
        <v>6566</v>
      </c>
      <c r="O578" s="210" t="s">
        <v>12089</v>
      </c>
      <c r="Q578" s="203" t="str">
        <f>_xlfn.XLOOKUP(O578,Таблиця5[Оригинал],Таблиця5[HOBBY WORLD])</f>
        <v>иной облик</v>
      </c>
      <c r="R578" s="203" t="str">
        <f>_xlfn.XLOOKUP(O578,Таблиця5[Оригинал],Таблиця5[CYBORGS &amp; MAGES])</f>
        <v>иной облик</v>
      </c>
    </row>
    <row r="579" spans="8:18" ht="15" customHeight="1" x14ac:dyDescent="0.2">
      <c r="H579" s="222" t="s">
        <v>6613</v>
      </c>
      <c r="I579" s="222"/>
      <c r="J579" s="222" t="s">
        <v>6614</v>
      </c>
      <c r="K579" s="222" t="str">
        <f>Таблиця4[[#This Row],[HOBBY WORLD]]</f>
        <v>Дикая магия</v>
      </c>
      <c r="L579" s="222" t="s">
        <v>5924</v>
      </c>
      <c r="M579" s="222" t="s">
        <v>6566</v>
      </c>
      <c r="O579" s="210" t="s">
        <v>12090</v>
      </c>
      <c r="Q579" s="203" t="str">
        <f>_xlfn.XLOOKUP(O579,Таблиця5[Оригинал],Таблиця5[HOBBY WORLD])</f>
        <v>животное-посланник</v>
      </c>
      <c r="R579" s="203" t="str">
        <f>_xlfn.XLOOKUP(O579,Таблиця5[Оригинал],Таблиця5[CYBORGS &amp; MAGES])</f>
        <v>животное-посланник</v>
      </c>
    </row>
    <row r="580" spans="8:18" ht="15" customHeight="1" x14ac:dyDescent="0.2">
      <c r="H580" s="222" t="s">
        <v>6615</v>
      </c>
      <c r="I580" s="222"/>
      <c r="J580" s="222" t="s">
        <v>6616</v>
      </c>
      <c r="K580" s="222" t="str">
        <f>Таблиця4[[#This Row],[HOBBY WORLD]]</f>
        <v>Порыв дикой магии</v>
      </c>
      <c r="L580" s="222" t="s">
        <v>5924</v>
      </c>
      <c r="M580" s="222" t="s">
        <v>6566</v>
      </c>
      <c r="O580" s="210" t="s">
        <v>12091</v>
      </c>
      <c r="Q580" s="203" t="str">
        <f>_xlfn.XLOOKUP(O580,Таблиця5[Оригинал],Таблиця5[HOBBY WORLD])</f>
        <v>волшебный засов</v>
      </c>
      <c r="R580" s="203" t="str">
        <f>_xlfn.XLOOKUP(O580,Таблиця5[Оригинал],Таблиця5[CYBORGS &amp; MAGES])</f>
        <v>волшебный засов</v>
      </c>
    </row>
    <row r="581" spans="8:18" ht="15" customHeight="1" x14ac:dyDescent="0.2">
      <c r="H581" s="222" t="s">
        <v>6617</v>
      </c>
      <c r="I581" s="222"/>
      <c r="J581" s="222" t="s">
        <v>6618</v>
      </c>
      <c r="K581" s="222" t="str">
        <f>Таблиця4[[#This Row],[HOBBY WORLD]]</f>
        <v>Разряд агонии</v>
      </c>
      <c r="L581" s="222" t="s">
        <v>5924</v>
      </c>
      <c r="M581" s="222" t="s">
        <v>6619</v>
      </c>
      <c r="O581" s="210" t="s">
        <v>1228</v>
      </c>
      <c r="Q581" s="203" t="str">
        <f>_xlfn.XLOOKUP(O581,Таблиця5[Оригинал],Таблиця5[HOBBY WORLD])</f>
        <v>гадание</v>
      </c>
      <c r="R581" s="203" t="str">
        <f>_xlfn.XLOOKUP(O581,Таблиця5[Оригинал],Таблиця5[CYBORGS &amp; MAGES])</f>
        <v>гадание</v>
      </c>
    </row>
    <row r="582" spans="8:18" ht="15" customHeight="1" x14ac:dyDescent="0.2">
      <c r="H582" s="222" t="s">
        <v>6620</v>
      </c>
      <c r="I582" s="222"/>
      <c r="J582" s="222" t="s">
        <v>6621</v>
      </c>
      <c r="K582" s="222" t="str">
        <f>Таблиця4[[#This Row],[HOBBY WORLD]]</f>
        <v>Броня теней</v>
      </c>
      <c r="L582" s="222" t="s">
        <v>5924</v>
      </c>
      <c r="M582" s="222" t="s">
        <v>6619</v>
      </c>
      <c r="O582" s="210" t="s">
        <v>1244</v>
      </c>
      <c r="Q582" s="203" t="str">
        <f>_xlfn.XLOOKUP(O582,Таблиця5[Оригинал],Таблиця5[HOBBY WORLD])</f>
        <v>дубовая кожа</v>
      </c>
      <c r="R582" s="203" t="str">
        <f>_xlfn.XLOOKUP(O582,Таблиця5[Оригинал],Таблиця5[CYBORGS &amp; MAGES])</f>
        <v>дубовая кожа</v>
      </c>
    </row>
    <row r="583" spans="8:18" ht="15" customHeight="1" x14ac:dyDescent="0.2">
      <c r="H583" s="222" t="s">
        <v>6622</v>
      </c>
      <c r="I583" s="222"/>
      <c r="J583" s="222" t="s">
        <v>6623</v>
      </c>
      <c r="K583" s="222" t="str">
        <f>Таблиця4[[#This Row],[HOBBY WORLD]]</f>
        <v>Ступень наверх</v>
      </c>
      <c r="L583" s="222" t="s">
        <v>5924</v>
      </c>
      <c r="M583" s="222" t="s">
        <v>6619</v>
      </c>
      <c r="O583" s="210" t="s">
        <v>12092</v>
      </c>
      <c r="Q583" s="203" t="str">
        <f>_xlfn.XLOOKUP(O583,Таблиця5[Оригинал],Таблиця5[HOBBY WORLD])</f>
        <v>звериное чутьё</v>
      </c>
      <c r="R583" s="203" t="str">
        <f>_xlfn.XLOOKUP(O583,Таблиця5[Оригинал],Таблиця5[CYBORGS &amp; MAGES])</f>
        <v>звериное чутьё</v>
      </c>
    </row>
    <row r="584" spans="8:18" ht="15" customHeight="1" x14ac:dyDescent="0.2">
      <c r="H584" s="222" t="s">
        <v>6624</v>
      </c>
      <c r="I584" s="222"/>
      <c r="J584" s="222" t="s">
        <v>1237</v>
      </c>
      <c r="K584" s="222" t="str">
        <f>Таблиця4[[#This Row],[HOBBY WORLD]]</f>
        <v>Пробуждение разума</v>
      </c>
      <c r="L584" s="222" t="s">
        <v>5924</v>
      </c>
      <c r="M584" s="222" t="s">
        <v>6619</v>
      </c>
      <c r="O584" s="210" t="s">
        <v>12093</v>
      </c>
      <c r="Q584" s="203" t="str">
        <f>_xlfn.XLOOKUP(O584,Таблиця5[Оригинал],Таблиця5[HOBBY WORLD])</f>
        <v>слепота/глухота</v>
      </c>
      <c r="R584" s="203" t="str">
        <f>_xlfn.XLOOKUP(O584,Таблиця5[Оригинал],Таблиця5[CYBORGS &amp; MAGES])</f>
        <v>слепота/глухота</v>
      </c>
    </row>
    <row r="585" spans="8:18" ht="15" customHeight="1" x14ac:dyDescent="0.2">
      <c r="H585" s="222" t="s">
        <v>6625</v>
      </c>
      <c r="I585" s="222"/>
      <c r="J585" s="222" t="s">
        <v>6626</v>
      </c>
      <c r="K585" s="222" t="str">
        <f>Таблиця4[[#This Row],[HOBBY WORLD]]</f>
        <v>Звериная речь</v>
      </c>
      <c r="L585" s="222" t="s">
        <v>5924</v>
      </c>
      <c r="M585" s="222" t="s">
        <v>6619</v>
      </c>
      <c r="O585" s="210" t="s">
        <v>1270</v>
      </c>
      <c r="Q585" s="203" t="str">
        <f>_xlfn.XLOOKUP(O585,Таблиця5[Оригинал],Таблиця5[HOBBY WORLD])</f>
        <v>расплывчатость</v>
      </c>
      <c r="R585" s="203" t="str">
        <f>_xlfn.XLOOKUP(O585,Таблиця5[Оригинал],Таблиця5[CYBORGS &amp; MAGES])</f>
        <v>расплывчатость</v>
      </c>
    </row>
    <row r="586" spans="8:18" ht="15" customHeight="1" x14ac:dyDescent="0.2">
      <c r="H586" s="222" t="s">
        <v>6627</v>
      </c>
      <c r="I586" s="222"/>
      <c r="J586" s="222" t="s">
        <v>6628</v>
      </c>
      <c r="K586" s="222" t="str">
        <f>Таблиця4[[#This Row],[HOBBY WORLD]]</f>
        <v>Защита от соблазна</v>
      </c>
      <c r="L586" s="222" t="s">
        <v>5924</v>
      </c>
      <c r="M586" s="222" t="s">
        <v>6619</v>
      </c>
      <c r="O586" s="210" t="s">
        <v>12095</v>
      </c>
      <c r="Q586" s="203" t="str">
        <f>_xlfn.XLOOKUP(O586,Таблиця5[Оригинал],Таблиця5[HOBBY WORLD])</f>
        <v>спокойствие</v>
      </c>
      <c r="R586" s="203" t="str">
        <f>_xlfn.XLOOKUP(O586,Таблиця5[Оригинал],Таблиця5[CYBORGS &amp; MAGES])</f>
        <v>спокойствие</v>
      </c>
    </row>
    <row r="587" spans="8:18" ht="15" customHeight="1" x14ac:dyDescent="0.2">
      <c r="H587" s="222" t="s">
        <v>6629</v>
      </c>
      <c r="I587" s="222"/>
      <c r="J587" s="222" t="s">
        <v>6630</v>
      </c>
      <c r="K587" s="222" t="str">
        <f>Таблиця4[[#This Row],[HOBBY WORLD]]</f>
        <v>Чарующее влияние</v>
      </c>
      <c r="L587" s="222" t="s">
        <v>5924</v>
      </c>
      <c r="M587" s="222" t="s">
        <v>6619</v>
      </c>
      <c r="O587" s="210" t="s">
        <v>12096</v>
      </c>
      <c r="Q587" s="203" t="str">
        <f>_xlfn.XLOOKUP(O587,Таблиця5[Оригинал],Таблиця5[HOBBY WORLD])</f>
        <v>облако кинжалов</v>
      </c>
      <c r="R587" s="203" t="str">
        <f>_xlfn.XLOOKUP(O587,Таблиця5[Оригинал],Таблиця5[CYBORGS &amp; MAGES])</f>
        <v>облако кинжалов</v>
      </c>
    </row>
    <row r="588" spans="8:18" ht="15" customHeight="1" x14ac:dyDescent="0.2">
      <c r="H588" s="222" t="s">
        <v>6631</v>
      </c>
      <c r="I588" s="222"/>
      <c r="J588" s="222" t="s">
        <v>6632</v>
      </c>
      <c r="K588" s="222" t="str">
        <f>Таблиця4[[#This Row],[HOBBY WORLD]]</f>
        <v>Чарующий шёпот</v>
      </c>
      <c r="L588" s="222" t="s">
        <v>5924</v>
      </c>
      <c r="M588" s="222" t="s">
        <v>6619</v>
      </c>
      <c r="O588" s="210" t="s">
        <v>12097</v>
      </c>
      <c r="Q588" s="203" t="str">
        <f>_xlfn.XLOOKUP(O588,Таблиця5[Оригинал],Таблиця5[HOBBY WORLD])</f>
        <v>вечный свет</v>
      </c>
      <c r="R588" s="203" t="str">
        <f>_xlfn.XLOOKUP(O588,Таблиця5[Оригинал],Таблиця5[CYBORGS &amp; MAGES])</f>
        <v>вечный свет</v>
      </c>
    </row>
    <row r="589" spans="8:18" ht="15" customHeight="1" x14ac:dyDescent="0.2">
      <c r="H589" s="222" t="s">
        <v>6633</v>
      </c>
      <c r="I589" s="222"/>
      <c r="J589" s="222" t="s">
        <v>6634</v>
      </c>
      <c r="K589" s="222" t="str">
        <f>Таблиця4[[#This Row],[HOBBY WORLD]]</f>
        <v>Книга древних тайн</v>
      </c>
      <c r="L589" s="222" t="s">
        <v>5924</v>
      </c>
      <c r="M589" s="222" t="s">
        <v>6619</v>
      </c>
      <c r="O589" s="210" t="s">
        <v>12098</v>
      </c>
      <c r="Q589" s="203" t="str">
        <f>_xlfn.XLOOKUP(O589,Таблиця5[Оригинал],Таблиця5[HOBBY WORLD])</f>
        <v>ограда из стрел</v>
      </c>
      <c r="R589" s="203" t="str">
        <f>_xlfn.XLOOKUP(O589,Таблиця5[Оригинал],Таблиця5[CYBORGS &amp; MAGES])</f>
        <v>ограда из стрел</v>
      </c>
    </row>
    <row r="590" spans="8:18" ht="15" customHeight="1" x14ac:dyDescent="0.2">
      <c r="H590" s="222" t="s">
        <v>6635</v>
      </c>
      <c r="I590" s="222"/>
      <c r="J590" s="222" t="s">
        <v>6636</v>
      </c>
      <c r="K590" s="222" t="str">
        <f>Таблиця4[[#This Row],[HOBBY WORLD]]</f>
        <v>Цепи Карцери</v>
      </c>
      <c r="L590" s="222" t="s">
        <v>5924</v>
      </c>
      <c r="M590" s="222" t="s">
        <v>6619</v>
      </c>
      <c r="O590" s="210" t="s">
        <v>12099</v>
      </c>
      <c r="Q590" s="203" t="str">
        <f>_xlfn.XLOOKUP(O590,Таблиця5[Оригинал],Таблиця5[HOBBY WORLD])</f>
        <v>корона безумия</v>
      </c>
      <c r="R590" s="203" t="str">
        <f>_xlfn.XLOOKUP(O590,Таблиця5[Оригинал],Таблиця5[CYBORGS &amp; MAGES])</f>
        <v>корона безумия</v>
      </c>
    </row>
    <row r="591" spans="8:18" ht="15" customHeight="1" x14ac:dyDescent="0.2">
      <c r="H591" s="222" t="s">
        <v>6637</v>
      </c>
      <c r="I591" s="222"/>
      <c r="J591" s="222" t="s">
        <v>6638</v>
      </c>
      <c r="K591" s="222" t="str">
        <f>Таблиця4[[#This Row],[HOBBY WORLD]]</f>
        <v>Подчинение</v>
      </c>
      <c r="L591" s="222" t="s">
        <v>5924</v>
      </c>
      <c r="M591" s="222" t="s">
        <v>6619</v>
      </c>
      <c r="O591" s="210" t="s">
        <v>1380</v>
      </c>
      <c r="Q591" s="203" t="str">
        <f>_xlfn.XLOOKUP(O591,Таблиця5[Оригинал],Таблиця5[HOBBY WORLD])</f>
        <v>тьма</v>
      </c>
      <c r="R591" s="203" t="str">
        <f>_xlfn.XLOOKUP(O591,Таблиця5[Оригинал],Таблиця5[CYBORGS &amp; MAGES])</f>
        <v>тьма</v>
      </c>
    </row>
    <row r="592" spans="8:18" ht="15" customHeight="1" x14ac:dyDescent="0.2">
      <c r="H592" s="222" t="s">
        <v>6639</v>
      </c>
      <c r="I592" s="222"/>
      <c r="J592" s="222" t="s">
        <v>6640</v>
      </c>
      <c r="K592" s="222" t="str">
        <f>Таблиця4[[#This Row],[HOBBY WORLD]]</f>
        <v>Тёмное безумие</v>
      </c>
      <c r="L592" s="222" t="s">
        <v>5924</v>
      </c>
      <c r="M592" s="222" t="s">
        <v>6619</v>
      </c>
      <c r="O592" s="210" t="s">
        <v>1382</v>
      </c>
      <c r="Q592" s="203" t="str">
        <f>_xlfn.XLOOKUP(O592,Таблиця5[Оригинал],Таблиця5[HOBBY WORLD])</f>
        <v>ночное зрение</v>
      </c>
      <c r="R592" s="203" t="str">
        <f>_xlfn.XLOOKUP(O592,Таблиця5[Оригинал],Таблиця5[CYBORGS &amp; MAGES])</f>
        <v>ночное зрение</v>
      </c>
    </row>
    <row r="593" spans="8:18" ht="15" customHeight="1" x14ac:dyDescent="0.2">
      <c r="H593" s="222" t="s">
        <v>6641</v>
      </c>
      <c r="I593" s="222"/>
      <c r="J593" s="222" t="s">
        <v>6642</v>
      </c>
      <c r="K593" s="222" t="str">
        <f>Таблиця4[[#This Row],[HOBBY WORLD]]</f>
        <v>Благословение Тёмного</v>
      </c>
      <c r="L593" s="222" t="s">
        <v>5924</v>
      </c>
      <c r="M593" s="222" t="s">
        <v>6619</v>
      </c>
      <c r="O593" s="210" t="s">
        <v>12100</v>
      </c>
      <c r="Q593" s="203" t="str">
        <f>_xlfn.XLOOKUP(O593,Таблиця5[Оригинал],Таблиця5[HOBBY WORLD])</f>
        <v>обнаружение мыслей</v>
      </c>
      <c r="R593" s="203" t="str">
        <f>_xlfn.XLOOKUP(O593,Таблиця5[Оригинал],Таблиця5[CYBORGS &amp; MAGES])</f>
        <v>обнаружение мыслей</v>
      </c>
    </row>
    <row r="594" spans="8:18" ht="15" customHeight="1" x14ac:dyDescent="0.2">
      <c r="H594" s="222" t="s">
        <v>6643</v>
      </c>
      <c r="I594" s="222"/>
      <c r="J594" s="222" t="s">
        <v>6644</v>
      </c>
      <c r="K594" s="222" t="str">
        <f>Таблиця4[[#This Row],[HOBBY WORLD]]</f>
        <v>Удача Тёмного</v>
      </c>
      <c r="L594" s="222" t="s">
        <v>5924</v>
      </c>
      <c r="M594" s="222" t="s">
        <v>6619</v>
      </c>
      <c r="O594" s="210" t="s">
        <v>12103</v>
      </c>
      <c r="Q594" s="203" t="str">
        <f>_xlfn.XLOOKUP(O594,Таблиця5[Оригинал],Таблиця5[HOBBY WORLD])</f>
        <v>усиление характеристики</v>
      </c>
      <c r="R594" s="203" t="str">
        <f>_xlfn.XLOOKUP(O594,Таблиця5[Оригинал],Таблиця5[CYBORGS &amp; MAGES])</f>
        <v>усиление характеристики</v>
      </c>
    </row>
    <row r="595" spans="8:18" ht="15" customHeight="1" x14ac:dyDescent="0.2">
      <c r="H595" s="222" t="s">
        <v>6645</v>
      </c>
      <c r="I595" s="222"/>
      <c r="J595" s="222" t="s">
        <v>5782</v>
      </c>
      <c r="K595" s="222" t="str">
        <f>Таблиця4[[#This Row],[HOBBY WORLD]]</f>
        <v>Дьявольское зрение</v>
      </c>
      <c r="L595" s="222" t="s">
        <v>5924</v>
      </c>
      <c r="M595" s="222" t="s">
        <v>6619</v>
      </c>
      <c r="O595" s="210" t="s">
        <v>12104</v>
      </c>
      <c r="Q595" s="203" t="str">
        <f>_xlfn.XLOOKUP(O595,Таблиця5[Оригинал],Таблиця5[HOBBY WORLD])</f>
        <v>увеличение/уменьшение</v>
      </c>
      <c r="R595" s="203" t="str">
        <f>_xlfn.XLOOKUP(O595,Таблиця5[Оригинал],Таблиця5[CYBORGS &amp; MAGES])</f>
        <v>увеличение/уменьшение</v>
      </c>
    </row>
    <row r="596" spans="8:18" ht="15" customHeight="1" x14ac:dyDescent="0.2">
      <c r="H596" s="222" t="s">
        <v>6646</v>
      </c>
      <c r="I596" s="222"/>
      <c r="J596" s="222" t="s">
        <v>6647</v>
      </c>
      <c r="K596" s="222" t="str">
        <f>Таблиця4[[#This Row],[HOBBY WORLD]]</f>
        <v>Ужасающее слово</v>
      </c>
      <c r="L596" s="222" t="s">
        <v>5924</v>
      </c>
      <c r="M596" s="222" t="s">
        <v>6619</v>
      </c>
      <c r="O596" s="210" t="s">
        <v>1454</v>
      </c>
      <c r="Q596" s="203" t="str">
        <f>_xlfn.XLOOKUP(O596,Таблиця5[Оригинал],Таблиця5[HOBBY WORLD])</f>
        <v>захватывающая речь</v>
      </c>
      <c r="R596" s="203" t="str">
        <f>_xlfn.XLOOKUP(O596,Таблиця5[Оригинал],Таблиця5[CYBORGS &amp; MAGES])</f>
        <v>захватывающая речь</v>
      </c>
    </row>
    <row r="597" spans="8:18" ht="15" customHeight="1" x14ac:dyDescent="0.2">
      <c r="H597" s="222" t="s">
        <v>6648</v>
      </c>
      <c r="I597" s="222"/>
      <c r="J597" s="222" t="s">
        <v>6649</v>
      </c>
      <c r="K597" s="222" t="str">
        <f>Таблиця4[[#This Row],[HOBBY WORLD]]</f>
        <v>Потусторонние инвокации</v>
      </c>
      <c r="L597" s="222" t="s">
        <v>5924</v>
      </c>
      <c r="M597" s="222" t="s">
        <v>6619</v>
      </c>
      <c r="O597" s="210" t="s">
        <v>12105</v>
      </c>
      <c r="Q597" s="203" t="str">
        <f>_xlfn.XLOOKUP(O597,Таблиця5[Оригинал],Таблиця5[HOBBY WORLD])</f>
        <v>призыв скакуна</v>
      </c>
      <c r="R597" s="203" t="str">
        <f>_xlfn.XLOOKUP(O597,Таблиця5[Оригинал],Таблиця5[CYBORGS &amp; MAGES])</f>
        <v>призыв скакуна</v>
      </c>
    </row>
    <row r="598" spans="8:18" ht="15" customHeight="1" x14ac:dyDescent="0.2">
      <c r="H598" s="222" t="s">
        <v>6650</v>
      </c>
      <c r="I598" s="222"/>
      <c r="J598" s="222" t="s">
        <v>6651</v>
      </c>
      <c r="K598" s="222" t="str">
        <f>Таблиця4[[#This Row],[HOBBY WORLD]]</f>
        <v>Потусторонний владыка</v>
      </c>
      <c r="L598" s="222" t="s">
        <v>5924</v>
      </c>
      <c r="M598" s="222" t="s">
        <v>6619</v>
      </c>
      <c r="O598" s="210" t="s">
        <v>12106</v>
      </c>
      <c r="Q598" s="203" t="str">
        <f>_xlfn.XLOOKUP(O598,Таблиця5[Оригинал],Таблиця5[HOBBY WORLD])</f>
        <v>обнаружение ловушек</v>
      </c>
      <c r="R598" s="203" t="str">
        <f>_xlfn.XLOOKUP(O598,Таблиця5[Оригинал],Таблиця5[CYBORGS &amp; MAGES])</f>
        <v>обнаружение ловушек</v>
      </c>
    </row>
    <row r="599" spans="8:18" ht="15" customHeight="1" x14ac:dyDescent="0.2">
      <c r="H599" s="222" t="s">
        <v>6652</v>
      </c>
      <c r="I599" s="222"/>
      <c r="J599" s="222" t="s">
        <v>6653</v>
      </c>
      <c r="K599" s="222" t="str">
        <f>Таблиця4[[#This Row],[HOBBY WORLD]]</f>
        <v>Потустороннее зрение</v>
      </c>
      <c r="L599" s="222" t="s">
        <v>5924</v>
      </c>
      <c r="M599" s="222" t="s">
        <v>6619</v>
      </c>
      <c r="O599" s="210" t="s">
        <v>12107</v>
      </c>
      <c r="Q599" s="203" t="str">
        <f>_xlfn.XLOOKUP(O599,Таблиця5[Оригинал],Таблиця5[HOBBY WORLD])</f>
        <v>огненный клинок</v>
      </c>
      <c r="R599" s="203" t="str">
        <f>_xlfn.XLOOKUP(O599,Таблиця5[Оригинал],Таблиця5[CYBORGS &amp; MAGES])</f>
        <v>огненный клинок</v>
      </c>
    </row>
    <row r="600" spans="8:18" ht="15" customHeight="1" x14ac:dyDescent="0.2">
      <c r="H600" s="222" t="s">
        <v>6654</v>
      </c>
      <c r="I600" s="222"/>
      <c r="J600" s="222" t="s">
        <v>6655</v>
      </c>
      <c r="K600" s="222" t="str">
        <f>Таблиця4[[#This Row],[HOBBY WORLD]]</f>
        <v>Потустороннее копьё</v>
      </c>
      <c r="L600" s="222" t="s">
        <v>5924</v>
      </c>
      <c r="M600" s="222" t="s">
        <v>6619</v>
      </c>
      <c r="O600" s="210" t="s">
        <v>12108</v>
      </c>
      <c r="Q600" s="203" t="str">
        <f>_xlfn.XLOOKUP(O600,Таблиця5[Оригинал],Таблиця5[HOBBY WORLD])</f>
        <v>пылающая сфера</v>
      </c>
      <c r="R600" s="203" t="str">
        <f>_xlfn.XLOOKUP(O600,Таблиця5[Оригинал],Таблиця5[CYBORGS &amp; MAGES])</f>
        <v>пылающая сфера</v>
      </c>
    </row>
    <row r="601" spans="8:18" ht="15" customHeight="1" x14ac:dyDescent="0.2">
      <c r="H601" s="222" t="s">
        <v>6656</v>
      </c>
      <c r="I601" s="222"/>
      <c r="J601" s="222" t="s">
        <v>6657</v>
      </c>
      <c r="K601" s="222" t="str">
        <f>Таблиця4[[#This Row],[HOBBY WORLD]]</f>
        <v>Оберег энтропии</v>
      </c>
      <c r="L601" s="222" t="s">
        <v>5924</v>
      </c>
      <c r="M601" s="222" t="s">
        <v>6619</v>
      </c>
      <c r="O601" s="210" t="s">
        <v>12109</v>
      </c>
      <c r="Q601" s="203" t="str">
        <f>_xlfn.XLOOKUP(O601,Таблиця5[Оригинал],Таблиця5[HOBBY WORLD])</f>
        <v>посмертный покой</v>
      </c>
      <c r="R601" s="203" t="str">
        <f>_xlfn.XLOOKUP(O601,Таблиця5[Оригинал],Таблиця5[CYBORGS &amp; MAGES])</f>
        <v>посмертный покой</v>
      </c>
    </row>
    <row r="602" spans="8:18" ht="15" customHeight="1" x14ac:dyDescent="0.2">
      <c r="H602" s="222" t="s">
        <v>6658</v>
      </c>
      <c r="I602" s="222"/>
      <c r="J602" s="222" t="s">
        <v>6659</v>
      </c>
      <c r="K602" s="222" t="str">
        <f>Таблиця4[[#This Row],[HOBBY WORLD]]</f>
        <v>Глаза хранителя рун</v>
      </c>
      <c r="L602" s="222" t="s">
        <v>5924</v>
      </c>
      <c r="M602" s="222" t="s">
        <v>6619</v>
      </c>
      <c r="O602" s="210" t="s">
        <v>12110</v>
      </c>
      <c r="Q602" s="203" t="str">
        <f>_xlfn.XLOOKUP(O602,Таблиця5[Оригинал],Таблиця5[HOBBY WORLD])</f>
        <v>порыв ветра</v>
      </c>
      <c r="R602" s="203" t="str">
        <f>_xlfn.XLOOKUP(O602,Таблиця5[Оригинал],Таблиця5[CYBORGS &amp; MAGES])</f>
        <v>порыв ветра</v>
      </c>
    </row>
    <row r="603" spans="8:18" ht="15" customHeight="1" x14ac:dyDescent="0.2">
      <c r="H603" s="222" t="s">
        <v>6660</v>
      </c>
      <c r="I603" s="222"/>
      <c r="J603" s="222" t="s">
        <v>6661</v>
      </c>
      <c r="K603" s="222" t="str">
        <f>Таблиця4[[#This Row],[HOBBY WORLD]]</f>
        <v>Сила феи</v>
      </c>
      <c r="L603" s="222" t="s">
        <v>5924</v>
      </c>
      <c r="M603" s="222" t="s">
        <v>6619</v>
      </c>
      <c r="O603" s="210" t="s">
        <v>12112</v>
      </c>
      <c r="Q603" s="203" t="str">
        <f>_xlfn.XLOOKUP(O603,Таблиця5[Оригинал],Таблиця5[HOBBY WORLD])</f>
        <v>раскаленный металл</v>
      </c>
      <c r="R603" s="203" t="str">
        <f>_xlfn.XLOOKUP(O603,Таблиця5[Оригинал],Таблиця5[CYBORGS &amp; MAGES])</f>
        <v>раскаленный металл</v>
      </c>
    </row>
    <row r="604" spans="8:18" ht="15" customHeight="1" x14ac:dyDescent="0.2">
      <c r="H604" s="222" t="s">
        <v>6662</v>
      </c>
      <c r="I604" s="222"/>
      <c r="J604" s="222" t="s">
        <v>6663</v>
      </c>
      <c r="K604" s="222" t="str">
        <f>Таблиця4[[#This Row],[HOBBY WORLD]]</f>
        <v>Стойкость бестии</v>
      </c>
      <c r="L604" s="222" t="s">
        <v>5924</v>
      </c>
      <c r="M604" s="222" t="s">
        <v>6619</v>
      </c>
      <c r="O604" s="210" t="s">
        <v>12113</v>
      </c>
      <c r="Q604" s="203" t="str">
        <f>_xlfn.XLOOKUP(O604,Таблиця5[Оригинал],Таблиця5[HOBBY WORLD])</f>
        <v>паралич гуманоида</v>
      </c>
      <c r="R604" s="203" t="str">
        <f>_xlfn.XLOOKUP(O604,Таблиця5[Оригинал],Таблиця5[CYBORGS &amp; MAGES])</f>
        <v>паралич гуманоида</v>
      </c>
    </row>
    <row r="605" spans="8:18" ht="15" customHeight="1" x14ac:dyDescent="0.2">
      <c r="H605" s="222" t="s">
        <v>6664</v>
      </c>
      <c r="I605" s="222"/>
      <c r="J605" s="222" t="s">
        <v>6665</v>
      </c>
      <c r="K605" s="222" t="str">
        <f>Таблиця4[[#This Row],[HOBBY WORLD]]</f>
        <v>Энергия бестии</v>
      </c>
      <c r="L605" s="222" t="s">
        <v>5924</v>
      </c>
      <c r="M605" s="222" t="s">
        <v>6619</v>
      </c>
      <c r="O605" s="210" t="s">
        <v>1626</v>
      </c>
      <c r="Q605" s="203" t="str">
        <f>_xlfn.XLOOKUP(O605,Таблиця5[Оригинал],Таблиця5[HOBBY WORLD])</f>
        <v>невидимость</v>
      </c>
      <c r="R605" s="203" t="str">
        <f>_xlfn.XLOOKUP(O605,Таблиця5[Оригинал],Таблиця5[CYBORGS &amp; MAGES])</f>
        <v>невидимость</v>
      </c>
    </row>
    <row r="606" spans="8:18" ht="15" customHeight="1" x14ac:dyDescent="0.2">
      <c r="H606" s="222" t="s">
        <v>6666</v>
      </c>
      <c r="I606" s="222"/>
      <c r="J606" s="222" t="s">
        <v>6667</v>
      </c>
      <c r="K606" s="222" t="str">
        <f>Таблиця4[[#This Row],[HOBBY WORLD]]</f>
        <v>Взгляд двух разумов</v>
      </c>
      <c r="L606" s="222" t="s">
        <v>5924</v>
      </c>
      <c r="M606" s="222" t="s">
        <v>6619</v>
      </c>
      <c r="O606" s="210" t="s">
        <v>1630</v>
      </c>
      <c r="Q606" s="203" t="str">
        <f>_xlfn.XLOOKUP(O606,Таблиця5[Оригинал],Таблиця5[HOBBY WORLD])</f>
        <v>стук</v>
      </c>
      <c r="R606" s="203" t="str">
        <f>_xlfn.XLOOKUP(O606,Таблиця5[Оригинал],Таблиця5[CYBORGS &amp; MAGES])</f>
        <v>стук</v>
      </c>
    </row>
    <row r="607" spans="8:18" ht="15" customHeight="1" x14ac:dyDescent="0.2">
      <c r="H607" s="222" t="s">
        <v>6668</v>
      </c>
      <c r="I607" s="222"/>
      <c r="J607" s="222" t="s">
        <v>6669</v>
      </c>
      <c r="K607" s="222" t="str">
        <f>Таблиця4[[#This Row],[HOBBY WORLD]]</f>
        <v>Великий Древний</v>
      </c>
      <c r="L607" s="222" t="s">
        <v>5924</v>
      </c>
      <c r="M607" s="222" t="s">
        <v>6619</v>
      </c>
      <c r="O607" s="210" t="s">
        <v>12114</v>
      </c>
      <c r="Q607" s="203" t="str">
        <f>_xlfn.XLOOKUP(O607,Таблиця5[Оригинал],Таблиця5[HOBBY WORLD])</f>
        <v>низшее восстановление</v>
      </c>
      <c r="R607" s="203" t="str">
        <f>_xlfn.XLOOKUP(O607,Таблиця5[Оригинал],Таблиця5[CYBORGS &amp; MAGES])</f>
        <v>низшее восстановление</v>
      </c>
    </row>
    <row r="608" spans="8:18" ht="15" customHeight="1" x14ac:dyDescent="0.2">
      <c r="H608" s="222" t="s">
        <v>6670</v>
      </c>
      <c r="I608" s="222"/>
      <c r="J608" s="222" t="s">
        <v>6671</v>
      </c>
      <c r="K608" s="222" t="str">
        <f>Таблиця4[[#This Row],[HOBBY WORLD]]</f>
        <v>Бросок сквозь Преисподнюю</v>
      </c>
      <c r="L608" s="222" t="s">
        <v>5924</v>
      </c>
      <c r="M608" s="222" t="s">
        <v>6619</v>
      </c>
      <c r="O608" s="210" t="s">
        <v>1640</v>
      </c>
      <c r="Q608" s="203" t="str">
        <f>_xlfn.XLOOKUP(O608,Таблиця5[Оригинал],Таблиця5[HOBBY WORLD])</f>
        <v>левитация</v>
      </c>
      <c r="R608" s="203" t="str">
        <f>_xlfn.XLOOKUP(O608,Таблиця5[Оригинал],Таблиця5[CYBORGS &amp; MAGES])</f>
        <v>левитация</v>
      </c>
    </row>
    <row r="609" spans="8:18" ht="15" customHeight="1" x14ac:dyDescent="0.2">
      <c r="H609" s="222" t="s">
        <v>6672</v>
      </c>
      <c r="I609" s="222"/>
      <c r="J609" s="222" t="s">
        <v>6673</v>
      </c>
      <c r="K609" s="222" t="str">
        <f>Таблиця4[[#This Row],[HOBBY WORLD]]</f>
        <v>Пьющий жизнь</v>
      </c>
      <c r="L609" s="222" t="s">
        <v>5924</v>
      </c>
      <c r="M609" s="222" t="s">
        <v>6619</v>
      </c>
      <c r="O609" s="210" t="s">
        <v>12115</v>
      </c>
      <c r="Q609" s="203" t="str">
        <f>_xlfn.XLOOKUP(O609,Таблиця5[Оригинал],Таблиця5[HOBBY WORLD])</f>
        <v>поиск животного или растения</v>
      </c>
      <c r="R609" s="203" t="str">
        <f>_xlfn.XLOOKUP(O609,Таблиця5[Оригинал],Таблиця5[CYBORGS &amp; MAGES])</f>
        <v>поиск животного или растения</v>
      </c>
    </row>
    <row r="610" spans="8:18" ht="15" customHeight="1" x14ac:dyDescent="0.2">
      <c r="H610" s="222" t="s">
        <v>6674</v>
      </c>
      <c r="I610" s="222"/>
      <c r="J610" s="222" t="s">
        <v>6675</v>
      </c>
      <c r="K610" s="222" t="str">
        <f>Таблиця4[[#This Row],[HOBBY WORLD]]</f>
        <v>Многоликая маска</v>
      </c>
      <c r="L610" s="222" t="s">
        <v>5924</v>
      </c>
      <c r="M610" s="222" t="s">
        <v>6619</v>
      </c>
      <c r="O610" s="210" t="s">
        <v>12116</v>
      </c>
      <c r="Q610" s="203" t="str">
        <f>_xlfn.XLOOKUP(O610,Таблиця5[Оригинал],Таблиця5[HOBBY WORLD])</f>
        <v>поиск предмета</v>
      </c>
      <c r="R610" s="203" t="str">
        <f>_xlfn.XLOOKUP(O610,Таблиця5[Оригинал],Таблиця5[CYBORGS &amp; MAGES])</f>
        <v>поиск предмета</v>
      </c>
    </row>
    <row r="611" spans="8:18" ht="15" customHeight="1" x14ac:dyDescent="0.2">
      <c r="H611" s="222" t="s">
        <v>6676</v>
      </c>
      <c r="I611" s="222"/>
      <c r="J611" s="222" t="s">
        <v>6677</v>
      </c>
      <c r="K611" s="222" t="str">
        <f>Таблиця4[[#This Row],[HOBBY WORLD]]</f>
        <v>Владыка мириада форм</v>
      </c>
      <c r="L611" s="222" t="s">
        <v>5924</v>
      </c>
      <c r="M611" s="222" t="s">
        <v>6619</v>
      </c>
      <c r="O611" s="210" t="s">
        <v>12117</v>
      </c>
      <c r="Q611" s="203" t="str">
        <f>_xlfn.XLOOKUP(O611,Таблиця5[Оригинал],Таблиця5[HOBBY WORLD])</f>
        <v>волшебный рот</v>
      </c>
      <c r="R611" s="203" t="str">
        <f>_xlfn.XLOOKUP(O611,Таблиця5[Оригинал],Таблиця5[CYBORGS &amp; MAGES])</f>
        <v>волшебный рот</v>
      </c>
    </row>
    <row r="612" spans="8:18" ht="15" customHeight="1" x14ac:dyDescent="0.2">
      <c r="H612" s="222" t="s">
        <v>6678</v>
      </c>
      <c r="I612" s="222"/>
      <c r="J612" s="222" t="s">
        <v>6679</v>
      </c>
      <c r="K612" s="222" t="str">
        <f>Таблиця4[[#This Row],[HOBBY WORLD]]</f>
        <v>Приспешники хаоса</v>
      </c>
      <c r="L612" s="222" t="s">
        <v>5924</v>
      </c>
      <c r="M612" s="222" t="s">
        <v>6619</v>
      </c>
      <c r="O612" s="210" t="s">
        <v>12118</v>
      </c>
      <c r="Q612" s="203" t="str">
        <f>_xlfn.XLOOKUP(O612,Таблиця5[Оригинал],Таблиця5[HOBBY WORLD])</f>
        <v>волшебное оружие</v>
      </c>
      <c r="R612" s="203" t="str">
        <f>_xlfn.XLOOKUP(O612,Таблиця5[Оригинал],Таблиця5[CYBORGS &amp; MAGES])</f>
        <v>волшебное оружие</v>
      </c>
    </row>
    <row r="613" spans="8:18" ht="15" customHeight="1" x14ac:dyDescent="0.2">
      <c r="H613" s="222" t="s">
        <v>6680</v>
      </c>
      <c r="I613" s="222"/>
      <c r="J613" s="222" t="s">
        <v>6681</v>
      </c>
      <c r="K613" s="222" t="str">
        <f>Таблиця4[[#This Row],[HOBBY WORLD]]</f>
        <v>Дурман разума</v>
      </c>
      <c r="L613" s="222" t="s">
        <v>5924</v>
      </c>
      <c r="M613" s="222" t="s">
        <v>6619</v>
      </c>
      <c r="O613" s="210" t="s">
        <v>12120</v>
      </c>
      <c r="Q613" s="203" t="str">
        <f>_xlfn.XLOOKUP(O613,Таблиця5[Оригинал],Таблиця5[HOBBY WORLD])</f>
        <v>кислотная стрела Мелфа</v>
      </c>
      <c r="R613" s="203" t="str">
        <f>_xlfn.XLOOKUP(O613,Таблиця5[Оригинал],Таблиця5[CYBORGS &amp; MAGES])</f>
        <v>кислотная стрела Мелфа</v>
      </c>
    </row>
    <row r="614" spans="8:18" ht="15" customHeight="1" x14ac:dyDescent="0.2">
      <c r="H614" s="222" t="s">
        <v>6682</v>
      </c>
      <c r="I614" s="222"/>
      <c r="J614" s="222" t="s">
        <v>6683</v>
      </c>
      <c r="K614" s="222" t="str">
        <f>Таблиця4[[#This Row],[HOBBY WORLD]]</f>
        <v>Туманное бегство</v>
      </c>
      <c r="L614" s="222" t="s">
        <v>5924</v>
      </c>
      <c r="M614" s="222" t="s">
        <v>6619</v>
      </c>
      <c r="O614" s="210" t="s">
        <v>12123</v>
      </c>
      <c r="Q614" s="203" t="str">
        <f>_xlfn.XLOOKUP(O614,Таблиця5[Оригинал],Таблиця5[HOBBY WORLD])</f>
        <v>зеркальное отражение</v>
      </c>
      <c r="R614" s="203" t="str">
        <f>_xlfn.XLOOKUP(O614,Таблиця5[Оригинал],Таблиця5[CYBORGS &amp; MAGES])</f>
        <v>зеркальное отражение</v>
      </c>
    </row>
    <row r="615" spans="8:18" ht="15" customHeight="1" x14ac:dyDescent="0.2">
      <c r="H615" s="222" t="s">
        <v>6684</v>
      </c>
      <c r="I615" s="222"/>
      <c r="J615" s="222" t="s">
        <v>6685</v>
      </c>
      <c r="K615" s="222" t="str">
        <f>Таблиця4[[#This Row],[HOBBY WORLD]]</f>
        <v>Туманные видения</v>
      </c>
      <c r="L615" s="222" t="s">
        <v>5924</v>
      </c>
      <c r="M615" s="222" t="s">
        <v>6619</v>
      </c>
      <c r="O615" s="210" t="s">
        <v>12124</v>
      </c>
      <c r="Q615" s="203" t="str">
        <f>_xlfn.XLOOKUP(O615,Таблиця5[Оригинал],Таблиця5[HOBBY WORLD])</f>
        <v>туманный шаг</v>
      </c>
      <c r="R615" s="203" t="str">
        <f>_xlfn.XLOOKUP(O615,Таблиця5[Оригинал],Таблиця5[CYBORGS &amp; MAGES])</f>
        <v>туманный шаг</v>
      </c>
    </row>
    <row r="616" spans="8:18" ht="15" customHeight="1" x14ac:dyDescent="0.2">
      <c r="H616" s="222" t="s">
        <v>6686</v>
      </c>
      <c r="I616" s="222"/>
      <c r="J616" s="222" t="s">
        <v>6687</v>
      </c>
      <c r="K616" s="222" t="str">
        <f>Таблиця4[[#This Row],[HOBBY WORLD]]</f>
        <v>Мистический арканум</v>
      </c>
      <c r="L616" s="222" t="s">
        <v>5924</v>
      </c>
      <c r="M616" s="222" t="s">
        <v>6619</v>
      </c>
      <c r="O616" s="210" t="s">
        <v>1718</v>
      </c>
      <c r="Q616" s="203" t="str">
        <f>_xlfn.XLOOKUP(O616,Таблиця5[Оригинал],Таблиця5[HOBBY WORLD])</f>
        <v>лунный свет</v>
      </c>
      <c r="R616" s="203" t="str">
        <f>_xlfn.XLOOKUP(O616,Таблиця5[Оригинал],Таблиця5[CYBORGS &amp; MAGES])</f>
        <v>лунный свет</v>
      </c>
    </row>
    <row r="617" spans="8:18" ht="15" customHeight="1" x14ac:dyDescent="0.2">
      <c r="H617" s="222" t="s">
        <v>6688</v>
      </c>
      <c r="I617" s="222"/>
      <c r="J617" s="222" t="s">
        <v>6689</v>
      </c>
      <c r="K617" s="222" t="str">
        <f>Таблиця4[[#This Row],[HOBBY WORLD]]</f>
        <v>Единство с тенями</v>
      </c>
      <c r="L617" s="222" t="s">
        <v>5924</v>
      </c>
      <c r="M617" s="222" t="s">
        <v>6619</v>
      </c>
      <c r="O617" s="210" t="s">
        <v>12125</v>
      </c>
      <c r="Q617" s="203" t="str">
        <f>_xlfn.XLOOKUP(O617,Таблиця5[Оригинал],Таблиця5[HOBBY WORLD])</f>
        <v>магическая аура Нистула</v>
      </c>
      <c r="R617" s="203" t="str">
        <f>_xlfn.XLOOKUP(O617,Таблиця5[Оригинал],Таблиця5[CYBORGS &amp; MAGES])</f>
        <v>магическая аура Нистула</v>
      </c>
    </row>
    <row r="618" spans="8:18" ht="15" customHeight="1" x14ac:dyDescent="0.2">
      <c r="H618" s="222" t="s">
        <v>6690</v>
      </c>
      <c r="I618" s="222"/>
      <c r="J618" s="222" t="s">
        <v>6691</v>
      </c>
      <c r="K618" s="222" t="str">
        <f>Таблиця4[[#This Row],[HOBBY WORLD]]</f>
        <v>Сверхъестественный прыжок</v>
      </c>
      <c r="L618" s="222" t="s">
        <v>5924</v>
      </c>
      <c r="M618" s="222" t="s">
        <v>6619</v>
      </c>
      <c r="O618" s="210" t="s">
        <v>12127</v>
      </c>
      <c r="Q618" s="203" t="str">
        <f>_xlfn.XLOOKUP(O618,Таблиця5[Оригинал],Таблиця5[HOBBY WORLD])</f>
        <v>бесследный шаг</v>
      </c>
      <c r="R618" s="203" t="str">
        <f>_xlfn.XLOOKUP(O618,Таблиця5[Оригинал],Таблиця5[CYBORGS &amp; MAGES])</f>
        <v>бесследный шаг</v>
      </c>
    </row>
    <row r="619" spans="8:18" ht="15" customHeight="1" x14ac:dyDescent="0.2">
      <c r="H619" s="222" t="s">
        <v>6692</v>
      </c>
      <c r="I619" s="222"/>
      <c r="J619" s="222" t="s">
        <v>6693</v>
      </c>
      <c r="K619" s="222" t="str">
        <f>Таблиця4[[#This Row],[HOBBY WORLD]]</f>
        <v>Сверхъестественный покровитель</v>
      </c>
      <c r="L619" s="222" t="s">
        <v>5924</v>
      </c>
      <c r="M619" s="222" t="s">
        <v>6619</v>
      </c>
      <c r="O619" s="210" t="s">
        <v>12128</v>
      </c>
      <c r="Q619" s="203" t="str">
        <f>_xlfn.XLOOKUP(O619,Таблиця5[Оригинал],Таблиця5[HOBBY WORLD])</f>
        <v>сила фантазма</v>
      </c>
      <c r="R619" s="203" t="str">
        <f>_xlfn.XLOOKUP(O619,Таблиця5[Оригинал],Таблиця5[CYBORGS &amp; MAGES])</f>
        <v>сила фантазма</v>
      </c>
    </row>
    <row r="620" spans="8:18" ht="15" customHeight="1" x14ac:dyDescent="0.2">
      <c r="H620" s="222" t="s">
        <v>6694</v>
      </c>
      <c r="I620" s="222"/>
      <c r="J620" s="222" t="s">
        <v>6695</v>
      </c>
      <c r="K620" s="222" t="str">
        <f>Таблиця4[[#This Row],[HOBBY WORLD]]</f>
        <v>Дар договора</v>
      </c>
      <c r="L620" s="222" t="s">
        <v>5924</v>
      </c>
      <c r="M620" s="222" t="s">
        <v>6619</v>
      </c>
      <c r="O620" s="210" t="s">
        <v>12129</v>
      </c>
      <c r="Q620" s="203" t="str">
        <f>_xlfn.XLOOKUP(O620,Таблиця5[Оригинал],Таблиця5[HOBBY WORLD])</f>
        <v>исцеляющий молебен</v>
      </c>
      <c r="R620" s="203" t="str">
        <f>_xlfn.XLOOKUP(O620,Таблиця5[Оригинал],Таблиця5[CYBORGS &amp; MAGES])</f>
        <v>исцеляющий молебен</v>
      </c>
    </row>
    <row r="621" spans="8:18" ht="15" customHeight="1" x14ac:dyDescent="0.2">
      <c r="H621" s="222" t="s">
        <v>6696</v>
      </c>
      <c r="I621" s="222"/>
      <c r="J621" s="222" t="s">
        <v>6697</v>
      </c>
      <c r="K621" s="222" t="str">
        <f>Таблиця4[[#This Row],[HOBBY WORLD]]</f>
        <v>Магия договора</v>
      </c>
      <c r="L621" s="222" t="s">
        <v>5924</v>
      </c>
      <c r="M621" s="222" t="s">
        <v>6619</v>
      </c>
      <c r="O621" s="210" t="s">
        <v>12130</v>
      </c>
      <c r="Q621" s="203" t="str">
        <f>_xlfn.XLOOKUP(O621,Таблиця5[Оригинал],Таблиця5[HOBBY WORLD])</f>
        <v>защита от яда</v>
      </c>
      <c r="R621" s="203" t="str">
        <f>_xlfn.XLOOKUP(O621,Таблиця5[Оригинал],Таблиця5[CYBORGS &amp; MAGES])</f>
        <v>защита от яда</v>
      </c>
    </row>
    <row r="622" spans="8:18" ht="15" customHeight="1" x14ac:dyDescent="0.2">
      <c r="H622" s="222" t="s">
        <v>6698</v>
      </c>
      <c r="I622" s="222"/>
      <c r="J622" s="222" t="s">
        <v>6699</v>
      </c>
      <c r="K622" s="222" t="str">
        <f>Таблиця4[[#This Row],[HOBBY WORLD]]</f>
        <v>Оружие договора</v>
      </c>
      <c r="L622" s="222" t="s">
        <v>5924</v>
      </c>
      <c r="M622" s="222" t="s">
        <v>6619</v>
      </c>
      <c r="O622" s="210" t="s">
        <v>12131</v>
      </c>
      <c r="Q622" s="203" t="str">
        <f>_xlfn.XLOOKUP(O622,Таблиця5[Оригинал],Таблиця5[HOBBY WORLD])</f>
        <v>ослабляющий луч</v>
      </c>
      <c r="R622" s="203" t="str">
        <f>_xlfn.XLOOKUP(O622,Таблиця5[Оригинал],Таблиця5[CYBORGS &amp; MAGES])</f>
        <v>ослабляющий луч</v>
      </c>
    </row>
    <row r="623" spans="8:18" ht="15" customHeight="1" x14ac:dyDescent="0.2">
      <c r="H623" s="222" t="s">
        <v>6700</v>
      </c>
      <c r="I623" s="222"/>
      <c r="J623" s="222" t="s">
        <v>6701</v>
      </c>
      <c r="K623" s="222" t="str">
        <f>Таблиця4[[#This Row],[HOBBY WORLD]]</f>
        <v>Договор клинка</v>
      </c>
      <c r="L623" s="222" t="s">
        <v>5924</v>
      </c>
      <c r="M623" s="222" t="s">
        <v>6619</v>
      </c>
      <c r="O623" s="210" t="s">
        <v>12132</v>
      </c>
      <c r="Q623" s="203" t="str">
        <f>_xlfn.XLOOKUP(O623,Таблиця5[Оригинал],Таблиця5[HOBBY WORLD])</f>
        <v>фокус с веревкой</v>
      </c>
      <c r="R623" s="203" t="str">
        <f>_xlfn.XLOOKUP(O623,Таблиця5[Оригинал],Таблиця5[CYBORGS &amp; MAGES])</f>
        <v>фокус с веревкой</v>
      </c>
    </row>
    <row r="624" spans="8:18" ht="15" customHeight="1" x14ac:dyDescent="0.2">
      <c r="H624" s="222" t="s">
        <v>6702</v>
      </c>
      <c r="I624" s="222"/>
      <c r="J624" s="222" t="s">
        <v>6703</v>
      </c>
      <c r="K624" s="222" t="str">
        <f>Таблиця4[[#This Row],[HOBBY WORLD]]</f>
        <v>Договор цепи</v>
      </c>
      <c r="L624" s="222" t="s">
        <v>5924</v>
      </c>
      <c r="M624" s="222" t="s">
        <v>6619</v>
      </c>
      <c r="O624" s="210" t="s">
        <v>12133</v>
      </c>
      <c r="Q624" s="203" t="str">
        <f>_xlfn.XLOOKUP(O624,Таблиця5[Оригинал],Таблиця5[HOBBY WORLD])</f>
        <v>опаляющий луч</v>
      </c>
      <c r="R624" s="203" t="str">
        <f>_xlfn.XLOOKUP(O624,Таблиця5[Оригинал],Таблиця5[CYBORGS &amp; MAGES])</f>
        <v>опаляющий луч</v>
      </c>
    </row>
    <row r="625" spans="8:18" ht="15" customHeight="1" x14ac:dyDescent="0.2">
      <c r="H625" s="222" t="s">
        <v>6704</v>
      </c>
      <c r="I625" s="222"/>
      <c r="J625" s="222" t="s">
        <v>6705</v>
      </c>
      <c r="K625" s="222" t="str">
        <f>Таблиця4[[#This Row],[HOBBY WORLD]]</f>
        <v>Договор книги</v>
      </c>
      <c r="L625" s="222" t="s">
        <v>5924</v>
      </c>
      <c r="M625" s="222" t="s">
        <v>6619</v>
      </c>
      <c r="O625" s="210" t="s">
        <v>12134</v>
      </c>
      <c r="Q625" s="203" t="str">
        <f>_xlfn.XLOOKUP(O625,Таблиця5[Оригинал],Таблиця5[HOBBY WORLD])</f>
        <v>видение невидимого</v>
      </c>
      <c r="R625" s="203" t="str">
        <f>_xlfn.XLOOKUP(O625,Таблиця5[Оригинал],Таблиця5[CYBORGS &amp; MAGES])</f>
        <v>видение невидимого</v>
      </c>
    </row>
    <row r="626" spans="8:18" ht="15" customHeight="1" x14ac:dyDescent="0.2">
      <c r="H626" s="222" t="s">
        <v>6706</v>
      </c>
      <c r="I626" s="222"/>
      <c r="J626" s="222" t="s">
        <v>6707</v>
      </c>
      <c r="K626" s="222" t="str">
        <f>Таблиця4[[#This Row],[HOBBY WORLD]]</f>
        <v>Отбрасывающий разряд</v>
      </c>
      <c r="L626" s="222" t="s">
        <v>5924</v>
      </c>
      <c r="M626" s="222" t="s">
        <v>6619</v>
      </c>
      <c r="O626" s="210" t="s">
        <v>1842</v>
      </c>
      <c r="Q626" s="203" t="str">
        <f>_xlfn.XLOOKUP(O626,Таблиця5[Оригинал],Таблиця5[HOBBY WORLD])</f>
        <v>разбивающий звук</v>
      </c>
      <c r="R626" s="203" t="str">
        <f>_xlfn.XLOOKUP(O626,Таблиця5[Оригинал],Таблиця5[CYBORGS &amp; MAGES])</f>
        <v>разбивающий звук</v>
      </c>
    </row>
    <row r="627" spans="8:18" ht="15" customHeight="1" x14ac:dyDescent="0.2">
      <c r="H627" s="222" t="s">
        <v>6708</v>
      </c>
      <c r="I627" s="222"/>
      <c r="J627" s="222" t="s">
        <v>6709</v>
      </c>
      <c r="K627" s="222" t="str">
        <f>Таблиця4[[#This Row],[HOBBY WORLD]]</f>
        <v>Скульптор плоти</v>
      </c>
      <c r="L627" s="222" t="s">
        <v>5924</v>
      </c>
      <c r="M627" s="222" t="s">
        <v>6619</v>
      </c>
      <c r="O627" s="210" t="s">
        <v>1849</v>
      </c>
      <c r="Q627" s="203" t="str">
        <f>_xlfn.XLOOKUP(O627,Таблиця5[Оригинал],Таблиця5[HOBBY WORLD])</f>
        <v>тишина</v>
      </c>
      <c r="R627" s="203" t="str">
        <f>_xlfn.XLOOKUP(O627,Таблиця5[Оригинал],Таблиця5[CYBORGS &amp; MAGES])</f>
        <v>тишина</v>
      </c>
    </row>
    <row r="628" spans="8:18" ht="15" customHeight="1" x14ac:dyDescent="0.2">
      <c r="H628" s="222" t="s">
        <v>6710</v>
      </c>
      <c r="I628" s="222"/>
      <c r="J628" s="222" t="s">
        <v>6711</v>
      </c>
      <c r="K628" s="222" t="str">
        <f>Таблиця4[[#This Row],[HOBBY WORLD]]</f>
        <v>Дурное знамение</v>
      </c>
      <c r="L628" s="222" t="s">
        <v>5924</v>
      </c>
      <c r="M628" s="222" t="s">
        <v>6619</v>
      </c>
      <c r="O628" s="210" t="s">
        <v>5836</v>
      </c>
      <c r="Q628" s="203" t="str">
        <f>_xlfn.XLOOKUP(O628,Таблиця5[Оригинал],Таблиця5[HOBBY WORLD])</f>
        <v>паучьи лапы</v>
      </c>
      <c r="R628" s="203" t="str">
        <f>_xlfn.XLOOKUP(O628,Таблиця5[Оригинал],Таблиця5[CYBORGS &amp; MAGES])</f>
        <v>паучьи лапы</v>
      </c>
    </row>
    <row r="629" spans="8:18" ht="15" customHeight="1" x14ac:dyDescent="0.2">
      <c r="H629" s="222" t="s">
        <v>6712</v>
      </c>
      <c r="I629" s="222"/>
      <c r="J629" s="222" t="s">
        <v>6713</v>
      </c>
      <c r="K629" s="222" t="str">
        <f>Таблиця4[[#This Row],[HOBBY WORLD]]</f>
        <v>Архифея</v>
      </c>
      <c r="L629" s="222" t="s">
        <v>5924</v>
      </c>
      <c r="M629" s="222" t="s">
        <v>6619</v>
      </c>
      <c r="O629" s="210" t="s">
        <v>12137</v>
      </c>
      <c r="Q629" s="203" t="str">
        <f>_xlfn.XLOOKUP(O629,Таблиця5[Оригинал],Таблиця5[HOBBY WORLD])</f>
        <v>шипастая поросль</v>
      </c>
      <c r="R629" s="203" t="str">
        <f>_xlfn.XLOOKUP(O629,Таблиця5[Оригинал],Таблиця5[CYBORGS &amp; MAGES])</f>
        <v>шипастая поросль</v>
      </c>
    </row>
    <row r="630" spans="8:18" ht="15" customHeight="1" x14ac:dyDescent="0.2">
      <c r="H630" s="222" t="s">
        <v>6714</v>
      </c>
      <c r="I630" s="222"/>
      <c r="J630" s="222" t="s">
        <v>6715</v>
      </c>
      <c r="K630" s="222" t="str">
        <f>Таблиця4[[#This Row],[HOBBY WORLD]]</f>
        <v>Вор пяти судеб</v>
      </c>
      <c r="L630" s="222" t="s">
        <v>5924</v>
      </c>
      <c r="M630" s="222" t="s">
        <v>6619</v>
      </c>
      <c r="O630" s="210" t="s">
        <v>12138</v>
      </c>
      <c r="Q630" s="203" t="str">
        <f>_xlfn.XLOOKUP(O630,Таблиця5[Оригинал],Таблиця5[HOBBY WORLD])</f>
        <v>призрачное оружие</v>
      </c>
      <c r="R630" s="203" t="str">
        <f>_xlfn.XLOOKUP(O630,Таблиця5[Оригинал],Таблиця5[CYBORGS &amp; MAGES])</f>
        <v>призрачное оружие</v>
      </c>
    </row>
    <row r="631" spans="8:18" ht="15" customHeight="1" x14ac:dyDescent="0.2">
      <c r="H631" s="222" t="s">
        <v>6716</v>
      </c>
      <c r="I631" s="222"/>
      <c r="J631" s="222" t="s">
        <v>6717</v>
      </c>
      <c r="K631" s="222" t="str">
        <f>Таблиця4[[#This Row],[HOBBY WORLD]]</f>
        <v>Алчный клинок</v>
      </c>
      <c r="L631" s="222" t="s">
        <v>5924</v>
      </c>
      <c r="M631" s="222" t="s">
        <v>6619</v>
      </c>
      <c r="O631" s="210" t="s">
        <v>1893</v>
      </c>
      <c r="Q631" s="203" t="str">
        <f>_xlfn.XLOOKUP(O631,Таблиця5[Оригинал],Таблиця5[HOBBY WORLD])</f>
        <v>внушение</v>
      </c>
      <c r="R631" s="203" t="str">
        <f>_xlfn.XLOOKUP(O631,Таблиця5[Оригинал],Таблиця5[CYBORGS &amp; MAGES])</f>
        <v>внушение</v>
      </c>
    </row>
    <row r="632" spans="8:18" ht="15" customHeight="1" x14ac:dyDescent="0.2">
      <c r="H632" s="222" t="s">
        <v>6718</v>
      </c>
      <c r="I632" s="222"/>
      <c r="J632" s="222" t="s">
        <v>6719</v>
      </c>
      <c r="K632" s="222" t="str">
        <f>Таблиця4[[#This Row],[HOBBY WORLD]]</f>
        <v>Щит разума</v>
      </c>
      <c r="L632" s="222" t="s">
        <v>5924</v>
      </c>
      <c r="M632" s="222" t="s">
        <v>6619</v>
      </c>
      <c r="O632" s="210" t="s">
        <v>12139</v>
      </c>
      <c r="Q632" s="203" t="str">
        <f>_xlfn.XLOOKUP(O632,Таблиця5[Оригинал],Таблиця5[HOBBY WORLD])</f>
        <v>защитные узы</v>
      </c>
      <c r="R632" s="203" t="str">
        <f>_xlfn.XLOOKUP(O632,Таблиця5[Оригинал],Таблиця5[CYBORGS &amp; MAGES])</f>
        <v>защитные узы</v>
      </c>
    </row>
    <row r="633" spans="8:18" ht="15" customHeight="1" x14ac:dyDescent="0.2">
      <c r="H633" s="222" t="s">
        <v>6720</v>
      </c>
      <c r="I633" s="222"/>
      <c r="J633" s="222" t="s">
        <v>6721</v>
      </c>
      <c r="K633" s="222" t="str">
        <f>Таблиця4[[#This Row],[HOBBY WORLD]]</f>
        <v>Видения далёких миров</v>
      </c>
      <c r="L633" s="222" t="s">
        <v>5924</v>
      </c>
      <c r="M633" s="222" t="s">
        <v>6619</v>
      </c>
      <c r="O633" s="210" t="s">
        <v>1981</v>
      </c>
      <c r="Q633" s="203" t="str">
        <f>_xlfn.XLOOKUP(O633,Таблиця5[Оригинал],Таблиця5[HOBBY WORLD])</f>
        <v>паутина</v>
      </c>
      <c r="R633" s="203" t="str">
        <f>_xlfn.XLOOKUP(O633,Таблиця5[Оригинал],Таблиця5[CYBORGS &amp; MAGES])</f>
        <v>паутина</v>
      </c>
    </row>
    <row r="634" spans="8:18" ht="15" customHeight="1" x14ac:dyDescent="0.2">
      <c r="H634" s="222" t="s">
        <v>6722</v>
      </c>
      <c r="I634" s="222"/>
      <c r="J634" s="222" t="s">
        <v>6723</v>
      </c>
      <c r="K634" s="222" t="str">
        <f>Таблиця4[[#This Row],[HOBBY WORLD]]</f>
        <v>Голос владыки цепи</v>
      </c>
      <c r="L634" s="222" t="s">
        <v>5924</v>
      </c>
      <c r="M634" s="222" t="s">
        <v>6619</v>
      </c>
      <c r="O634" s="210" t="s">
        <v>12141</v>
      </c>
      <c r="Q634" s="203" t="str">
        <f>_xlfn.XLOOKUP(O634,Таблиця5[Оригинал],Таблиця5[HOBBY WORLD])</f>
        <v>место истины</v>
      </c>
      <c r="R634" s="203" t="str">
        <f>_xlfn.XLOOKUP(O634,Таблиця5[Оригинал],Таблиця5[CYBORGS &amp; MAGES])</f>
        <v>место истины</v>
      </c>
    </row>
    <row r="635" spans="8:18" ht="15" customHeight="1" x14ac:dyDescent="0.2">
      <c r="H635" s="222" t="s">
        <v>6724</v>
      </c>
      <c r="I635" s="222"/>
      <c r="J635" s="222" t="s">
        <v>6725</v>
      </c>
      <c r="K635" s="222" t="str">
        <f>Таблиця4[[#This Row],[HOBBY WORLD]]</f>
        <v>Загробный шёпот</v>
      </c>
      <c r="L635" s="222" t="s">
        <v>5924</v>
      </c>
      <c r="M635" s="222" t="s">
        <v>6619</v>
      </c>
      <c r="O635" s="210" t="s">
        <v>12142</v>
      </c>
      <c r="Q635" s="203" t="str">
        <f>_xlfn.XLOOKUP(O635,Таблиця5[Оригинал],Таблиця5[HOBBY WORLD])</f>
        <v>оживление мертвецов</v>
      </c>
      <c r="R635" s="203" t="str">
        <f>_xlfn.XLOOKUP(O635,Таблиця5[Оригинал],Таблиця5[CYBORGS &amp; MAGES])</f>
        <v>оживление мертвецов</v>
      </c>
    </row>
    <row r="636" spans="8:18" ht="15" customHeight="1" x14ac:dyDescent="0.2">
      <c r="H636" s="222" t="s">
        <v>6726</v>
      </c>
      <c r="I636" s="222"/>
      <c r="J636" s="222" t="s">
        <v>6727</v>
      </c>
      <c r="K636" s="222" t="str">
        <f>Таблиця4[[#This Row],[HOBBY WORLD]]</f>
        <v>Ведьмовское зрение</v>
      </c>
      <c r="L636" s="222" t="s">
        <v>5924</v>
      </c>
      <c r="M636" s="222" t="s">
        <v>6619</v>
      </c>
      <c r="O636" s="210" t="s">
        <v>12143</v>
      </c>
      <c r="Q636" s="203" t="e">
        <f>_xlfn.XLOOKUP(O636,Таблиця5[Оригинал],Таблиця5[HOBBY WORLD])</f>
        <v>#N/A</v>
      </c>
      <c r="R636" s="203" t="e">
        <f>_xlfn.XLOOKUP(O636,Таблиця5[Оригинал],Таблиця5[CYBORGS &amp; MAGES])</f>
        <v>#N/A</v>
      </c>
    </row>
    <row r="637" spans="8:18" ht="15" customHeight="1" x14ac:dyDescent="0.2">
      <c r="H637" s="222"/>
      <c r="I637" s="222"/>
      <c r="J637" s="222"/>
      <c r="K637" s="222">
        <f>Таблиця4[[#This Row],[HOBBY WORLD]]</f>
        <v>0</v>
      </c>
      <c r="L637" s="222"/>
      <c r="M637" s="222"/>
      <c r="O637" s="210" t="s">
        <v>12144</v>
      </c>
      <c r="Q637" s="203" t="str">
        <f>_xlfn.XLOOKUP(O637,Таблиця5[Оригинал],Таблиця5[HOBBY WORLD])</f>
        <v>светоч надежды</v>
      </c>
      <c r="R637" s="203" t="str">
        <f>_xlfn.XLOOKUP(O637,Таблиця5[Оригинал],Таблиця5[CYBORGS &amp; MAGES])</f>
        <v>светоч надежды</v>
      </c>
    </row>
    <row r="638" spans="8:18" ht="15" customHeight="1" x14ac:dyDescent="0.2">
      <c r="H638" s="222" t="s">
        <v>2015</v>
      </c>
      <c r="I638" s="222"/>
      <c r="J638" s="222" t="s">
        <v>6728</v>
      </c>
      <c r="K638" s="222" t="str">
        <f>Таблиця4[[#This Row],[HOBBY WORLD]]</f>
        <v>Послушник</v>
      </c>
      <c r="L638" s="222" t="s">
        <v>5116</v>
      </c>
      <c r="M638" s="222"/>
      <c r="O638" s="210" t="s">
        <v>12145</v>
      </c>
      <c r="Q638" s="203" t="str">
        <f>_xlfn.XLOOKUP(O638,Таблиця5[Оригинал],Таблиця5[HOBBY WORLD])</f>
        <v>проклятие</v>
      </c>
      <c r="R638" s="203" t="str">
        <f>_xlfn.XLOOKUP(O638,Таблиця5[Оригинал],Таблиця5[CYBORGS &amp; MAGES])</f>
        <v>проклятие</v>
      </c>
    </row>
    <row r="639" spans="8:18" ht="15" customHeight="1" x14ac:dyDescent="0.2">
      <c r="H639" s="222" t="s">
        <v>6729</v>
      </c>
      <c r="I639" s="222"/>
      <c r="J639" s="222" t="s">
        <v>6730</v>
      </c>
      <c r="K639" s="222" t="str">
        <f>Таблиця4[[#This Row],[HOBBY WORLD]]</f>
        <v>Шарлатан</v>
      </c>
      <c r="L639" s="222" t="s">
        <v>5116</v>
      </c>
      <c r="M639" s="222"/>
      <c r="O639" s="210" t="s">
        <v>1268</v>
      </c>
      <c r="Q639" s="203" t="str">
        <f>_xlfn.XLOOKUP(O639,Таблиця5[Оригинал],Таблиця5[HOBBY WORLD])</f>
        <v>мерцание</v>
      </c>
      <c r="R639" s="203" t="str">
        <f>_xlfn.XLOOKUP(O639,Таблиця5[Оригинал],Таблиця5[CYBORGS &amp; MAGES])</f>
        <v>мерцание</v>
      </c>
    </row>
    <row r="640" spans="8:18" ht="15" customHeight="1" x14ac:dyDescent="0.2">
      <c r="H640" s="222" t="s">
        <v>6731</v>
      </c>
      <c r="I640" s="222"/>
      <c r="J640" s="222" t="s">
        <v>6732</v>
      </c>
      <c r="K640" s="222" t="str">
        <f>Таблиця4[[#This Row],[HOBBY WORLD]]</f>
        <v>Преступник</v>
      </c>
      <c r="L640" s="222" t="s">
        <v>5116</v>
      </c>
      <c r="M640" s="222"/>
      <c r="O640" s="210" t="s">
        <v>12147</v>
      </c>
      <c r="Q640" s="203" t="str">
        <f>_xlfn.XLOOKUP(O640,Таблиця5[Оригинал],Таблиця5[HOBBY WORLD])</f>
        <v>вызов молний</v>
      </c>
      <c r="R640" s="203" t="str">
        <f>_xlfn.XLOOKUP(O640,Таблиця5[Оригинал],Таблиця5[CYBORGS &amp; MAGES])</f>
        <v>вызов молний</v>
      </c>
    </row>
    <row r="641" spans="8:18" ht="15" customHeight="1" x14ac:dyDescent="0.2">
      <c r="H641" s="222" t="s">
        <v>6733</v>
      </c>
      <c r="I641" s="222"/>
      <c r="J641" s="222" t="s">
        <v>6734</v>
      </c>
      <c r="K641" s="222" t="str">
        <f>Таблиця4[[#This Row],[HOBBY WORLD]]</f>
        <v>Артист</v>
      </c>
      <c r="L641" s="222" t="s">
        <v>5116</v>
      </c>
      <c r="M641" s="222"/>
      <c r="O641" s="210" t="s">
        <v>1300</v>
      </c>
      <c r="Q641" s="203" t="str">
        <f>_xlfn.XLOOKUP(O641,Таблиця5[Оригинал],Таблиця5[HOBBY WORLD])</f>
        <v>ясновидение</v>
      </c>
      <c r="R641" s="203" t="str">
        <f>_xlfn.XLOOKUP(O641,Таблиця5[Оригинал],Таблиця5[CYBORGS &amp; MAGES])</f>
        <v>ясновидение</v>
      </c>
    </row>
    <row r="642" spans="8:18" ht="15" customHeight="1" x14ac:dyDescent="0.2">
      <c r="H642" s="222" t="s">
        <v>6735</v>
      </c>
      <c r="I642" s="222"/>
      <c r="J642" s="222" t="s">
        <v>6736</v>
      </c>
      <c r="K642" s="222" t="str">
        <f>Таблиця4[[#This Row],[HOBBY WORLD]]</f>
        <v>Народный герой</v>
      </c>
      <c r="L642" s="222" t="s">
        <v>5116</v>
      </c>
      <c r="M642" s="222"/>
      <c r="O642" s="210" t="s">
        <v>12148</v>
      </c>
      <c r="Q642" s="203" t="str">
        <f>_xlfn.XLOOKUP(O642,Таблиця5[Оригинал],Таблиця5[HOBBY WORLD])</f>
        <v>призыв животных</v>
      </c>
      <c r="R642" s="203" t="str">
        <f>_xlfn.XLOOKUP(O642,Таблиця5[Оригинал],Таблиця5[CYBORGS &amp; MAGES])</f>
        <v>призыв животных</v>
      </c>
    </row>
    <row r="643" spans="8:18" ht="15" customHeight="1" x14ac:dyDescent="0.2">
      <c r="H643" s="222" t="s">
        <v>2474</v>
      </c>
      <c r="I643" s="222"/>
      <c r="J643" s="222" t="s">
        <v>2475</v>
      </c>
      <c r="K643" s="222" t="str">
        <f>Таблиця4[[#This Row],[HOBBY WORLD]]</f>
        <v>Гладиатор</v>
      </c>
      <c r="L643" s="222" t="s">
        <v>5116</v>
      </c>
      <c r="M643" s="222"/>
      <c r="O643" s="210" t="s">
        <v>12149</v>
      </c>
      <c r="Q643" s="203" t="str">
        <f>_xlfn.XLOOKUP(O643,Таблиця5[Оригинал],Таблиця5[HOBBY WORLD])</f>
        <v>призыв града снарядов</v>
      </c>
      <c r="R643" s="203" t="str">
        <f>_xlfn.XLOOKUP(O643,Таблиця5[Оригинал],Таблиця5[CYBORGS &amp; MAGES])</f>
        <v>призыв града снарядов</v>
      </c>
    </row>
    <row r="644" spans="8:18" ht="15" customHeight="1" x14ac:dyDescent="0.2">
      <c r="H644" s="222" t="s">
        <v>6737</v>
      </c>
      <c r="I644" s="222"/>
      <c r="J644" s="222" t="s">
        <v>6738</v>
      </c>
      <c r="K644" s="222" t="str">
        <f>Таблиця4[[#This Row],[HOBBY WORLD]]</f>
        <v>Ремесленник из гильдии</v>
      </c>
      <c r="L644" s="222" t="s">
        <v>5116</v>
      </c>
      <c r="M644" s="222"/>
      <c r="O644" s="210" t="s">
        <v>1360</v>
      </c>
      <c r="Q644" s="203" t="str">
        <f>_xlfn.XLOOKUP(O644,Таблиця5[Оригинал],Таблиця5[HOBBY WORLD])</f>
        <v>контрзаклинание</v>
      </c>
      <c r="R644" s="203" t="str">
        <f>_xlfn.XLOOKUP(O644,Таблиця5[Оригинал],Таблиця5[CYBORGS &amp; MAGES])</f>
        <v>контрзаклинание</v>
      </c>
    </row>
    <row r="645" spans="8:18" ht="15" customHeight="1" x14ac:dyDescent="0.2">
      <c r="H645" s="222" t="s">
        <v>6739</v>
      </c>
      <c r="I645" s="222"/>
      <c r="J645" s="222" t="s">
        <v>6740</v>
      </c>
      <c r="K645" s="222" t="str">
        <f>Таблиця4[[#This Row],[HOBBY WORLD]]</f>
        <v>Купец из гильдии</v>
      </c>
      <c r="L645" s="222" t="s">
        <v>5116</v>
      </c>
      <c r="M645" s="222"/>
      <c r="O645" s="210" t="s">
        <v>12150</v>
      </c>
      <c r="Q645" s="203" t="str">
        <f>_xlfn.XLOOKUP(O645,Таблиця5[Оригинал],Таблиця5[HOBBY WORLD])</f>
        <v>создание еды и питья</v>
      </c>
      <c r="R645" s="203" t="str">
        <f>_xlfn.XLOOKUP(O645,Таблиця5[Оригинал],Таблиця5[CYBORGS &amp; MAGES])</f>
        <v>создание еды и питья</v>
      </c>
    </row>
    <row r="646" spans="8:18" ht="15" customHeight="1" x14ac:dyDescent="0.2">
      <c r="H646" s="222" t="s">
        <v>6741</v>
      </c>
      <c r="I646" s="222"/>
      <c r="J646" s="222" t="s">
        <v>6742</v>
      </c>
      <c r="K646" s="222" t="str">
        <f>Таблиця4[[#This Row],[HOBBY WORLD]]</f>
        <v>Отшельник</v>
      </c>
      <c r="L646" s="222" t="s">
        <v>5116</v>
      </c>
      <c r="M646" s="222"/>
      <c r="O646" s="210" t="s">
        <v>12151</v>
      </c>
      <c r="Q646" s="203" t="str">
        <f>_xlfn.XLOOKUP(O646,Таблиця5[Оригинал],Таблиця5[HOBBY WORLD])</f>
        <v>плащ крестоносца</v>
      </c>
      <c r="R646" s="203" t="str">
        <f>_xlfn.XLOOKUP(O646,Таблиця5[Оригинал],Таблиця5[CYBORGS &amp; MAGES])</f>
        <v>плащ крестоносца</v>
      </c>
    </row>
    <row r="647" spans="8:18" ht="15" customHeight="1" x14ac:dyDescent="0.2">
      <c r="H647" s="222" t="s">
        <v>2606</v>
      </c>
      <c r="I647" s="222"/>
      <c r="J647" s="222" t="s">
        <v>2607</v>
      </c>
      <c r="K647" s="222" t="str">
        <f>Таблиця4[[#This Row],[HOBBY WORLD]]</f>
        <v>Рыцарь</v>
      </c>
      <c r="L647" s="222" t="s">
        <v>5116</v>
      </c>
      <c r="M647" s="222"/>
      <c r="O647" s="210" t="s">
        <v>1384</v>
      </c>
      <c r="Q647" s="203" t="str">
        <f>_xlfn.XLOOKUP(O647,Таблиця5[Оригинал],Таблиця5[HOBBY WORLD])</f>
        <v>дневной свет</v>
      </c>
      <c r="R647" s="203" t="str">
        <f>_xlfn.XLOOKUP(O647,Таблиця5[Оригинал],Таблиця5[CYBORGS &amp; MAGES])</f>
        <v>дневной свет</v>
      </c>
    </row>
    <row r="648" spans="8:18" ht="15" customHeight="1" x14ac:dyDescent="0.2">
      <c r="H648" s="222" t="s">
        <v>2736</v>
      </c>
      <c r="I648" s="222"/>
      <c r="J648" s="222" t="s">
        <v>6743</v>
      </c>
      <c r="K648" s="222" t="str">
        <f>Таблиця4[[#This Row],[HOBBY WORLD]]</f>
        <v>Благородный</v>
      </c>
      <c r="L648" s="222" t="s">
        <v>5116</v>
      </c>
      <c r="M648" s="222"/>
      <c r="O648" s="210" t="s">
        <v>12152</v>
      </c>
      <c r="Q648" s="203" t="str">
        <f>_xlfn.XLOOKUP(O648,Таблиця5[Оригинал],Таблиця5[HOBBY WORLD])</f>
        <v>рассеивание магии</v>
      </c>
      <c r="R648" s="203" t="str">
        <f>_xlfn.XLOOKUP(O648,Таблиця5[Оригинал],Таблиця5[CYBORGS &amp; MAGES])</f>
        <v>рассеивание магии</v>
      </c>
    </row>
    <row r="649" spans="8:18" ht="15" customHeight="1" x14ac:dyDescent="0.2">
      <c r="H649" s="222" t="s">
        <v>6744</v>
      </c>
      <c r="I649" s="222"/>
      <c r="J649" s="222" t="s">
        <v>6745</v>
      </c>
      <c r="K649" s="222" t="str">
        <f>Таблиця4[[#This Row],[HOBBY WORLD]]</f>
        <v>Чужеземец</v>
      </c>
      <c r="L649" s="222" t="s">
        <v>5116</v>
      </c>
      <c r="M649" s="222"/>
      <c r="O649" s="210" t="s">
        <v>12153</v>
      </c>
      <c r="Q649" s="203" t="str">
        <f>_xlfn.XLOOKUP(O649,Таблиця5[Оригинал],Таблиця5[HOBBY WORLD])</f>
        <v>стихийное оружие</v>
      </c>
      <c r="R649" s="203" t="str">
        <f>_xlfn.XLOOKUP(O649,Таблиця5[Оригинал],Таблиця5[CYBORGS &amp; MAGES])</f>
        <v>стихийное оружие</v>
      </c>
    </row>
    <row r="650" spans="8:18" ht="15" customHeight="1" x14ac:dyDescent="0.2">
      <c r="H650" s="222" t="s">
        <v>2788</v>
      </c>
      <c r="I650" s="222"/>
      <c r="J650" s="222" t="s">
        <v>2789</v>
      </c>
      <c r="K650" s="222" t="str">
        <f>Таблиця4[[#This Row],[HOBBY WORLD]]</f>
        <v>Пират</v>
      </c>
      <c r="L650" s="222" t="s">
        <v>5116</v>
      </c>
      <c r="M650" s="222"/>
      <c r="O650" s="210" t="s">
        <v>1472</v>
      </c>
      <c r="Q650" s="203" t="str">
        <f>_xlfn.XLOOKUP(O650,Таблиця5[Оригинал],Таблиця5[HOBBY WORLD])</f>
        <v>ужас</v>
      </c>
      <c r="R650" s="203" t="str">
        <f>_xlfn.XLOOKUP(O650,Таблиця5[Оригинал],Таблиця5[CYBORGS &amp; MAGES])</f>
        <v>ужас</v>
      </c>
    </row>
    <row r="651" spans="8:18" ht="15" customHeight="1" x14ac:dyDescent="0.2">
      <c r="H651" s="222" t="s">
        <v>6746</v>
      </c>
      <c r="I651" s="222"/>
      <c r="J651" s="222" t="s">
        <v>6747</v>
      </c>
      <c r="K651" s="222" t="str">
        <f>Таблиця4[[#This Row],[HOBBY WORLD]]</f>
        <v>Мудрец</v>
      </c>
      <c r="L651" s="222" t="s">
        <v>5116</v>
      </c>
      <c r="M651" s="222"/>
      <c r="O651" s="210" t="s">
        <v>12156</v>
      </c>
      <c r="Q651" s="203" t="str">
        <f>_xlfn.XLOOKUP(O651,Таблиця5[Оригинал],Таблиця5[HOBBY WORLD])</f>
        <v>фальшивая смерть</v>
      </c>
      <c r="R651" s="203" t="str">
        <f>_xlfn.XLOOKUP(O651,Таблиця5[Оригинал],Таблиця5[CYBORGS &amp; MAGES])</f>
        <v>фальшивая смерть</v>
      </c>
    </row>
    <row r="652" spans="8:18" ht="15" customHeight="1" x14ac:dyDescent="0.2">
      <c r="H652" s="222" t="s">
        <v>6748</v>
      </c>
      <c r="I652" s="222"/>
      <c r="J652" s="222" t="s">
        <v>6749</v>
      </c>
      <c r="K652" s="222" t="str">
        <f>Таблиця4[[#This Row],[HOBBY WORLD]]</f>
        <v>Моряк</v>
      </c>
      <c r="L652" s="222" t="s">
        <v>5116</v>
      </c>
      <c r="M652" s="222"/>
      <c r="O652" s="210" t="s">
        <v>1496</v>
      </c>
      <c r="Q652" s="203" t="str">
        <f>_xlfn.XLOOKUP(O652,Таблиця5[Оригинал],Таблиця5[HOBBY WORLD])</f>
        <v>огненный шар</v>
      </c>
      <c r="R652" s="203" t="str">
        <f>_xlfn.XLOOKUP(O652,Таблиця5[Оригинал],Таблиця5[CYBORGS &amp; MAGES])</f>
        <v>огненный шар</v>
      </c>
    </row>
    <row r="653" spans="8:18" ht="15" customHeight="1" x14ac:dyDescent="0.2">
      <c r="H653" s="222" t="s">
        <v>6750</v>
      </c>
      <c r="I653" s="222"/>
      <c r="J653" s="222" t="s">
        <v>6751</v>
      </c>
      <c r="K653" s="222" t="str">
        <f>Таблиця4[[#This Row],[HOBBY WORLD]]</f>
        <v>Солдат</v>
      </c>
      <c r="L653" s="222" t="s">
        <v>5116</v>
      </c>
      <c r="M653" s="222"/>
      <c r="O653" s="210" t="s">
        <v>1508</v>
      </c>
      <c r="Q653" s="203" t="str">
        <f>_xlfn.XLOOKUP(O653,Таблиця5[Оригинал],Таблиця5[HOBBY WORLD])</f>
        <v>полет</v>
      </c>
      <c r="R653" s="203" t="str">
        <f>_xlfn.XLOOKUP(O653,Таблиця5[Оригинал],Таблиця5[CYBORGS &amp; MAGES])</f>
        <v>полет</v>
      </c>
    </row>
    <row r="654" spans="8:18" ht="15" customHeight="1" x14ac:dyDescent="0.2">
      <c r="H654" s="222" t="s">
        <v>2932</v>
      </c>
      <c r="I654" s="222"/>
      <c r="J654" s="222" t="s">
        <v>2933</v>
      </c>
      <c r="K654" s="222" t="str">
        <f>Таблиця4[[#This Row],[HOBBY WORLD]]</f>
        <v>Шпион</v>
      </c>
      <c r="L654" s="222" t="s">
        <v>5116</v>
      </c>
      <c r="M654" s="222"/>
      <c r="O654" s="210" t="s">
        <v>12158</v>
      </c>
      <c r="Q654" s="203" t="str">
        <f>_xlfn.XLOOKUP(O654,Таблиця5[Оригинал],Таблиця5[HOBBY WORLD])</f>
        <v>газообразность</v>
      </c>
      <c r="R654" s="203" t="str">
        <f>_xlfn.XLOOKUP(O654,Таблиця5[Оригинал],Таблиця5[CYBORGS &amp; MAGES])</f>
        <v>газообразность</v>
      </c>
    </row>
    <row r="655" spans="8:18" ht="15" customHeight="1" x14ac:dyDescent="0.2">
      <c r="H655" s="222" t="s">
        <v>6752</v>
      </c>
      <c r="I655" s="222"/>
      <c r="J655" s="222" t="s">
        <v>6753</v>
      </c>
      <c r="K655" s="222" t="str">
        <f>Таблиця4[[#This Row],[HOBBY WORLD]]</f>
        <v>Бродяга</v>
      </c>
      <c r="L655" s="222" t="s">
        <v>5116</v>
      </c>
      <c r="M655" s="222"/>
      <c r="O655" s="210" t="s">
        <v>12159</v>
      </c>
      <c r="Q655" s="203" t="str">
        <f>_xlfn.XLOOKUP(O655,Таблиця5[Оригинал],Таблиця5[HOBBY WORLD])</f>
        <v>сторожевая печать</v>
      </c>
      <c r="R655" s="203" t="str">
        <f>_xlfn.XLOOKUP(O655,Таблиця5[Оригинал],Таблиця5[CYBORGS &amp; MAGES])</f>
        <v>сторожевая печать</v>
      </c>
    </row>
    <row r="656" spans="8:18" ht="15" customHeight="1" x14ac:dyDescent="0.2">
      <c r="H656" s="222"/>
      <c r="I656" s="222"/>
      <c r="J656" s="222"/>
      <c r="K656" s="222">
        <f>Таблиця4[[#This Row],[HOBBY WORLD]]</f>
        <v>0</v>
      </c>
      <c r="L656" s="222"/>
      <c r="M656" s="222"/>
      <c r="O656" s="210" t="s">
        <v>1572</v>
      </c>
      <c r="Q656" s="203" t="str">
        <f>_xlfn.XLOOKUP(O656,Таблиця5[Оригинал],Таблиця5[HOBBY WORLD])</f>
        <v>ускорение</v>
      </c>
      <c r="R656" s="203" t="str">
        <f>_xlfn.XLOOKUP(O656,Таблиця5[Оригинал],Таблиця5[CYBORGS &amp; MAGES])</f>
        <v>ускорение</v>
      </c>
    </row>
    <row r="657" spans="8:18" ht="15" customHeight="1" x14ac:dyDescent="0.2">
      <c r="H657" s="222" t="s">
        <v>6754</v>
      </c>
      <c r="I657" s="222"/>
      <c r="J657" s="222" t="s">
        <v>6755</v>
      </c>
      <c r="K657" s="222" t="str">
        <f>Таблиця4[[#This Row],[HOBBY WORLD]]</f>
        <v>Любовь публики</v>
      </c>
      <c r="L657" s="222" t="s">
        <v>6756</v>
      </c>
      <c r="M657" s="222"/>
      <c r="O657" s="210" t="s">
        <v>1594</v>
      </c>
      <c r="Q657" s="203" t="str">
        <f>_xlfn.XLOOKUP(O657,Таблиця5[Оригинал],Таблиця5[HOBBY WORLD])</f>
        <v>голод Хадара</v>
      </c>
      <c r="R657" s="203" t="str">
        <f>_xlfn.XLOOKUP(O657,Таблиця5[Оригинал],Таблиця5[CYBORGS &amp; MAGES])</f>
        <v>голод Хадара</v>
      </c>
    </row>
    <row r="658" spans="8:18" ht="15" customHeight="1" x14ac:dyDescent="0.2">
      <c r="H658" s="222" t="s">
        <v>6757</v>
      </c>
      <c r="I658" s="222"/>
      <c r="J658" s="222" t="s">
        <v>6758</v>
      </c>
      <c r="K658" s="222" t="str">
        <f>Таблиця4[[#This Row],[HOBBY WORLD]]</f>
        <v>Городские тайны</v>
      </c>
      <c r="L658" s="222" t="s">
        <v>6756</v>
      </c>
      <c r="M658" s="222"/>
      <c r="O658" s="210" t="s">
        <v>12160</v>
      </c>
      <c r="Q658" s="203" t="str">
        <f>_xlfn.XLOOKUP(O658,Таблиця5[Оригинал],Таблиця5[HOBBY WORLD])</f>
        <v>завораживающий узор</v>
      </c>
      <c r="R658" s="203" t="str">
        <f>_xlfn.XLOOKUP(O658,Таблиця5[Оригинал],Таблиця5[CYBORGS &amp; MAGES])</f>
        <v>завораживающий узор</v>
      </c>
    </row>
    <row r="659" spans="8:18" ht="15" customHeight="1" x14ac:dyDescent="0.2">
      <c r="H659" s="222" t="s">
        <v>6759</v>
      </c>
      <c r="I659" s="222"/>
      <c r="J659" s="222" t="s">
        <v>6760</v>
      </c>
      <c r="K659" s="222" t="str">
        <f>Таблиця4[[#This Row],[HOBBY WORLD]]</f>
        <v>Связи в преступном мире</v>
      </c>
      <c r="L659" s="222" t="s">
        <v>6756</v>
      </c>
      <c r="M659" s="222"/>
      <c r="O659" s="210" t="s">
        <v>12161</v>
      </c>
      <c r="Q659" s="203" t="str">
        <f>_xlfn.XLOOKUP(O659,Таблиця5[Оригинал],Таблиця5[HOBBY WORLD])</f>
        <v>хижина Леомунда</v>
      </c>
      <c r="R659" s="203" t="str">
        <f>_xlfn.XLOOKUP(O659,Таблиця5[Оригинал],Таблиця5[CYBORGS &amp; MAGES])</f>
        <v>хижина Леомунда</v>
      </c>
    </row>
    <row r="660" spans="8:18" ht="15" customHeight="1" x14ac:dyDescent="0.2">
      <c r="H660" s="222" t="s">
        <v>6761</v>
      </c>
      <c r="I660" s="222"/>
      <c r="J660" s="222" t="s">
        <v>6762</v>
      </c>
      <c r="K660" s="222" t="str">
        <f>Таблиця4[[#This Row],[HOBBY WORLD]]</f>
        <v>Открытие</v>
      </c>
      <c r="L660" s="222" t="s">
        <v>6756</v>
      </c>
      <c r="M660" s="222"/>
      <c r="O660" s="210" t="s">
        <v>12164</v>
      </c>
      <c r="Q660" s="203" t="str">
        <f>_xlfn.XLOOKUP(O660,Таблиця5[Оригинал],Таблиця5[HOBBY WORLD])</f>
        <v>стрела-молния</v>
      </c>
      <c r="R660" s="203" t="str">
        <f>_xlfn.XLOOKUP(O660,Таблиця5[Оригинал],Таблиця5[CYBORGS &amp; MAGES])</f>
        <v>стрела-молния</v>
      </c>
    </row>
    <row r="661" spans="8:18" ht="15" customHeight="1" x14ac:dyDescent="0.2">
      <c r="H661" s="222" t="s">
        <v>6763</v>
      </c>
      <c r="I661" s="222"/>
      <c r="J661" s="222" t="s">
        <v>6764</v>
      </c>
      <c r="K661" s="222" t="str">
        <f>Таблиця4[[#This Row],[HOBBY WORLD]]</f>
        <v>Фальшивая личность</v>
      </c>
      <c r="L661" s="222" t="s">
        <v>6756</v>
      </c>
      <c r="M661" s="222"/>
      <c r="O661" s="210" t="s">
        <v>12165</v>
      </c>
      <c r="Q661" s="203" t="str">
        <f>_xlfn.XLOOKUP(O661,Таблиця5[Оригинал],Таблиця5[HOBBY WORLD])</f>
        <v>удар молнии</v>
      </c>
      <c r="R661" s="203" t="str">
        <f>_xlfn.XLOOKUP(O661,Таблиця5[Оригинал],Таблиця5[CYBORGS &amp; MAGES])</f>
        <v>удар молнии</v>
      </c>
    </row>
    <row r="662" spans="8:18" ht="15" customHeight="1" x14ac:dyDescent="0.2">
      <c r="H662" s="222" t="s">
        <v>6765</v>
      </c>
      <c r="I662" s="222"/>
      <c r="J662" s="222" t="s">
        <v>6766</v>
      </c>
      <c r="K662" s="222" t="str">
        <f>Таблиця4[[#This Row],[HOBBY WORLD]]</f>
        <v>Член гильдии</v>
      </c>
      <c r="L662" s="222" t="s">
        <v>6756</v>
      </c>
      <c r="M662" s="222"/>
      <c r="O662" s="210" t="s">
        <v>12166</v>
      </c>
      <c r="Q662" s="203" t="str">
        <f>_xlfn.XLOOKUP(O662,Таблиця5[Оригинал],Таблиця5[HOBBY WORLD])</f>
        <v>магический круг</v>
      </c>
      <c r="R662" s="203" t="str">
        <f>_xlfn.XLOOKUP(O662,Таблиця5[Оригинал],Таблиця5[CYBORGS &amp; MAGES])</f>
        <v>магический круг</v>
      </c>
    </row>
    <row r="663" spans="8:18" ht="15" customHeight="1" x14ac:dyDescent="0.2">
      <c r="H663" s="222" t="s">
        <v>6767</v>
      </c>
      <c r="I663" s="222"/>
      <c r="J663" s="222" t="s">
        <v>6768</v>
      </c>
      <c r="K663" s="222" t="str">
        <f>Таблиця4[[#This Row],[HOBBY WORLD]]</f>
        <v>Воинское звание</v>
      </c>
      <c r="L663" s="222" t="s">
        <v>6756</v>
      </c>
      <c r="M663" s="222"/>
      <c r="O663" s="210" t="s">
        <v>12167</v>
      </c>
      <c r="Q663" s="203" t="str">
        <f>_xlfn.XLOOKUP(O663,Таблиця5[Оригинал],Таблиця5[HOBBY WORLD])</f>
        <v>полноценный образ</v>
      </c>
      <c r="R663" s="203" t="str">
        <f>_xlfn.XLOOKUP(O663,Таблиця5[Оригинал],Таблиця5[CYBORGS &amp; MAGES])</f>
        <v>полноценный образ</v>
      </c>
    </row>
    <row r="664" spans="8:18" ht="15" customHeight="1" x14ac:dyDescent="0.2">
      <c r="H664" s="222" t="s">
        <v>6769</v>
      </c>
      <c r="I664" s="222"/>
      <c r="J664" s="222" t="s">
        <v>6770</v>
      </c>
      <c r="K664" s="222" t="str">
        <f>Таблиця4[[#This Row],[HOBBY WORLD]]</f>
        <v>Привилегированное положение</v>
      </c>
      <c r="L664" s="222" t="s">
        <v>6756</v>
      </c>
      <c r="M664" s="222"/>
      <c r="O664" s="210" t="s">
        <v>12168</v>
      </c>
      <c r="Q664" s="203" t="str">
        <f>_xlfn.XLOOKUP(O664,Таблиця5[Оригинал],Таблиця5[HOBBY WORLD])</f>
        <v>массовое исцеляющее слово</v>
      </c>
      <c r="R664" s="203" t="str">
        <f>_xlfn.XLOOKUP(O664,Таблиця5[Оригинал],Таблиця5[CYBORGS &amp; MAGES])</f>
        <v>массовое исцеляющее слово</v>
      </c>
    </row>
    <row r="665" spans="8:18" ht="15" customHeight="1" x14ac:dyDescent="0.2">
      <c r="H665" s="222" t="s">
        <v>6771</v>
      </c>
      <c r="I665" s="222"/>
      <c r="J665" s="222" t="s">
        <v>6772</v>
      </c>
      <c r="K665" s="222" t="str">
        <f>Таблиця4[[#This Row],[HOBBY WORLD]]</f>
        <v>Исследователь</v>
      </c>
      <c r="L665" s="222" t="s">
        <v>6756</v>
      </c>
      <c r="M665" s="222"/>
      <c r="O665" s="210" t="s">
        <v>12169</v>
      </c>
      <c r="Q665" s="203" t="str">
        <f>_xlfn.XLOOKUP(O665,Таблиця5[Оригинал],Таблиця5[HOBBY WORLD])</f>
        <v>слияние с камнем</v>
      </c>
      <c r="R665" s="203" t="str">
        <f>_xlfn.XLOOKUP(O665,Таблиця5[Оригинал],Таблиця5[CYBORGS &amp; MAGES])</f>
        <v>слияние с камнем</v>
      </c>
    </row>
    <row r="666" spans="8:18" ht="15" customHeight="1" x14ac:dyDescent="0.2">
      <c r="H666" s="222" t="s">
        <v>6773</v>
      </c>
      <c r="I666" s="222"/>
      <c r="J666" s="222" t="s">
        <v>6774</v>
      </c>
      <c r="K666" s="222" t="str">
        <f>Таблиця4[[#This Row],[HOBBY WORLD]]</f>
        <v>Слуги</v>
      </c>
      <c r="L666" s="222" t="s">
        <v>6756</v>
      </c>
      <c r="M666" s="222"/>
      <c r="O666" s="210" t="s">
        <v>1730</v>
      </c>
      <c r="Q666" s="203" t="str">
        <f>_xlfn.XLOOKUP(O666,Таблиця5[Оригинал],Таблиця5[HOBBY WORLD])</f>
        <v>необнаружимость</v>
      </c>
      <c r="R666" s="203" t="str">
        <f>_xlfn.XLOOKUP(O666,Таблиця5[Оригинал],Таблиця5[CYBORGS &amp; MAGES])</f>
        <v>необнаружимость</v>
      </c>
    </row>
    <row r="667" spans="8:18" ht="15" customHeight="1" x14ac:dyDescent="0.2">
      <c r="H667" s="222" t="s">
        <v>6775</v>
      </c>
      <c r="I667" s="222"/>
      <c r="J667" s="222" t="s">
        <v>6776</v>
      </c>
      <c r="K667" s="222" t="str">
        <f>Таблиця4[[#This Row],[HOBBY WORLD]]</f>
        <v>Деревенское гостеприимство</v>
      </c>
      <c r="L667" s="222" t="s">
        <v>6756</v>
      </c>
      <c r="M667" s="222"/>
      <c r="O667" s="210" t="s">
        <v>12171</v>
      </c>
      <c r="Q667" s="203" t="str">
        <f>_xlfn.XLOOKUP(O667,Таблиця5[Оригинал],Таблиця5[HOBBY WORLD])</f>
        <v>фантомный скакун</v>
      </c>
      <c r="R667" s="203" t="str">
        <f>_xlfn.XLOOKUP(O667,Таблиця5[Оригинал],Таблиця5[CYBORGS &amp; MAGES])</f>
        <v>фантомный скакун</v>
      </c>
    </row>
    <row r="668" spans="8:18" ht="15" customHeight="1" x14ac:dyDescent="0.2">
      <c r="H668" s="222" t="s">
        <v>6777</v>
      </c>
      <c r="I668" s="222"/>
      <c r="J668" s="222" t="s">
        <v>6778</v>
      </c>
      <c r="K668" s="222" t="str">
        <f>Таблиця4[[#This Row],[HOBBY WORLD]]</f>
        <v>Приют для верных</v>
      </c>
      <c r="L668" s="222" t="s">
        <v>6756</v>
      </c>
      <c r="M668" s="222"/>
      <c r="O668" s="210" t="s">
        <v>12172</v>
      </c>
      <c r="Q668" s="203" t="str">
        <f>_xlfn.XLOOKUP(O668,Таблиця5[Оригинал],Таблиця5[HOBBY WORLD])</f>
        <v>рост растений</v>
      </c>
      <c r="R668" s="203" t="str">
        <f>_xlfn.XLOOKUP(O668,Таблиця5[Оригинал],Таблиця5[CYBORGS &amp; MAGES])</f>
        <v>рост растений</v>
      </c>
    </row>
    <row r="669" spans="8:18" ht="15" customHeight="1" x14ac:dyDescent="0.2">
      <c r="H669" s="222" t="s">
        <v>6779</v>
      </c>
      <c r="I669" s="222"/>
      <c r="J669" s="222" t="s">
        <v>6780</v>
      </c>
      <c r="K669" s="222" t="str">
        <f>Таблиця4[[#This Row],[HOBBY WORLD]]</f>
        <v>Плавание на корабле</v>
      </c>
      <c r="L669" s="222" t="s">
        <v>6756</v>
      </c>
      <c r="M669" s="222"/>
      <c r="O669" s="210" t="s">
        <v>12173</v>
      </c>
      <c r="Q669" s="203" t="str">
        <f>_xlfn.XLOOKUP(O669,Таблиця5[Оригинал],Таблиця5[HOBBY WORLD])</f>
        <v>защита от энергии</v>
      </c>
      <c r="R669" s="203" t="str">
        <f>_xlfn.XLOOKUP(O669,Таблиця5[Оригинал],Таблиця5[CYBORGS &amp; MAGES])</f>
        <v>защита от энергии</v>
      </c>
    </row>
    <row r="670" spans="8:18" ht="15" customHeight="1" x14ac:dyDescent="0.2">
      <c r="H670" s="222" t="s">
        <v>6781</v>
      </c>
      <c r="I670" s="222"/>
      <c r="J670" s="222" t="s">
        <v>6782</v>
      </c>
      <c r="K670" s="222" t="str">
        <f>Таблиця4[[#This Row],[HOBBY WORLD]]</f>
        <v>Странник</v>
      </c>
      <c r="L670" s="222" t="s">
        <v>6756</v>
      </c>
      <c r="M670" s="222"/>
      <c r="O670" s="210" t="s">
        <v>12174</v>
      </c>
      <c r="Q670" s="203" t="str">
        <f>_xlfn.XLOOKUP(O670,Таблиця5[Оригинал],Таблиця5[HOBBY WORLD])</f>
        <v>снятие проклятия</v>
      </c>
      <c r="R670" s="203" t="str">
        <f>_xlfn.XLOOKUP(O670,Таблиця5[Оригинал],Таблиця5[CYBORGS &amp; MAGES])</f>
        <v>снятие проклятия</v>
      </c>
    </row>
    <row r="671" spans="8:18" ht="15" customHeight="1" x14ac:dyDescent="0.2">
      <c r="H671" s="222"/>
      <c r="I671" s="222"/>
      <c r="J671" s="222"/>
      <c r="K671" s="222">
        <f>Таблиця4[[#This Row],[HOBBY WORLD]]</f>
        <v>0</v>
      </c>
      <c r="L671" s="222"/>
      <c r="M671" s="222"/>
      <c r="O671" s="210" t="s">
        <v>1816</v>
      </c>
      <c r="Q671" s="203" t="str">
        <f>_xlfn.XLOOKUP(O671,Таблиця5[Оригинал],Таблиця5[HOBBY WORLD])</f>
        <v>возрождение</v>
      </c>
      <c r="R671" s="203" t="str">
        <f>_xlfn.XLOOKUP(O671,Таблиця5[Оригинал],Таблиця5[CYBORGS &amp; MAGES])</f>
        <v>возрождение</v>
      </c>
    </row>
    <row r="672" spans="8:18" ht="15" customHeight="1" x14ac:dyDescent="0.2">
      <c r="H672" s="222" t="s">
        <v>5776</v>
      </c>
      <c r="I672" s="222"/>
      <c r="J672" s="222" t="s">
        <v>5777</v>
      </c>
      <c r="K672" s="222" t="str">
        <f>Таблиця4[[#This Row],[HOBBY WORLD]]</f>
        <v>Губительное дыхание</v>
      </c>
      <c r="L672" s="222" t="s">
        <v>6783</v>
      </c>
      <c r="M672" s="222"/>
      <c r="O672" s="210" t="s">
        <v>1834</v>
      </c>
      <c r="Q672" s="203" t="str">
        <f>_xlfn.XLOOKUP(O672,Таблиця5[Оригинал],Таблиця5[HOBBY WORLD])</f>
        <v>послание</v>
      </c>
      <c r="R672" s="203" t="str">
        <f>_xlfn.XLOOKUP(O672,Таблиця5[Оригинал],Таблиця5[CYBORGS &amp; MAGES])</f>
        <v>послание</v>
      </c>
    </row>
    <row r="673" spans="8:18" ht="15" customHeight="1" x14ac:dyDescent="0.2">
      <c r="H673" s="222" t="s">
        <v>6784</v>
      </c>
      <c r="I673" s="222"/>
      <c r="J673" s="222" t="s">
        <v>6785</v>
      </c>
      <c r="K673" s="222" t="str">
        <f>Таблиця4[[#This Row],[HOBBY WORLD]]</f>
        <v>Драконье наследие</v>
      </c>
      <c r="L673" s="222" t="s">
        <v>6783</v>
      </c>
      <c r="M673" s="222"/>
      <c r="O673" s="210" t="s">
        <v>12175</v>
      </c>
      <c r="Q673" s="203" t="str">
        <f>_xlfn.XLOOKUP(O673,Таблиця5[Оригинал],Таблиця5[HOBBY WORLD])</f>
        <v>пурга</v>
      </c>
      <c r="R673" s="203" t="str">
        <f>_xlfn.XLOOKUP(O673,Таблиця5[Оригинал],Таблиця5[CYBORGS &amp; MAGES])</f>
        <v>пурга</v>
      </c>
    </row>
    <row r="674" spans="8:18" ht="15" customHeight="1" x14ac:dyDescent="0.2">
      <c r="H674" s="222" t="s">
        <v>6786</v>
      </c>
      <c r="I674" s="222"/>
      <c r="J674" s="222" t="s">
        <v>6787</v>
      </c>
      <c r="K674" s="222" t="str">
        <f>Таблиця4[[#This Row],[HOBBY WORLD]]</f>
        <v>Дварфийское ношение брони</v>
      </c>
      <c r="L674" s="222" t="s">
        <v>6783</v>
      </c>
      <c r="M674" s="222"/>
      <c r="O674" s="210" t="s">
        <v>1861</v>
      </c>
      <c r="Q674" s="203" t="str">
        <f>_xlfn.XLOOKUP(O674,Таблиця5[Оригинал],Таблиця5[HOBBY WORLD])</f>
        <v>замедление</v>
      </c>
      <c r="R674" s="203" t="str">
        <f>_xlfn.XLOOKUP(O674,Таблиця5[Оригинал],Таблиця5[CYBORGS &amp; MAGES])</f>
        <v>замедление</v>
      </c>
    </row>
    <row r="675" spans="8:18" ht="15" customHeight="1" x14ac:dyDescent="0.2">
      <c r="H675" s="222" t="s">
        <v>6788</v>
      </c>
      <c r="I675" s="222"/>
      <c r="J675" s="222" t="s">
        <v>6789</v>
      </c>
      <c r="K675" s="222" t="str">
        <f>Таблиця4[[#This Row],[HOBBY WORLD]]</f>
        <v>Боевая подготовка дварфа</v>
      </c>
      <c r="L675" s="222" t="s">
        <v>6783</v>
      </c>
      <c r="M675" s="222"/>
      <c r="O675" s="210" t="s">
        <v>11872</v>
      </c>
      <c r="Q675" s="203" t="str">
        <f>_xlfn.XLOOKUP(O675,Таблиця5[Оригинал],Таблиця5[HOBBY WORLD])</f>
        <v>разговор с мертвым</v>
      </c>
      <c r="R675" s="203" t="str">
        <f>_xlfn.XLOOKUP(O675,Таблиця5[Оригинал],Таблиця5[CYBORGS &amp; MAGES])</f>
        <v>разговор с мертвым</v>
      </c>
    </row>
    <row r="676" spans="8:18" ht="15" customHeight="1" x14ac:dyDescent="0.2">
      <c r="H676" s="222" t="s">
        <v>6790</v>
      </c>
      <c r="I676" s="222"/>
      <c r="J676" s="203" t="s">
        <v>6791</v>
      </c>
      <c r="K676" s="203" t="str">
        <f>Таблиця4[[#This Row],[HOBBY WORLD]]</f>
        <v>Стойкость дварфа</v>
      </c>
      <c r="L676" s="222" t="s">
        <v>6783</v>
      </c>
      <c r="M676" s="222"/>
      <c r="O676" s="210" t="s">
        <v>11875</v>
      </c>
      <c r="Q676" s="203" t="str">
        <f>_xlfn.XLOOKUP(O676,Таблиця5[Оригинал],Таблиця5[HOBBY WORLD])</f>
        <v>разговор с растениями</v>
      </c>
      <c r="R676" s="203" t="str">
        <f>_xlfn.XLOOKUP(O676,Таблиця5[Оригинал],Таблиця5[CYBORGS &amp; MAGES])</f>
        <v>разговор с растениями</v>
      </c>
    </row>
    <row r="677" spans="8:18" ht="15" customHeight="1" x14ac:dyDescent="0.2">
      <c r="H677" s="222" t="s">
        <v>6792</v>
      </c>
      <c r="I677" s="222"/>
      <c r="J677" s="222" t="s">
        <v>6793</v>
      </c>
      <c r="K677" s="222" t="str">
        <f>Таблиця4[[#This Row],[HOBBY WORLD]]</f>
        <v>Живучесть дварфа</v>
      </c>
      <c r="L677" s="222" t="s">
        <v>6783</v>
      </c>
      <c r="M677" s="222"/>
      <c r="O677" s="210" t="s">
        <v>12176</v>
      </c>
      <c r="Q677" s="203" t="str">
        <f>_xlfn.XLOOKUP(O677,Таблиця5[Оригинал],Таблиця5[HOBBY WORLD])</f>
        <v>призрачные стражи</v>
      </c>
      <c r="R677" s="203" t="str">
        <f>_xlfn.XLOOKUP(O677,Таблиця5[Оригинал],Таблиця5[CYBORGS &amp; MAGES])</f>
        <v>призрачные стражи</v>
      </c>
    </row>
    <row r="678" spans="8:18" ht="15" customHeight="1" x14ac:dyDescent="0.2">
      <c r="H678" s="222" t="s">
        <v>6794</v>
      </c>
      <c r="I678" s="222"/>
      <c r="J678" s="222" t="s">
        <v>6795</v>
      </c>
      <c r="K678" s="222" t="str">
        <f>Таблиця4[[#This Row],[HOBBY WORLD]]</f>
        <v>Эльфийская оружейная подготовка</v>
      </c>
      <c r="L678" s="222" t="s">
        <v>6783</v>
      </c>
      <c r="M678" s="222"/>
      <c r="O678" s="210" t="s">
        <v>12177</v>
      </c>
      <c r="Q678" s="203" t="str">
        <f>_xlfn.XLOOKUP(O678,Таблиця5[Оригинал],Таблиця5[HOBBY WORLD])</f>
        <v>смрадное облако</v>
      </c>
      <c r="R678" s="203" t="str">
        <f>_xlfn.XLOOKUP(O678,Таблиця5[Оригинал],Таблиця5[CYBORGS &amp; MAGES])</f>
        <v>смрадное облако</v>
      </c>
    </row>
    <row r="679" spans="8:18" ht="15" customHeight="1" x14ac:dyDescent="0.2">
      <c r="H679" s="222" t="s">
        <v>6796</v>
      </c>
      <c r="I679" s="222"/>
      <c r="J679" s="222" t="s">
        <v>5818</v>
      </c>
      <c r="K679" s="222" t="str">
        <f>Таблиця4[[#This Row],[HOBBY WORLD]]</f>
        <v>Наследие фей</v>
      </c>
      <c r="L679" s="222" t="s">
        <v>6783</v>
      </c>
      <c r="M679" s="222"/>
      <c r="O679" s="210" t="s">
        <v>1931</v>
      </c>
      <c r="Q679" s="203" t="str">
        <f>_xlfn.XLOOKUP(O679,Таблиця5[Оригинал],Таблиця5[HOBBY WORLD])</f>
        <v>полиглот</v>
      </c>
      <c r="R679" s="203" t="str">
        <f>_xlfn.XLOOKUP(O679,Таблиця5[Оригинал],Таблиця5[CYBORGS &amp; MAGES])</f>
        <v>полиглот</v>
      </c>
    </row>
    <row r="680" spans="8:18" ht="15" customHeight="1" x14ac:dyDescent="0.2">
      <c r="H680" s="222" t="s">
        <v>6797</v>
      </c>
      <c r="I680" s="222"/>
      <c r="J680" s="222" t="s">
        <v>6798</v>
      </c>
      <c r="K680" s="222" t="str">
        <f>Таблиця4[[#This Row],[HOBBY WORLD]]</f>
        <v>Быстроногий</v>
      </c>
      <c r="L680" s="222" t="s">
        <v>6783</v>
      </c>
      <c r="M680" s="222"/>
      <c r="O680" s="210" t="s">
        <v>12182</v>
      </c>
      <c r="Q680" s="203" t="str">
        <f>_xlfn.XLOOKUP(O680,Таблиця5[Оригинал],Таблиця5[HOBBY WORLD])</f>
        <v>касание вампира</v>
      </c>
      <c r="R680" s="203" t="str">
        <f>_xlfn.XLOOKUP(O680,Таблиця5[Оригинал],Таблиця5[CYBORGS &amp; MAGES])</f>
        <v>касание вампира</v>
      </c>
    </row>
    <row r="681" spans="8:18" ht="15" customHeight="1" x14ac:dyDescent="0.2">
      <c r="H681" s="222" t="s">
        <v>6799</v>
      </c>
      <c r="I681" s="222"/>
      <c r="J681" s="222" t="s">
        <v>6800</v>
      </c>
      <c r="K681" s="222" t="str">
        <f>Таблиця4[[#This Row],[HOBBY WORLD]]</f>
        <v>Гномья хитрость</v>
      </c>
      <c r="L681" s="222" t="s">
        <v>6783</v>
      </c>
      <c r="M681" s="222"/>
      <c r="O681" s="210" t="s">
        <v>4011</v>
      </c>
      <c r="Q681" s="203" t="str">
        <f>_xlfn.XLOOKUP(O681,Таблиця5[Оригинал],Таблиця5[HOBBY WORLD])</f>
        <v>дыхание под водой</v>
      </c>
      <c r="R681" s="203" t="str">
        <f>_xlfn.XLOOKUP(O681,Таблиця5[Оригинал],Таблиця5[CYBORGS &amp; MAGES])</f>
        <v>дыхание под водой</v>
      </c>
    </row>
    <row r="682" spans="8:18" ht="15" customHeight="1" x14ac:dyDescent="0.2">
      <c r="H682" s="222" t="s">
        <v>6801</v>
      </c>
      <c r="I682" s="222"/>
      <c r="J682" s="222" t="s">
        <v>6802</v>
      </c>
      <c r="K682" s="222" t="str">
        <f>Таблиця4[[#This Row],[HOBBY WORLD]]</f>
        <v>Проворство полурослика</v>
      </c>
      <c r="L682" s="222" t="s">
        <v>6783</v>
      </c>
      <c r="M682" s="222"/>
      <c r="O682" s="210" t="s">
        <v>12185</v>
      </c>
      <c r="Q682" s="203" t="str">
        <f>_xlfn.XLOOKUP(O682,Таблиця5[Оригинал],Таблиця5[HOBBY WORLD])</f>
        <v>хождение по воде</v>
      </c>
      <c r="R682" s="203" t="str">
        <f>_xlfn.XLOOKUP(O682,Таблиця5[Оригинал],Таблиця5[CYBORGS &amp; MAGES])</f>
        <v>хождение по воде</v>
      </c>
    </row>
    <row r="683" spans="8:18" ht="15" customHeight="1" x14ac:dyDescent="0.2">
      <c r="H683" s="222" t="s">
        <v>6803</v>
      </c>
      <c r="I683" s="222"/>
      <c r="J683" s="222" t="s">
        <v>6804</v>
      </c>
      <c r="K683" s="222" t="str">
        <f>Таблиця4[[#This Row],[HOBBY WORLD]]</f>
        <v>Адская устойчивость</v>
      </c>
      <c r="L683" s="222" t="s">
        <v>6783</v>
      </c>
      <c r="M683" s="222"/>
      <c r="O683" s="210" t="s">
        <v>12186</v>
      </c>
      <c r="Q683" s="203" t="str">
        <f>_xlfn.XLOOKUP(O683,Таблиця5[Оригинал],Таблиця5[HOBBY WORLD])</f>
        <v>стена ветра</v>
      </c>
      <c r="R683" s="203" t="str">
        <f>_xlfn.XLOOKUP(O683,Таблиця5[Оригинал],Таблиця5[CYBORGS &amp; MAGES])</f>
        <v>стена ветра</v>
      </c>
    </row>
    <row r="684" spans="8:18" ht="15" customHeight="1" x14ac:dyDescent="0.2">
      <c r="H684" s="222" t="s">
        <v>6805</v>
      </c>
      <c r="I684" s="222"/>
      <c r="J684" s="222" t="s">
        <v>6806</v>
      </c>
      <c r="K684" s="222" t="str">
        <f>Таблиця4[[#This Row],[HOBBY WORLD]]</f>
        <v>Дьявольское наследие</v>
      </c>
      <c r="L684" s="222" t="s">
        <v>6783</v>
      </c>
      <c r="M684" s="222"/>
      <c r="O684" s="210" t="s">
        <v>12187</v>
      </c>
      <c r="Q684" s="203" t="str">
        <f>_xlfn.XLOOKUP(O684,Таблиця5[Оригинал],Таблиця5[HOBBY WORLD])</f>
        <v>волшебный глаз</v>
      </c>
      <c r="R684" s="203" t="str">
        <f>_xlfn.XLOOKUP(O684,Таблиця5[Оригинал],Таблиця5[CYBORGS &amp; MAGES])</f>
        <v>волшебный глаз</v>
      </c>
    </row>
    <row r="685" spans="8:18" ht="15" customHeight="1" x14ac:dyDescent="0.2">
      <c r="H685" s="222" t="s">
        <v>5830</v>
      </c>
      <c r="I685" s="222"/>
      <c r="J685" s="222" t="s">
        <v>5831</v>
      </c>
      <c r="K685" s="222" t="str">
        <f>Таблиця4[[#This Row],[HOBBY WORLD]]</f>
        <v>Острое восприятие</v>
      </c>
      <c r="L685" s="222" t="s">
        <v>6783</v>
      </c>
      <c r="M685" s="222"/>
      <c r="O685" s="210" t="s">
        <v>12188</v>
      </c>
      <c r="Q685" s="203" t="str">
        <f>_xlfn.XLOOKUP(O685,Таблиця5[Оригинал],Таблиця5[HOBBY WORLD])</f>
        <v>аура жизни</v>
      </c>
      <c r="R685" s="203" t="str">
        <f>_xlfn.XLOOKUP(O685,Таблиця5[Оригинал],Таблиця5[CYBORGS &amp; MAGES])</f>
        <v>аура жизни</v>
      </c>
    </row>
    <row r="686" spans="8:18" ht="15" customHeight="1" x14ac:dyDescent="0.2">
      <c r="H686" s="222" t="s">
        <v>6807</v>
      </c>
      <c r="I686" s="222"/>
      <c r="J686" s="222" t="s">
        <v>6808</v>
      </c>
      <c r="K686" s="222" t="str">
        <f>Таблиця4[[#This Row],[HOBBY WORLD]]</f>
        <v>Удача</v>
      </c>
      <c r="L686" s="222" t="s">
        <v>6783</v>
      </c>
      <c r="M686" s="222"/>
      <c r="O686" s="210" t="s">
        <v>12189</v>
      </c>
      <c r="Q686" s="203" t="str">
        <f>_xlfn.XLOOKUP(O686,Таблиця5[Оригинал],Таблиця5[HOBBY WORLD])</f>
        <v>аура чистоты</v>
      </c>
      <c r="R686" s="203" t="str">
        <f>_xlfn.XLOOKUP(O686,Таблиця5[Оригинал],Таблиця5[CYBORGS &amp; MAGES])</f>
        <v>аура чистоты</v>
      </c>
    </row>
    <row r="687" spans="8:18" ht="15" customHeight="1" x14ac:dyDescent="0.2">
      <c r="H687" s="222" t="s">
        <v>6809</v>
      </c>
      <c r="I687" s="222"/>
      <c r="J687" s="222" t="s">
        <v>6810</v>
      </c>
      <c r="K687" s="222" t="str">
        <f>Таблиця4[[#This Row],[HOBBY WORLD]]</f>
        <v>Природная маскировка</v>
      </c>
      <c r="L687" s="222" t="s">
        <v>6783</v>
      </c>
      <c r="M687" s="222"/>
      <c r="O687" s="210" t="s">
        <v>1242</v>
      </c>
      <c r="Q687" s="203" t="str">
        <f>_xlfn.XLOOKUP(O687,Таблиця5[Оригинал],Таблиця5[HOBBY WORLD])</f>
        <v>изгнание</v>
      </c>
      <c r="R687" s="203" t="str">
        <f>_xlfn.XLOOKUP(O687,Таблиця5[Оригинал],Таблиця5[CYBORGS &amp; MAGES])</f>
        <v>изгнание</v>
      </c>
    </row>
    <row r="688" spans="8:18" ht="15" customHeight="1" x14ac:dyDescent="0.2">
      <c r="H688" s="222" t="s">
        <v>6811</v>
      </c>
      <c r="I688" s="222"/>
      <c r="J688" s="222" t="s">
        <v>6812</v>
      </c>
      <c r="K688" s="222" t="str">
        <f>Таблиця4[[#This Row],[HOBBY WORLD]]</f>
        <v>Пугающий</v>
      </c>
      <c r="L688" s="222" t="s">
        <v>6783</v>
      </c>
      <c r="M688" s="222"/>
      <c r="O688" s="210" t="s">
        <v>1262</v>
      </c>
      <c r="Q688" s="203" t="str">
        <f>_xlfn.XLOOKUP(O688,Таблиця5[Оригинал],Таблиця5[HOBBY WORLD])</f>
        <v>увядание</v>
      </c>
      <c r="R688" s="203" t="str">
        <f>_xlfn.XLOOKUP(O688,Таблиця5[Оригинал],Таблиця5[CYBORGS &amp; MAGES])</f>
        <v>увядание</v>
      </c>
    </row>
    <row r="689" spans="8:18" ht="15" customHeight="1" x14ac:dyDescent="0.2">
      <c r="H689" s="222" t="s">
        <v>6813</v>
      </c>
      <c r="I689" s="222"/>
      <c r="J689" s="222" t="s">
        <v>6814</v>
      </c>
      <c r="K689" s="222" t="str">
        <f>Таблиця4[[#This Row],[HOBBY WORLD]]</f>
        <v>Иллюзионист от природы</v>
      </c>
      <c r="L689" s="222" t="s">
        <v>6783</v>
      </c>
      <c r="M689" s="222"/>
      <c r="O689" s="210" t="s">
        <v>1320</v>
      </c>
      <c r="Q689" s="203" t="str">
        <f>_xlfn.XLOOKUP(O689,Таблиця5[Оригинал],Таблиця5[HOBBY WORLD])</f>
        <v>принуждение</v>
      </c>
      <c r="R689" s="203" t="str">
        <f>_xlfn.XLOOKUP(O689,Таблиця5[Оригинал],Таблиця5[CYBORGS &amp; MAGES])</f>
        <v>принуждение</v>
      </c>
    </row>
    <row r="690" spans="8:18" ht="15" customHeight="1" x14ac:dyDescent="0.2">
      <c r="H690" s="222" t="s">
        <v>6815</v>
      </c>
      <c r="I690" s="222"/>
      <c r="J690" s="222" t="s">
        <v>6816</v>
      </c>
      <c r="K690" s="222" t="str">
        <f>Таблиця4[[#This Row],[HOBBY WORLD]]</f>
        <v>Природная скрытность</v>
      </c>
      <c r="L690" s="222" t="s">
        <v>6783</v>
      </c>
      <c r="M690" s="222"/>
      <c r="O690" s="210" t="s">
        <v>1324</v>
      </c>
      <c r="Q690" s="203" t="str">
        <f>_xlfn.XLOOKUP(O690,Таблиця5[Оригинал],Таблиця5[HOBBY WORLD])</f>
        <v>замешательство</v>
      </c>
      <c r="R690" s="203" t="str">
        <f>_xlfn.XLOOKUP(O690,Таблиця5[Оригинал],Таблиця5[CYBORGS &amp; MAGES])</f>
        <v>замешательство</v>
      </c>
    </row>
    <row r="691" spans="8:18" ht="15" customHeight="1" x14ac:dyDescent="0.2">
      <c r="H691" s="222" t="s">
        <v>6817</v>
      </c>
      <c r="I691" s="222"/>
      <c r="J691" s="222" t="s">
        <v>6818</v>
      </c>
      <c r="K691" s="222" t="str">
        <f>Таблиця4[[#This Row],[HOBBY WORLD]]</f>
        <v>Несгибаемая стойкость</v>
      </c>
      <c r="L691" s="222" t="s">
        <v>6783</v>
      </c>
      <c r="M691" s="222"/>
      <c r="O691" s="210" t="s">
        <v>12191</v>
      </c>
      <c r="Q691" s="203" t="str">
        <f>_xlfn.XLOOKUP(O691,Таблиця5[Оригинал],Таблиця5[HOBBY WORLD])</f>
        <v>призыв малых элементалей</v>
      </c>
      <c r="R691" s="203" t="str">
        <f>_xlfn.XLOOKUP(O691,Таблиця5[Оригинал],Таблиця5[CYBORGS &amp; MAGES])</f>
        <v>призыв малых элементалей</v>
      </c>
    </row>
    <row r="692" spans="8:18" ht="15" customHeight="1" x14ac:dyDescent="0.2">
      <c r="H692" s="222" t="s">
        <v>6819</v>
      </c>
      <c r="I692" s="222"/>
      <c r="J692" s="222" t="s">
        <v>6820</v>
      </c>
      <c r="K692" s="222" t="str">
        <f>Таблиця4[[#This Row],[HOBBY WORLD]]</f>
        <v>Яростные атаки</v>
      </c>
      <c r="L692" s="222" t="s">
        <v>6783</v>
      </c>
      <c r="M692" s="222"/>
      <c r="O692" s="210" t="s">
        <v>12192</v>
      </c>
      <c r="Q692" s="203" t="str">
        <f>_xlfn.XLOOKUP(O692,Таблиця5[Оригинал],Таблиця5[HOBBY WORLD])</f>
        <v>призыв лесных созданий</v>
      </c>
      <c r="R692" s="203" t="str">
        <f>_xlfn.XLOOKUP(O692,Таблиця5[Оригинал],Таблиця5[CYBORGS &amp; MAGES])</f>
        <v>призыв лесных созданий</v>
      </c>
    </row>
    <row r="693" spans="8:18" ht="15" customHeight="1" x14ac:dyDescent="0.2">
      <c r="H693" s="222" t="s">
        <v>6821</v>
      </c>
      <c r="I693" s="222"/>
      <c r="J693" s="222" t="s">
        <v>6822</v>
      </c>
      <c r="K693" s="222" t="str">
        <f>Таблиця4[[#This Row],[HOBBY WORLD]]</f>
        <v>Разнообразие навыков</v>
      </c>
      <c r="L693" s="222" t="s">
        <v>6783</v>
      </c>
      <c r="M693" s="222"/>
      <c r="O693" s="210" t="s">
        <v>12193</v>
      </c>
      <c r="Q693" s="203" t="str">
        <f>_xlfn.XLOOKUP(O693,Таблиця5[Оригинал],Таблиця5[HOBBY WORLD])</f>
        <v>управление водой</v>
      </c>
      <c r="R693" s="203" t="str">
        <f>_xlfn.XLOOKUP(O693,Таблиця5[Оригинал],Таблиця5[CYBORGS &amp; MAGES])</f>
        <v>управление водой</v>
      </c>
    </row>
    <row r="694" spans="8:18" ht="15" customHeight="1" x14ac:dyDescent="0.2">
      <c r="H694" s="222" t="s">
        <v>6823</v>
      </c>
      <c r="I694" s="222"/>
      <c r="J694" s="222" t="s">
        <v>6824</v>
      </c>
      <c r="K694" s="222" t="str">
        <f>Таблиця4[[#This Row],[HOBBY WORLD]]</f>
        <v>Разговор с мелкими животными</v>
      </c>
      <c r="L694" s="222" t="s">
        <v>6783</v>
      </c>
      <c r="M694" s="222"/>
      <c r="O694" s="210" t="s">
        <v>12194</v>
      </c>
      <c r="Q694" s="203" t="str">
        <f>_xlfn.XLOOKUP(O694,Таблиця5[Оригинал],Таблиця5[HOBBY WORLD])</f>
        <v>защита от смерти</v>
      </c>
      <c r="R694" s="203" t="str">
        <f>_xlfn.XLOOKUP(O694,Таблиця5[Оригинал],Таблиця5[CYBORGS &amp; MAGES])</f>
        <v>защита от смерти</v>
      </c>
    </row>
    <row r="695" spans="8:18" ht="15" customHeight="1" x14ac:dyDescent="0.2">
      <c r="H695" s="222" t="s">
        <v>6825</v>
      </c>
      <c r="I695" s="222"/>
      <c r="J695" s="222" t="s">
        <v>6826</v>
      </c>
      <c r="K695" s="222" t="str">
        <f>Таблиця4[[#This Row],[HOBBY WORLD]]</f>
        <v>Знание камня</v>
      </c>
      <c r="L695" s="222" t="s">
        <v>6783</v>
      </c>
      <c r="M695" s="222"/>
      <c r="O695" s="210" t="s">
        <v>12195</v>
      </c>
      <c r="Q695" s="203" t="str">
        <f>_xlfn.XLOOKUP(O695,Таблиця5[Оригинал],Таблиця5[HOBBY WORLD])</f>
        <v>дверь в пространстве</v>
      </c>
      <c r="R695" s="203" t="str">
        <f>_xlfn.XLOOKUP(O695,Таблиця5[Оригинал],Таблиця5[CYBORGS &amp; MAGES])</f>
        <v>дверь в пространстве</v>
      </c>
    </row>
    <row r="696" spans="8:18" ht="15" customHeight="1" x14ac:dyDescent="0.2">
      <c r="H696" s="222" t="s">
        <v>6827</v>
      </c>
      <c r="I696" s="222"/>
      <c r="J696" s="222" t="s">
        <v>6828</v>
      </c>
      <c r="K696" s="222" t="str">
        <f>Таблиця4[[#This Row],[HOBBY WORLD]]</f>
        <v>Стойкость крепкого</v>
      </c>
      <c r="L696" s="222" t="s">
        <v>6783</v>
      </c>
      <c r="M696" s="222"/>
      <c r="O696" s="210" t="s">
        <v>1414</v>
      </c>
      <c r="Q696" s="203" t="str">
        <f>_xlfn.XLOOKUP(O696,Таблиця5[Оригинал],Таблиця5[HOBBY WORLD])</f>
        <v>прорицание</v>
      </c>
      <c r="R696" s="203" t="str">
        <f>_xlfn.XLOOKUP(O696,Таблиця5[Оригинал],Таблиця5[CYBORGS &amp; MAGES])</f>
        <v>прорицание</v>
      </c>
    </row>
    <row r="697" spans="8:18" ht="15" customHeight="1" x14ac:dyDescent="0.2">
      <c r="H697" s="222" t="s">
        <v>3902</v>
      </c>
      <c r="I697" s="222"/>
      <c r="J697" s="222" t="s">
        <v>5913</v>
      </c>
      <c r="K697" s="222" t="str">
        <f>Таблиця4[[#This Row],[HOBBY WORLD]]</f>
        <v>Чувствительность к солнцу</v>
      </c>
      <c r="L697" s="222" t="s">
        <v>6783</v>
      </c>
      <c r="M697" s="222"/>
      <c r="O697" s="210" t="s">
        <v>12196</v>
      </c>
      <c r="Q697" s="203" t="str">
        <f>_xlfn.XLOOKUP(O697,Таблиця5[Оригинал],Таблиця5[HOBBY WORLD])</f>
        <v>подчинение животного</v>
      </c>
      <c r="R697" s="203" t="str">
        <f>_xlfn.XLOOKUP(O697,Таблиця5[Оригинал],Таблиця5[CYBORGS &amp; MAGES])</f>
        <v>подчинение животного</v>
      </c>
    </row>
    <row r="698" spans="8:18" ht="15" customHeight="1" x14ac:dyDescent="0.2">
      <c r="H698" s="222" t="s">
        <v>6829</v>
      </c>
      <c r="I698" s="222"/>
      <c r="J698" s="222" t="s">
        <v>6830</v>
      </c>
      <c r="K698" s="222" t="str">
        <f>Таблиця4[[#This Row],[HOBBY WORLD]]</f>
        <v>Механик</v>
      </c>
      <c r="L698" s="222" t="s">
        <v>6783</v>
      </c>
      <c r="M698" s="222"/>
      <c r="O698" s="210" t="s">
        <v>12198</v>
      </c>
      <c r="Q698" s="203" t="str">
        <f>_xlfn.XLOOKUP(O698,Таблиця5[Оригинал],Таблиця5[HOBBY WORLD])</f>
        <v>чёрные щупальца Эварда</v>
      </c>
      <c r="R698" s="203" t="str">
        <f>_xlfn.XLOOKUP(O698,Таблиця5[Оригинал],Таблиця5[CYBORGS &amp; MAGES])</f>
        <v>чёрные щупальца Эварда</v>
      </c>
    </row>
    <row r="699" spans="8:18" ht="15" customHeight="1" x14ac:dyDescent="0.2">
      <c r="H699" s="222" t="s">
        <v>6831</v>
      </c>
      <c r="I699" s="222"/>
      <c r="J699" s="222" t="s">
        <v>6832</v>
      </c>
      <c r="K699" s="222" t="str">
        <f>Таблиця4[[#This Row],[HOBBY WORLD]]</f>
        <v>Транс</v>
      </c>
      <c r="L699" s="222" t="s">
        <v>6783</v>
      </c>
      <c r="M699" s="222"/>
      <c r="O699" s="210" t="s">
        <v>1466</v>
      </c>
      <c r="Q699" s="203" t="str">
        <f>_xlfn.XLOOKUP(O699,Таблиця5[Оригинал],Таблиця5[HOBBY WORLD])</f>
        <v>изготовление</v>
      </c>
      <c r="R699" s="203" t="str">
        <f>_xlfn.XLOOKUP(O699,Таблиця5[Оригинал],Таблиця5[CYBORGS &amp; MAGES])</f>
        <v>изготовление</v>
      </c>
    </row>
    <row r="700" spans="8:18" ht="15" customHeight="1" x14ac:dyDescent="0.2">
      <c r="H700" s="222" t="s">
        <v>6833</v>
      </c>
      <c r="I700" s="222"/>
      <c r="J700" s="222" t="s">
        <v>6834</v>
      </c>
      <c r="K700" s="222" t="str">
        <f>Таблиця4[[#This Row],[HOBBY WORLD]]</f>
        <v>Храбрость</v>
      </c>
      <c r="L700" s="222" t="s">
        <v>6783</v>
      </c>
      <c r="M700" s="222"/>
      <c r="O700" s="210" t="s">
        <v>12201</v>
      </c>
      <c r="Q700" s="203" t="str">
        <f>_xlfn.XLOOKUP(O700,Таблиця5[Оригинал],Таблиця5[HOBBY WORLD])</f>
        <v>огненный щит</v>
      </c>
      <c r="R700" s="203" t="str">
        <f>_xlfn.XLOOKUP(O700,Таблиця5[Оригинал],Таблиця5[CYBORGS &amp; MAGES])</f>
        <v>огненный щит</v>
      </c>
    </row>
    <row r="701" spans="8:18" ht="15" customHeight="1" x14ac:dyDescent="0.2">
      <c r="H701" s="222"/>
      <c r="I701" s="222"/>
      <c r="J701" s="222"/>
      <c r="K701" s="222">
        <f>Таблиця4[[#This Row],[HOBBY WORLD]]</f>
        <v>0</v>
      </c>
      <c r="L701" s="222"/>
      <c r="M701" s="222"/>
      <c r="O701" s="210" t="s">
        <v>12202</v>
      </c>
      <c r="Q701" s="203" t="str">
        <f>_xlfn.XLOOKUP(O701,Таблиця5[Оригинал],Таблиця5[HOBBY WORLD])</f>
        <v>свобода движений</v>
      </c>
      <c r="R701" s="203" t="str">
        <f>_xlfn.XLOOKUP(O701,Таблиця5[Оригинал],Таблиця5[CYBORGS &amp; MAGES])</f>
        <v>свобода движений</v>
      </c>
    </row>
    <row r="702" spans="8:18" ht="15" customHeight="1" x14ac:dyDescent="0.2">
      <c r="H702" s="222" t="s">
        <v>6835</v>
      </c>
      <c r="I702" s="222"/>
      <c r="J702" s="222" t="s">
        <v>6836</v>
      </c>
      <c r="K702" s="222" t="str">
        <f>Таблиця4[[#This Row],[HOBBY WORLD]]</f>
        <v>Адепт стихии</v>
      </c>
      <c r="L702" s="222" t="s">
        <v>6837</v>
      </c>
      <c r="M702" s="222"/>
      <c r="O702" s="210" t="s">
        <v>12203</v>
      </c>
      <c r="Q702" s="203" t="str">
        <f>_xlfn.XLOOKUP(O702,Таблиця5[Оригинал],Таблиця5[HOBBY WORLD])</f>
        <v>гигантское насекомое</v>
      </c>
      <c r="R702" s="203" t="str">
        <f>_xlfn.XLOOKUP(O702,Таблиця5[Оригинал],Таблиця5[CYBORGS &amp; MAGES])</f>
        <v>гигантское насекомое</v>
      </c>
    </row>
    <row r="703" spans="8:18" ht="15" customHeight="1" x14ac:dyDescent="0.2">
      <c r="H703" s="222" t="s">
        <v>6838</v>
      </c>
      <c r="I703" s="222"/>
      <c r="J703" s="222" t="s">
        <v>6839</v>
      </c>
      <c r="K703" s="222" t="str">
        <f>Таблиця4[[#This Row],[HOBBY WORLD]]</f>
        <v>Актёр</v>
      </c>
      <c r="L703" s="222" t="s">
        <v>6837</v>
      </c>
      <c r="M703" s="222"/>
      <c r="O703" s="210" t="s">
        <v>12204</v>
      </c>
      <c r="Q703" s="203" t="str">
        <f>_xlfn.XLOOKUP(O703,Таблиця5[Оригинал],Таблиця5[HOBBY WORLD])</f>
        <v>цепкая лиана</v>
      </c>
      <c r="R703" s="203" t="str">
        <f>_xlfn.XLOOKUP(O703,Таблиця5[Оригинал],Таблиця5[CYBORGS &amp; MAGES])</f>
        <v>цепкая лиана</v>
      </c>
    </row>
    <row r="704" spans="8:18" ht="15" customHeight="1" x14ac:dyDescent="0.2">
      <c r="H704" s="222" t="s">
        <v>6840</v>
      </c>
      <c r="I704" s="222"/>
      <c r="J704" s="222" t="s">
        <v>6841</v>
      </c>
      <c r="K704" s="222" t="str">
        <f>Таблиця4[[#This Row],[HOBBY WORLD]]</f>
        <v>Атлет</v>
      </c>
      <c r="L704" s="222" t="s">
        <v>6837</v>
      </c>
      <c r="M704" s="222"/>
      <c r="O704" s="210" t="s">
        <v>11877</v>
      </c>
      <c r="Q704" s="203" t="str">
        <f>_xlfn.XLOOKUP(O704,Таблиця5[Оригинал],Таблиця5[HOBBY WORLD])</f>
        <v>высшая невидимость</v>
      </c>
      <c r="R704" s="203" t="str">
        <f>_xlfn.XLOOKUP(O704,Таблиця5[Оригинал],Таблиця5[CYBORGS &amp; MAGES])</f>
        <v>высшая невидимость</v>
      </c>
    </row>
    <row r="705" spans="8:18" ht="15" customHeight="1" x14ac:dyDescent="0.2">
      <c r="H705" s="222" t="s">
        <v>6842</v>
      </c>
      <c r="I705" s="222"/>
      <c r="J705" s="222" t="s">
        <v>6843</v>
      </c>
      <c r="K705" s="222" t="str">
        <f>Таблиця4[[#This Row],[HOBBY WORLD]]</f>
        <v>Бдительный</v>
      </c>
      <c r="L705" s="222" t="s">
        <v>6837</v>
      </c>
      <c r="M705" s="222"/>
      <c r="O705" s="210" t="s">
        <v>12205</v>
      </c>
      <c r="Q705" s="203" t="str">
        <f>_xlfn.XLOOKUP(O705,Таблиця5[Оригинал],Таблиця5[HOBBY WORLD])</f>
        <v>страж веры</v>
      </c>
      <c r="R705" s="203" t="str">
        <f>_xlfn.XLOOKUP(O705,Таблиця5[Оригинал],Таблиця5[CYBORGS &amp; MAGES])</f>
        <v>страж веры</v>
      </c>
    </row>
    <row r="706" spans="8:18" ht="15" customHeight="1" x14ac:dyDescent="0.2">
      <c r="H706" s="222" t="s">
        <v>6844</v>
      </c>
      <c r="I706" s="222"/>
      <c r="J706" s="222" t="s">
        <v>6845</v>
      </c>
      <c r="K706" s="222" t="str">
        <f>Таблиця4[[#This Row],[HOBBY WORLD]]</f>
        <v>Боевой заклинатель</v>
      </c>
      <c r="L706" s="222" t="s">
        <v>6837</v>
      </c>
      <c r="M706" s="222"/>
      <c r="O706" s="210" t="s">
        <v>12207</v>
      </c>
      <c r="Q706" s="203" t="str">
        <f>_xlfn.XLOOKUP(O706,Таблиця5[Оригинал],Таблиця5[HOBBY WORLD])</f>
        <v>иллюзорная местность</v>
      </c>
      <c r="R706" s="203" t="str">
        <f>_xlfn.XLOOKUP(O706,Таблиця5[Оригинал],Таблиця5[CYBORGS &amp; MAGES])</f>
        <v>иллюзорная местность</v>
      </c>
    </row>
    <row r="707" spans="8:18" ht="15" customHeight="1" x14ac:dyDescent="0.2">
      <c r="H707" s="222" t="s">
        <v>6846</v>
      </c>
      <c r="I707" s="222"/>
      <c r="J707" s="222" t="s">
        <v>6847</v>
      </c>
      <c r="K707" s="222" t="str">
        <f>Таблиця4[[#This Row],[HOBBY WORLD]]</f>
        <v>Вдохновляющий лидер</v>
      </c>
      <c r="L707" s="222" t="s">
        <v>6837</v>
      </c>
      <c r="M707" s="222"/>
      <c r="O707" s="210" t="s">
        <v>12208</v>
      </c>
      <c r="Q707" s="203" t="str">
        <f>_xlfn.XLOOKUP(O707,Таблиця5[Оригинал],Таблиця5[HOBBY WORLD])</f>
        <v>ледяная буря</v>
      </c>
      <c r="R707" s="203" t="str">
        <f>_xlfn.XLOOKUP(O707,Таблиця5[Оригинал],Таблиця5[CYBORGS &amp; MAGES])</f>
        <v>ледяная буря</v>
      </c>
    </row>
    <row r="708" spans="8:18" ht="15" customHeight="1" x14ac:dyDescent="0.2">
      <c r="H708" s="222" t="s">
        <v>6848</v>
      </c>
      <c r="I708" s="222"/>
      <c r="J708" s="222" t="s">
        <v>6849</v>
      </c>
      <c r="K708" s="222" t="str">
        <f>Таблиця4[[#This Row],[HOBBY WORLD]]</f>
        <v>Верховой боец</v>
      </c>
      <c r="L708" s="222" t="s">
        <v>6837</v>
      </c>
      <c r="M708" s="222"/>
      <c r="O708" s="210" t="s">
        <v>12209</v>
      </c>
      <c r="Q708" s="203" t="str">
        <f>_xlfn.XLOOKUP(O708,Таблиця5[Оригинал],Таблиця5[HOBBY WORLD])</f>
        <v>тайный сундук Леомунда</v>
      </c>
      <c r="R708" s="203" t="str">
        <f>_xlfn.XLOOKUP(O708,Таблиця5[Оригинал],Таблиця5[CYBORGS &amp; MAGES])</f>
        <v>тайный сундук Леомунда</v>
      </c>
    </row>
    <row r="709" spans="8:18" ht="15" customHeight="1" x14ac:dyDescent="0.2">
      <c r="H709" s="222" t="s">
        <v>6850</v>
      </c>
      <c r="I709" s="222"/>
      <c r="J709" s="222" t="s">
        <v>6851</v>
      </c>
      <c r="K709" s="222" t="str">
        <f>Таблиця4[[#This Row],[HOBBY WORLD]]</f>
        <v>Выносливый</v>
      </c>
      <c r="L709" s="222" t="s">
        <v>6837</v>
      </c>
      <c r="M709" s="222"/>
      <c r="O709" s="210" t="s">
        <v>12210</v>
      </c>
      <c r="Q709" s="203" t="str">
        <f>_xlfn.XLOOKUP(O709,Таблиця5[Оригинал],Таблиця5[HOBBY WORLD])</f>
        <v>поиск существа</v>
      </c>
      <c r="R709" s="203" t="str">
        <f>_xlfn.XLOOKUP(O709,Таблиця5[Оригинал],Таблиця5[CYBORGS &amp; MAGES])</f>
        <v>поиск существа</v>
      </c>
    </row>
    <row r="710" spans="8:18" ht="15" customHeight="1" x14ac:dyDescent="0.2">
      <c r="H710" s="222" t="s">
        <v>6852</v>
      </c>
      <c r="I710" s="222"/>
      <c r="J710" s="222" t="s">
        <v>6853</v>
      </c>
      <c r="K710" s="222" t="str">
        <f>Таблиця4[[#This Row],[HOBBY WORLD]]</f>
        <v>Живучий</v>
      </c>
      <c r="L710" s="222" t="s">
        <v>6837</v>
      </c>
      <c r="M710" s="222"/>
      <c r="O710" s="210" t="s">
        <v>12211</v>
      </c>
      <c r="Q710" s="203" t="str">
        <f>_xlfn.XLOOKUP(O710,Таблиця5[Оригинал],Таблиця5[HOBBY WORLD])</f>
        <v>верная собака Морденкайнена</v>
      </c>
      <c r="R710" s="203" t="str">
        <f>_xlfn.XLOOKUP(O710,Таблиця5[Оригинал],Таблиця5[CYBORGS &amp; MAGES])</f>
        <v>верная собака Морденкайнена</v>
      </c>
    </row>
    <row r="711" spans="8:18" ht="15" customHeight="1" x14ac:dyDescent="0.2">
      <c r="H711" s="222" t="s">
        <v>6854</v>
      </c>
      <c r="I711" s="222"/>
      <c r="J711" s="222" t="s">
        <v>6855</v>
      </c>
      <c r="K711" s="222" t="str">
        <f>Таблиця4[[#This Row],[HOBBY WORLD]]</f>
        <v>Исследователь подземелий</v>
      </c>
      <c r="L711" s="222" t="s">
        <v>6837</v>
      </c>
      <c r="M711" s="222"/>
      <c r="O711" s="210" t="s">
        <v>12213</v>
      </c>
      <c r="Q711" s="203" t="str">
        <f>_xlfn.XLOOKUP(O711,Таблиця5[Оригинал],Таблиця5[HOBBY WORLD])</f>
        <v>личное убежище Морденкайнена</v>
      </c>
      <c r="R711" s="203" t="str">
        <f>_xlfn.XLOOKUP(O711,Таблиця5[Оригинал],Таблиця5[CYBORGS &amp; MAGES])</f>
        <v>личное убежище Морденкайнена</v>
      </c>
    </row>
    <row r="712" spans="8:18" ht="15" customHeight="1" x14ac:dyDescent="0.2">
      <c r="H712" s="222" t="s">
        <v>6856</v>
      </c>
      <c r="I712" s="222"/>
      <c r="J712" s="222" t="s">
        <v>6857</v>
      </c>
      <c r="K712" s="222" t="str">
        <f>Таблиця4[[#This Row],[HOBBY WORLD]]</f>
        <v>Лазутчик</v>
      </c>
      <c r="L712" s="222" t="s">
        <v>6837</v>
      </c>
      <c r="M712" s="222"/>
      <c r="O712" s="210" t="s">
        <v>12215</v>
      </c>
      <c r="Q712" s="203" t="str">
        <f>_xlfn.XLOOKUP(O712,Таблиця5[Оригинал],Таблиця5[HOBBY WORLD])</f>
        <v>силовая сфера Отилюка</v>
      </c>
      <c r="R712" s="203" t="str">
        <f>_xlfn.XLOOKUP(O712,Таблиця5[Оригинал],Таблиця5[CYBORGS &amp; MAGES])</f>
        <v>силовая сфера Отилюка</v>
      </c>
    </row>
    <row r="713" spans="8:18" ht="15" customHeight="1" x14ac:dyDescent="0.2">
      <c r="H713" s="222" t="s">
        <v>6858</v>
      </c>
      <c r="I713" s="222"/>
      <c r="J713" s="222" t="s">
        <v>6859</v>
      </c>
      <c r="K713" s="222" t="str">
        <f>Таблиця4[[#This Row],[HOBBY WORLD]]</f>
        <v>Легкобронированный</v>
      </c>
      <c r="L713" s="222" t="s">
        <v>6837</v>
      </c>
      <c r="M713" s="222"/>
      <c r="O713" s="210" t="s">
        <v>12217</v>
      </c>
      <c r="Q713" s="203" t="str">
        <f>_xlfn.XLOOKUP(O713,Таблиця5[Оригинал],Таблиця5[HOBBY WORLD])</f>
        <v>убийственный фантазм</v>
      </c>
      <c r="R713" s="203" t="str">
        <f>_xlfn.XLOOKUP(O713,Таблиця5[Оригинал],Таблиця5[CYBORGS &amp; MAGES])</f>
        <v>убийственный фантазм</v>
      </c>
    </row>
    <row r="714" spans="8:18" ht="15" customHeight="1" x14ac:dyDescent="0.2">
      <c r="H714" s="222" t="s">
        <v>6860</v>
      </c>
      <c r="I714" s="222"/>
      <c r="J714" s="222" t="s">
        <v>6861</v>
      </c>
      <c r="K714" s="222" t="str">
        <f>Таблиця4[[#This Row],[HOBBY WORLD]]</f>
        <v>Лекарь</v>
      </c>
      <c r="L714" s="222" t="s">
        <v>6837</v>
      </c>
      <c r="M714" s="222"/>
      <c r="O714" s="210" t="s">
        <v>1760</v>
      </c>
      <c r="Q714" s="203" t="str">
        <f>_xlfn.XLOOKUP(O714,Таблиця5[Оригинал],Таблиця5[HOBBY WORLD])</f>
        <v>полиморф</v>
      </c>
      <c r="R714" s="203" t="str">
        <f>_xlfn.XLOOKUP(O714,Таблиця5[Оригинал],Таблиця5[CYBORGS &amp; MAGES])</f>
        <v>полиморф</v>
      </c>
    </row>
    <row r="715" spans="8:18" ht="15" customHeight="1" x14ac:dyDescent="0.2">
      <c r="H715" s="222" t="s">
        <v>6862</v>
      </c>
      <c r="I715" s="222"/>
      <c r="J715" s="222" t="s">
        <v>6863</v>
      </c>
      <c r="K715" s="222" t="str">
        <f>Таблиця4[[#This Row],[HOBBY WORLD]]</f>
        <v>Лингвист</v>
      </c>
      <c r="L715" s="222" t="s">
        <v>6837</v>
      </c>
      <c r="M715" s="222"/>
      <c r="O715" s="210" t="s">
        <v>12221</v>
      </c>
      <c r="Q715" s="203" t="str">
        <f>_xlfn.XLOOKUP(O715,Таблиця5[Оригинал],Таблиця5[HOBBY WORLD])</f>
        <v>преображение камня</v>
      </c>
      <c r="R715" s="203" t="str">
        <f>_xlfn.XLOOKUP(O715,Таблиця5[Оригинал],Таблиця5[CYBORGS &amp; MAGES])</f>
        <v>преображение камня</v>
      </c>
    </row>
    <row r="716" spans="8:18" ht="15" customHeight="1" x14ac:dyDescent="0.2">
      <c r="H716" s="222" t="s">
        <v>6864</v>
      </c>
      <c r="I716" s="222"/>
      <c r="J716" s="222" t="s">
        <v>6865</v>
      </c>
      <c r="K716" s="222" t="str">
        <f>Таблиця4[[#This Row],[HOBBY WORLD]]</f>
        <v>Магоубийца</v>
      </c>
      <c r="L716" s="222" t="s">
        <v>6837</v>
      </c>
      <c r="M716" s="222"/>
      <c r="O716" s="210" t="s">
        <v>1887</v>
      </c>
      <c r="Q716" s="203" t="str">
        <f>_xlfn.XLOOKUP(O716,Таблиця5[Оригинал],Таблиця5[HOBBY WORLD])</f>
        <v>каменная кожа</v>
      </c>
      <c r="R716" s="203" t="str">
        <f>_xlfn.XLOOKUP(O716,Таблиця5[Оригинал],Таблиця5[CYBORGS &amp; MAGES])</f>
        <v>каменная кожа</v>
      </c>
    </row>
    <row r="717" spans="8:18" ht="15" customHeight="1" x14ac:dyDescent="0.2">
      <c r="H717" s="222" t="s">
        <v>6866</v>
      </c>
      <c r="I717" s="222"/>
      <c r="J717" s="222" t="s">
        <v>6867</v>
      </c>
      <c r="K717" s="222" t="str">
        <f>Таблиця4[[#This Row],[HOBBY WORLD]]</f>
        <v>Мастер большого оружия</v>
      </c>
      <c r="L717" s="222" t="s">
        <v>6837</v>
      </c>
      <c r="M717" s="222"/>
      <c r="O717" s="210" t="s">
        <v>12225</v>
      </c>
      <c r="Q717" s="203" t="str">
        <f>_xlfn.XLOOKUP(O717,Таблиця5[Оригинал],Таблиця5[HOBBY WORLD])</f>
        <v>огненная стена</v>
      </c>
      <c r="R717" s="203" t="str">
        <f>_xlfn.XLOOKUP(O717,Таблиця5[Оригинал],Таблиця5[CYBORGS &amp; MAGES])</f>
        <v>огненная стена</v>
      </c>
    </row>
    <row r="718" spans="8:18" ht="15" customHeight="1" x14ac:dyDescent="0.2">
      <c r="H718" s="222" t="s">
        <v>6868</v>
      </c>
      <c r="I718" s="222"/>
      <c r="J718" s="222" t="s">
        <v>6869</v>
      </c>
      <c r="K718" s="222" t="str">
        <f>Таблиця4[[#This Row],[HOBBY WORLD]]</f>
        <v>Мастер военного дела</v>
      </c>
      <c r="L718" s="222" t="s">
        <v>6837</v>
      </c>
      <c r="M718" s="222"/>
      <c r="O718" s="210" t="s">
        <v>12227</v>
      </c>
      <c r="Q718" s="203" t="str">
        <f>_xlfn.XLOOKUP(O718,Таблиця5[Оригинал],Таблиця5[HOBBY WORLD])</f>
        <v>оживление предметов</v>
      </c>
      <c r="R718" s="203" t="str">
        <f>_xlfn.XLOOKUP(O718,Таблиця5[Оригинал],Таблиця5[CYBORGS &amp; MAGES])</f>
        <v>оживление предметов</v>
      </c>
    </row>
    <row r="719" spans="8:18" ht="15" customHeight="1" x14ac:dyDescent="0.2">
      <c r="H719" s="222" t="s">
        <v>6870</v>
      </c>
      <c r="I719" s="222"/>
      <c r="J719" s="222" t="s">
        <v>6871</v>
      </c>
      <c r="K719" s="222" t="str">
        <f>Таблиця4[[#This Row],[HOBBY WORLD]]</f>
        <v>Мастер древкового оружия</v>
      </c>
      <c r="L719" s="222" t="s">
        <v>6837</v>
      </c>
      <c r="M719" s="222"/>
      <c r="O719" s="210" t="s">
        <v>12228</v>
      </c>
      <c r="Q719" s="203" t="str">
        <f>_xlfn.XLOOKUP(O719,Таблиця5[Оригинал],Таблиця5[HOBBY WORLD])</f>
        <v>барьер для жизни</v>
      </c>
      <c r="R719" s="203" t="str">
        <f>_xlfn.XLOOKUP(O719,Таблиця5[Оригинал],Таблиця5[CYBORGS &amp; MAGES])</f>
        <v>барьер для жизни</v>
      </c>
    </row>
    <row r="720" spans="8:18" ht="15" customHeight="1" x14ac:dyDescent="0.2">
      <c r="H720" s="222" t="s">
        <v>6872</v>
      </c>
      <c r="I720" s="222"/>
      <c r="J720" s="222" t="s">
        <v>6873</v>
      </c>
      <c r="K720" s="222" t="str">
        <f>Таблиця4[[#This Row],[HOBBY WORLD]]</f>
        <v>Мастер оружия</v>
      </c>
      <c r="L720" s="222" t="s">
        <v>6837</v>
      </c>
      <c r="M720" s="222"/>
      <c r="O720" s="210" t="s">
        <v>1236</v>
      </c>
      <c r="Q720" s="203" t="str">
        <f>_xlfn.XLOOKUP(O720,Таблиця5[Оригинал],Таблиця5[HOBBY WORLD])</f>
        <v>пробуждение</v>
      </c>
      <c r="R720" s="203" t="str">
        <f>_xlfn.XLOOKUP(O720,Таблиця5[Оригинал],Таблиця5[CYBORGS &amp; MAGES])</f>
        <v>пробуждение</v>
      </c>
    </row>
    <row r="721" spans="8:18" ht="15" customHeight="1" x14ac:dyDescent="0.2">
      <c r="H721" s="222" t="s">
        <v>6874</v>
      </c>
      <c r="I721" s="222"/>
      <c r="J721" s="222" t="s">
        <v>6875</v>
      </c>
      <c r="K721" s="222" t="str">
        <f>Таблиця4[[#This Row],[HOBBY WORLD]]</f>
        <v>Мастер средней брони</v>
      </c>
      <c r="L721" s="222" t="s">
        <v>6837</v>
      </c>
      <c r="M721" s="222"/>
      <c r="O721" s="210" t="s">
        <v>12229</v>
      </c>
      <c r="Q721" s="203" t="str">
        <f>_xlfn.XLOOKUP(O721,Таблиця5[Оригинал],Таблиця5[HOBBY WORLD])</f>
        <v>рука Бигби</v>
      </c>
      <c r="R721" s="203" t="str">
        <f>_xlfn.XLOOKUP(O721,Таблиця5[Оригинал],Таблиця5[CYBORGS &amp; MAGES])</f>
        <v>рука Бигби</v>
      </c>
    </row>
    <row r="722" spans="8:18" ht="15" customHeight="1" x14ac:dyDescent="0.2">
      <c r="H722" s="222" t="s">
        <v>6876</v>
      </c>
      <c r="I722" s="222"/>
      <c r="J722" s="222" t="s">
        <v>6877</v>
      </c>
      <c r="K722" s="222" t="str">
        <f>Таблиця4[[#This Row],[HOBBY WORLD]]</f>
        <v>Мастер тяжёлой брони</v>
      </c>
      <c r="L722" s="222" t="s">
        <v>6837</v>
      </c>
      <c r="M722" s="222"/>
      <c r="O722" s="210" t="s">
        <v>12231</v>
      </c>
      <c r="Q722" s="203" t="str">
        <f>_xlfn.XLOOKUP(O722,Таблиця5[Оригинал],Таблиця5[HOBBY WORLD])</f>
        <v>круг мощи</v>
      </c>
      <c r="R722" s="203" t="str">
        <f>_xlfn.XLOOKUP(O722,Таблиця5[Оригинал],Таблиця5[CYBORGS &amp; MAGES])</f>
        <v>круг мощи</v>
      </c>
    </row>
    <row r="723" spans="8:18" ht="15" customHeight="1" x14ac:dyDescent="0.2">
      <c r="H723" s="222" t="s">
        <v>6878</v>
      </c>
      <c r="I723" s="222"/>
      <c r="J723" s="222" t="s">
        <v>6879</v>
      </c>
      <c r="K723" s="222" t="str">
        <f>Таблиця4[[#This Row],[HOBBY WORLD]]</f>
        <v>Мастер щита</v>
      </c>
      <c r="L723" s="222" t="s">
        <v>6837</v>
      </c>
      <c r="M723" s="222"/>
      <c r="O723" s="210" t="s">
        <v>1306</v>
      </c>
      <c r="Q723" s="203" t="str">
        <f>_xlfn.XLOOKUP(O723,Таблиця5[Оригинал],Таблиця5[HOBBY WORLD])</f>
        <v>смертельное облако</v>
      </c>
      <c r="R723" s="203" t="str">
        <f>_xlfn.XLOOKUP(O723,Таблиця5[Оригинал],Таблиця5[CYBORGS &amp; MAGES])</f>
        <v>убийственное облако</v>
      </c>
    </row>
    <row r="724" spans="8:18" ht="15" customHeight="1" x14ac:dyDescent="0.2">
      <c r="H724" s="222" t="s">
        <v>6880</v>
      </c>
      <c r="I724" s="222"/>
      <c r="J724" s="222" t="s">
        <v>6881</v>
      </c>
      <c r="K724" s="222" t="str">
        <f>Таблиця4[[#This Row],[HOBBY WORLD]]</f>
        <v>Мастер-арбалетчик</v>
      </c>
      <c r="L724" s="222" t="s">
        <v>6837</v>
      </c>
      <c r="M724" s="222"/>
      <c r="O724" s="210" t="s">
        <v>1312</v>
      </c>
      <c r="Q724" s="203" t="str">
        <f>_xlfn.XLOOKUP(O724,Таблиця5[Оригинал],Таблиця5[HOBBY WORLD])</f>
        <v>божественное откровение</v>
      </c>
      <c r="R724" s="203" t="str">
        <f>_xlfn.XLOOKUP(O724,Таблиця5[Оригинал],Таблиця5[CYBORGS &amp; MAGES])</f>
        <v>божественное откровение</v>
      </c>
    </row>
    <row r="725" spans="8:18" ht="15" customHeight="1" x14ac:dyDescent="0.2">
      <c r="H725" s="222" t="s">
        <v>6882</v>
      </c>
      <c r="I725" s="222"/>
      <c r="J725" s="222" t="s">
        <v>6883</v>
      </c>
      <c r="K725" s="222" t="str">
        <f>Таблиця4[[#This Row],[HOBBY WORLD]]</f>
        <v>Меткий заклинатель</v>
      </c>
      <c r="L725" s="222" t="s">
        <v>6837</v>
      </c>
      <c r="M725" s="222"/>
      <c r="O725" s="210" t="s">
        <v>12232</v>
      </c>
      <c r="Q725" s="203" t="str">
        <f>_xlfn.XLOOKUP(O725,Таблиця5[Оригинал],Таблиця5[HOBBY WORLD])</f>
        <v>единение с природой</v>
      </c>
      <c r="R725" s="203" t="str">
        <f>_xlfn.XLOOKUP(O725,Таблиця5[Оригинал],Таблиця5[CYBORGS &amp; MAGES])</f>
        <v>единение с природой</v>
      </c>
    </row>
    <row r="726" spans="8:18" ht="15" customHeight="1" x14ac:dyDescent="0.2">
      <c r="H726" s="222" t="s">
        <v>6884</v>
      </c>
      <c r="I726" s="222"/>
      <c r="J726" s="222" t="s">
        <v>6885</v>
      </c>
      <c r="K726" s="222" t="str">
        <f>Таблиця4[[#This Row],[HOBBY WORLD]]</f>
        <v>Меткий стрелок</v>
      </c>
      <c r="L726" s="222" t="s">
        <v>6837</v>
      </c>
      <c r="M726" s="222"/>
      <c r="O726" s="210" t="s">
        <v>12233</v>
      </c>
      <c r="Q726" s="203" t="str">
        <f>_xlfn.XLOOKUP(O726,Таблиця5[Оригинал],Таблиця5[HOBBY WORLD])</f>
        <v>конус холода</v>
      </c>
      <c r="R726" s="203" t="str">
        <f>_xlfn.XLOOKUP(O726,Таблиця5[Оригинал],Таблиця5[CYBORGS &amp; MAGES])</f>
        <v>конус холода</v>
      </c>
    </row>
    <row r="727" spans="8:18" ht="15" customHeight="1" x14ac:dyDescent="0.2">
      <c r="H727" s="222" t="s">
        <v>6886</v>
      </c>
      <c r="I727" s="222"/>
      <c r="J727" s="222" t="s">
        <v>6887</v>
      </c>
      <c r="K727" s="222" t="str">
        <f>Таблиця4[[#This Row],[HOBBY WORLD]]</f>
        <v>Наблюдательный</v>
      </c>
      <c r="L727" s="222" t="s">
        <v>6837</v>
      </c>
      <c r="M727" s="222"/>
      <c r="O727" s="210" t="s">
        <v>12234</v>
      </c>
      <c r="Q727" s="203" t="str">
        <f>_xlfn.XLOOKUP(O727,Таблиця5[Оригинал],Таблиця5[HOBBY WORLD])</f>
        <v>призыв элементаля</v>
      </c>
      <c r="R727" s="203" t="str">
        <f>_xlfn.XLOOKUP(O727,Таблиця5[Оригинал],Таблиця5[CYBORGS &amp; MAGES])</f>
        <v>призыв элементаля</v>
      </c>
    </row>
    <row r="728" spans="8:18" ht="15" customHeight="1" x14ac:dyDescent="0.2">
      <c r="H728" s="222" t="s">
        <v>6888</v>
      </c>
      <c r="I728" s="222"/>
      <c r="J728" s="222" t="s">
        <v>6889</v>
      </c>
      <c r="K728" s="222" t="str">
        <f>Таблиця4[[#This Row],[HOBBY WORLD]]</f>
        <v>Неистово атакующий</v>
      </c>
      <c r="L728" s="222" t="s">
        <v>6837</v>
      </c>
      <c r="M728" s="222"/>
      <c r="O728" s="210" t="s">
        <v>12235</v>
      </c>
      <c r="Q728" s="203" t="str">
        <f>_xlfn.XLOOKUP(O728,Таблиця5[Оригинал],Таблиця5[HOBBY WORLD])</f>
        <v>призыв залпа</v>
      </c>
      <c r="R728" s="203" t="str">
        <f>_xlfn.XLOOKUP(O728,Таблиця5[Оригинал],Таблиця5[CYBORGS &amp; MAGES])</f>
        <v>призыв залпа</v>
      </c>
    </row>
    <row r="729" spans="8:18" ht="15" customHeight="1" x14ac:dyDescent="0.2">
      <c r="H729" s="222" t="s">
        <v>6890</v>
      </c>
      <c r="I729" s="222"/>
      <c r="J729" s="222" t="s">
        <v>6891</v>
      </c>
      <c r="K729" s="222" t="str">
        <f>Таблиця4[[#This Row],[HOBBY WORLD]]</f>
        <v>Обоерукий</v>
      </c>
      <c r="L729" s="222" t="s">
        <v>6837</v>
      </c>
      <c r="M729" s="222"/>
      <c r="O729" s="210" t="s">
        <v>12236</v>
      </c>
      <c r="Q729" s="203" t="str">
        <f>_xlfn.XLOOKUP(O729,Таблиця5[Оригинал],Таблиця5[HOBBY WORLD])</f>
        <v>связь с иным планом</v>
      </c>
      <c r="R729" s="203" t="str">
        <f>_xlfn.XLOOKUP(O729,Таблиця5[Оригинал],Таблиця5[CYBORGS &amp; MAGES])</f>
        <v>связь с иным планом</v>
      </c>
    </row>
    <row r="730" spans="8:18" ht="15" customHeight="1" x14ac:dyDescent="0.2">
      <c r="H730" s="222" t="s">
        <v>6892</v>
      </c>
      <c r="I730" s="222"/>
      <c r="J730" s="222" t="s">
        <v>6893</v>
      </c>
      <c r="K730" s="222" t="str">
        <f>Таблиця4[[#This Row],[HOBBY WORLD]]</f>
        <v>Обороняющийся дуэлянт</v>
      </c>
      <c r="L730" s="222" t="s">
        <v>6837</v>
      </c>
      <c r="M730" s="222"/>
      <c r="O730" s="210" t="s">
        <v>1344</v>
      </c>
      <c r="Q730" s="203" t="str">
        <f>_xlfn.XLOOKUP(O730,Таблиця5[Оригинал],Таблиця5[HOBBY WORLD])</f>
        <v>болезнь</v>
      </c>
      <c r="R730" s="203" t="str">
        <f>_xlfn.XLOOKUP(O730,Таблиця5[Оригинал],Таблиця5[CYBORGS &amp; MAGES])</f>
        <v>болезнь</v>
      </c>
    </row>
    <row r="731" spans="8:18" ht="15" customHeight="1" x14ac:dyDescent="0.2">
      <c r="H731" s="222" t="s">
        <v>6894</v>
      </c>
      <c r="I731" s="222"/>
      <c r="J731" s="222" t="s">
        <v>6895</v>
      </c>
      <c r="K731" s="222" t="str">
        <f>Таблиця4[[#This Row],[HOBBY WORLD]]</f>
        <v>Острый ум</v>
      </c>
      <c r="L731" s="222" t="s">
        <v>6837</v>
      </c>
      <c r="M731" s="222"/>
      <c r="O731" s="210" t="s">
        <v>1370</v>
      </c>
      <c r="Q731" s="203" t="str">
        <f>_xlfn.XLOOKUP(O731,Таблиця5[Оригинал],Таблиця5[HOBBY WORLD])</f>
        <v>творение</v>
      </c>
      <c r="R731" s="203" t="str">
        <f>_xlfn.XLOOKUP(O731,Таблиця5[Оригинал],Таблиця5[CYBORGS &amp; MAGES])</f>
        <v>творение</v>
      </c>
    </row>
    <row r="732" spans="8:18" ht="15" customHeight="1" x14ac:dyDescent="0.2">
      <c r="H732" s="222" t="s">
        <v>6896</v>
      </c>
      <c r="I732" s="222"/>
      <c r="J732" s="222" t="s">
        <v>6897</v>
      </c>
      <c r="K732" s="222" t="str">
        <f>Таблиця4[[#This Row],[HOBBY WORLD]]</f>
        <v>Подвижный</v>
      </c>
      <c r="L732" s="222" t="s">
        <v>6837</v>
      </c>
      <c r="M732" s="222"/>
      <c r="O732" s="210" t="s">
        <v>12239</v>
      </c>
      <c r="Q732" s="203" t="str">
        <f>_xlfn.XLOOKUP(O732,Таблиця5[Оригинал],Таблиця5[HOBBY WORLD])</f>
        <v>волна разрушения</v>
      </c>
      <c r="R732" s="203" t="str">
        <f>_xlfn.XLOOKUP(O732,Таблиця5[Оригинал],Таблиця5[CYBORGS &amp; MAGES])</f>
        <v>волна разрушения</v>
      </c>
    </row>
    <row r="733" spans="8:18" ht="15" customHeight="1" x14ac:dyDescent="0.2">
      <c r="H733" s="222" t="s">
        <v>6898</v>
      </c>
      <c r="I733" s="222"/>
      <c r="J733" s="222" t="s">
        <v>6899</v>
      </c>
      <c r="K733" s="222" t="str">
        <f>Таблиця4[[#This Row],[HOBBY WORLD]]</f>
        <v>Посвящённый в магию</v>
      </c>
      <c r="L733" s="222" t="s">
        <v>6837</v>
      </c>
      <c r="M733" s="222"/>
      <c r="O733" s="210" t="s">
        <v>12240</v>
      </c>
      <c r="Q733" s="203" t="e">
        <f>_xlfn.XLOOKUP(O733,Таблиця5[Оригинал],Таблиця5[HOBBY WORLD])</f>
        <v>#N/A</v>
      </c>
      <c r="R733" s="203" t="e">
        <f>_xlfn.XLOOKUP(O733,Таблиця5[Оригинал],Таблиця5[CYBORGS &amp; MAGES])</f>
        <v>#N/A</v>
      </c>
    </row>
    <row r="734" spans="8:18" ht="15" customHeight="1" x14ac:dyDescent="0.2">
      <c r="H734" s="222" t="s">
        <v>6900</v>
      </c>
      <c r="I734" s="222"/>
      <c r="J734" s="222" t="s">
        <v>6901</v>
      </c>
      <c r="K734" s="222" t="str">
        <f>Таблиця4[[#This Row],[HOBBY WORLD]]</f>
        <v>Ритуальный заклинатель</v>
      </c>
      <c r="L734" s="222" t="s">
        <v>6837</v>
      </c>
      <c r="M734" s="222"/>
      <c r="O734" s="210" t="s">
        <v>12241</v>
      </c>
      <c r="Q734" s="203" t="str">
        <f>_xlfn.XLOOKUP(O734,Таблиця5[Оригинал],Таблиця5[HOBBY WORLD])</f>
        <v>подчинение гуманоида</v>
      </c>
      <c r="R734" s="203" t="str">
        <f>_xlfn.XLOOKUP(O734,Таблиця5[Оригинал],Таблиця5[CYBORGS &amp; MAGES])</f>
        <v>подчинение гуманоида</v>
      </c>
    </row>
    <row r="735" spans="8:18" ht="15" customHeight="1" x14ac:dyDescent="0.2">
      <c r="H735" s="222" t="s">
        <v>5758</v>
      </c>
      <c r="I735" s="222"/>
      <c r="J735" s="222" t="s">
        <v>6902</v>
      </c>
      <c r="K735" s="222" t="str">
        <f>Таблиця4[[#This Row],[HOBBY WORLD]]</f>
        <v>Рукопашный борец</v>
      </c>
      <c r="L735" s="222" t="s">
        <v>6837</v>
      </c>
      <c r="M735" s="222"/>
      <c r="O735" s="210" t="s">
        <v>1428</v>
      </c>
      <c r="Q735" s="203" t="str">
        <f>_xlfn.XLOOKUP(O735,Таблиця5[Оригинал],Таблиця5[HOBBY WORLD])</f>
        <v>сновидение</v>
      </c>
      <c r="R735" s="203" t="str">
        <f>_xlfn.XLOOKUP(O735,Таблиця5[Оригинал],Таблиця5[CYBORGS &amp; MAGES])</f>
        <v>сновидение</v>
      </c>
    </row>
    <row r="736" spans="8:18" ht="15" customHeight="1" x14ac:dyDescent="0.2">
      <c r="H736" s="222" t="s">
        <v>6903</v>
      </c>
      <c r="I736" s="222"/>
      <c r="J736" s="222" t="s">
        <v>4246</v>
      </c>
      <c r="K736" s="222" t="str">
        <f>Таблиця4[[#This Row],[HOBBY WORLD]]</f>
        <v>Сорвиголова</v>
      </c>
      <c r="L736" s="222" t="s">
        <v>6837</v>
      </c>
      <c r="M736" s="222"/>
      <c r="O736" s="210" t="s">
        <v>12243</v>
      </c>
      <c r="Q736" s="203" t="str">
        <f>_xlfn.XLOOKUP(O736,Таблиця5[Оригинал],Таблиця5[HOBBY WORLD])</f>
        <v>огненный столп</v>
      </c>
      <c r="R736" s="203" t="str">
        <f>_xlfn.XLOOKUP(O736,Таблиця5[Оригинал],Таблиця5[CYBORGS &amp; MAGES])</f>
        <v>огненный столп</v>
      </c>
    </row>
    <row r="737" spans="8:18" ht="15" customHeight="1" x14ac:dyDescent="0.2">
      <c r="H737" s="222" t="s">
        <v>6904</v>
      </c>
      <c r="I737" s="222"/>
      <c r="J737" s="222" t="s">
        <v>6905</v>
      </c>
      <c r="K737" s="222" t="str">
        <f>Таблиця4[[#This Row],[HOBBY WORLD]]</f>
        <v>Среднебронированный</v>
      </c>
      <c r="L737" s="222" t="s">
        <v>6837</v>
      </c>
      <c r="M737" s="222"/>
      <c r="O737" s="210" t="s">
        <v>1528</v>
      </c>
      <c r="Q737" s="203" t="str">
        <f>_xlfn.XLOOKUP(O737,Таблиця5[Оригинал],Таблиця5[HOBBY WORLD])</f>
        <v>гейс</v>
      </c>
      <c r="R737" s="203" t="str">
        <f>_xlfn.XLOOKUP(O737,Таблиця5[Оригинал],Таблиця5[CYBORGS &amp; MAGES])</f>
        <v>гейс</v>
      </c>
    </row>
    <row r="738" spans="8:18" ht="15" customHeight="1" x14ac:dyDescent="0.2">
      <c r="H738" s="222" t="s">
        <v>6906</v>
      </c>
      <c r="I738" s="222"/>
      <c r="J738" s="222" t="s">
        <v>6907</v>
      </c>
      <c r="K738" s="222" t="str">
        <f>Таблиця4[[#This Row],[HOBBY WORLD]]</f>
        <v>Стойкий</v>
      </c>
      <c r="L738" s="222" t="s">
        <v>6837</v>
      </c>
      <c r="M738" s="222"/>
      <c r="O738" s="210" t="s">
        <v>12244</v>
      </c>
      <c r="Q738" s="203" t="str">
        <f>_xlfn.XLOOKUP(O738,Таблиця5[Оригинал],Таблиця5[HOBBY WORLD])</f>
        <v>высшее восстановление</v>
      </c>
      <c r="R738" s="203" t="str">
        <f>_xlfn.XLOOKUP(O738,Таблиця5[Оригинал],Таблиця5[CYBORGS &amp; MAGES])</f>
        <v>высшее восстановление</v>
      </c>
    </row>
    <row r="739" spans="8:18" ht="15" customHeight="1" x14ac:dyDescent="0.2">
      <c r="H739" s="222" t="s">
        <v>6908</v>
      </c>
      <c r="I739" s="222"/>
      <c r="J739" s="222" t="s">
        <v>2529</v>
      </c>
      <c r="K739" s="222" t="str">
        <f>Таблиця4[[#This Row],[HOBBY WORLD]]</f>
        <v>Страж</v>
      </c>
      <c r="L739" s="222" t="s">
        <v>6837</v>
      </c>
      <c r="M739" s="222"/>
      <c r="O739" s="210" t="s">
        <v>1566</v>
      </c>
      <c r="Q739" s="203" t="str">
        <f>_xlfn.XLOOKUP(O739,Таблиця5[Оригинал],Таблиця5[HOBBY WORLD])</f>
        <v>освящение</v>
      </c>
      <c r="R739" s="203" t="str">
        <f>_xlfn.XLOOKUP(O739,Таблиця5[Оригинал],Таблиця5[CYBORGS &amp; MAGES])</f>
        <v>освящение</v>
      </c>
    </row>
    <row r="740" spans="8:18" ht="15" customHeight="1" x14ac:dyDescent="0.2">
      <c r="H740" s="222" t="s">
        <v>6807</v>
      </c>
      <c r="I740" s="222"/>
      <c r="J740" s="222" t="s">
        <v>6909</v>
      </c>
      <c r="K740" s="222" t="str">
        <f>Таблиця4[[#This Row],[HOBBY WORLD]]</f>
        <v>Счастливчик</v>
      </c>
      <c r="L740" s="222" t="s">
        <v>6837</v>
      </c>
      <c r="M740" s="222"/>
      <c r="O740" s="210" t="s">
        <v>12245</v>
      </c>
      <c r="Q740" s="203" t="str">
        <f>_xlfn.XLOOKUP(O740,Таблиця5[Оригинал],Таблиця5[HOBBY WORLD])</f>
        <v>паралич чудовища</v>
      </c>
      <c r="R740" s="203" t="str">
        <f>_xlfn.XLOOKUP(O740,Таблиця5[Оригинал],Таблиця5[CYBORGS &amp; MAGES])</f>
        <v>паралич чудовища</v>
      </c>
    </row>
    <row r="741" spans="8:18" ht="15" customHeight="1" x14ac:dyDescent="0.2">
      <c r="H741" s="222" t="s">
        <v>6910</v>
      </c>
      <c r="I741" s="222"/>
      <c r="J741" s="222" t="s">
        <v>6911</v>
      </c>
      <c r="K741" s="222" t="str">
        <f>Таблиця4[[#This Row],[HOBBY WORLD]]</f>
        <v>Трактирный забияка</v>
      </c>
      <c r="L741" s="222" t="s">
        <v>6837</v>
      </c>
      <c r="M741" s="222"/>
      <c r="O741" s="210" t="s">
        <v>12248</v>
      </c>
      <c r="Q741" s="203" t="str">
        <f>_xlfn.XLOOKUP(O741,Таблиця5[Оригинал],Таблиця5[HOBBY WORLD])</f>
        <v>рой саранчи</v>
      </c>
      <c r="R741" s="203" t="str">
        <f>_xlfn.XLOOKUP(O741,Таблиця5[Оригинал],Таблиця5[CYBORGS &amp; MAGES])</f>
        <v>рой саранчи</v>
      </c>
    </row>
    <row r="742" spans="8:18" ht="15" customHeight="1" x14ac:dyDescent="0.2">
      <c r="H742" s="222" t="s">
        <v>6912</v>
      </c>
      <c r="I742" s="222"/>
      <c r="J742" s="222" t="s">
        <v>6913</v>
      </c>
      <c r="K742" s="222" t="str">
        <f>Таблиця4[[#This Row],[HOBBY WORLD]]</f>
        <v>Тяжелобронированный</v>
      </c>
      <c r="L742" s="222" t="s">
        <v>6837</v>
      </c>
      <c r="M742" s="222"/>
      <c r="O742" s="210" t="s">
        <v>12249</v>
      </c>
      <c r="Q742" s="203" t="str">
        <f>_xlfn.XLOOKUP(O742,Таблиця5[Оригинал],Таблиця5[HOBBY WORLD])</f>
        <v>знание легенд</v>
      </c>
      <c r="R742" s="203" t="str">
        <f>_xlfn.XLOOKUP(O742,Таблиця5[Оригинал],Таблиця5[CYBORGS &amp; MAGES])</f>
        <v>знание легенд</v>
      </c>
    </row>
    <row r="743" spans="8:18" ht="15" customHeight="1" x14ac:dyDescent="0.2">
      <c r="H743" s="222" t="s">
        <v>6914</v>
      </c>
      <c r="I743" s="222"/>
      <c r="J743" s="222" t="s">
        <v>6915</v>
      </c>
      <c r="K743" s="222" t="str">
        <f>Таблиця4[[#This Row],[HOBBY WORLD]]</f>
        <v>Умелый</v>
      </c>
      <c r="L743" s="222" t="s">
        <v>6837</v>
      </c>
      <c r="M743" s="222"/>
      <c r="O743" s="210" t="s">
        <v>12250</v>
      </c>
      <c r="Q743" s="203" t="str">
        <f>_xlfn.XLOOKUP(O743,Таблиця5[Оригинал],Таблиця5[HOBBY WORLD])</f>
        <v>массовое исцеление ран</v>
      </c>
      <c r="R743" s="203" t="str">
        <f>_xlfn.XLOOKUP(O743,Таблиця5[Оригинал],Таблиця5[CYBORGS &amp; MAGES])</f>
        <v>массовое исцеление ран</v>
      </c>
    </row>
    <row r="744" spans="8:18" ht="15" customHeight="1" x14ac:dyDescent="0.2">
      <c r="H744" s="213"/>
      <c r="I744" s="213"/>
      <c r="J744" s="213"/>
      <c r="K744" s="213">
        <f>Таблиця4[[#This Row],[HOBBY WORLD]]</f>
        <v>0</v>
      </c>
      <c r="L744" s="213"/>
      <c r="M744" s="213"/>
      <c r="O744" s="210" t="s">
        <v>1710</v>
      </c>
      <c r="Q744" s="203" t="str">
        <f>_xlfn.XLOOKUP(O744,Таблиця5[Оригинал],Таблиця5[HOBBY WORLD])</f>
        <v>обманка</v>
      </c>
      <c r="R744" s="203" t="str">
        <f>_xlfn.XLOOKUP(O744,Таблиця5[Оригинал],Таблиця5[CYBORGS &amp; MAGES])</f>
        <v>обманка</v>
      </c>
    </row>
    <row r="745" spans="8:18" ht="15" customHeight="1" x14ac:dyDescent="0.2">
      <c r="H745" s="213" t="s">
        <v>14157</v>
      </c>
      <c r="I745" s="213" t="s">
        <v>14158</v>
      </c>
      <c r="J745" s="213" t="s">
        <v>14159</v>
      </c>
      <c r="K745" s="213" t="str">
        <f>Таблиця4[[#This Row],[HOBBY WORLD]]</f>
        <v>Соматический</v>
      </c>
      <c r="L745" s="213"/>
      <c r="M745" s="213"/>
      <c r="O745" s="210" t="s">
        <v>12251</v>
      </c>
      <c r="Q745" s="203" t="str">
        <f>_xlfn.XLOOKUP(O745,Таблиця5[Оригинал],Таблиця5[HOBBY WORLD])</f>
        <v>манипуляция памятью</v>
      </c>
      <c r="R745" s="203" t="str">
        <f>_xlfn.XLOOKUP(O745,Таблиця5[Оригинал],Таблиця5[CYBORGS &amp; MAGES])</f>
        <v>манипуляция памятью</v>
      </c>
    </row>
    <row r="746" spans="8:18" ht="15" customHeight="1" x14ac:dyDescent="0.2">
      <c r="H746" s="213" t="s">
        <v>14160</v>
      </c>
      <c r="I746" s="213" t="s">
        <v>14161</v>
      </c>
      <c r="J746" s="213" t="s">
        <v>14162</v>
      </c>
      <c r="K746" s="213" t="str">
        <f>Таблиця4[[#This Row],[HOBBY WORLD]]</f>
        <v>Материальный</v>
      </c>
      <c r="L746" s="213"/>
      <c r="M746" s="213"/>
      <c r="O746" s="210" t="s">
        <v>1742</v>
      </c>
      <c r="Q746" s="203" t="str">
        <f>_xlfn.XLOOKUP(O746,Таблиця5[Оригинал],Таблиця5[HOBBY WORLD])</f>
        <v>проход сквозь стену</v>
      </c>
      <c r="R746" s="203" t="str">
        <f>_xlfn.XLOOKUP(O746,Таблиця5[Оригинал],Таблиця5[CYBORGS &amp; MAGES])</f>
        <v>проход сквозь стену</v>
      </c>
    </row>
    <row r="747" spans="8:18" ht="15" customHeight="1" x14ac:dyDescent="0.2">
      <c r="H747" s="213" t="s">
        <v>14163</v>
      </c>
      <c r="I747" s="213" t="s">
        <v>14164</v>
      </c>
      <c r="J747" s="213" t="s">
        <v>14165</v>
      </c>
      <c r="K747" s="213" t="str">
        <f>Таблиця4[[#This Row],[HOBBY WORLD]]</f>
        <v>Вербальный</v>
      </c>
      <c r="L747" s="213"/>
      <c r="M747" s="213"/>
      <c r="O747" s="210" t="s">
        <v>12253</v>
      </c>
      <c r="Q747" s="203" t="str">
        <f>_xlfn.XLOOKUP(O747,Таблиця5[Оригинал],Таблиця5[HOBBY WORLD])</f>
        <v>планарный слуга</v>
      </c>
      <c r="R747" s="203" t="str">
        <f>_xlfn.XLOOKUP(O747,Таблиця5[Оригинал],Таблиця5[CYBORGS &amp; MAGES])</f>
        <v>планарный слуга</v>
      </c>
    </row>
    <row r="748" spans="8:18" ht="15" customHeight="1" x14ac:dyDescent="0.2">
      <c r="H748" s="213" t="s">
        <v>14166</v>
      </c>
      <c r="I748" s="213" t="s">
        <v>6154</v>
      </c>
      <c r="J748" s="213" t="s">
        <v>14167</v>
      </c>
      <c r="K748" s="213" t="str">
        <f>Таблиця4[[#This Row],[HOBBY WORLD]]</f>
        <v>Школа вызова</v>
      </c>
      <c r="L748" s="213"/>
      <c r="M748" s="213"/>
      <c r="O748" s="210" t="s">
        <v>12254</v>
      </c>
      <c r="Q748" s="203" t="str">
        <f>_xlfn.XLOOKUP(O748,Таблиця5[Оригинал],Таблиця5[HOBBY WORLD])</f>
        <v>возвращение к жизни</v>
      </c>
      <c r="R748" s="203" t="str">
        <f>_xlfn.XLOOKUP(O748,Таблиця5[Оригинал],Таблиця5[CYBORGS &amp; MAGES])</f>
        <v>возвращение к жизни</v>
      </c>
    </row>
    <row r="749" spans="8:18" ht="15" customHeight="1" x14ac:dyDescent="0.2">
      <c r="H749" s="213" t="s">
        <v>14168</v>
      </c>
      <c r="I749" s="213" t="s">
        <v>6166</v>
      </c>
      <c r="J749" s="213" t="s">
        <v>14169</v>
      </c>
      <c r="K749" s="213" t="str">
        <f>Таблиця4[[#This Row],[HOBBY WORLD]]</f>
        <v>Школа преобразования</v>
      </c>
      <c r="L749" s="213"/>
      <c r="M749" s="213"/>
      <c r="O749" s="210" t="s">
        <v>12255</v>
      </c>
      <c r="Q749" s="203" t="str">
        <f>_xlfn.XLOOKUP(O749,Таблиця5[Оригинал],Таблиця5[HOBBY WORLD])</f>
        <v>телепатические узы Рари</v>
      </c>
      <c r="R749" s="203" t="str">
        <f>_xlfn.XLOOKUP(O749,Таблиця5[Оригинал],Таблиця5[CYBORGS &amp; MAGES])</f>
        <v>телепатические узы Рари</v>
      </c>
    </row>
    <row r="750" spans="8:18" ht="15" customHeight="1" x14ac:dyDescent="0.2">
      <c r="H750" s="213" t="s">
        <v>14170</v>
      </c>
      <c r="I750" s="213" t="s">
        <v>6152</v>
      </c>
      <c r="J750" s="213" t="s">
        <v>14171</v>
      </c>
      <c r="K750" s="213" t="str">
        <f>Таблиця4[[#This Row],[HOBBY WORLD]]</f>
        <v>Школа ограждения</v>
      </c>
      <c r="L750" s="213"/>
      <c r="M750" s="213"/>
      <c r="O750" s="210" t="s">
        <v>1806</v>
      </c>
      <c r="Q750" s="203" t="str">
        <f>_xlfn.XLOOKUP(O750,Таблиця5[Оригинал],Таблиця5[HOBBY WORLD])</f>
        <v>реинкарнация</v>
      </c>
      <c r="R750" s="203" t="str">
        <f>_xlfn.XLOOKUP(O750,Таблиця5[Оригинал],Таблиця5[CYBORGS &amp; MAGES])</f>
        <v>реинкарнация</v>
      </c>
    </row>
    <row r="751" spans="8:18" ht="15" customHeight="1" x14ac:dyDescent="0.2">
      <c r="H751" s="213" t="s">
        <v>14172</v>
      </c>
      <c r="I751" s="213" t="s">
        <v>6160</v>
      </c>
      <c r="J751" s="213" t="s">
        <v>6154</v>
      </c>
      <c r="K751" s="213" t="str">
        <f>Таблиця4[[#This Row],[HOBBY WORLD]]</f>
        <v>Школа воплощения</v>
      </c>
      <c r="L751" s="213"/>
      <c r="M751" s="213"/>
      <c r="O751" s="210" t="s">
        <v>1826</v>
      </c>
      <c r="Q751" s="203" t="str">
        <f>_xlfn.XLOOKUP(O751,Таблиця5[Оригинал],Таблиця5[HOBBY WORLD])</f>
        <v>тайновидение</v>
      </c>
      <c r="R751" s="203" t="str">
        <f>_xlfn.XLOOKUP(O751,Таблиця5[Оригинал],Таблиця5[CYBORGS &amp; MAGES])</f>
        <v>тайновидение</v>
      </c>
    </row>
    <row r="752" spans="8:18" ht="15" customHeight="1" x14ac:dyDescent="0.2">
      <c r="O752" s="210" t="s">
        <v>1832</v>
      </c>
      <c r="Q752" s="203" t="str">
        <f>_xlfn.XLOOKUP(O752,Таблиця5[Оригинал],Таблиця5[HOBBY WORLD])</f>
        <v>личины</v>
      </c>
      <c r="R752" s="203" t="str">
        <f>_xlfn.XLOOKUP(O752,Таблиця5[Оригинал],Таблиця5[CYBORGS &amp; MAGES])</f>
        <v>личины</v>
      </c>
    </row>
    <row r="753" spans="8:18" ht="15" customHeight="1" x14ac:dyDescent="0.2">
      <c r="H753" s="203" t="s">
        <v>5596</v>
      </c>
      <c r="I753" s="203" t="s">
        <v>14232</v>
      </c>
      <c r="J753" s="203" t="s">
        <v>14231</v>
      </c>
      <c r="O753" s="210" t="s">
        <v>12258</v>
      </c>
      <c r="Q753" s="203" t="str">
        <f>_xlfn.XLOOKUP(O753,Таблиця5[Оригинал],Таблиця5[HOBBY WORLD])</f>
        <v>быстрый колчан</v>
      </c>
      <c r="R753" s="203" t="str">
        <f>_xlfn.XLOOKUP(O753,Таблиця5[Оригинал],Таблиця5[CYBORGS &amp; MAGES])</f>
        <v>быстрый колчан</v>
      </c>
    </row>
    <row r="754" spans="8:18" ht="15" customHeight="1" x14ac:dyDescent="0.2">
      <c r="H754" s="203" t="s">
        <v>14230</v>
      </c>
      <c r="I754" s="203" t="s">
        <v>14234</v>
      </c>
      <c r="J754" s="203" t="s">
        <v>14233</v>
      </c>
      <c r="O754" s="210" t="s">
        <v>1907</v>
      </c>
      <c r="Q754" s="203" t="str">
        <f>_xlfn.XLOOKUP(O754,Таблиця5[Оригинал],Таблиця5[HOBBY WORLD])</f>
        <v>телекинез</v>
      </c>
      <c r="R754" s="203" t="str">
        <f>_xlfn.XLOOKUP(O754,Таблиця5[Оригинал],Таблиця5[CYBORGS &amp; MAGES])</f>
        <v>телекинез</v>
      </c>
    </row>
    <row r="755" spans="8:18" ht="15" customHeight="1" x14ac:dyDescent="0.2">
      <c r="H755" s="203" t="s">
        <v>5611</v>
      </c>
      <c r="I755" s="203" t="s">
        <v>14236</v>
      </c>
      <c r="J755" s="203" t="s">
        <v>14235</v>
      </c>
      <c r="O755" s="210" t="s">
        <v>12260</v>
      </c>
      <c r="Q755" s="203" t="str">
        <f>_xlfn.XLOOKUP(O755,Таблиця5[Оригинал],Таблиця5[HOBBY WORLD])</f>
        <v>круг телепортации</v>
      </c>
      <c r="R755" s="203" t="str">
        <f>_xlfn.XLOOKUP(O755,Таблиця5[Оригинал],Таблиця5[CYBORGS &amp; MAGES])</f>
        <v>круг телепортации</v>
      </c>
    </row>
    <row r="756" spans="8:18" ht="15" customHeight="1" x14ac:dyDescent="0.2">
      <c r="H756" s="203" t="s">
        <v>5613</v>
      </c>
      <c r="I756" s="203" t="s">
        <v>14238</v>
      </c>
      <c r="J756" s="203" t="s">
        <v>14237</v>
      </c>
      <c r="O756" s="210" t="s">
        <v>12262</v>
      </c>
      <c r="Q756" s="203" t="str">
        <f>_xlfn.XLOOKUP(O756,Таблиця5[Оригинал],Таблиця5[HOBBY WORLD])</f>
        <v>древесный путь</v>
      </c>
      <c r="R756" s="203" t="str">
        <f>_xlfn.XLOOKUP(O756,Таблиця5[Оригинал],Таблиця5[CYBORGS &amp; MAGES])</f>
        <v>древесный путь</v>
      </c>
    </row>
    <row r="757" spans="8:18" ht="15" customHeight="1" x14ac:dyDescent="0.2">
      <c r="H757" s="203" t="s">
        <v>5629</v>
      </c>
      <c r="I757" s="203" t="s">
        <v>14240</v>
      </c>
      <c r="J757" s="203" t="s">
        <v>14239</v>
      </c>
      <c r="O757" s="210" t="s">
        <v>12263</v>
      </c>
      <c r="Q757" s="203" t="str">
        <f>_xlfn.XLOOKUP(O757,Таблиця5[Оригинал],Таблиця5[HOBBY WORLD])</f>
        <v>силовая стена</v>
      </c>
      <c r="R757" s="203" t="str">
        <f>_xlfn.XLOOKUP(O757,Таблиця5[Оригинал],Таблиця5[CYBORGS &amp; MAGES])</f>
        <v>силовая стена</v>
      </c>
    </row>
    <row r="758" spans="8:18" ht="15" customHeight="1" x14ac:dyDescent="0.2">
      <c r="H758" s="203" t="s">
        <v>6797</v>
      </c>
      <c r="I758" s="203" t="s">
        <v>14241</v>
      </c>
      <c r="J758" s="203" t="s">
        <v>6798</v>
      </c>
      <c r="O758" s="210" t="s">
        <v>12265</v>
      </c>
      <c r="Q758" s="203" t="str">
        <f>_xlfn.XLOOKUP(O758,Таблиця5[Оригинал],Таблиця5[HOBBY WORLD])</f>
        <v>каменная стена</v>
      </c>
      <c r="R758" s="203" t="str">
        <f>_xlfn.XLOOKUP(O758,Таблиця5[Оригинал],Таблиця5[CYBORGS &amp; MAGES])</f>
        <v>каменная стена</v>
      </c>
    </row>
    <row r="759" spans="8:18" ht="15" customHeight="1" x14ac:dyDescent="0.2">
      <c r="H759" s="203" t="s">
        <v>14242</v>
      </c>
      <c r="I759" s="203" t="s">
        <v>14244</v>
      </c>
      <c r="J759" s="203" t="s">
        <v>14243</v>
      </c>
      <c r="O759" s="210" t="s">
        <v>12267</v>
      </c>
      <c r="Q759" s="203" t="str">
        <f>_xlfn.XLOOKUP(O759,Таблиця5[Оригинал],Таблиця5[HOBBY WORLD])</f>
        <v>волшебные врата</v>
      </c>
      <c r="R759" s="203" t="str">
        <f>_xlfn.XLOOKUP(O759,Таблиця5[Оригинал],Таблиця5[CYBORGS &amp; MAGES])</f>
        <v>волшебные врата</v>
      </c>
    </row>
    <row r="760" spans="8:18" ht="15" customHeight="1" x14ac:dyDescent="0.2">
      <c r="H760" s="203" t="s">
        <v>5830</v>
      </c>
      <c r="I760" s="203" t="s">
        <v>14245</v>
      </c>
      <c r="J760" s="203" t="s">
        <v>5831</v>
      </c>
      <c r="O760" s="210" t="s">
        <v>12268</v>
      </c>
      <c r="Q760" s="203" t="str">
        <f>_xlfn.XLOOKUP(O760,Таблиця5[Оригинал],Таблиця5[HOBBY WORLD])</f>
        <v>стена лезвий</v>
      </c>
      <c r="R760" s="203" t="str">
        <f>_xlfn.XLOOKUP(O760,Таблиця5[Оригинал],Таблиця5[CYBORGS &amp; MAGES])</f>
        <v>стена лезвий</v>
      </c>
    </row>
    <row r="761" spans="8:18" ht="15" customHeight="1" x14ac:dyDescent="0.2">
      <c r="H761" s="203" t="s">
        <v>6809</v>
      </c>
      <c r="I761" s="203" t="s">
        <v>14246</v>
      </c>
      <c r="J761" s="203" t="s">
        <v>6810</v>
      </c>
      <c r="O761" s="210" t="s">
        <v>12270</v>
      </c>
      <c r="Q761" s="203" t="str">
        <f>_xlfn.XLOOKUP(O761,Таблиця5[Оригинал],Таблиця5[HOBBY WORLD])</f>
        <v>цепь молний</v>
      </c>
      <c r="R761" s="203" t="str">
        <f>_xlfn.XLOOKUP(O761,Таблиця5[Оригинал],Таблиця5[CYBORGS &amp; MAGES])</f>
        <v>цепь молний</v>
      </c>
    </row>
    <row r="762" spans="8:18" ht="15" customHeight="1" x14ac:dyDescent="0.2">
      <c r="H762" s="203" t="s">
        <v>6794</v>
      </c>
      <c r="I762" s="203" t="s">
        <v>14247</v>
      </c>
      <c r="J762" s="203" t="s">
        <v>6795</v>
      </c>
      <c r="O762" s="210" t="s">
        <v>12271</v>
      </c>
      <c r="Q762" s="203" t="str">
        <f>_xlfn.XLOOKUP(O762,Таблиця5[Оригинал],Таблиця5[HOBBY WORLD])</f>
        <v>круг смерти</v>
      </c>
      <c r="R762" s="203" t="str">
        <f>_xlfn.XLOOKUP(O762,Таблиця5[Оригинал],Таблиця5[CYBORGS &amp; MAGES])</f>
        <v>круг смерти</v>
      </c>
    </row>
    <row r="763" spans="8:18" ht="15" customHeight="1" x14ac:dyDescent="0.2">
      <c r="H763" s="203" t="s">
        <v>14248</v>
      </c>
      <c r="I763" s="203" t="s">
        <v>14249</v>
      </c>
      <c r="J763" s="203" t="s">
        <v>6814</v>
      </c>
      <c r="O763" s="210" t="s">
        <v>12272</v>
      </c>
      <c r="Q763" s="203" t="str">
        <f>_xlfn.XLOOKUP(O763,Таблиця5[Оригинал],Таблиця5[HOBBY WORLD])</f>
        <v>призыв феи</v>
      </c>
      <c r="R763" s="203" t="str">
        <f>_xlfn.XLOOKUP(O763,Таблиця5[Оригинал],Таблиця5[CYBORGS &amp; MAGES])</f>
        <v>призыв феи</v>
      </c>
    </row>
    <row r="764" spans="8:18" ht="15" customHeight="1" x14ac:dyDescent="0.2">
      <c r="H764" s="203" t="s">
        <v>6829</v>
      </c>
      <c r="I764" s="203" t="s">
        <v>14250</v>
      </c>
      <c r="J764" s="203" t="s">
        <v>6830</v>
      </c>
      <c r="O764" s="210" t="s">
        <v>1346</v>
      </c>
      <c r="Q764" s="203" t="str">
        <f>_xlfn.XLOOKUP(O764,Таблиця5[Оригинал],Таблиця5[HOBBY WORLD])</f>
        <v>заготовка</v>
      </c>
      <c r="R764" s="203" t="str">
        <f>_xlfn.XLOOKUP(O764,Таблиця5[Оригинал],Таблиця5[CYBORGS &amp; MAGES])</f>
        <v>заготовка</v>
      </c>
    </row>
    <row r="765" spans="8:18" ht="15" customHeight="1" x14ac:dyDescent="0.2">
      <c r="H765" s="203" t="s">
        <v>6823</v>
      </c>
      <c r="I765" s="203" t="s">
        <v>14251</v>
      </c>
      <c r="J765" s="203" t="s">
        <v>6824</v>
      </c>
      <c r="O765" s="210" t="s">
        <v>12274</v>
      </c>
      <c r="Q765" s="203" t="str">
        <f>_xlfn.XLOOKUP(O765,Таблиця5[Оригинал],Таблиця5[HOBBY WORLD])</f>
        <v>создание нежити</v>
      </c>
      <c r="R765" s="203" t="str">
        <f>_xlfn.XLOOKUP(O765,Таблиця5[Оригинал],Таблиця5[CYBORGS &amp; MAGES])</f>
        <v>создание нежити</v>
      </c>
    </row>
    <row r="766" spans="8:18" ht="15" customHeight="1" x14ac:dyDescent="0.2">
      <c r="H766" s="203" t="s">
        <v>5776</v>
      </c>
      <c r="I766" s="203" t="s">
        <v>14252</v>
      </c>
      <c r="J766" s="203" t="s">
        <v>5777</v>
      </c>
      <c r="O766" s="210" t="s">
        <v>1406</v>
      </c>
      <c r="Q766" s="203" t="str">
        <f>_xlfn.XLOOKUP(O766,Таблиця5[Оригинал],Таблиця5[HOBBY WORLD])</f>
        <v>дезинтеграция</v>
      </c>
      <c r="R766" s="203" t="str">
        <f>_xlfn.XLOOKUP(O766,Таблиця5[Оригинал],Таблиця5[CYBORGS &amp; MAGES])</f>
        <v>дезинтеграция</v>
      </c>
    </row>
    <row r="767" spans="8:18" ht="15" customHeight="1" x14ac:dyDescent="0.2">
      <c r="H767" s="203" t="s">
        <v>6817</v>
      </c>
      <c r="I767" s="203" t="s">
        <v>14253</v>
      </c>
      <c r="J767" s="203" t="s">
        <v>6818</v>
      </c>
      <c r="O767" s="210" t="s">
        <v>12275</v>
      </c>
      <c r="Q767" s="203" t="str">
        <f>_xlfn.XLOOKUP(O767,Таблиця5[Оригинал],Таблиця5[HOBBY WORLD])</f>
        <v>мгновенные призывы Драумижа</v>
      </c>
      <c r="R767" s="203" t="str">
        <f>_xlfn.XLOOKUP(O767,Таблиця5[Оригинал],Таблиця5[CYBORGS &amp; MAGES])</f>
        <v>мгновенные призывы Драумижа</v>
      </c>
    </row>
    <row r="768" spans="8:18" ht="15" customHeight="1" x14ac:dyDescent="0.2">
      <c r="H768" s="203" t="s">
        <v>6811</v>
      </c>
      <c r="I768" s="203" t="s">
        <v>14254</v>
      </c>
      <c r="J768" s="203" t="s">
        <v>6812</v>
      </c>
      <c r="O768" s="210" t="s">
        <v>1464</v>
      </c>
      <c r="Q768" s="203" t="str">
        <f>_xlfn.XLOOKUP(O768,Таблиця5[Оригинал],Таблиця5[HOBBY WORLD])</f>
        <v>грозные очи</v>
      </c>
      <c r="R768" s="203" t="str">
        <f>_xlfn.XLOOKUP(O768,Таблиця5[Оригинал],Таблиця5[CYBORGS &amp; MAGES])</f>
        <v>грозные очи</v>
      </c>
    </row>
    <row r="769" spans="8:18" ht="15" customHeight="1" x14ac:dyDescent="0.2">
      <c r="H769" s="203" t="s">
        <v>6819</v>
      </c>
      <c r="I769" s="203" t="s">
        <v>14255</v>
      </c>
      <c r="J769" s="203" t="s">
        <v>6820</v>
      </c>
      <c r="O769" s="210" t="s">
        <v>12277</v>
      </c>
      <c r="Q769" s="203" t="str">
        <f>_xlfn.XLOOKUP(O769,Таблиця5[Оригинал],Таблиця5[HOBBY WORLD])</f>
        <v>поиск пути</v>
      </c>
      <c r="R769" s="203" t="str">
        <f>_xlfn.XLOOKUP(O769,Таблиця5[Оригинал],Таблиця5[CYBORGS &amp; MAGES])</f>
        <v>поиск пути</v>
      </c>
    </row>
    <row r="770" spans="8:18" ht="15" customHeight="1" x14ac:dyDescent="0.2">
      <c r="H770" s="203" t="s">
        <v>6821</v>
      </c>
      <c r="I770" s="203" t="s">
        <v>14256</v>
      </c>
      <c r="J770" s="203" t="s">
        <v>6822</v>
      </c>
      <c r="O770" s="210" t="s">
        <v>12278</v>
      </c>
      <c r="Q770" s="203" t="str">
        <f>_xlfn.XLOOKUP(O770,Таблиця5[Оригинал],Таблиця5[HOBBY WORLD])</f>
        <v>плоть в камень</v>
      </c>
      <c r="R770" s="203" t="str">
        <f>_xlfn.XLOOKUP(O770,Таблиця5[Оригинал],Таблиця5[CYBORGS &amp; MAGES])</f>
        <v>плоть в камень</v>
      </c>
    </row>
    <row r="771" spans="8:18" ht="15" customHeight="1" x14ac:dyDescent="0.2">
      <c r="H771" s="203" t="s">
        <v>6803</v>
      </c>
      <c r="I771" s="203" t="s">
        <v>14257</v>
      </c>
      <c r="J771" s="203" t="s">
        <v>6804</v>
      </c>
      <c r="O771" s="210" t="s">
        <v>1512</v>
      </c>
      <c r="Q771" s="203" t="str">
        <f>_xlfn.XLOOKUP(O771,Таблиця5[Оригинал],Таблиця5[HOBBY WORLD])</f>
        <v>запрет</v>
      </c>
      <c r="R771" s="203" t="str">
        <f>_xlfn.XLOOKUP(O771,Таблиця5[Оригинал],Таблиця5[CYBORGS &amp; MAGES])</f>
        <v>запрет</v>
      </c>
    </row>
    <row r="772" spans="8:18" ht="15" customHeight="1" x14ac:dyDescent="0.2">
      <c r="H772" s="203" t="s">
        <v>14258</v>
      </c>
      <c r="I772" s="203" t="s">
        <v>14259</v>
      </c>
      <c r="J772" s="203" t="s">
        <v>5951</v>
      </c>
      <c r="O772" s="210" t="s">
        <v>12279</v>
      </c>
      <c r="Q772" s="203" t="str">
        <f>_xlfn.XLOOKUP(O772,Таблиця5[Оригинал],Таблиця5[HOBBY WORLD])</f>
        <v>сфера неуязвимости</v>
      </c>
      <c r="R772" s="203" t="str">
        <f>_xlfn.XLOOKUP(O772,Таблиця5[Оригинал],Таблиця5[CYBORGS &amp; MAGES])</f>
        <v>сфера неуязвимости</v>
      </c>
    </row>
    <row r="773" spans="8:18" ht="15" customHeight="1" x14ac:dyDescent="0.2">
      <c r="H773" s="203" t="s">
        <v>14260</v>
      </c>
      <c r="I773" s="203" t="s">
        <v>14261</v>
      </c>
      <c r="J773" s="203" t="s">
        <v>5933</v>
      </c>
      <c r="O773" s="210" t="s">
        <v>12280</v>
      </c>
      <c r="Q773" s="203" t="str">
        <f>_xlfn.XLOOKUP(O773,Таблиця5[Оригинал],Таблиця5[HOBBY WORLD])</f>
        <v>охранные чары</v>
      </c>
      <c r="R773" s="203" t="str">
        <f>_xlfn.XLOOKUP(O773,Таблиця5[Оригинал],Таблиця5[CYBORGS &amp; MAGES])</f>
        <v>охранные чары</v>
      </c>
    </row>
    <row r="774" spans="8:18" ht="15" customHeight="1" x14ac:dyDescent="0.2">
      <c r="H774" s="203" t="s">
        <v>5936</v>
      </c>
      <c r="I774" s="203" t="s">
        <v>14262</v>
      </c>
      <c r="J774" s="203" t="s">
        <v>5937</v>
      </c>
      <c r="O774" s="210" t="s">
        <v>1570</v>
      </c>
      <c r="Q774" s="203" t="str">
        <f>_xlfn.XLOOKUP(O774,Таблиця5[Оригинал],Таблиця5[HOBBY WORLD])</f>
        <v>повреждение</v>
      </c>
      <c r="R774" s="203" t="str">
        <f>_xlfn.XLOOKUP(O774,Таблиця5[Оригинал],Таблиця5[CYBORGS &amp; MAGES])</f>
        <v>повреждение</v>
      </c>
    </row>
    <row r="775" spans="8:18" ht="15" customHeight="1" x14ac:dyDescent="0.2">
      <c r="H775" s="203" t="s">
        <v>14263</v>
      </c>
      <c r="I775" s="203" t="s">
        <v>14264</v>
      </c>
      <c r="J775" s="203" t="s">
        <v>5945</v>
      </c>
      <c r="O775" s="210" t="s">
        <v>1574</v>
      </c>
      <c r="Q775" s="203" t="str">
        <f>_xlfn.XLOOKUP(O775,Таблиця5[Оригинал],Таблиця5[HOBBY WORLD])</f>
        <v>излечение</v>
      </c>
      <c r="R775" s="203" t="str">
        <f>_xlfn.XLOOKUP(O775,Таблиця5[Оригинал],Таблиця5[CYBORGS &amp; MAGES])</f>
        <v>излечение</v>
      </c>
    </row>
    <row r="776" spans="8:18" ht="15" customHeight="1" x14ac:dyDescent="0.2">
      <c r="H776" s="203" t="s">
        <v>14265</v>
      </c>
      <c r="I776" s="203" t="s">
        <v>14266</v>
      </c>
      <c r="J776" s="203" t="s">
        <v>5947</v>
      </c>
      <c r="O776" s="210" t="s">
        <v>12281</v>
      </c>
      <c r="Q776" s="203" t="str">
        <f>_xlfn.XLOOKUP(O776,Таблиця5[Оригинал],Таблиця5[HOBBY WORLD])</f>
        <v>пир героев</v>
      </c>
      <c r="R776" s="203" t="str">
        <f>_xlfn.XLOOKUP(O776,Таблиця5[Оригинал],Таблиця5[CYBORGS &amp; MAGES])</f>
        <v>пир героев</v>
      </c>
    </row>
    <row r="777" spans="8:18" ht="15" customHeight="1" x14ac:dyDescent="0.2">
      <c r="H777" s="203" t="s">
        <v>14267</v>
      </c>
      <c r="I777" s="203" t="s">
        <v>14268</v>
      </c>
      <c r="J777" s="203" t="s">
        <v>5979</v>
      </c>
      <c r="O777" s="210" t="s">
        <v>12286</v>
      </c>
      <c r="Q777" s="203" t="str">
        <f>_xlfn.XLOOKUP(O777,Таблиця5[Оригинал],Таблиця5[HOBBY WORLD])</f>
        <v>колдовской сосуд</v>
      </c>
      <c r="R777" s="203" t="str">
        <f>_xlfn.XLOOKUP(O777,Таблиця5[Оригинал],Таблиця5[CYBORGS &amp; MAGES])</f>
        <v>колдовской сосуд</v>
      </c>
    </row>
    <row r="778" spans="8:18" ht="15" customHeight="1" x14ac:dyDescent="0.2">
      <c r="H778" s="203" t="s">
        <v>14269</v>
      </c>
      <c r="I778" s="203" t="s">
        <v>10023</v>
      </c>
      <c r="J778" s="203" t="s">
        <v>5963</v>
      </c>
      <c r="O778" s="210" t="s">
        <v>12287</v>
      </c>
      <c r="Q778" s="203" t="str">
        <f>_xlfn.XLOOKUP(O778,Таблиця5[Оригинал],Таблиця5[HOBBY WORLD])</f>
        <v>массовое внушение</v>
      </c>
      <c r="R778" s="203" t="str">
        <f>_xlfn.XLOOKUP(O778,Таблиця5[Оригинал],Таблиця5[CYBORGS &amp; MAGES])</f>
        <v>массовое внушение</v>
      </c>
    </row>
    <row r="779" spans="8:18" ht="15" customHeight="1" x14ac:dyDescent="0.2">
      <c r="H779" s="203" t="s">
        <v>5990</v>
      </c>
      <c r="I779" s="203" t="s">
        <v>14270</v>
      </c>
      <c r="J779" s="203" t="s">
        <v>5991</v>
      </c>
      <c r="O779" s="210" t="s">
        <v>12289</v>
      </c>
      <c r="Q779" s="203" t="str">
        <f>_xlfn.XLOOKUP(O779,Таблиця5[Оригинал],Таблиця5[HOBBY WORLD])</f>
        <v>движение грунта</v>
      </c>
      <c r="R779" s="203" t="str">
        <f>_xlfn.XLOOKUP(O779,Таблиця5[Оригинал],Таблиця5[CYBORGS &amp; MAGES])</f>
        <v>движение грунта</v>
      </c>
    </row>
    <row r="780" spans="8:18" ht="15" customHeight="1" x14ac:dyDescent="0.2">
      <c r="H780" s="203" t="s">
        <v>5958</v>
      </c>
      <c r="I780" s="203" t="s">
        <v>14271</v>
      </c>
      <c r="J780" s="203" t="s">
        <v>5959</v>
      </c>
      <c r="O780" s="210" t="s">
        <v>12290</v>
      </c>
      <c r="Q780" s="203" t="str">
        <f>_xlfn.XLOOKUP(O780,Таблиця5[Оригинал],Таблиця5[HOBBY WORLD])</f>
        <v>морозный шар Отилюка</v>
      </c>
      <c r="R780" s="203" t="str">
        <f>_xlfn.XLOOKUP(O780,Таблиця5[Оригинал],Таблиця5[CYBORGS &amp; MAGES])</f>
        <v>морозный шар Отилюка</v>
      </c>
    </row>
    <row r="781" spans="8:18" ht="15" customHeight="1" x14ac:dyDescent="0.2">
      <c r="H781" s="203" t="s">
        <v>14272</v>
      </c>
      <c r="I781" s="203" t="s">
        <v>10022</v>
      </c>
      <c r="J781" s="203" t="s">
        <v>6001</v>
      </c>
      <c r="O781" s="210" t="s">
        <v>12291</v>
      </c>
      <c r="Q781" s="203" t="str">
        <f>_xlfn.XLOOKUP(O781,Таблиця5[Оригинал],Таблиця5[HOBBY WORLD])</f>
        <v>безудержная пляска Отто</v>
      </c>
      <c r="R781" s="203" t="str">
        <f>_xlfn.XLOOKUP(O781,Таблиця5[Оригинал],Таблиця5[CYBORGS &amp; MAGES])</f>
        <v>безудержная пляска Отто</v>
      </c>
    </row>
    <row r="782" spans="8:18" ht="15" customHeight="1" x14ac:dyDescent="0.2">
      <c r="H782" s="203" t="s">
        <v>14273</v>
      </c>
      <c r="I782" s="203" t="s">
        <v>14274</v>
      </c>
      <c r="J782" s="203" t="s">
        <v>5965</v>
      </c>
      <c r="O782" s="210" t="s">
        <v>12292</v>
      </c>
      <c r="Q782" s="203" t="str">
        <f>_xlfn.XLOOKUP(O782,Таблиця5[Оригинал],Таблиця5[HOBBY WORLD])</f>
        <v>планарный союзник</v>
      </c>
      <c r="R782" s="203" t="str">
        <f>_xlfn.XLOOKUP(O782,Таблиця5[Оригинал],Таблиця5[CYBORGS &amp; MAGES])</f>
        <v>планарный союзник</v>
      </c>
    </row>
    <row r="783" spans="8:18" ht="15" customHeight="1" x14ac:dyDescent="0.2">
      <c r="H783" s="203" t="s">
        <v>14275</v>
      </c>
      <c r="I783" s="203" t="s">
        <v>14276</v>
      </c>
      <c r="J783" s="203" t="s">
        <v>5999</v>
      </c>
      <c r="O783" s="210" t="s">
        <v>12294</v>
      </c>
      <c r="Q783" s="203" t="str">
        <f>_xlfn.XLOOKUP(O783,Таблиця5[Оригинал],Таблиця5[HOBBY WORLD])</f>
        <v>программируемая иллюзия</v>
      </c>
      <c r="R783" s="203" t="str">
        <f>_xlfn.XLOOKUP(O783,Таблиця5[Оригинал],Таблиця5[CYBORGS &amp; MAGES])</f>
        <v>программируемая иллюзия</v>
      </c>
    </row>
    <row r="784" spans="8:18" ht="15" customHeight="1" x14ac:dyDescent="0.2">
      <c r="H784" s="203" t="s">
        <v>14277</v>
      </c>
      <c r="I784" s="203" t="s">
        <v>14278</v>
      </c>
      <c r="J784" s="203" t="s">
        <v>5989</v>
      </c>
      <c r="O784" s="210" t="s">
        <v>1895</v>
      </c>
      <c r="Q784" s="203" t="str">
        <f>_xlfn.XLOOKUP(O784,Таблиця5[Оригинал],Таблиця5[HOBBY WORLD])</f>
        <v>солнечный луч</v>
      </c>
      <c r="R784" s="203" t="str">
        <f>_xlfn.XLOOKUP(O784,Таблиця5[Оригинал],Таблиця5[CYBORGS &amp; MAGES])</f>
        <v>солнечный луч</v>
      </c>
    </row>
    <row r="785" spans="8:18" ht="15" customHeight="1" x14ac:dyDescent="0.2">
      <c r="H785" s="203" t="s">
        <v>14279</v>
      </c>
      <c r="I785" s="203" t="s">
        <v>14280</v>
      </c>
      <c r="J785" s="203" t="s">
        <v>5981</v>
      </c>
      <c r="O785" s="210" t="s">
        <v>12297</v>
      </c>
      <c r="Q785" s="203" t="str">
        <f>_xlfn.XLOOKUP(O785,Таблиця5[Оригинал],Таблиця5[HOBBY WORLD])</f>
        <v>переход по растениям</v>
      </c>
      <c r="R785" s="203" t="str">
        <f>_xlfn.XLOOKUP(O785,Таблиця5[Оригинал],Таблиця5[CYBORGS &amp; MAGES])</f>
        <v>переход по растениям</v>
      </c>
    </row>
    <row r="786" spans="8:18" ht="15" customHeight="1" x14ac:dyDescent="0.2">
      <c r="H786" s="203" t="s">
        <v>11767</v>
      </c>
      <c r="I786" s="203" t="s">
        <v>14281</v>
      </c>
      <c r="J786" s="203" t="s">
        <v>5983</v>
      </c>
      <c r="O786" s="210" t="s">
        <v>12298</v>
      </c>
      <c r="Q786" s="203" t="str">
        <f>_xlfn.XLOOKUP(O786,Таблиця5[Оригинал],Таблиця5[HOBBY WORLD])</f>
        <v>истинное видение</v>
      </c>
      <c r="R786" s="203" t="str">
        <f>_xlfn.XLOOKUP(O786,Таблиця5[Оригинал],Таблиця5[CYBORGS &amp; MAGES])</f>
        <v>истинное видение</v>
      </c>
    </row>
    <row r="787" spans="8:18" ht="15" customHeight="1" x14ac:dyDescent="0.2">
      <c r="H787" s="203" t="s">
        <v>14282</v>
      </c>
      <c r="I787" s="203" t="s">
        <v>5869</v>
      </c>
      <c r="J787" s="203" t="s">
        <v>5971</v>
      </c>
      <c r="O787" s="210" t="s">
        <v>12299</v>
      </c>
      <c r="Q787" s="203" t="str">
        <f>_xlfn.XLOOKUP(O787,Таблиця5[Оригинал],Таблиця5[HOBBY WORLD])</f>
        <v>стена льда</v>
      </c>
      <c r="R787" s="203" t="str">
        <f>_xlfn.XLOOKUP(O787,Таблиця5[Оригинал],Таблиця5[CYBORGS &amp; MAGES])</f>
        <v>стена льда</v>
      </c>
    </row>
    <row r="788" spans="8:18" ht="15" customHeight="1" x14ac:dyDescent="0.2">
      <c r="H788" s="203" t="s">
        <v>14283</v>
      </c>
      <c r="I788" s="203" t="s">
        <v>14284</v>
      </c>
      <c r="J788" s="203" t="s">
        <v>5995</v>
      </c>
      <c r="O788" s="210" t="s">
        <v>12300</v>
      </c>
      <c r="Q788" s="203" t="str">
        <f>_xlfn.XLOOKUP(O788,Таблиця5[Оригинал],Таблиця5[HOBBY WORLD])</f>
        <v>терновая стена</v>
      </c>
      <c r="R788" s="203" t="str">
        <f>_xlfn.XLOOKUP(O788,Таблиця5[Оригинал],Таблиця5[CYBORGS &amp; MAGES])</f>
        <v>терновая стена</v>
      </c>
    </row>
    <row r="789" spans="8:18" ht="15" customHeight="1" x14ac:dyDescent="0.2">
      <c r="H789" s="203" t="s">
        <v>14285</v>
      </c>
      <c r="I789" s="203" t="s">
        <v>14286</v>
      </c>
      <c r="J789" s="203" t="s">
        <v>5975</v>
      </c>
      <c r="O789" s="210" t="s">
        <v>12301</v>
      </c>
      <c r="Q789" s="203" t="str">
        <f>_xlfn.XLOOKUP(O789,Таблиця5[Оригинал],Таблиця5[HOBBY WORLD])</f>
        <v>путешествие с ветром</v>
      </c>
      <c r="R789" s="203" t="str">
        <f>_xlfn.XLOOKUP(O789,Таблиця5[Оригинал],Таблиця5[CYBORGS &amp; MAGES])</f>
        <v>путешествие с ветром</v>
      </c>
    </row>
    <row r="790" spans="8:18" ht="15" customHeight="1" x14ac:dyDescent="0.2">
      <c r="H790" s="203" t="s">
        <v>14287</v>
      </c>
      <c r="I790" s="203" t="s">
        <v>14288</v>
      </c>
      <c r="J790" s="203" t="s">
        <v>5977</v>
      </c>
      <c r="O790" s="210" t="s">
        <v>12302</v>
      </c>
      <c r="Q790" s="203" t="str">
        <f>_xlfn.XLOOKUP(O790,Таблиця5[Оригинал],Таблиця5[HOBBY WORLD])</f>
        <v>слово возвращения</v>
      </c>
      <c r="R790" s="203" t="str">
        <f>_xlfn.XLOOKUP(O790,Таблиця5[Оригинал],Таблиця5[CYBORGS &amp; MAGES])</f>
        <v>слово возвращения</v>
      </c>
    </row>
    <row r="791" spans="8:18" ht="15" customHeight="1" x14ac:dyDescent="0.2">
      <c r="H791" s="203" t="s">
        <v>14289</v>
      </c>
      <c r="I791" s="203" t="s">
        <v>14290</v>
      </c>
      <c r="J791" s="203" t="s">
        <v>5973</v>
      </c>
      <c r="O791" s="210" t="s">
        <v>12303</v>
      </c>
      <c r="Q791" s="203" t="str">
        <f>_xlfn.XLOOKUP(O791,Таблиця5[Оригинал],Таблиця5[HOBBY WORLD])</f>
        <v>призыв небожителя</v>
      </c>
      <c r="R791" s="203" t="str">
        <f>_xlfn.XLOOKUP(O791,Таблиця5[Оригинал],Таблиця5[CYBORGS &amp; MAGES])</f>
        <v>призыв небожителя</v>
      </c>
    </row>
    <row r="792" spans="8:18" ht="15" customHeight="1" x14ac:dyDescent="0.2">
      <c r="H792" s="203" t="s">
        <v>14291</v>
      </c>
      <c r="I792" s="203" t="s">
        <v>14293</v>
      </c>
      <c r="J792" s="203" t="s">
        <v>14292</v>
      </c>
      <c r="O792" s="210" t="s">
        <v>12305</v>
      </c>
      <c r="Q792" s="203" t="str">
        <f>_xlfn.XLOOKUP(O792,Таблиця5[Оригинал],Таблиця5[HOBBY WORLD])</f>
        <v>отложенный огненный шар</v>
      </c>
      <c r="R792" s="203" t="str">
        <f>_xlfn.XLOOKUP(O792,Таблиця5[Оригинал],Таблиця5[CYBORGS &amp; MAGES])</f>
        <v>отложенный огненный шар</v>
      </c>
    </row>
    <row r="793" spans="8:18" ht="15" customHeight="1" x14ac:dyDescent="0.2">
      <c r="H793" s="203" t="s">
        <v>6083</v>
      </c>
      <c r="I793" s="203" t="s">
        <v>14295</v>
      </c>
      <c r="J793" s="203" t="s">
        <v>6084</v>
      </c>
      <c r="O793" s="210" t="s">
        <v>12306</v>
      </c>
      <c r="Q793" s="203" t="str">
        <f>_xlfn.XLOOKUP(O793,Таблиця5[Оригинал],Таблиця5[HOBBY WORLD])</f>
        <v>божественное слово</v>
      </c>
      <c r="R793" s="203" t="str">
        <f>_xlfn.XLOOKUP(O793,Таблиця5[Оригинал],Таблиця5[CYBORGS &amp; MAGES])</f>
        <v>божественное слово</v>
      </c>
    </row>
    <row r="794" spans="8:18" ht="15" customHeight="1" x14ac:dyDescent="0.2">
      <c r="H794" s="203" t="s">
        <v>6046</v>
      </c>
      <c r="I794" s="203" t="s">
        <v>14296</v>
      </c>
      <c r="J794" s="203" t="s">
        <v>6047</v>
      </c>
      <c r="O794" s="210" t="s">
        <v>1458</v>
      </c>
      <c r="Q794" s="203" t="str">
        <f>_xlfn.XLOOKUP(O794,Таблиця5[Оригинал],Таблиця5[HOBBY WORLD])</f>
        <v>выход в Эфир</v>
      </c>
      <c r="R794" s="203" t="str">
        <f>_xlfn.XLOOKUP(O794,Таблиця5[Оригинал],Таблиця5[CYBORGS &amp; MAGES])</f>
        <v>выход в Эфир</v>
      </c>
    </row>
    <row r="795" spans="8:18" ht="15" customHeight="1" x14ac:dyDescent="0.2">
      <c r="H795" s="203" t="s">
        <v>14297</v>
      </c>
      <c r="I795" s="203" t="s">
        <v>14298</v>
      </c>
      <c r="J795" s="203" t="s">
        <v>6045</v>
      </c>
      <c r="O795" s="210" t="s">
        <v>12307</v>
      </c>
      <c r="Q795" s="203" t="str">
        <f>_xlfn.XLOOKUP(O795,Таблиця5[Оригинал],Таблиця5[HOBBY WORLD])</f>
        <v>перст смерти</v>
      </c>
      <c r="R795" s="203" t="str">
        <f>_xlfn.XLOOKUP(O795,Таблиця5[Оригинал],Таблиця5[CYBORGS &amp; MAGES])</f>
        <v>перст смерти</v>
      </c>
    </row>
    <row r="796" spans="8:18" ht="15" customHeight="1" x14ac:dyDescent="0.2">
      <c r="H796" s="203" t="s">
        <v>14299</v>
      </c>
      <c r="I796" s="203" t="s">
        <v>14300</v>
      </c>
      <c r="J796" s="203" t="s">
        <v>6031</v>
      </c>
      <c r="O796" s="210" t="s">
        <v>12308</v>
      </c>
      <c r="Q796" s="203" t="str">
        <f>_xlfn.XLOOKUP(O796,Таблиця5[Оригинал],Таблиця5[HOBBY WORLD])</f>
        <v>огненная буря</v>
      </c>
      <c r="R796" s="203" t="str">
        <f>_xlfn.XLOOKUP(O796,Таблиця5[Оригинал],Таблиця5[CYBORGS &amp; MAGES])</f>
        <v>огненная буря</v>
      </c>
    </row>
    <row r="797" spans="8:18" ht="15" customHeight="1" x14ac:dyDescent="0.2">
      <c r="H797" s="203" t="s">
        <v>6079</v>
      </c>
      <c r="I797" s="203" t="s">
        <v>14270</v>
      </c>
      <c r="J797" s="203" t="s">
        <v>6080</v>
      </c>
      <c r="O797" s="210" t="s">
        <v>1514</v>
      </c>
      <c r="Q797" s="203" t="str">
        <f>_xlfn.XLOOKUP(O797,Таблиця5[Оригинал],Таблиця5[HOBBY WORLD])</f>
        <v>силовая клетка</v>
      </c>
      <c r="R797" s="203" t="str">
        <f>_xlfn.XLOOKUP(O797,Таблиця5[Оригинал],Таблиця5[CYBORGS &amp; MAGES])</f>
        <v>силовая клетка</v>
      </c>
    </row>
    <row r="798" spans="8:18" ht="15" customHeight="1" x14ac:dyDescent="0.2">
      <c r="H798" s="203" t="s">
        <v>6081</v>
      </c>
      <c r="I798" s="203" t="s">
        <v>14301</v>
      </c>
      <c r="J798" s="203" t="s">
        <v>6082</v>
      </c>
      <c r="O798" s="210" t="s">
        <v>12309</v>
      </c>
      <c r="Q798" s="203" t="str">
        <f>_xlfn.XLOOKUP(O798,Таблиця5[Оригинал],Таблиця5[HOBBY WORLD])</f>
        <v>волшебный мираж</v>
      </c>
      <c r="R798" s="203" t="str">
        <f>_xlfn.XLOOKUP(O798,Таблиця5[Оригинал],Таблиця5[CYBORGS &amp; MAGES])</f>
        <v>волшебный мираж</v>
      </c>
    </row>
    <row r="799" spans="8:18" ht="15" customHeight="1" x14ac:dyDescent="0.2">
      <c r="H799" s="203" t="s">
        <v>11600</v>
      </c>
      <c r="I799" s="203" t="s">
        <v>5929</v>
      </c>
      <c r="J799" s="203" t="s">
        <v>6051</v>
      </c>
      <c r="O799" s="210" t="s">
        <v>12310</v>
      </c>
      <c r="Q799" s="203" t="str">
        <f>_xlfn.XLOOKUP(O799,Таблиця5[Оригинал],Таблиця5[HOBBY WORLD])</f>
        <v>великолепный особняк Морденкайнена</v>
      </c>
      <c r="R799" s="203" t="str">
        <f>_xlfn.XLOOKUP(O799,Таблиця5[Оригинал],Таблиця5[CYBORGS &amp; MAGES])</f>
        <v>великолепный особняк Морденкайнена</v>
      </c>
    </row>
    <row r="800" spans="8:18" ht="15" customHeight="1" x14ac:dyDescent="0.2">
      <c r="H800" s="203" t="s">
        <v>14302</v>
      </c>
      <c r="I800" s="203" t="s">
        <v>14303</v>
      </c>
      <c r="J800" s="203" t="s">
        <v>6010</v>
      </c>
      <c r="O800" s="210" t="s">
        <v>12311</v>
      </c>
      <c r="Q800" s="203" t="str">
        <f>_xlfn.XLOOKUP(O800,Таблиця5[Оригинал],Таблиця5[HOBBY WORLD])</f>
        <v>меч Морденкайнена</v>
      </c>
      <c r="R800" s="203" t="str">
        <f>_xlfn.XLOOKUP(O800,Таблиця5[Оригинал],Таблиця5[CYBORGS &amp; MAGES])</f>
        <v>меч Морденкайнена</v>
      </c>
    </row>
    <row r="801" spans="8:18" ht="15" customHeight="1" x14ac:dyDescent="0.2">
      <c r="H801" s="203" t="s">
        <v>5824</v>
      </c>
      <c r="I801" s="203" t="s">
        <v>14304</v>
      </c>
      <c r="J801" s="203" t="s">
        <v>6037</v>
      </c>
      <c r="O801" s="210" t="s">
        <v>12312</v>
      </c>
      <c r="Q801" s="203" t="str">
        <f>_xlfn.XLOOKUP(O801,Таблиця5[Оригинал],Таблиця5[HOBBY WORLD])</f>
        <v>планарный переход</v>
      </c>
      <c r="R801" s="203" t="str">
        <f>_xlfn.XLOOKUP(O801,Таблиця5[Оригинал],Таблиця5[CYBORGS &amp; MAGES])</f>
        <v>планарный переход</v>
      </c>
    </row>
    <row r="802" spans="8:18" ht="15" customHeight="1" x14ac:dyDescent="0.2">
      <c r="H802" s="203" t="s">
        <v>6028</v>
      </c>
      <c r="I802" s="203" t="s">
        <v>14305</v>
      </c>
      <c r="J802" s="203" t="s">
        <v>6029</v>
      </c>
      <c r="O802" s="210" t="s">
        <v>12314</v>
      </c>
      <c r="Q802" s="203" t="str">
        <f>_xlfn.XLOOKUP(O802,Таблиця5[Оригинал],Таблиця5[HOBBY WORLD])</f>
        <v>радужные брызги</v>
      </c>
      <c r="R802" s="203" t="str">
        <f>_xlfn.XLOOKUP(O802,Таблиця5[Оригинал],Таблиця5[CYBORGS &amp; MAGES])</f>
        <v>радужные брызги</v>
      </c>
    </row>
    <row r="803" spans="8:18" ht="15" customHeight="1" x14ac:dyDescent="0.2">
      <c r="H803" s="203" t="s">
        <v>6061</v>
      </c>
      <c r="I803" s="203" t="s">
        <v>14306</v>
      </c>
      <c r="J803" s="203" t="s">
        <v>6062</v>
      </c>
      <c r="O803" s="210" t="s">
        <v>12315</v>
      </c>
      <c r="Q803" s="203" t="str">
        <f>_xlfn.XLOOKUP(O803,Таблиця5[Оригинал],Таблиця5[HOBBY WORLD])</f>
        <v>проекция образа</v>
      </c>
      <c r="R803" s="203" t="str">
        <f>_xlfn.XLOOKUP(O803,Таблиця5[Оригинал],Таблиця5[CYBORGS &amp; MAGES])</f>
        <v>проекция образа</v>
      </c>
    </row>
    <row r="804" spans="8:18" ht="15" customHeight="1" x14ac:dyDescent="0.2">
      <c r="H804" s="203" t="s">
        <v>6077</v>
      </c>
      <c r="I804" s="203" t="s">
        <v>14307</v>
      </c>
      <c r="J804" s="203" t="s">
        <v>6078</v>
      </c>
      <c r="O804" s="210" t="s">
        <v>1804</v>
      </c>
      <c r="Q804" s="203" t="str">
        <f>_xlfn.XLOOKUP(O804,Таблиця5[Оригинал],Таблиця5[HOBBY WORLD])</f>
        <v>регенерация</v>
      </c>
      <c r="R804" s="203" t="str">
        <f>_xlfn.XLOOKUP(O804,Таблиця5[Оригинал],Таблиця5[CYBORGS &amp; MAGES])</f>
        <v>регенерация</v>
      </c>
    </row>
    <row r="805" spans="8:18" ht="15" customHeight="1" x14ac:dyDescent="0.2">
      <c r="H805" s="203" t="s">
        <v>14308</v>
      </c>
      <c r="I805" s="203" t="s">
        <v>14309</v>
      </c>
      <c r="J805" s="203" t="s">
        <v>6003</v>
      </c>
      <c r="O805" s="210" t="s">
        <v>1812</v>
      </c>
      <c r="Q805" s="203" t="str">
        <f>_xlfn.XLOOKUP(O805,Таблиця5[Оригинал],Таблиця5[HOBBY WORLD])</f>
        <v>воскрешение</v>
      </c>
      <c r="R805" s="203" t="str">
        <f>_xlfn.XLOOKUP(O805,Таблиця5[Оригинал],Таблиця5[CYBORGS &amp; MAGES])</f>
        <v>воскрешение</v>
      </c>
    </row>
    <row r="806" spans="8:18" ht="15" customHeight="1" x14ac:dyDescent="0.2">
      <c r="H806" s="203" t="s">
        <v>13749</v>
      </c>
      <c r="I806" s="203" t="s">
        <v>14310</v>
      </c>
      <c r="J806" s="203" t="s">
        <v>6017</v>
      </c>
      <c r="O806" s="210" t="s">
        <v>12316</v>
      </c>
      <c r="Q806" s="203" t="str">
        <f>_xlfn.XLOOKUP(O806,Таблиця5[Оригинал],Таблиця5[HOBBY WORLD])</f>
        <v>обратная гравитация</v>
      </c>
      <c r="R806" s="203" t="str">
        <f>_xlfn.XLOOKUP(O806,Таблиця5[Оригинал],Таблиця5[CYBORGS &amp; MAGES])</f>
        <v>обратная гравитация</v>
      </c>
    </row>
    <row r="807" spans="8:18" ht="15" customHeight="1" x14ac:dyDescent="0.2">
      <c r="H807" s="203" t="s">
        <v>14311</v>
      </c>
      <c r="I807" s="203" t="s">
        <v>14312</v>
      </c>
      <c r="J807" s="203" t="s">
        <v>6019</v>
      </c>
      <c r="O807" s="210" t="s">
        <v>1836</v>
      </c>
      <c r="Q807" s="203" t="str">
        <f>_xlfn.XLOOKUP(O807,Таблиця5[Оригинал],Таблиця5[HOBBY WORLD])</f>
        <v>изоляция</v>
      </c>
      <c r="R807" s="203" t="str">
        <f>_xlfn.XLOOKUP(O807,Таблиця5[Оригинал],Таблиця5[CYBORGS &amp; MAGES])</f>
        <v>изоляция</v>
      </c>
    </row>
    <row r="808" spans="8:18" ht="15" customHeight="1" x14ac:dyDescent="0.2">
      <c r="H808" s="203" t="s">
        <v>6071</v>
      </c>
      <c r="I808" s="203" t="s">
        <v>14313</v>
      </c>
      <c r="J808" s="203" t="s">
        <v>6072</v>
      </c>
      <c r="O808" s="210" t="s">
        <v>1853</v>
      </c>
      <c r="Q808" s="203" t="str">
        <f>_xlfn.XLOOKUP(O808,Таблиця5[Оригинал],Таблиця5[HOBBY WORLD])</f>
        <v>симулякр</v>
      </c>
      <c r="R808" s="203" t="str">
        <f>_xlfn.XLOOKUP(O808,Таблиця5[Оригинал],Таблиця5[CYBORGS &amp; MAGES])</f>
        <v>симулякр</v>
      </c>
    </row>
    <row r="809" spans="8:18" ht="15" customHeight="1" x14ac:dyDescent="0.2">
      <c r="H809" s="203" t="s">
        <v>14314</v>
      </c>
      <c r="I809" s="203" t="s">
        <v>14315</v>
      </c>
      <c r="J809" s="203" t="s">
        <v>6027</v>
      </c>
      <c r="O809" s="210" t="s">
        <v>1903</v>
      </c>
      <c r="Q809" s="203" t="str">
        <f>_xlfn.XLOOKUP(O809,Таблиця5[Оригинал],Таблиця5[HOBBY WORLD])</f>
        <v>символ</v>
      </c>
      <c r="R809" s="203" t="str">
        <f>_xlfn.XLOOKUP(O809,Таблиця5[Оригинал],Таблиця5[CYBORGS &amp; MAGES])</f>
        <v>символ</v>
      </c>
    </row>
    <row r="810" spans="8:18" ht="15" customHeight="1" x14ac:dyDescent="0.2">
      <c r="H810" s="203" t="s">
        <v>4084</v>
      </c>
      <c r="I810" s="203" t="s">
        <v>14316</v>
      </c>
      <c r="J810" s="203" t="s">
        <v>6096</v>
      </c>
      <c r="O810" s="210" t="s">
        <v>1911</v>
      </c>
      <c r="Q810" s="203" t="str">
        <f>_xlfn.XLOOKUP(O810,Таблиця5[Оригинал],Таблиця5[HOBBY WORLD])</f>
        <v>телепортация</v>
      </c>
      <c r="R810" s="203" t="str">
        <f>_xlfn.XLOOKUP(O810,Таблиця5[Оригинал],Таблиця5[CYBORGS &amp; MAGES])</f>
        <v>телепортация</v>
      </c>
    </row>
    <row r="811" spans="8:18" ht="15" customHeight="1" x14ac:dyDescent="0.2">
      <c r="H811" s="203" t="s">
        <v>14317</v>
      </c>
      <c r="I811" s="203" t="s">
        <v>14318</v>
      </c>
      <c r="J811" s="203" t="s">
        <v>6098</v>
      </c>
      <c r="O811" s="210" t="s">
        <v>12319</v>
      </c>
      <c r="Q811" s="203" t="str">
        <f>_xlfn.XLOOKUP(O811,Таблиця5[Оригинал],Таблиця5[HOBBY WORLD])</f>
        <v>животные облики</v>
      </c>
      <c r="R811" s="203" t="str">
        <f>_xlfn.XLOOKUP(O811,Таблиця5[Оригинал],Таблиця5[CYBORGS &amp; MAGES])</f>
        <v>животные облики</v>
      </c>
    </row>
    <row r="812" spans="8:18" ht="15" customHeight="1" x14ac:dyDescent="0.2">
      <c r="H812" s="203" t="s">
        <v>14319</v>
      </c>
      <c r="I812" s="203" t="s">
        <v>14320</v>
      </c>
      <c r="J812" s="203" t="s">
        <v>6116</v>
      </c>
      <c r="O812" s="210" t="s">
        <v>12320</v>
      </c>
      <c r="Q812" s="203" t="str">
        <f>_xlfn.XLOOKUP(O812,Таблиця5[Оригинал],Таблиця5[HOBBY WORLD])</f>
        <v>поле антимагии</v>
      </c>
      <c r="R812" s="203" t="str">
        <f>_xlfn.XLOOKUP(O812,Таблиця5[Оригинал],Таблиця5[CYBORGS &amp; MAGES])</f>
        <v>поле антимагии</v>
      </c>
    </row>
    <row r="813" spans="8:18" ht="15" customHeight="1" x14ac:dyDescent="0.2">
      <c r="H813" s="203" t="s">
        <v>14321</v>
      </c>
      <c r="I813" s="203" t="s">
        <v>14322</v>
      </c>
      <c r="J813" s="203" t="s">
        <v>6134</v>
      </c>
      <c r="O813" s="210" t="s">
        <v>12321</v>
      </c>
      <c r="Q813" s="203" t="str">
        <f>_xlfn.XLOOKUP(O813,Таблиця5[Оригинал],Таблиця5[HOBBY WORLD])</f>
        <v>антипатия/симпатия</v>
      </c>
      <c r="R813" s="203" t="str">
        <f>_xlfn.XLOOKUP(O813,Таблиця5[Оригинал],Таблиця5[CYBORGS &amp; MAGES])</f>
        <v>антипатия/симпатия</v>
      </c>
    </row>
    <row r="814" spans="8:18" ht="15" customHeight="1" x14ac:dyDescent="0.2">
      <c r="H814" s="203" t="s">
        <v>14323</v>
      </c>
      <c r="I814" s="203" t="s">
        <v>14324</v>
      </c>
      <c r="J814" s="203" t="s">
        <v>6176</v>
      </c>
      <c r="O814" s="210" t="s">
        <v>1302</v>
      </c>
      <c r="Q814" s="203" t="str">
        <f>_xlfn.XLOOKUP(O814,Таблиця5[Оригинал],Таблиця5[HOBBY WORLD])</f>
        <v>клон</v>
      </c>
      <c r="R814" s="203" t="str">
        <f>_xlfn.XLOOKUP(O814,Таблиця5[Оригинал],Таблиця5[CYBORGS &amp; MAGES])</f>
        <v>клон</v>
      </c>
    </row>
    <row r="815" spans="8:18" ht="15" customHeight="1" x14ac:dyDescent="0.2">
      <c r="H815" s="203" t="s">
        <v>14325</v>
      </c>
      <c r="I815" s="203" t="s">
        <v>4571</v>
      </c>
      <c r="J815" s="203" t="s">
        <v>14326</v>
      </c>
      <c r="O815" s="210" t="s">
        <v>12322</v>
      </c>
      <c r="Q815" s="203" t="str">
        <f>_xlfn.XLOOKUP(O815,Таблиця5[Оригинал],Таблиця5[HOBBY WORLD])</f>
        <v>управление погодой</v>
      </c>
      <c r="R815" s="203" t="str">
        <f>_xlfn.XLOOKUP(O815,Таблиця5[Оригинал],Таблиця5[CYBORGS &amp; MAGES])</f>
        <v>управление погодой</v>
      </c>
    </row>
    <row r="816" spans="8:18" ht="15" customHeight="1" x14ac:dyDescent="0.2">
      <c r="H816" s="203" t="s">
        <v>14327</v>
      </c>
      <c r="I816" s="203" t="s">
        <v>14328</v>
      </c>
      <c r="J816" s="203" t="s">
        <v>6100</v>
      </c>
      <c r="O816" s="210" t="s">
        <v>1390</v>
      </c>
      <c r="Q816" s="203" t="str">
        <f>_xlfn.XLOOKUP(O816,Таблиця5[Оригинал],Таблиця5[HOBBY WORLD])</f>
        <v>демиплан</v>
      </c>
      <c r="R816" s="203" t="str">
        <f>_xlfn.XLOOKUP(O816,Таблиця5[Оригинал],Таблиця5[CYBORGS &amp; MAGES])</f>
        <v>демиплан</v>
      </c>
    </row>
    <row r="817" spans="8:18" ht="15" customHeight="1" x14ac:dyDescent="0.2">
      <c r="H817" s="203" t="s">
        <v>14329</v>
      </c>
      <c r="I817" s="203" t="s">
        <v>14330</v>
      </c>
      <c r="J817" s="203" t="s">
        <v>1715</v>
      </c>
      <c r="O817" s="210" t="s">
        <v>12323</v>
      </c>
      <c r="Q817" s="203" t="str">
        <f>_xlfn.XLOOKUP(O817,Таблиця5[Оригинал],Таблиця5[HOBBY WORLD])</f>
        <v>подчинение чудовища</v>
      </c>
      <c r="R817" s="203" t="str">
        <f>_xlfn.XLOOKUP(O817,Таблиця5[Оригинал],Таблиця5[CYBORGS &amp; MAGES])</f>
        <v>подчинение чудовища</v>
      </c>
    </row>
    <row r="818" spans="8:18" ht="15" customHeight="1" x14ac:dyDescent="0.2">
      <c r="H818" s="203" t="s">
        <v>14331</v>
      </c>
      <c r="I818" s="203" t="s">
        <v>14332</v>
      </c>
      <c r="J818" s="203" t="s">
        <v>6126</v>
      </c>
      <c r="O818" s="210" t="s">
        <v>1438</v>
      </c>
      <c r="Q818" s="203" t="str">
        <f>_xlfn.XLOOKUP(O818,Таблиця5[Оригинал],Таблиця5[HOBBY WORLD])</f>
        <v>землетрясение</v>
      </c>
      <c r="R818" s="203" t="str">
        <f>_xlfn.XLOOKUP(O818,Таблиця5[Оригинал],Таблиця5[CYBORGS &amp; MAGES])</f>
        <v>землетрясение</v>
      </c>
    </row>
    <row r="819" spans="8:18" ht="15" customHeight="1" x14ac:dyDescent="0.2">
      <c r="H819" s="203" t="s">
        <v>14333</v>
      </c>
      <c r="I819" s="203" t="s">
        <v>14334</v>
      </c>
      <c r="J819" s="203" t="s">
        <v>6130</v>
      </c>
      <c r="O819" s="210" t="s">
        <v>1476</v>
      </c>
      <c r="Q819" s="203" t="str">
        <f>_xlfn.XLOOKUP(O819,Таблиця5[Оригинал],Таблиця5[HOBBY WORLD])</f>
        <v>слабоумие</v>
      </c>
      <c r="R819" s="203" t="str">
        <f>_xlfn.XLOOKUP(O819,Таблиця5[Оригинал],Таблиця5[CYBORGS &amp; MAGES])</f>
        <v>слабоумие</v>
      </c>
    </row>
    <row r="820" spans="8:18" ht="15" customHeight="1" x14ac:dyDescent="0.2">
      <c r="H820" s="203" t="s">
        <v>14335</v>
      </c>
      <c r="I820" s="203" t="s">
        <v>14336</v>
      </c>
      <c r="J820" s="203" t="s">
        <v>6182</v>
      </c>
      <c r="O820" s="210" t="s">
        <v>1534</v>
      </c>
      <c r="Q820" s="203" t="str">
        <f>_xlfn.XLOOKUP(O820,Таблиця5[Оригинал],Таблиця5[HOBBY WORLD])</f>
        <v>бойкий язык</v>
      </c>
      <c r="R820" s="203" t="str">
        <f>_xlfn.XLOOKUP(O820,Таблиця5[Оригинал],Таблиця5[CYBORGS &amp; MAGES])</f>
        <v>бойкий язык</v>
      </c>
    </row>
    <row r="821" spans="8:18" ht="15" customHeight="1" x14ac:dyDescent="0.2">
      <c r="H821" s="203" t="s">
        <v>14337</v>
      </c>
      <c r="I821" s="203" t="s">
        <v>14338</v>
      </c>
      <c r="J821" s="203" t="s">
        <v>6168</v>
      </c>
      <c r="O821" s="210" t="s">
        <v>12324</v>
      </c>
      <c r="Q821" s="203" t="str">
        <f>_xlfn.XLOOKUP(O821,Таблиця5[Оригинал],Таблиця5[HOBBY WORLD])</f>
        <v>аура святости</v>
      </c>
      <c r="R821" s="203" t="str">
        <f>_xlfn.XLOOKUP(O821,Таблиця5[Оригинал],Таблиця5[CYBORGS &amp; MAGES])</f>
        <v>аура святости</v>
      </c>
    </row>
    <row r="822" spans="8:18" ht="15" customHeight="1" x14ac:dyDescent="0.2">
      <c r="H822" s="203" t="s">
        <v>14339</v>
      </c>
      <c r="I822" s="203" t="s">
        <v>14340</v>
      </c>
      <c r="J822" s="203" t="s">
        <v>6094</v>
      </c>
      <c r="O822" s="210" t="s">
        <v>12326</v>
      </c>
      <c r="Q822" s="203" t="str">
        <f>_xlfn.XLOOKUP(O822,Таблиця5[Оригинал],Таблиця5[HOBBY WORLD])</f>
        <v>горючее облако</v>
      </c>
      <c r="R822" s="203" t="str">
        <f>_xlfn.XLOOKUP(O822,Таблиця5[Оригинал],Таблиця5[CYBORGS &amp; MAGES])</f>
        <v>горючее облако</v>
      </c>
    </row>
    <row r="823" spans="8:18" ht="15" customHeight="1" x14ac:dyDescent="0.2">
      <c r="H823" s="203" t="s">
        <v>14341</v>
      </c>
      <c r="I823" s="203" t="s">
        <v>14342</v>
      </c>
      <c r="J823" s="203" t="s">
        <v>6172</v>
      </c>
      <c r="O823" s="210" t="s">
        <v>1688</v>
      </c>
      <c r="Q823" s="203" t="str">
        <f>_xlfn.XLOOKUP(O823,Таблиця5[Оригинал],Таблиця5[HOBBY WORLD])</f>
        <v>лабиринт</v>
      </c>
      <c r="R823" s="203" t="str">
        <f>_xlfn.XLOOKUP(O823,Таблиця5[Оригинал],Таблиця5[CYBORGS &amp; MAGES])</f>
        <v>лабиринт</v>
      </c>
    </row>
    <row r="824" spans="8:18" ht="15" customHeight="1" x14ac:dyDescent="0.2">
      <c r="H824" s="203" t="s">
        <v>14343</v>
      </c>
      <c r="I824" s="203" t="s">
        <v>14344</v>
      </c>
      <c r="J824" s="203" t="s">
        <v>6136</v>
      </c>
      <c r="O824" s="210" t="s">
        <v>12329</v>
      </c>
      <c r="Q824" s="203" t="str">
        <f>_xlfn.XLOOKUP(O824,Таблиця5[Оригинал],Таблиця5[HOBBY WORLD])</f>
        <v>сокрытие разума</v>
      </c>
      <c r="R824" s="203" t="str">
        <f>_xlfn.XLOOKUP(O824,Таблиця5[Оригинал],Таблиця5[CYBORGS &amp; MAGES])</f>
        <v>сокрытие разума</v>
      </c>
    </row>
    <row r="825" spans="8:18" ht="15" customHeight="1" x14ac:dyDescent="0.2">
      <c r="H825" s="203" t="s">
        <v>14345</v>
      </c>
      <c r="I825" s="203" t="s">
        <v>14346</v>
      </c>
      <c r="J825" s="203" t="s">
        <v>6112</v>
      </c>
      <c r="O825" s="210" t="s">
        <v>12330</v>
      </c>
      <c r="Q825" s="203" t="str">
        <f>_xlfn.XLOOKUP(O825,Таблиця5[Оригинал],Таблиця5[HOBBY WORLD])</f>
        <v>слово силы: шок</v>
      </c>
      <c r="R825" s="203" t="str">
        <f>_xlfn.XLOOKUP(O825,Таблиця5[Оригинал],Таблиця5[CYBORGS &amp; MAGES])</f>
        <v>слово силы: шок</v>
      </c>
    </row>
    <row r="826" spans="8:18" ht="15" customHeight="1" x14ac:dyDescent="0.2">
      <c r="H826" s="203" t="s">
        <v>14347</v>
      </c>
      <c r="I826" s="203" t="s">
        <v>14348</v>
      </c>
      <c r="J826" s="203" t="s">
        <v>6118</v>
      </c>
      <c r="O826" s="210" t="s">
        <v>1897</v>
      </c>
      <c r="Q826" s="203" t="str">
        <f>_xlfn.XLOOKUP(O826,Таблиця5[Оригинал],Таблиця5[HOBBY WORLD])</f>
        <v>солнечная вспышка</v>
      </c>
      <c r="R826" s="203" t="str">
        <f>_xlfn.XLOOKUP(O826,Таблиця5[Оригинал],Таблиця5[CYBORGS &amp; MAGES])</f>
        <v>солнечная вспышка</v>
      </c>
    </row>
    <row r="827" spans="8:18" ht="15" customHeight="1" x14ac:dyDescent="0.2">
      <c r="H827" s="203" t="s">
        <v>6143</v>
      </c>
      <c r="I827" s="203" t="s">
        <v>14349</v>
      </c>
      <c r="J827" s="203" t="s">
        <v>6144</v>
      </c>
      <c r="O827" s="210" t="s">
        <v>1909</v>
      </c>
      <c r="Q827" s="203" t="str">
        <f>_xlfn.XLOOKUP(O827,Таблиця5[Оригинал],Таблиця5[HOBBY WORLD])</f>
        <v>телепатия</v>
      </c>
      <c r="R827" s="203" t="str">
        <f>_xlfn.XLOOKUP(O827,Таблиця5[Оригинал],Таблиця5[CYBORGS &amp; MAGES])</f>
        <v>телепатия</v>
      </c>
    </row>
    <row r="828" spans="8:18" ht="15" customHeight="1" x14ac:dyDescent="0.2">
      <c r="H828" s="203" t="s">
        <v>14350</v>
      </c>
      <c r="I828" s="203" t="s">
        <v>14351</v>
      </c>
      <c r="J828" s="203" t="s">
        <v>6132</v>
      </c>
      <c r="O828" s="210" t="s">
        <v>1947</v>
      </c>
      <c r="Q828" s="203" t="str">
        <f>_xlfn.XLOOKUP(O828,Таблиця5[Оригинал],Таблиця5[HOBBY WORLD])</f>
        <v>цунами</v>
      </c>
      <c r="R828" s="203" t="str">
        <f>_xlfn.XLOOKUP(O828,Таблиця5[Оригинал],Таблиця5[CYBORGS &amp; MAGES])</f>
        <v>цунами</v>
      </c>
    </row>
    <row r="829" spans="8:18" ht="15" customHeight="1" x14ac:dyDescent="0.2">
      <c r="H829" s="203" t="s">
        <v>14352</v>
      </c>
      <c r="I829" s="203" t="s">
        <v>14353</v>
      </c>
      <c r="J829" s="203" t="s">
        <v>6150</v>
      </c>
      <c r="O829" s="210" t="s">
        <v>12331</v>
      </c>
      <c r="Q829" s="203" t="str">
        <f>_xlfn.XLOOKUP(O829,Таблиця5[Оригинал],Таблиця5[HOBBY WORLD])</f>
        <v>астральная проекция</v>
      </c>
      <c r="R829" s="203" t="str">
        <f>_xlfn.XLOOKUP(O829,Таблиця5[Оригинал],Таблиця5[CYBORGS &amp; MAGES])</f>
        <v>астральная проекция</v>
      </c>
    </row>
    <row r="830" spans="8:18" ht="15" customHeight="1" x14ac:dyDescent="0.2">
      <c r="H830" s="203" t="s">
        <v>14354</v>
      </c>
      <c r="I830" s="203" t="s">
        <v>14355</v>
      </c>
      <c r="J830" s="203" t="s">
        <v>6148</v>
      </c>
      <c r="O830" s="210" t="s">
        <v>1516</v>
      </c>
      <c r="Q830" s="203" t="str">
        <f>_xlfn.XLOOKUP(O830,Таблиця5[Оригинал],Таблиця5[HOBBY WORLD])</f>
        <v>предвидение</v>
      </c>
      <c r="R830" s="203" t="str">
        <f>_xlfn.XLOOKUP(O830,Таблиця5[Оригинал],Таблиця5[CYBORGS &amp; MAGES])</f>
        <v>предвидение</v>
      </c>
    </row>
    <row r="831" spans="8:18" ht="15" customHeight="1" x14ac:dyDescent="0.2">
      <c r="H831" s="203" t="s">
        <v>14356</v>
      </c>
      <c r="I831" s="203" t="s">
        <v>14357</v>
      </c>
      <c r="J831" s="203" t="s">
        <v>6184</v>
      </c>
      <c r="O831" s="210" t="s">
        <v>1526</v>
      </c>
      <c r="Q831" s="203" t="str">
        <f>_xlfn.XLOOKUP(O831,Таблиця5[Оригинал],Таблиця5[HOBBY WORLD])</f>
        <v>врата</v>
      </c>
      <c r="R831" s="203" t="str">
        <f>_xlfn.XLOOKUP(O831,Таблиця5[Оригинал],Таблиця5[CYBORGS &amp; MAGES])</f>
        <v>врата</v>
      </c>
    </row>
    <row r="832" spans="8:18" ht="15" customHeight="1" x14ac:dyDescent="0.2">
      <c r="H832" s="203" t="s">
        <v>4078</v>
      </c>
      <c r="I832" s="203" t="s">
        <v>14358</v>
      </c>
      <c r="J832" s="203" t="s">
        <v>6114</v>
      </c>
      <c r="O832" s="210" t="s">
        <v>1610</v>
      </c>
      <c r="Q832" s="203" t="str">
        <f>_xlfn.XLOOKUP(O832,Таблиця5[Оригинал],Таблиця5[HOBBY WORLD])</f>
        <v>заключение</v>
      </c>
      <c r="R832" s="203" t="str">
        <f>_xlfn.XLOOKUP(O832,Таблиця5[Оригинал],Таблиця5[CYBORGS &amp; MAGES])</f>
        <v>заключение</v>
      </c>
    </row>
    <row r="833" spans="8:18" ht="15" customHeight="1" x14ac:dyDescent="0.2">
      <c r="H833" s="203" t="s">
        <v>14359</v>
      </c>
      <c r="I833" s="203" t="s">
        <v>14360</v>
      </c>
      <c r="J833" s="203" t="s">
        <v>6178</v>
      </c>
      <c r="O833" s="210" t="s">
        <v>12332</v>
      </c>
      <c r="Q833" s="203" t="str">
        <f>_xlfn.XLOOKUP(O833,Таблиця5[Оригинал],Таблиця5[HOBBY WORLD])</f>
        <v>массовое излечение</v>
      </c>
      <c r="R833" s="203" t="str">
        <f>_xlfn.XLOOKUP(O833,Таблиця5[Оригинал],Таблиця5[CYBORGS &amp; MAGES])</f>
        <v>массовое излечение</v>
      </c>
    </row>
    <row r="834" spans="8:18" ht="15" customHeight="1" x14ac:dyDescent="0.2">
      <c r="H834" s="203" t="s">
        <v>14361</v>
      </c>
      <c r="I834" s="203" t="s">
        <v>14362</v>
      </c>
      <c r="J834" s="203" t="s">
        <v>6104</v>
      </c>
      <c r="O834" s="210" t="s">
        <v>12334</v>
      </c>
      <c r="Q834" s="203" t="str">
        <f>_xlfn.XLOOKUP(O834,Таблиця5[Оригинал],Таблиця5[HOBBY WORLD])</f>
        <v>метеориты</v>
      </c>
      <c r="R834" s="203" t="str">
        <f>_xlfn.XLOOKUP(O834,Таблиця5[Оригинал],Таблиця5[CYBORGS &amp; MAGES])</f>
        <v>метеориты</v>
      </c>
    </row>
    <row r="835" spans="8:18" ht="15" customHeight="1" x14ac:dyDescent="0.2">
      <c r="H835" s="203" t="s">
        <v>14364</v>
      </c>
      <c r="I835" s="203" t="s">
        <v>14365</v>
      </c>
      <c r="J835" s="203" t="s">
        <v>6201</v>
      </c>
      <c r="O835" s="210" t="s">
        <v>12335</v>
      </c>
      <c r="Q835" s="203" t="str">
        <f>_xlfn.XLOOKUP(O835,Таблиця5[Оригинал],Таблиця5[HOBBY WORLD])</f>
        <v>слово силы: излечение</v>
      </c>
      <c r="R835" s="203" t="str">
        <f>_xlfn.XLOOKUP(O835,Таблиця5[Оригинал],Таблиця5[CYBORGS &amp; MAGES])</f>
        <v>слово силы: излечение</v>
      </c>
    </row>
    <row r="836" spans="8:18" ht="15" customHeight="1" x14ac:dyDescent="0.2">
      <c r="H836" s="203" t="s">
        <v>14366</v>
      </c>
      <c r="I836" s="203" t="s">
        <v>14367</v>
      </c>
      <c r="J836" s="203" t="s">
        <v>6214</v>
      </c>
      <c r="O836" s="210" t="s">
        <v>12336</v>
      </c>
      <c r="Q836" s="203" t="str">
        <f>_xlfn.XLOOKUP(O836,Таблиця5[Оригинал],Таблиця5[HOBBY WORLD])</f>
        <v>слово силы: смерть</v>
      </c>
      <c r="R836" s="203" t="str">
        <f>_xlfn.XLOOKUP(O836,Таблиця5[Оригинал],Таблиця5[CYBORGS &amp; MAGES])</f>
        <v>слово силы: смерть</v>
      </c>
    </row>
    <row r="837" spans="8:18" ht="15" customHeight="1" x14ac:dyDescent="0.2">
      <c r="H837" s="203" t="s">
        <v>14368</v>
      </c>
      <c r="I837" s="203" t="s">
        <v>14369</v>
      </c>
      <c r="J837" s="203" t="s">
        <v>6210</v>
      </c>
      <c r="O837" s="210" t="s">
        <v>12337</v>
      </c>
      <c r="Q837" s="203" t="str">
        <f>_xlfn.XLOOKUP(O837,Таблиця5[Оригинал],Таблиця5[HOBBY WORLD])</f>
        <v>радужная стена</v>
      </c>
      <c r="R837" s="203" t="str">
        <f>_xlfn.XLOOKUP(O837,Таблиця5[Оригинал],Таблиця5[CYBORGS &amp; MAGES])</f>
        <v>радужная стена</v>
      </c>
    </row>
    <row r="838" spans="8:18" ht="15" customHeight="1" x14ac:dyDescent="0.2">
      <c r="H838" s="203" t="s">
        <v>14370</v>
      </c>
      <c r="I838" s="203" t="s">
        <v>14371</v>
      </c>
      <c r="J838" s="203" t="s">
        <v>6204</v>
      </c>
      <c r="O838" s="210" t="s">
        <v>1840</v>
      </c>
      <c r="Q838" s="203" t="str">
        <f>_xlfn.XLOOKUP(O838,Таблиця5[Оригинал],Таблиця5[HOBBY WORLD])</f>
        <v>метаморфоза</v>
      </c>
      <c r="R838" s="203" t="str">
        <f>_xlfn.XLOOKUP(O838,Таблиця5[Оригинал],Таблиця5[CYBORGS &amp; MAGES])</f>
        <v>метаморфоза</v>
      </c>
    </row>
    <row r="839" spans="8:18" ht="15" customHeight="1" x14ac:dyDescent="0.2">
      <c r="H839" s="203" t="s">
        <v>14372</v>
      </c>
      <c r="I839" s="203" t="s">
        <v>14373</v>
      </c>
      <c r="J839" s="203" t="s">
        <v>6206</v>
      </c>
      <c r="O839" s="210" t="s">
        <v>12339</v>
      </c>
      <c r="Q839" s="203" t="str">
        <f>_xlfn.XLOOKUP(O839,Таблиця5[Оригинал],Таблиця5[HOBBY WORLD])</f>
        <v>буря возмездия</v>
      </c>
      <c r="R839" s="203" t="str">
        <f>_xlfn.XLOOKUP(O839,Таблиця5[Оригинал],Таблиця5[CYBORGS &amp; MAGES])</f>
        <v>буря возмездия</v>
      </c>
    </row>
    <row r="840" spans="8:18" ht="15" customHeight="1" x14ac:dyDescent="0.2">
      <c r="H840" s="203" t="s">
        <v>14374</v>
      </c>
      <c r="I840" s="203" t="s">
        <v>14375</v>
      </c>
      <c r="J840" s="203" t="s">
        <v>6208</v>
      </c>
      <c r="O840" s="210" t="s">
        <v>12340</v>
      </c>
      <c r="Q840" s="203" t="str">
        <f>_xlfn.XLOOKUP(O840,Таблиця5[Оригинал],Таблиця5[HOBBY WORLD])</f>
        <v>остановка времени</v>
      </c>
      <c r="R840" s="203" t="str">
        <f>_xlfn.XLOOKUP(O840,Таблиця5[Оригинал],Таблиця5[CYBORGS &amp; MAGES])</f>
        <v>остановка времени</v>
      </c>
    </row>
    <row r="841" spans="8:18" ht="15" customHeight="1" x14ac:dyDescent="0.2">
      <c r="H841" s="203" t="s">
        <v>14376</v>
      </c>
      <c r="I841" s="203" t="s">
        <v>14377</v>
      </c>
      <c r="J841" s="203" t="s">
        <v>6212</v>
      </c>
      <c r="O841" s="210" t="s">
        <v>12341</v>
      </c>
      <c r="Q841" s="203" t="str">
        <f>_xlfn.XLOOKUP(O841,Таблиця5[Оригинал],Таблиця5[HOBBY WORLD])</f>
        <v>истинный полиморф</v>
      </c>
      <c r="R841" s="203" t="str">
        <f>_xlfn.XLOOKUP(O841,Таблиця5[Оригинал],Таблиця5[CYBORGS &amp; MAGES])</f>
        <v>истинный полиморф</v>
      </c>
    </row>
    <row r="842" spans="8:18" ht="15" customHeight="1" x14ac:dyDescent="0.2">
      <c r="H842" s="203" t="s">
        <v>14378</v>
      </c>
      <c r="I842" s="203" t="s">
        <v>14379</v>
      </c>
      <c r="J842" s="203" t="s">
        <v>6189</v>
      </c>
      <c r="O842" s="210" t="s">
        <v>12342</v>
      </c>
      <c r="Q842" s="203" t="str">
        <f>_xlfn.XLOOKUP(O842,Таблиця5[Оригинал],Таблиця5[HOBBY WORLD])</f>
        <v>истинное воскрешение</v>
      </c>
      <c r="R842" s="203" t="str">
        <f>_xlfn.XLOOKUP(O842,Таблиця5[Оригинал],Таблиця5[CYBORGS &amp; MAGES])</f>
        <v>истинное воскрешение</v>
      </c>
    </row>
    <row r="843" spans="8:18" ht="15" customHeight="1" x14ac:dyDescent="0.2">
      <c r="H843" s="203" t="s">
        <v>14381</v>
      </c>
      <c r="I843" s="203" t="s">
        <v>14382</v>
      </c>
      <c r="J843" s="203" t="s">
        <v>6223</v>
      </c>
      <c r="O843" s="210" t="s">
        <v>1983</v>
      </c>
      <c r="Q843" s="203" t="str">
        <f>_xlfn.XLOOKUP(O843,Таблиця5[Оригинал],Таблиця5[HOBBY WORLD])</f>
        <v>жуть</v>
      </c>
      <c r="R843" s="203" t="str">
        <f>_xlfn.XLOOKUP(O843,Таблиця5[Оригинал],Таблиця5[CYBORGS &amp; MAGES])</f>
        <v>жуть</v>
      </c>
    </row>
    <row r="844" spans="8:18" ht="15" customHeight="1" x14ac:dyDescent="0.2">
      <c r="H844" s="203" t="s">
        <v>14383</v>
      </c>
      <c r="I844" s="203" t="s">
        <v>14384</v>
      </c>
      <c r="J844" s="203" t="s">
        <v>6229</v>
      </c>
      <c r="O844" s="210" t="s">
        <v>1991</v>
      </c>
      <c r="Q844" s="203" t="str">
        <f>_xlfn.XLOOKUP(O844,Таблиця5[Оригинал],Таблиця5[HOBBY WORLD])</f>
        <v>желание</v>
      </c>
      <c r="R844" s="203" t="str">
        <f>_xlfn.XLOOKUP(O844,Таблиця5[Оригинал],Таблиця5[CYBORGS &amp; MAGES])</f>
        <v>желание</v>
      </c>
    </row>
    <row r="845" spans="8:18" ht="15" customHeight="1" x14ac:dyDescent="0.2">
      <c r="H845" s="203" t="s">
        <v>14385</v>
      </c>
      <c r="I845" s="203" t="s">
        <v>14386</v>
      </c>
      <c r="J845" s="203" t="s">
        <v>6227</v>
      </c>
      <c r="Q845" s="203">
        <f>_xlfn.XLOOKUP(O845,Таблиця5[Оригинал],Таблиця5[HOBBY WORLD])</f>
        <v>0</v>
      </c>
      <c r="R845" s="203">
        <f>_xlfn.XLOOKUP(O845,Таблиця5[Оригинал],Таблиця5[CYBORGS &amp; MAGES])</f>
        <v>0</v>
      </c>
    </row>
    <row r="846" spans="8:18" ht="15" customHeight="1" x14ac:dyDescent="0.2">
      <c r="H846" s="203" t="s">
        <v>6274</v>
      </c>
      <c r="I846" s="203" t="s">
        <v>14387</v>
      </c>
      <c r="J846" s="203" t="s">
        <v>6275</v>
      </c>
    </row>
    <row r="847" spans="8:18" ht="15" customHeight="1" x14ac:dyDescent="0.2">
      <c r="H847" s="203" t="s">
        <v>14388</v>
      </c>
      <c r="I847" s="203" t="s">
        <v>14389</v>
      </c>
      <c r="J847" s="203" t="s">
        <v>6264</v>
      </c>
    </row>
    <row r="848" spans="8:18" ht="15" customHeight="1" x14ac:dyDescent="0.2">
      <c r="H848" s="203" t="s">
        <v>4254</v>
      </c>
      <c r="I848" s="203" t="s">
        <v>3047</v>
      </c>
      <c r="J848" s="203" t="s">
        <v>6292</v>
      </c>
    </row>
    <row r="849" spans="8:10" ht="15" customHeight="1" x14ac:dyDescent="0.2">
      <c r="H849" s="203" t="s">
        <v>14390</v>
      </c>
      <c r="I849" s="203" t="s">
        <v>14391</v>
      </c>
      <c r="J849" s="203" t="s">
        <v>6244</v>
      </c>
    </row>
    <row r="850" spans="8:10" ht="15" customHeight="1" x14ac:dyDescent="0.2">
      <c r="H850" s="203" t="s">
        <v>14392</v>
      </c>
      <c r="I850" s="203" t="s">
        <v>14394</v>
      </c>
      <c r="J850" s="203" t="s">
        <v>14393</v>
      </c>
    </row>
    <row r="851" spans="8:10" ht="15" customHeight="1" x14ac:dyDescent="0.2">
      <c r="H851" s="203" t="s">
        <v>14395</v>
      </c>
      <c r="I851" s="203" t="s">
        <v>14396</v>
      </c>
      <c r="J851" s="203" t="s">
        <v>6236</v>
      </c>
    </row>
    <row r="852" spans="8:10" ht="15" customHeight="1" x14ac:dyDescent="0.2">
      <c r="H852" s="203" t="s">
        <v>14397</v>
      </c>
      <c r="I852" s="203" t="s">
        <v>14398</v>
      </c>
      <c r="J852" s="203" t="s">
        <v>6256</v>
      </c>
    </row>
    <row r="853" spans="8:10" ht="15" customHeight="1" x14ac:dyDescent="0.2">
      <c r="H853" s="203" t="s">
        <v>14399</v>
      </c>
      <c r="I853" s="203" t="s">
        <v>14401</v>
      </c>
      <c r="J853" s="203" t="s">
        <v>14400</v>
      </c>
    </row>
    <row r="854" spans="8:10" ht="15" customHeight="1" x14ac:dyDescent="0.2">
      <c r="H854" s="203" t="s">
        <v>14402</v>
      </c>
      <c r="I854" s="203" t="s">
        <v>14403</v>
      </c>
      <c r="J854" s="203" t="s">
        <v>6268</v>
      </c>
    </row>
    <row r="855" spans="8:10" ht="15" customHeight="1" x14ac:dyDescent="0.2">
      <c r="H855" s="203" t="s">
        <v>14404</v>
      </c>
      <c r="I855" s="203" t="s">
        <v>14405</v>
      </c>
      <c r="J855" s="203" t="s">
        <v>6272</v>
      </c>
    </row>
    <row r="856" spans="8:10" ht="15" customHeight="1" x14ac:dyDescent="0.2">
      <c r="H856" s="203" t="s">
        <v>14406</v>
      </c>
      <c r="I856" s="203" t="s">
        <v>14407</v>
      </c>
      <c r="J856" s="203" t="s">
        <v>6238</v>
      </c>
    </row>
    <row r="857" spans="8:10" ht="15" customHeight="1" x14ac:dyDescent="0.2">
      <c r="H857" s="203" t="s">
        <v>14408</v>
      </c>
      <c r="I857" s="203" t="s">
        <v>14409</v>
      </c>
      <c r="J857" s="203" t="s">
        <v>6218</v>
      </c>
    </row>
    <row r="858" spans="8:10" ht="15" customHeight="1" x14ac:dyDescent="0.2">
      <c r="H858" s="203" t="s">
        <v>14410</v>
      </c>
      <c r="I858" s="203" t="s">
        <v>14411</v>
      </c>
      <c r="J858" s="203" t="s">
        <v>6296</v>
      </c>
    </row>
    <row r="859" spans="8:10" ht="15" customHeight="1" x14ac:dyDescent="0.2">
      <c r="H859" s="203" t="s">
        <v>14413</v>
      </c>
      <c r="I859" s="203" t="s">
        <v>14414</v>
      </c>
      <c r="J859" s="203" t="s">
        <v>6717</v>
      </c>
    </row>
    <row r="860" spans="8:10" ht="15" customHeight="1" x14ac:dyDescent="0.2">
      <c r="H860" s="203" t="s">
        <v>14415</v>
      </c>
      <c r="I860" s="203" t="s">
        <v>14417</v>
      </c>
      <c r="J860" s="203" t="s">
        <v>14416</v>
      </c>
    </row>
    <row r="861" spans="8:10" ht="15" customHeight="1" x14ac:dyDescent="0.2">
      <c r="H861" s="203" t="s">
        <v>14418</v>
      </c>
      <c r="I861" s="203" t="s">
        <v>14420</v>
      </c>
      <c r="J861" s="203" t="s">
        <v>14419</v>
      </c>
    </row>
    <row r="862" spans="8:10" ht="15" customHeight="1" x14ac:dyDescent="0.2">
      <c r="H862" s="203" t="s">
        <v>14421</v>
      </c>
      <c r="I862" s="203" t="s">
        <v>14422</v>
      </c>
      <c r="J862" s="203" t="s">
        <v>6667</v>
      </c>
    </row>
    <row r="863" spans="8:10" ht="15" customHeight="1" x14ac:dyDescent="0.2">
      <c r="H863" s="203" t="s">
        <v>14423</v>
      </c>
      <c r="I863" s="203" t="s">
        <v>14425</v>
      </c>
      <c r="J863" s="203" t="s">
        <v>14424</v>
      </c>
    </row>
    <row r="864" spans="8:10" ht="15" customHeight="1" x14ac:dyDescent="0.2">
      <c r="H864" s="203" t="s">
        <v>14426</v>
      </c>
      <c r="I864" s="203" t="s">
        <v>14427</v>
      </c>
      <c r="J864" s="203" t="s">
        <v>6723</v>
      </c>
    </row>
    <row r="865" spans="8:10" ht="15" customHeight="1" x14ac:dyDescent="0.2">
      <c r="H865" s="203" t="s">
        <v>14428</v>
      </c>
      <c r="I865" s="203" t="s">
        <v>14429</v>
      </c>
      <c r="J865" s="203" t="s">
        <v>6705</v>
      </c>
    </row>
    <row r="866" spans="8:10" ht="15" customHeight="1" x14ac:dyDescent="0.2">
      <c r="H866" s="203" t="s">
        <v>14430</v>
      </c>
      <c r="I866" s="203" t="s">
        <v>14431</v>
      </c>
      <c r="J866" s="203" t="s">
        <v>5782</v>
      </c>
    </row>
    <row r="867" spans="8:10" ht="15" customHeight="1" x14ac:dyDescent="0.2">
      <c r="H867" s="203" t="s">
        <v>14432</v>
      </c>
      <c r="I867" s="203" t="s">
        <v>14433</v>
      </c>
      <c r="J867" s="203" t="s">
        <v>6626</v>
      </c>
    </row>
    <row r="868" spans="8:10" ht="15" customHeight="1" x14ac:dyDescent="0.2">
      <c r="H868" s="203" t="s">
        <v>14434</v>
      </c>
      <c r="I868" s="203" t="s">
        <v>14435</v>
      </c>
      <c r="J868" s="203" t="s">
        <v>6623</v>
      </c>
    </row>
    <row r="869" spans="8:10" ht="15" customHeight="1" x14ac:dyDescent="0.2">
      <c r="H869" s="203" t="s">
        <v>14436</v>
      </c>
      <c r="I869" s="203" t="s">
        <v>13751</v>
      </c>
      <c r="J869" s="203" t="s">
        <v>7875</v>
      </c>
    </row>
    <row r="870" spans="8:10" ht="15" customHeight="1" x14ac:dyDescent="0.2">
      <c r="H870" s="203" t="s">
        <v>14437</v>
      </c>
      <c r="I870" s="203" t="s">
        <v>14438</v>
      </c>
      <c r="J870" s="203" t="s">
        <v>6677</v>
      </c>
    </row>
    <row r="871" spans="8:10" ht="15" customHeight="1" x14ac:dyDescent="0.2">
      <c r="H871" s="203" t="s">
        <v>14439</v>
      </c>
      <c r="I871" s="203" t="s">
        <v>14440</v>
      </c>
      <c r="J871" s="203" t="s">
        <v>6695</v>
      </c>
    </row>
    <row r="872" spans="8:10" ht="15" customHeight="1" x14ac:dyDescent="0.2">
      <c r="H872" s="203" t="s">
        <v>14441</v>
      </c>
      <c r="I872" s="203" t="s">
        <v>14442</v>
      </c>
      <c r="J872" s="203" t="s">
        <v>6681</v>
      </c>
    </row>
    <row r="873" spans="8:10" ht="15" customHeight="1" x14ac:dyDescent="0.2">
      <c r="H873" s="203" t="s">
        <v>14443</v>
      </c>
      <c r="I873" s="203" t="s">
        <v>14444</v>
      </c>
      <c r="J873" s="203" t="s">
        <v>6711</v>
      </c>
    </row>
    <row r="874" spans="8:10" ht="15" customHeight="1" x14ac:dyDescent="0.2">
      <c r="H874" s="203" t="s">
        <v>14445</v>
      </c>
      <c r="I874" s="203" t="s">
        <v>14446</v>
      </c>
      <c r="J874" s="203" t="s">
        <v>6689</v>
      </c>
    </row>
    <row r="875" spans="8:10" ht="15" customHeight="1" x14ac:dyDescent="0.2">
      <c r="H875" s="203" t="s">
        <v>14447</v>
      </c>
      <c r="I875" s="203" t="s">
        <v>14449</v>
      </c>
      <c r="J875" s="203" t="s">
        <v>14448</v>
      </c>
    </row>
    <row r="876" spans="8:10" ht="15" customHeight="1" x14ac:dyDescent="0.2">
      <c r="H876" s="203" t="s">
        <v>14450</v>
      </c>
      <c r="I876" s="203" t="s">
        <v>14451</v>
      </c>
      <c r="J876" s="203" t="s">
        <v>6628</v>
      </c>
    </row>
    <row r="877" spans="8:10" ht="15" customHeight="1" x14ac:dyDescent="0.2">
      <c r="H877" s="203" t="s">
        <v>14452</v>
      </c>
      <c r="I877" s="203" t="s">
        <v>14453</v>
      </c>
      <c r="J877" s="203" t="s">
        <v>6634</v>
      </c>
    </row>
    <row r="878" spans="8:10" ht="15" customHeight="1" x14ac:dyDescent="0.2">
      <c r="H878" s="203" t="s">
        <v>14454</v>
      </c>
      <c r="I878" s="203" t="s">
        <v>14455</v>
      </c>
      <c r="J878" s="203" t="s">
        <v>6687</v>
      </c>
    </row>
    <row r="879" spans="8:10" ht="15" customHeight="1" x14ac:dyDescent="0.2">
      <c r="H879" s="203" t="s">
        <v>14456</v>
      </c>
      <c r="I879" s="203" t="s">
        <v>14457</v>
      </c>
      <c r="J879" s="203" t="s">
        <v>6675</v>
      </c>
    </row>
    <row r="880" spans="8:10" ht="15" customHeight="1" x14ac:dyDescent="0.2">
      <c r="H880" s="203" t="s">
        <v>14458</v>
      </c>
      <c r="I880" s="203" t="s">
        <v>14459</v>
      </c>
      <c r="J880" s="203" t="s">
        <v>6657</v>
      </c>
    </row>
    <row r="881" spans="8:10" ht="15" customHeight="1" x14ac:dyDescent="0.2">
      <c r="H881" s="203" t="s">
        <v>14460</v>
      </c>
      <c r="I881" s="203" t="s">
        <v>14461</v>
      </c>
      <c r="J881" s="203" t="s">
        <v>6707</v>
      </c>
    </row>
    <row r="882" spans="8:10" ht="15" customHeight="1" x14ac:dyDescent="0.2">
      <c r="H882" s="203" t="s">
        <v>14462</v>
      </c>
      <c r="I882" s="203" t="s">
        <v>14463</v>
      </c>
      <c r="J882" s="203" t="s">
        <v>6638</v>
      </c>
    </row>
    <row r="883" spans="8:10" ht="15" customHeight="1" x14ac:dyDescent="0.2">
      <c r="H883" s="203" t="s">
        <v>14464</v>
      </c>
      <c r="I883" s="203" t="s">
        <v>14465</v>
      </c>
      <c r="J883" s="203" t="s">
        <v>6655</v>
      </c>
    </row>
    <row r="884" spans="8:10" ht="15" customHeight="1" x14ac:dyDescent="0.2">
      <c r="H884" s="203" t="s">
        <v>14466</v>
      </c>
      <c r="I884" s="203" t="s">
        <v>14467</v>
      </c>
      <c r="J884" s="203" t="s">
        <v>6649</v>
      </c>
    </row>
    <row r="885" spans="8:10" ht="15" customHeight="1" x14ac:dyDescent="0.2">
      <c r="H885" s="203" t="s">
        <v>14468</v>
      </c>
      <c r="I885" s="203" t="s">
        <v>14469</v>
      </c>
      <c r="J885" s="203" t="s">
        <v>6651</v>
      </c>
    </row>
    <row r="886" spans="8:10" ht="15" customHeight="1" x14ac:dyDescent="0.2">
      <c r="H886" s="203" t="s">
        <v>14470</v>
      </c>
      <c r="I886" s="203" t="s">
        <v>14471</v>
      </c>
      <c r="J886" s="203" t="s">
        <v>6679</v>
      </c>
    </row>
    <row r="887" spans="8:10" ht="15" customHeight="1" x14ac:dyDescent="0.2">
      <c r="H887" s="203" t="s">
        <v>14472</v>
      </c>
      <c r="I887" s="203" t="s">
        <v>14473</v>
      </c>
      <c r="J887" s="203" t="s">
        <v>6618</v>
      </c>
    </row>
    <row r="888" spans="8:10" ht="15" customHeight="1" x14ac:dyDescent="0.2">
      <c r="H888" s="203" t="s">
        <v>14474</v>
      </c>
      <c r="I888" s="203" t="s">
        <v>14475</v>
      </c>
      <c r="J888" s="203" t="s">
        <v>6693</v>
      </c>
    </row>
    <row r="889" spans="8:10" ht="15" customHeight="1" x14ac:dyDescent="0.2">
      <c r="H889" s="203" t="s">
        <v>14476</v>
      </c>
      <c r="I889" s="203" t="s">
        <v>14477</v>
      </c>
      <c r="J889" s="203" t="s">
        <v>6691</v>
      </c>
    </row>
    <row r="890" spans="8:10" ht="15" customHeight="1" x14ac:dyDescent="0.2">
      <c r="H890" s="203" t="s">
        <v>14478</v>
      </c>
      <c r="I890" s="203" t="s">
        <v>14480</v>
      </c>
      <c r="J890" s="203" t="s">
        <v>14479</v>
      </c>
    </row>
    <row r="891" spans="8:10" ht="15" customHeight="1" x14ac:dyDescent="0.2">
      <c r="H891" s="203" t="s">
        <v>14481</v>
      </c>
      <c r="I891" s="203" t="s">
        <v>14482</v>
      </c>
      <c r="J891" s="203" t="s">
        <v>6663</v>
      </c>
    </row>
    <row r="892" spans="8:10" ht="15" customHeight="1" x14ac:dyDescent="0.2">
      <c r="H892" s="203" t="s">
        <v>14483</v>
      </c>
      <c r="I892" s="203" t="s">
        <v>14485</v>
      </c>
      <c r="J892" s="203" t="s">
        <v>14484</v>
      </c>
    </row>
    <row r="893" spans="8:10" ht="15" customHeight="1" x14ac:dyDescent="0.2">
      <c r="H893" s="203" t="s">
        <v>14486</v>
      </c>
      <c r="I893" s="203" t="s">
        <v>14487</v>
      </c>
      <c r="J893" s="203" t="s">
        <v>6683</v>
      </c>
    </row>
    <row r="894" spans="8:10" ht="15" customHeight="1" x14ac:dyDescent="0.2">
      <c r="H894" s="203" t="s">
        <v>14488</v>
      </c>
      <c r="I894" s="203" t="s">
        <v>14490</v>
      </c>
      <c r="J894" s="203" t="s">
        <v>14489</v>
      </c>
    </row>
    <row r="895" spans="8:10" ht="15" customHeight="1" x14ac:dyDescent="0.2">
      <c r="H895" s="203" t="s">
        <v>6629</v>
      </c>
      <c r="I895" s="203" t="s">
        <v>14491</v>
      </c>
      <c r="J895" s="203" t="s">
        <v>6630</v>
      </c>
    </row>
    <row r="896" spans="8:10" ht="15" customHeight="1" x14ac:dyDescent="0.2">
      <c r="H896" s="203" t="s">
        <v>14492</v>
      </c>
      <c r="I896" s="203" t="s">
        <v>14494</v>
      </c>
      <c r="J896" s="203" t="s">
        <v>14493</v>
      </c>
    </row>
    <row r="897" spans="8:10" ht="15" customHeight="1" x14ac:dyDescent="0.2">
      <c r="H897" s="203" t="s">
        <v>14495</v>
      </c>
      <c r="I897" s="203" t="s">
        <v>14496</v>
      </c>
      <c r="J897" s="203" t="s">
        <v>6719</v>
      </c>
    </row>
    <row r="898" spans="8:10" ht="15" customHeight="1" x14ac:dyDescent="0.2">
      <c r="H898" s="203" t="s">
        <v>14497</v>
      </c>
      <c r="I898" s="203" t="s">
        <v>14498</v>
      </c>
      <c r="J898" s="203" t="s">
        <v>6665</v>
      </c>
    </row>
    <row r="899" spans="8:10" ht="15" customHeight="1" x14ac:dyDescent="0.2">
      <c r="H899" s="203" t="s">
        <v>14500</v>
      </c>
      <c r="I899" s="203" t="s">
        <v>1285</v>
      </c>
      <c r="J899" s="203" t="s">
        <v>6384</v>
      </c>
    </row>
    <row r="900" spans="8:10" ht="15" customHeight="1" x14ac:dyDescent="0.2">
      <c r="H900" s="203" t="s">
        <v>6359</v>
      </c>
      <c r="I900" s="203" t="s">
        <v>14501</v>
      </c>
      <c r="J900" s="203" t="s">
        <v>6360</v>
      </c>
    </row>
    <row r="901" spans="8:10" ht="15" customHeight="1" x14ac:dyDescent="0.2">
      <c r="H901" s="203" t="s">
        <v>6387</v>
      </c>
      <c r="I901" s="203" t="s">
        <v>14502</v>
      </c>
      <c r="J901" s="203" t="s">
        <v>6388</v>
      </c>
    </row>
    <row r="902" spans="8:10" ht="15" customHeight="1" x14ac:dyDescent="0.2">
      <c r="H902" s="203" t="s">
        <v>14503</v>
      </c>
      <c r="I902" s="203" t="s">
        <v>14504</v>
      </c>
      <c r="J902" s="203" t="s">
        <v>6354</v>
      </c>
    </row>
    <row r="903" spans="8:10" ht="15" customHeight="1" x14ac:dyDescent="0.2">
      <c r="H903" s="203" t="s">
        <v>6369</v>
      </c>
      <c r="I903" s="203" t="s">
        <v>14505</v>
      </c>
      <c r="J903" s="203" t="s">
        <v>6370</v>
      </c>
    </row>
    <row r="904" spans="8:10" ht="15" customHeight="1" x14ac:dyDescent="0.2">
      <c r="H904" s="203" t="s">
        <v>6319</v>
      </c>
      <c r="I904" s="203" t="s">
        <v>14506</v>
      </c>
      <c r="J904" s="203" t="s">
        <v>6320</v>
      </c>
    </row>
    <row r="905" spans="8:10" ht="15" customHeight="1" x14ac:dyDescent="0.2">
      <c r="H905" s="203" t="s">
        <v>4032</v>
      </c>
      <c r="I905" s="203" t="s">
        <v>14507</v>
      </c>
      <c r="J905" s="203" t="s">
        <v>6399</v>
      </c>
    </row>
    <row r="906" spans="8:10" ht="15" customHeight="1" x14ac:dyDescent="0.2">
      <c r="H906" s="203" t="s">
        <v>14508</v>
      </c>
      <c r="I906" s="203" t="s">
        <v>14510</v>
      </c>
      <c r="J906" s="203" t="s">
        <v>14509</v>
      </c>
    </row>
    <row r="907" spans="8:10" ht="15" customHeight="1" x14ac:dyDescent="0.2">
      <c r="H907" s="203" t="s">
        <v>14511</v>
      </c>
      <c r="I907" s="203" t="s">
        <v>14512</v>
      </c>
      <c r="J907" s="203" t="s">
        <v>6322</v>
      </c>
    </row>
    <row r="908" spans="8:10" ht="15" customHeight="1" x14ac:dyDescent="0.2">
      <c r="H908" s="203" t="s">
        <v>6303</v>
      </c>
      <c r="I908" s="203" t="s">
        <v>14513</v>
      </c>
      <c r="J908" s="203" t="s">
        <v>6304</v>
      </c>
    </row>
    <row r="909" spans="8:10" ht="15" customHeight="1" x14ac:dyDescent="0.2">
      <c r="H909" s="203" t="s">
        <v>14514</v>
      </c>
      <c r="I909" s="203" t="s">
        <v>14515</v>
      </c>
      <c r="J909" s="203" t="s">
        <v>6344</v>
      </c>
    </row>
    <row r="910" spans="8:10" ht="15" customHeight="1" x14ac:dyDescent="0.2">
      <c r="H910" s="203" t="s">
        <v>14366</v>
      </c>
      <c r="I910" s="203" t="s">
        <v>14367</v>
      </c>
      <c r="J910" s="203" t="s">
        <v>6214</v>
      </c>
    </row>
    <row r="911" spans="8:10" ht="15" customHeight="1" x14ac:dyDescent="0.2">
      <c r="H911" s="203" t="s">
        <v>6341</v>
      </c>
      <c r="I911" s="203" t="s">
        <v>14516</v>
      </c>
      <c r="J911" s="203" t="s">
        <v>6342</v>
      </c>
    </row>
    <row r="912" spans="8:10" ht="15" customHeight="1" x14ac:dyDescent="0.2">
      <c r="H912" s="203" t="s">
        <v>14517</v>
      </c>
      <c r="I912" s="203" t="s">
        <v>14518</v>
      </c>
      <c r="J912" s="203" t="s">
        <v>6306</v>
      </c>
    </row>
    <row r="913" spans="8:10" ht="15" customHeight="1" x14ac:dyDescent="0.2">
      <c r="H913" s="203" t="s">
        <v>14519</v>
      </c>
      <c r="I913" s="203" t="s">
        <v>14520</v>
      </c>
      <c r="J913" s="203" t="s">
        <v>6356</v>
      </c>
    </row>
    <row r="914" spans="8:10" ht="15" customHeight="1" x14ac:dyDescent="0.2">
      <c r="H914" s="203" t="s">
        <v>14521</v>
      </c>
      <c r="I914" s="203" t="s">
        <v>14522</v>
      </c>
      <c r="J914" s="203" t="s">
        <v>6386</v>
      </c>
    </row>
    <row r="915" spans="8:10" ht="15" customHeight="1" x14ac:dyDescent="0.2">
      <c r="H915" s="203" t="s">
        <v>14523</v>
      </c>
      <c r="I915" s="203" t="s">
        <v>14524</v>
      </c>
      <c r="J915" s="203" t="s">
        <v>6376</v>
      </c>
    </row>
    <row r="916" spans="8:10" ht="15" customHeight="1" x14ac:dyDescent="0.2">
      <c r="H916" s="203" t="s">
        <v>14525</v>
      </c>
      <c r="I916" s="203" t="s">
        <v>14526</v>
      </c>
      <c r="J916" s="203" t="s">
        <v>6310</v>
      </c>
    </row>
    <row r="917" spans="8:10" ht="15" customHeight="1" x14ac:dyDescent="0.2">
      <c r="H917" s="203" t="s">
        <v>6363</v>
      </c>
      <c r="I917" s="203" t="s">
        <v>14527</v>
      </c>
      <c r="J917" s="203" t="s">
        <v>6364</v>
      </c>
    </row>
    <row r="918" spans="8:10" ht="15" customHeight="1" x14ac:dyDescent="0.2">
      <c r="H918" s="203" t="s">
        <v>14528</v>
      </c>
      <c r="I918" s="203" t="s">
        <v>14529</v>
      </c>
      <c r="J918" s="203" t="s">
        <v>6314</v>
      </c>
    </row>
    <row r="919" spans="8:10" ht="15" customHeight="1" x14ac:dyDescent="0.2">
      <c r="H919" s="203" t="s">
        <v>6379</v>
      </c>
      <c r="I919" s="203" t="s">
        <v>14530</v>
      </c>
      <c r="J919" s="203" t="s">
        <v>6380</v>
      </c>
    </row>
    <row r="920" spans="8:10" ht="15" customHeight="1" x14ac:dyDescent="0.2">
      <c r="H920" s="203" t="s">
        <v>14531</v>
      </c>
      <c r="I920" s="203" t="s">
        <v>14532</v>
      </c>
      <c r="J920" s="203" t="s">
        <v>6338</v>
      </c>
    </row>
    <row r="921" spans="8:10" ht="15" customHeight="1" x14ac:dyDescent="0.2">
      <c r="H921" s="203" t="s">
        <v>14533</v>
      </c>
      <c r="I921" s="203" t="s">
        <v>14534</v>
      </c>
      <c r="J921" s="203" t="s">
        <v>6398</v>
      </c>
    </row>
    <row r="922" spans="8:10" ht="15" customHeight="1" x14ac:dyDescent="0.2">
      <c r="H922" s="203" t="s">
        <v>14535</v>
      </c>
      <c r="I922" s="203" t="s">
        <v>14536</v>
      </c>
      <c r="J922" s="203" t="s">
        <v>6378</v>
      </c>
    </row>
    <row r="923" spans="8:10" ht="15" customHeight="1" x14ac:dyDescent="0.2">
      <c r="H923" s="203" t="s">
        <v>14538</v>
      </c>
      <c r="I923" s="203" t="s">
        <v>14539</v>
      </c>
      <c r="J923" s="203" t="s">
        <v>6413</v>
      </c>
    </row>
    <row r="924" spans="8:10" ht="15" customHeight="1" x14ac:dyDescent="0.2">
      <c r="H924" s="203" t="s">
        <v>14540</v>
      </c>
      <c r="I924" s="203" t="s">
        <v>14541</v>
      </c>
      <c r="J924" s="203" t="s">
        <v>6411</v>
      </c>
    </row>
    <row r="925" spans="8:10" ht="15" customHeight="1" x14ac:dyDescent="0.2">
      <c r="H925" s="203" t="s">
        <v>14542</v>
      </c>
      <c r="I925" s="203" t="s">
        <v>14544</v>
      </c>
      <c r="J925" s="203" t="s">
        <v>14543</v>
      </c>
    </row>
    <row r="926" spans="8:10" ht="15" customHeight="1" x14ac:dyDescent="0.2">
      <c r="H926" s="203" t="s">
        <v>14545</v>
      </c>
      <c r="I926" s="203" t="s">
        <v>14546</v>
      </c>
      <c r="J926" s="203" t="s">
        <v>6427</v>
      </c>
    </row>
    <row r="927" spans="8:10" ht="15" customHeight="1" x14ac:dyDescent="0.2">
      <c r="H927" s="203" t="s">
        <v>14547</v>
      </c>
      <c r="I927" s="203" t="s">
        <v>14548</v>
      </c>
      <c r="J927" s="203" t="s">
        <v>6423</v>
      </c>
    </row>
    <row r="928" spans="8:10" ht="15" customHeight="1" x14ac:dyDescent="0.2">
      <c r="H928" s="203" t="s">
        <v>14549</v>
      </c>
      <c r="I928" s="203" t="s">
        <v>14550</v>
      </c>
      <c r="J928" s="203" t="s">
        <v>6445</v>
      </c>
    </row>
    <row r="929" spans="8:10" ht="15" customHeight="1" x14ac:dyDescent="0.2">
      <c r="H929" s="203" t="s">
        <v>14551</v>
      </c>
      <c r="I929" s="203" t="s">
        <v>14552</v>
      </c>
      <c r="J929" s="203" t="s">
        <v>6431</v>
      </c>
    </row>
    <row r="930" spans="8:10" ht="15" customHeight="1" x14ac:dyDescent="0.2">
      <c r="H930" s="203" t="s">
        <v>14553</v>
      </c>
      <c r="I930" s="203" t="s">
        <v>14554</v>
      </c>
      <c r="J930" s="203" t="s">
        <v>6439</v>
      </c>
    </row>
    <row r="931" spans="8:10" ht="15" customHeight="1" x14ac:dyDescent="0.2">
      <c r="H931" s="203" t="s">
        <v>14399</v>
      </c>
      <c r="I931" s="203" t="s">
        <v>14401</v>
      </c>
      <c r="J931" s="203" t="s">
        <v>14400</v>
      </c>
    </row>
    <row r="932" spans="8:10" ht="15" customHeight="1" x14ac:dyDescent="0.2">
      <c r="H932" s="203" t="s">
        <v>14555</v>
      </c>
      <c r="I932" s="203" t="s">
        <v>14556</v>
      </c>
      <c r="J932" s="203" t="s">
        <v>6425</v>
      </c>
    </row>
    <row r="933" spans="8:10" ht="15" customHeight="1" x14ac:dyDescent="0.2">
      <c r="H933" s="203" t="s">
        <v>2087</v>
      </c>
      <c r="I933" s="203" t="s">
        <v>14558</v>
      </c>
      <c r="J933" s="203" t="s">
        <v>6465</v>
      </c>
    </row>
    <row r="934" spans="8:10" ht="15" customHeight="1" x14ac:dyDescent="0.2">
      <c r="H934" s="203" t="s">
        <v>4034</v>
      </c>
      <c r="I934" s="203" t="s">
        <v>4035</v>
      </c>
      <c r="J934" s="203" t="s">
        <v>6492</v>
      </c>
    </row>
    <row r="935" spans="8:10" ht="15" customHeight="1" x14ac:dyDescent="0.2">
      <c r="H935" s="203" t="s">
        <v>14559</v>
      </c>
      <c r="I935" s="203" t="s">
        <v>14560</v>
      </c>
      <c r="J935" s="203" t="s">
        <v>6476</v>
      </c>
    </row>
    <row r="936" spans="8:10" ht="15" customHeight="1" x14ac:dyDescent="0.2">
      <c r="H936" s="203" t="s">
        <v>4032</v>
      </c>
      <c r="I936" s="203" t="s">
        <v>14507</v>
      </c>
      <c r="J936" s="203" t="s">
        <v>6399</v>
      </c>
    </row>
    <row r="937" spans="8:10" ht="15" customHeight="1" x14ac:dyDescent="0.2">
      <c r="H937" s="203" t="s">
        <v>14561</v>
      </c>
      <c r="I937" s="203" t="s">
        <v>14562</v>
      </c>
      <c r="J937" s="203" t="s">
        <v>6490</v>
      </c>
    </row>
    <row r="938" spans="8:10" ht="15" customHeight="1" x14ac:dyDescent="0.2">
      <c r="H938" s="203" t="s">
        <v>14563</v>
      </c>
      <c r="I938" s="203" t="s">
        <v>14564</v>
      </c>
      <c r="J938" s="203" t="s">
        <v>6480</v>
      </c>
    </row>
    <row r="939" spans="8:10" ht="15" customHeight="1" x14ac:dyDescent="0.2">
      <c r="H939" s="203" t="s">
        <v>14565</v>
      </c>
      <c r="I939" s="203" t="s">
        <v>6808</v>
      </c>
      <c r="J939" s="203" t="s">
        <v>6496</v>
      </c>
    </row>
    <row r="940" spans="8:10" ht="15" customHeight="1" x14ac:dyDescent="0.2">
      <c r="H940" s="203" t="s">
        <v>14566</v>
      </c>
      <c r="I940" s="203" t="s">
        <v>14567</v>
      </c>
      <c r="J940" s="203" t="s">
        <v>6482</v>
      </c>
    </row>
    <row r="941" spans="8:10" ht="15" customHeight="1" x14ac:dyDescent="0.2">
      <c r="H941" s="203" t="s">
        <v>13748</v>
      </c>
      <c r="I941" s="203" t="s">
        <v>14568</v>
      </c>
      <c r="J941" s="203" t="s">
        <v>6463</v>
      </c>
    </row>
    <row r="942" spans="8:10" ht="15" customHeight="1" x14ac:dyDescent="0.2">
      <c r="H942" s="203" t="s">
        <v>4036</v>
      </c>
      <c r="I942" s="203" t="s">
        <v>14569</v>
      </c>
      <c r="J942" s="203" t="s">
        <v>6466</v>
      </c>
    </row>
    <row r="943" spans="8:10" ht="15" customHeight="1" x14ac:dyDescent="0.2">
      <c r="H943" s="203" t="s">
        <v>6467</v>
      </c>
      <c r="I943" s="203" t="s">
        <v>14571</v>
      </c>
      <c r="J943" s="203" t="s">
        <v>14570</v>
      </c>
    </row>
    <row r="944" spans="8:10" ht="15" customHeight="1" x14ac:dyDescent="0.2">
      <c r="H944" s="203" t="s">
        <v>14101</v>
      </c>
      <c r="I944" s="203" t="s">
        <v>13759</v>
      </c>
      <c r="J944" s="203" t="s">
        <v>14102</v>
      </c>
    </row>
    <row r="945" spans="8:10" ht="15" customHeight="1" x14ac:dyDescent="0.2">
      <c r="H945" s="203" t="s">
        <v>14572</v>
      </c>
      <c r="I945" s="203" t="s">
        <v>14574</v>
      </c>
      <c r="J945" s="203" t="s">
        <v>14573</v>
      </c>
    </row>
    <row r="946" spans="8:10" ht="15" customHeight="1" x14ac:dyDescent="0.2">
      <c r="H946" s="203" t="s">
        <v>14575</v>
      </c>
      <c r="I946" s="203" t="s">
        <v>14576</v>
      </c>
      <c r="J946" s="203" t="s">
        <v>6525</v>
      </c>
    </row>
    <row r="947" spans="8:10" ht="15" customHeight="1" x14ac:dyDescent="0.2">
      <c r="H947" s="203" t="s">
        <v>14577</v>
      </c>
      <c r="I947" s="203" t="s">
        <v>14578</v>
      </c>
      <c r="J947" s="203" t="s">
        <v>6535</v>
      </c>
    </row>
    <row r="948" spans="8:10" ht="15" customHeight="1" x14ac:dyDescent="0.2">
      <c r="H948" s="203" t="s">
        <v>14364</v>
      </c>
      <c r="I948" s="203" t="s">
        <v>14365</v>
      </c>
      <c r="J948" s="203" t="s">
        <v>6201</v>
      </c>
    </row>
    <row r="949" spans="8:10" ht="15" customHeight="1" x14ac:dyDescent="0.2">
      <c r="H949" s="203" t="s">
        <v>6552</v>
      </c>
      <c r="I949" s="203" t="s">
        <v>14579</v>
      </c>
      <c r="J949" s="203" t="s">
        <v>6553</v>
      </c>
    </row>
    <row r="950" spans="8:10" ht="15" customHeight="1" x14ac:dyDescent="0.2">
      <c r="H950" s="203" t="s">
        <v>14580</v>
      </c>
      <c r="I950" s="203" t="s">
        <v>14581</v>
      </c>
      <c r="J950" s="203" t="s">
        <v>6523</v>
      </c>
    </row>
    <row r="951" spans="8:10" ht="15" customHeight="1" x14ac:dyDescent="0.2">
      <c r="H951" s="203" t="s">
        <v>14582</v>
      </c>
      <c r="I951" s="203" t="s">
        <v>14584</v>
      </c>
      <c r="J951" s="203" t="s">
        <v>14583</v>
      </c>
    </row>
    <row r="952" spans="8:10" ht="15" customHeight="1" x14ac:dyDescent="0.2">
      <c r="H952" s="203" t="s">
        <v>14586</v>
      </c>
      <c r="I952" s="203" t="s">
        <v>14587</v>
      </c>
      <c r="J952" s="203" t="s">
        <v>6606</v>
      </c>
    </row>
    <row r="953" spans="8:10" ht="15" customHeight="1" x14ac:dyDescent="0.2">
      <c r="H953" s="203" t="s">
        <v>14588</v>
      </c>
      <c r="I953" s="203" t="s">
        <v>14589</v>
      </c>
      <c r="J953" s="203" t="s">
        <v>6598</v>
      </c>
    </row>
    <row r="954" spans="8:10" ht="15" customHeight="1" x14ac:dyDescent="0.2">
      <c r="H954" s="203" t="s">
        <v>14590</v>
      </c>
      <c r="I954" s="203" t="s">
        <v>14591</v>
      </c>
      <c r="J954" s="203" t="s">
        <v>6565</v>
      </c>
    </row>
    <row r="955" spans="8:10" ht="15" customHeight="1" x14ac:dyDescent="0.2">
      <c r="H955" s="203" t="s">
        <v>14592</v>
      </c>
      <c r="I955" s="203" t="s">
        <v>14593</v>
      </c>
      <c r="J955" s="203" t="s">
        <v>6602</v>
      </c>
    </row>
    <row r="956" spans="8:10" ht="15" customHeight="1" x14ac:dyDescent="0.2">
      <c r="H956" s="203" t="s">
        <v>14594</v>
      </c>
      <c r="I956" s="203" t="s">
        <v>14595</v>
      </c>
      <c r="J956" s="203" t="s">
        <v>6588</v>
      </c>
    </row>
    <row r="957" spans="8:10" ht="15" customHeight="1" x14ac:dyDescent="0.2">
      <c r="H957" s="203" t="s">
        <v>14596</v>
      </c>
      <c r="I957" s="203" t="s">
        <v>14597</v>
      </c>
      <c r="J957" s="203" t="s">
        <v>6576</v>
      </c>
    </row>
    <row r="958" spans="8:10" ht="15" customHeight="1" x14ac:dyDescent="0.2">
      <c r="H958" s="203" t="s">
        <v>14598</v>
      </c>
      <c r="I958" s="203" t="s">
        <v>14599</v>
      </c>
      <c r="J958" s="203" t="s">
        <v>6574</v>
      </c>
    </row>
    <row r="959" spans="8:10" ht="15" customHeight="1" x14ac:dyDescent="0.2">
      <c r="H959" s="203" t="s">
        <v>14600</v>
      </c>
      <c r="I959" s="203" t="s">
        <v>14601</v>
      </c>
      <c r="J959" s="203" t="s">
        <v>6586</v>
      </c>
    </row>
    <row r="960" spans="8:10" ht="15" customHeight="1" x14ac:dyDescent="0.2">
      <c r="H960" s="203" t="s">
        <v>14602</v>
      </c>
      <c r="I960" s="203" t="s">
        <v>14603</v>
      </c>
      <c r="J960" s="203" t="s">
        <v>6608</v>
      </c>
    </row>
    <row r="961" spans="8:10" ht="15" customHeight="1" x14ac:dyDescent="0.2">
      <c r="H961" s="203" t="s">
        <v>14604</v>
      </c>
      <c r="I961" s="203" t="s">
        <v>14605</v>
      </c>
      <c r="J961" s="203" t="s">
        <v>6568</v>
      </c>
    </row>
    <row r="962" spans="8:10" ht="15" customHeight="1" x14ac:dyDescent="0.2">
      <c r="H962" s="203" t="s">
        <v>14606</v>
      </c>
      <c r="I962" s="203" t="s">
        <v>14607</v>
      </c>
      <c r="J962" s="203" t="s">
        <v>6594</v>
      </c>
    </row>
    <row r="963" spans="8:10" ht="15" customHeight="1" x14ac:dyDescent="0.2">
      <c r="H963" s="203" t="s">
        <v>14608</v>
      </c>
      <c r="I963" s="203" t="s">
        <v>14609</v>
      </c>
      <c r="J963" s="203" t="s">
        <v>6616</v>
      </c>
    </row>
    <row r="964" spans="8:10" ht="15" customHeight="1" x14ac:dyDescent="0.2">
      <c r="H964" s="203" t="s">
        <v>14610</v>
      </c>
      <c r="I964" s="203" t="s">
        <v>14611</v>
      </c>
      <c r="J964" s="203" t="s">
        <v>6600</v>
      </c>
    </row>
    <row r="965" spans="8:10" ht="15" customHeight="1" x14ac:dyDescent="0.2">
      <c r="H965" s="203" t="s">
        <v>14612</v>
      </c>
      <c r="I965" s="203" t="s">
        <v>14613</v>
      </c>
      <c r="J965" s="203" t="s">
        <v>6584</v>
      </c>
    </row>
    <row r="966" spans="8:10" ht="15" customHeight="1" x14ac:dyDescent="0.2">
      <c r="H966" s="203" t="s">
        <v>14614</v>
      </c>
      <c r="I966" s="203" t="s">
        <v>14616</v>
      </c>
      <c r="J966" s="203" t="s">
        <v>14615</v>
      </c>
    </row>
    <row r="967" spans="8:10" ht="15" customHeight="1" x14ac:dyDescent="0.2">
      <c r="H967" s="203" t="s">
        <v>14617</v>
      </c>
      <c r="I967" s="203" t="s">
        <v>14618</v>
      </c>
      <c r="J967" s="203" t="s">
        <v>6570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0EF5-05FF-4A02-B791-23F630F5C9F9}">
  <dimension ref="C3:N273"/>
  <sheetViews>
    <sheetView zoomScale="130" zoomScaleNormal="130" workbookViewId="0">
      <selection activeCell="C5" sqref="C5:C14"/>
    </sheetView>
  </sheetViews>
  <sheetFormatPr defaultRowHeight="15" x14ac:dyDescent="0.25"/>
  <cols>
    <col min="4" max="4" width="11.28515625" customWidth="1"/>
    <col min="5" max="5" width="16.7109375" customWidth="1"/>
    <col min="6" max="6" width="16.85546875" customWidth="1"/>
    <col min="7" max="7" width="20.7109375" customWidth="1"/>
    <col min="8" max="8" width="11.85546875" customWidth="1"/>
    <col min="11" max="11" width="11.28515625" customWidth="1"/>
    <col min="12" max="12" width="16.7109375" customWidth="1"/>
    <col min="13" max="13" width="16.85546875" customWidth="1"/>
    <col min="14" max="14" width="20.7109375" customWidth="1"/>
  </cols>
  <sheetData>
    <row r="3" spans="3:14" x14ac:dyDescent="0.25">
      <c r="K3" t="s">
        <v>625</v>
      </c>
      <c r="L3" t="s">
        <v>14619</v>
      </c>
      <c r="M3" t="s">
        <v>14620</v>
      </c>
      <c r="N3" t="s">
        <v>14621</v>
      </c>
    </row>
    <row r="4" spans="3:14" x14ac:dyDescent="0.25">
      <c r="C4" s="171" t="s">
        <v>5061</v>
      </c>
      <c r="D4" t="s">
        <v>625</v>
      </c>
      <c r="E4" t="s">
        <v>14619</v>
      </c>
      <c r="F4" t="s">
        <v>14620</v>
      </c>
      <c r="G4" t="s">
        <v>14621</v>
      </c>
      <c r="H4" t="s">
        <v>10017</v>
      </c>
      <c r="K4" t="s">
        <v>9720</v>
      </c>
      <c r="M4" t="s">
        <v>9721</v>
      </c>
    </row>
    <row r="5" spans="3:14" x14ac:dyDescent="0.25">
      <c r="C5" s="45" t="s">
        <v>5100</v>
      </c>
      <c r="D5" t="s">
        <v>9215</v>
      </c>
      <c r="F5" t="s">
        <v>9216</v>
      </c>
      <c r="H5" t="s">
        <v>5141</v>
      </c>
      <c r="K5" t="s">
        <v>9722</v>
      </c>
      <c r="M5" t="s">
        <v>9723</v>
      </c>
    </row>
    <row r="6" spans="3:14" x14ac:dyDescent="0.25">
      <c r="C6" s="45" t="s">
        <v>5100</v>
      </c>
      <c r="D6" t="s">
        <v>9217</v>
      </c>
      <c r="F6" t="s">
        <v>9218</v>
      </c>
      <c r="H6" t="s">
        <v>5141</v>
      </c>
      <c r="K6" t="s">
        <v>9724</v>
      </c>
      <c r="M6" t="s">
        <v>9725</v>
      </c>
    </row>
    <row r="7" spans="3:14" x14ac:dyDescent="0.25">
      <c r="C7" s="45" t="s">
        <v>5100</v>
      </c>
      <c r="D7" t="s">
        <v>9219</v>
      </c>
      <c r="F7" t="s">
        <v>9220</v>
      </c>
      <c r="H7" t="s">
        <v>5141</v>
      </c>
      <c r="K7" t="s">
        <v>9726</v>
      </c>
      <c r="M7" t="s">
        <v>9727</v>
      </c>
    </row>
    <row r="8" spans="3:14" x14ac:dyDescent="0.25">
      <c r="C8" s="45" t="s">
        <v>5100</v>
      </c>
      <c r="D8" t="s">
        <v>9221</v>
      </c>
      <c r="F8" t="s">
        <v>9222</v>
      </c>
      <c r="H8" t="s">
        <v>5141</v>
      </c>
      <c r="K8" t="s">
        <v>9728</v>
      </c>
      <c r="M8" t="s">
        <v>9729</v>
      </c>
    </row>
    <row r="9" spans="3:14" x14ac:dyDescent="0.25">
      <c r="C9" s="45" t="s">
        <v>5100</v>
      </c>
      <c r="D9" t="s">
        <v>9223</v>
      </c>
      <c r="F9" t="s">
        <v>9224</v>
      </c>
      <c r="H9" t="s">
        <v>5141</v>
      </c>
      <c r="K9" t="s">
        <v>9730</v>
      </c>
      <c r="M9" t="s">
        <v>9731</v>
      </c>
    </row>
    <row r="10" spans="3:14" x14ac:dyDescent="0.25">
      <c r="C10" s="45" t="s">
        <v>5100</v>
      </c>
      <c r="D10" t="s">
        <v>9225</v>
      </c>
      <c r="F10" t="s">
        <v>9226</v>
      </c>
      <c r="H10" t="s">
        <v>5141</v>
      </c>
      <c r="K10" t="s">
        <v>9732</v>
      </c>
      <c r="M10" t="s">
        <v>9733</v>
      </c>
    </row>
    <row r="11" spans="3:14" x14ac:dyDescent="0.25">
      <c r="C11" s="45" t="s">
        <v>5100</v>
      </c>
      <c r="D11" t="s">
        <v>9227</v>
      </c>
      <c r="F11" t="s">
        <v>9228</v>
      </c>
      <c r="H11" t="s">
        <v>5141</v>
      </c>
      <c r="K11" t="s">
        <v>9734</v>
      </c>
      <c r="M11" t="s">
        <v>9735</v>
      </c>
    </row>
    <row r="12" spans="3:14" x14ac:dyDescent="0.25">
      <c r="C12" s="45" t="s">
        <v>5100</v>
      </c>
      <c r="D12" t="s">
        <v>9229</v>
      </c>
      <c r="F12" t="s">
        <v>9230</v>
      </c>
      <c r="H12" t="s">
        <v>5141</v>
      </c>
      <c r="K12" t="s">
        <v>9736</v>
      </c>
      <c r="M12" t="s">
        <v>9737</v>
      </c>
    </row>
    <row r="13" spans="3:14" x14ac:dyDescent="0.25">
      <c r="C13" s="45" t="s">
        <v>5100</v>
      </c>
      <c r="D13" t="s">
        <v>9231</v>
      </c>
      <c r="F13" t="s">
        <v>9232</v>
      </c>
      <c r="H13" t="s">
        <v>5141</v>
      </c>
      <c r="K13" t="s">
        <v>9738</v>
      </c>
      <c r="M13" t="s">
        <v>4586</v>
      </c>
    </row>
    <row r="14" spans="3:14" x14ac:dyDescent="0.25">
      <c r="C14" s="45" t="s">
        <v>5100</v>
      </c>
      <c r="D14" t="s">
        <v>9233</v>
      </c>
      <c r="F14" t="s">
        <v>9234</v>
      </c>
      <c r="H14" t="s">
        <v>5141</v>
      </c>
      <c r="K14" t="s">
        <v>9739</v>
      </c>
      <c r="M14" t="s">
        <v>9740</v>
      </c>
    </row>
    <row r="15" spans="3:14" x14ac:dyDescent="0.25">
      <c r="C15" s="45" t="s">
        <v>5100</v>
      </c>
      <c r="D15" t="s">
        <v>9235</v>
      </c>
      <c r="F15" t="s">
        <v>9236</v>
      </c>
      <c r="H15" t="s">
        <v>5141</v>
      </c>
      <c r="K15" t="s">
        <v>9741</v>
      </c>
      <c r="M15" t="s">
        <v>9742</v>
      </c>
    </row>
    <row r="16" spans="3:14" x14ac:dyDescent="0.25">
      <c r="C16" s="45" t="s">
        <v>5100</v>
      </c>
      <c r="D16" t="s">
        <v>9237</v>
      </c>
      <c r="F16" t="s">
        <v>9238</v>
      </c>
      <c r="H16" t="s">
        <v>5141</v>
      </c>
      <c r="K16" t="s">
        <v>9743</v>
      </c>
      <c r="M16" t="s">
        <v>9744</v>
      </c>
    </row>
    <row r="17" spans="3:13" x14ac:dyDescent="0.25">
      <c r="C17" s="45"/>
      <c r="D17" t="s">
        <v>9239</v>
      </c>
      <c r="F17" t="s">
        <v>9240</v>
      </c>
      <c r="H17" t="s">
        <v>5141</v>
      </c>
      <c r="K17" t="s">
        <v>9745</v>
      </c>
      <c r="M17" t="s">
        <v>4638</v>
      </c>
    </row>
    <row r="18" spans="3:13" x14ac:dyDescent="0.25">
      <c r="C18" s="45"/>
      <c r="D18" t="s">
        <v>9241</v>
      </c>
      <c r="F18" t="s">
        <v>9242</v>
      </c>
      <c r="H18" t="s">
        <v>5141</v>
      </c>
      <c r="K18" t="s">
        <v>9746</v>
      </c>
      <c r="M18" t="s">
        <v>9747</v>
      </c>
    </row>
    <row r="19" spans="3:13" x14ac:dyDescent="0.25">
      <c r="C19" s="45" t="s">
        <v>5470</v>
      </c>
      <c r="D19" t="s">
        <v>9243</v>
      </c>
      <c r="F19" t="s">
        <v>9244</v>
      </c>
      <c r="H19" t="s">
        <v>5141</v>
      </c>
      <c r="K19" t="s">
        <v>9748</v>
      </c>
      <c r="M19" t="s">
        <v>9749</v>
      </c>
    </row>
    <row r="20" spans="3:13" x14ac:dyDescent="0.25">
      <c r="C20" s="45" t="s">
        <v>5470</v>
      </c>
      <c r="D20" t="s">
        <v>9245</v>
      </c>
      <c r="F20" t="s">
        <v>9246</v>
      </c>
      <c r="H20" t="s">
        <v>5141</v>
      </c>
      <c r="K20" t="s">
        <v>9750</v>
      </c>
      <c r="M20" t="s">
        <v>9751</v>
      </c>
    </row>
    <row r="21" spans="3:13" x14ac:dyDescent="0.25">
      <c r="C21" s="45" t="s">
        <v>5470</v>
      </c>
      <c r="D21" t="s">
        <v>9247</v>
      </c>
      <c r="F21" t="s">
        <v>9248</v>
      </c>
      <c r="H21" t="s">
        <v>5141</v>
      </c>
      <c r="K21" t="s">
        <v>9752</v>
      </c>
      <c r="M21" t="s">
        <v>9753</v>
      </c>
    </row>
    <row r="22" spans="3:13" x14ac:dyDescent="0.25">
      <c r="C22" s="45" t="s">
        <v>5470</v>
      </c>
      <c r="D22" t="s">
        <v>9249</v>
      </c>
      <c r="F22" t="s">
        <v>9250</v>
      </c>
      <c r="H22" t="s">
        <v>5141</v>
      </c>
      <c r="K22" t="s">
        <v>9754</v>
      </c>
      <c r="M22" t="s">
        <v>9755</v>
      </c>
    </row>
    <row r="23" spans="3:13" x14ac:dyDescent="0.25">
      <c r="C23" s="45"/>
      <c r="D23" t="s">
        <v>9251</v>
      </c>
      <c r="F23" t="s">
        <v>9252</v>
      </c>
      <c r="H23" t="s">
        <v>5141</v>
      </c>
      <c r="K23" t="s">
        <v>9756</v>
      </c>
      <c r="M23" t="s">
        <v>9757</v>
      </c>
    </row>
    <row r="24" spans="3:13" x14ac:dyDescent="0.25">
      <c r="C24" s="45" t="s">
        <v>5486</v>
      </c>
      <c r="D24" t="s">
        <v>9253</v>
      </c>
      <c r="F24" t="s">
        <v>9254</v>
      </c>
      <c r="H24" t="s">
        <v>5141</v>
      </c>
      <c r="K24" t="s">
        <v>9758</v>
      </c>
      <c r="M24" t="s">
        <v>9759</v>
      </c>
    </row>
    <row r="25" spans="3:13" x14ac:dyDescent="0.25">
      <c r="C25" s="45" t="s">
        <v>5486</v>
      </c>
      <c r="D25" t="s">
        <v>9255</v>
      </c>
      <c r="F25" t="s">
        <v>9256</v>
      </c>
      <c r="H25" t="s">
        <v>5141</v>
      </c>
      <c r="K25" t="s">
        <v>9760</v>
      </c>
      <c r="M25" t="s">
        <v>9761</v>
      </c>
    </row>
    <row r="26" spans="3:13" x14ac:dyDescent="0.25">
      <c r="C26" s="45" t="s">
        <v>5486</v>
      </c>
      <c r="D26" t="s">
        <v>9257</v>
      </c>
      <c r="F26" t="s">
        <v>9258</v>
      </c>
      <c r="H26" t="s">
        <v>5141</v>
      </c>
      <c r="K26" t="s">
        <v>9762</v>
      </c>
      <c r="M26" t="s">
        <v>9763</v>
      </c>
    </row>
    <row r="27" spans="3:13" x14ac:dyDescent="0.25">
      <c r="C27" s="45" t="s">
        <v>5486</v>
      </c>
      <c r="D27" t="s">
        <v>9259</v>
      </c>
      <c r="F27" t="s">
        <v>9260</v>
      </c>
      <c r="H27" t="s">
        <v>5141</v>
      </c>
      <c r="K27" t="s">
        <v>9764</v>
      </c>
      <c r="M27" t="s">
        <v>9765</v>
      </c>
    </row>
    <row r="28" spans="3:13" x14ac:dyDescent="0.25">
      <c r="C28" s="45" t="s">
        <v>5486</v>
      </c>
      <c r="D28" t="s">
        <v>9261</v>
      </c>
      <c r="F28" t="s">
        <v>9262</v>
      </c>
      <c r="H28" t="s">
        <v>5141</v>
      </c>
      <c r="K28" t="s">
        <v>9766</v>
      </c>
      <c r="M28" t="s">
        <v>9767</v>
      </c>
    </row>
    <row r="29" spans="3:13" x14ac:dyDescent="0.25">
      <c r="C29" s="45" t="s">
        <v>5486</v>
      </c>
      <c r="D29" t="s">
        <v>9263</v>
      </c>
      <c r="F29" t="s">
        <v>9264</v>
      </c>
      <c r="H29" t="s">
        <v>5141</v>
      </c>
      <c r="K29" t="s">
        <v>9768</v>
      </c>
      <c r="M29" t="s">
        <v>9769</v>
      </c>
    </row>
    <row r="30" spans="3:13" x14ac:dyDescent="0.25">
      <c r="C30" s="45" t="s">
        <v>5486</v>
      </c>
      <c r="D30" t="s">
        <v>9265</v>
      </c>
      <c r="F30" t="s">
        <v>9266</v>
      </c>
      <c r="H30" t="s">
        <v>5141</v>
      </c>
      <c r="K30" t="s">
        <v>9770</v>
      </c>
      <c r="M30" t="s">
        <v>9771</v>
      </c>
    </row>
    <row r="31" spans="3:13" x14ac:dyDescent="0.25">
      <c r="C31" s="45" t="s">
        <v>5486</v>
      </c>
      <c r="D31" t="s">
        <v>9267</v>
      </c>
      <c r="F31" t="s">
        <v>9268</v>
      </c>
      <c r="H31" t="s">
        <v>5141</v>
      </c>
      <c r="K31" t="s">
        <v>9772</v>
      </c>
      <c r="M31" t="s">
        <v>9773</v>
      </c>
    </row>
    <row r="32" spans="3:13" x14ac:dyDescent="0.25">
      <c r="C32" s="45" t="s">
        <v>5486</v>
      </c>
      <c r="D32" t="s">
        <v>9269</v>
      </c>
      <c r="F32" t="s">
        <v>7672</v>
      </c>
      <c r="H32" t="s">
        <v>5141</v>
      </c>
      <c r="K32" t="s">
        <v>9774</v>
      </c>
      <c r="M32" t="s">
        <v>9775</v>
      </c>
    </row>
    <row r="33" spans="3:14" x14ac:dyDescent="0.25">
      <c r="C33" s="45" t="s">
        <v>5486</v>
      </c>
      <c r="D33" t="s">
        <v>9270</v>
      </c>
      <c r="F33" t="s">
        <v>9271</v>
      </c>
      <c r="H33" t="s">
        <v>5141</v>
      </c>
      <c r="K33" t="s">
        <v>9776</v>
      </c>
      <c r="M33" t="s">
        <v>9777</v>
      </c>
    </row>
    <row r="34" spans="3:14" x14ac:dyDescent="0.25">
      <c r="C34" s="45" t="s">
        <v>5486</v>
      </c>
      <c r="D34" t="s">
        <v>9272</v>
      </c>
      <c r="F34" t="s">
        <v>9273</v>
      </c>
      <c r="H34" t="s">
        <v>5141</v>
      </c>
      <c r="K34" t="s">
        <v>9778</v>
      </c>
      <c r="M34" t="s">
        <v>9779</v>
      </c>
    </row>
    <row r="35" spans="3:14" x14ac:dyDescent="0.25">
      <c r="C35" s="45" t="s">
        <v>5486</v>
      </c>
      <c r="D35" t="s">
        <v>9274</v>
      </c>
      <c r="F35" t="s">
        <v>9275</v>
      </c>
      <c r="H35" t="s">
        <v>5141</v>
      </c>
      <c r="K35" t="s">
        <v>9780</v>
      </c>
      <c r="M35" t="s">
        <v>9781</v>
      </c>
    </row>
    <row r="36" spans="3:14" x14ac:dyDescent="0.25">
      <c r="C36" s="45" t="s">
        <v>5486</v>
      </c>
      <c r="D36" t="s">
        <v>9276</v>
      </c>
      <c r="F36" t="s">
        <v>9277</v>
      </c>
      <c r="H36" t="s">
        <v>5141</v>
      </c>
      <c r="K36" t="s">
        <v>9782</v>
      </c>
      <c r="M36" t="s">
        <v>9783</v>
      </c>
    </row>
    <row r="37" spans="3:14" x14ac:dyDescent="0.25">
      <c r="C37" s="45" t="s">
        <v>5486</v>
      </c>
      <c r="D37" t="s">
        <v>9278</v>
      </c>
      <c r="F37" t="s">
        <v>9279</v>
      </c>
      <c r="H37" t="s">
        <v>5141</v>
      </c>
      <c r="K37" t="s">
        <v>9784</v>
      </c>
      <c r="M37" t="s">
        <v>9785</v>
      </c>
    </row>
    <row r="38" spans="3:14" x14ac:dyDescent="0.25">
      <c r="C38" s="45" t="s">
        <v>5486</v>
      </c>
      <c r="D38" t="s">
        <v>9280</v>
      </c>
      <c r="F38" t="s">
        <v>9281</v>
      </c>
      <c r="H38" t="s">
        <v>5141</v>
      </c>
      <c r="K38" t="s">
        <v>9786</v>
      </c>
      <c r="M38" t="s">
        <v>9787</v>
      </c>
    </row>
    <row r="39" spans="3:14" x14ac:dyDescent="0.25">
      <c r="C39" s="45" t="s">
        <v>5486</v>
      </c>
    </row>
    <row r="40" spans="3:14" x14ac:dyDescent="0.25">
      <c r="C40" s="45" t="s">
        <v>5486</v>
      </c>
      <c r="K40" t="s">
        <v>479</v>
      </c>
      <c r="M40" t="s">
        <v>9788</v>
      </c>
      <c r="N40" t="s">
        <v>9789</v>
      </c>
    </row>
    <row r="41" spans="3:14" x14ac:dyDescent="0.25">
      <c r="C41" s="45" t="s">
        <v>5486</v>
      </c>
      <c r="D41" t="s">
        <v>9282</v>
      </c>
      <c r="F41" t="s">
        <v>9283</v>
      </c>
      <c r="G41" t="s">
        <v>9284</v>
      </c>
      <c r="K41" t="s">
        <v>9790</v>
      </c>
      <c r="M41" t="s">
        <v>9791</v>
      </c>
    </row>
    <row r="42" spans="3:14" x14ac:dyDescent="0.25">
      <c r="C42" s="45" t="s">
        <v>5486</v>
      </c>
      <c r="D42" t="s">
        <v>9285</v>
      </c>
      <c r="F42" t="s">
        <v>9286</v>
      </c>
      <c r="G42" t="s">
        <v>9284</v>
      </c>
      <c r="K42" t="s">
        <v>9792</v>
      </c>
      <c r="M42" t="s">
        <v>9793</v>
      </c>
      <c r="N42" t="s">
        <v>9794</v>
      </c>
    </row>
    <row r="43" spans="3:14" x14ac:dyDescent="0.25">
      <c r="C43" s="45" t="s">
        <v>5486</v>
      </c>
      <c r="D43" t="s">
        <v>1238</v>
      </c>
      <c r="F43" t="s">
        <v>9287</v>
      </c>
      <c r="G43" t="s">
        <v>9284</v>
      </c>
      <c r="K43" t="s">
        <v>9795</v>
      </c>
      <c r="M43" t="s">
        <v>9796</v>
      </c>
      <c r="N43" t="s">
        <v>9797</v>
      </c>
    </row>
    <row r="44" spans="3:14" x14ac:dyDescent="0.25">
      <c r="C44" s="45" t="s">
        <v>5486</v>
      </c>
      <c r="D44" t="s">
        <v>9288</v>
      </c>
      <c r="F44" t="s">
        <v>9289</v>
      </c>
      <c r="G44" t="s">
        <v>9284</v>
      </c>
      <c r="K44" t="s">
        <v>9798</v>
      </c>
      <c r="M44" t="s">
        <v>9799</v>
      </c>
      <c r="N44" t="s">
        <v>9800</v>
      </c>
    </row>
    <row r="45" spans="3:14" x14ac:dyDescent="0.25">
      <c r="C45" s="45" t="s">
        <v>5486</v>
      </c>
      <c r="D45" t="s">
        <v>9290</v>
      </c>
      <c r="F45" t="s">
        <v>9291</v>
      </c>
      <c r="G45" t="s">
        <v>9284</v>
      </c>
      <c r="K45" t="s">
        <v>9801</v>
      </c>
      <c r="M45" t="s">
        <v>9802</v>
      </c>
    </row>
    <row r="46" spans="3:14" x14ac:dyDescent="0.25">
      <c r="C46" s="45" t="s">
        <v>5486</v>
      </c>
      <c r="D46" t="s">
        <v>9292</v>
      </c>
      <c r="F46" t="s">
        <v>9293</v>
      </c>
      <c r="G46" t="s">
        <v>9284</v>
      </c>
      <c r="K46" t="s">
        <v>9803</v>
      </c>
      <c r="M46" t="s">
        <v>9804</v>
      </c>
      <c r="N46" t="s">
        <v>9805</v>
      </c>
    </row>
    <row r="47" spans="3:14" x14ac:dyDescent="0.25">
      <c r="C47" s="45" t="s">
        <v>5486</v>
      </c>
      <c r="D47" t="s">
        <v>9294</v>
      </c>
      <c r="F47" t="s">
        <v>9295</v>
      </c>
      <c r="G47" t="s">
        <v>9284</v>
      </c>
      <c r="K47" t="s">
        <v>9806</v>
      </c>
      <c r="M47" t="s">
        <v>9807</v>
      </c>
      <c r="N47" t="s">
        <v>9808</v>
      </c>
    </row>
    <row r="48" spans="3:14" x14ac:dyDescent="0.25">
      <c r="C48" s="45" t="s">
        <v>5486</v>
      </c>
      <c r="D48" t="s">
        <v>9296</v>
      </c>
      <c r="F48" t="s">
        <v>9297</v>
      </c>
      <c r="G48" t="s">
        <v>9284</v>
      </c>
      <c r="K48" t="s">
        <v>9809</v>
      </c>
      <c r="M48" t="s">
        <v>9810</v>
      </c>
      <c r="N48" t="s">
        <v>9811</v>
      </c>
    </row>
    <row r="49" spans="3:14" x14ac:dyDescent="0.25">
      <c r="C49" s="45" t="s">
        <v>5486</v>
      </c>
      <c r="D49" t="s">
        <v>9298</v>
      </c>
      <c r="F49" t="s">
        <v>9299</v>
      </c>
      <c r="G49" t="s">
        <v>9284</v>
      </c>
      <c r="K49" t="s">
        <v>9812</v>
      </c>
      <c r="M49" t="s">
        <v>9813</v>
      </c>
      <c r="N49" t="s">
        <v>9814</v>
      </c>
    </row>
    <row r="50" spans="3:14" x14ac:dyDescent="0.25">
      <c r="C50" s="45" t="s">
        <v>5486</v>
      </c>
      <c r="D50" t="s">
        <v>9300</v>
      </c>
      <c r="F50" t="s">
        <v>9301</v>
      </c>
      <c r="G50" t="s">
        <v>9284</v>
      </c>
      <c r="K50" t="s">
        <v>9815</v>
      </c>
      <c r="M50" t="s">
        <v>9816</v>
      </c>
    </row>
    <row r="51" spans="3:14" x14ac:dyDescent="0.25">
      <c r="C51" s="45" t="s">
        <v>5486</v>
      </c>
      <c r="D51" t="s">
        <v>9302</v>
      </c>
      <c r="F51" t="s">
        <v>9303</v>
      </c>
      <c r="G51" t="s">
        <v>9284</v>
      </c>
      <c r="K51" t="s">
        <v>9817</v>
      </c>
      <c r="M51" t="s">
        <v>9818</v>
      </c>
    </row>
    <row r="52" spans="3:14" x14ac:dyDescent="0.25">
      <c r="C52" s="45" t="s">
        <v>5486</v>
      </c>
      <c r="D52" t="s">
        <v>9304</v>
      </c>
      <c r="F52" t="s">
        <v>9305</v>
      </c>
      <c r="G52" t="s">
        <v>9284</v>
      </c>
      <c r="K52" t="s">
        <v>9819</v>
      </c>
      <c r="M52" t="s">
        <v>9820</v>
      </c>
      <c r="N52" t="s">
        <v>9821</v>
      </c>
    </row>
    <row r="53" spans="3:14" x14ac:dyDescent="0.25">
      <c r="C53" s="45" t="s">
        <v>5486</v>
      </c>
      <c r="D53" t="s">
        <v>9306</v>
      </c>
      <c r="F53" t="s">
        <v>9307</v>
      </c>
      <c r="G53" t="s">
        <v>9284</v>
      </c>
      <c r="K53" t="s">
        <v>9822</v>
      </c>
      <c r="M53" t="s">
        <v>9823</v>
      </c>
      <c r="N53" t="s">
        <v>9824</v>
      </c>
    </row>
    <row r="54" spans="3:14" x14ac:dyDescent="0.25">
      <c r="C54" s="45" t="s">
        <v>5486</v>
      </c>
      <c r="D54" t="s">
        <v>9308</v>
      </c>
      <c r="F54" t="s">
        <v>9309</v>
      </c>
      <c r="G54" t="s">
        <v>9284</v>
      </c>
      <c r="K54" t="s">
        <v>9825</v>
      </c>
      <c r="M54" t="s">
        <v>9826</v>
      </c>
    </row>
    <row r="55" spans="3:14" x14ac:dyDescent="0.25">
      <c r="C55" s="45" t="s">
        <v>5486</v>
      </c>
      <c r="D55" t="s">
        <v>9310</v>
      </c>
      <c r="F55" t="s">
        <v>9311</v>
      </c>
      <c r="G55" t="s">
        <v>9284</v>
      </c>
      <c r="K55" t="s">
        <v>9827</v>
      </c>
      <c r="M55" t="s">
        <v>9828</v>
      </c>
      <c r="N55" t="s">
        <v>9829</v>
      </c>
    </row>
    <row r="56" spans="3:14" x14ac:dyDescent="0.25">
      <c r="C56" s="45" t="s">
        <v>5486</v>
      </c>
      <c r="D56" t="s">
        <v>9312</v>
      </c>
      <c r="F56" t="s">
        <v>9313</v>
      </c>
      <c r="G56" t="s">
        <v>9284</v>
      </c>
      <c r="K56" t="s">
        <v>9830</v>
      </c>
      <c r="M56" t="s">
        <v>9831</v>
      </c>
      <c r="N56" t="s">
        <v>9832</v>
      </c>
    </row>
    <row r="57" spans="3:14" x14ac:dyDescent="0.25">
      <c r="C57" s="45" t="s">
        <v>5486</v>
      </c>
      <c r="D57" t="s">
        <v>9314</v>
      </c>
      <c r="F57" t="s">
        <v>9315</v>
      </c>
      <c r="G57" t="s">
        <v>9284</v>
      </c>
      <c r="K57" t="s">
        <v>9833</v>
      </c>
      <c r="M57" t="s">
        <v>9834</v>
      </c>
    </row>
    <row r="58" spans="3:14" x14ac:dyDescent="0.25">
      <c r="C58" s="45" t="s">
        <v>5486</v>
      </c>
      <c r="D58" t="s">
        <v>9316</v>
      </c>
      <c r="F58" t="s">
        <v>9317</v>
      </c>
      <c r="G58" t="s">
        <v>9284</v>
      </c>
      <c r="K58" t="s">
        <v>9835</v>
      </c>
      <c r="M58" t="s">
        <v>9836</v>
      </c>
      <c r="N58" t="s">
        <v>9837</v>
      </c>
    </row>
    <row r="59" spans="3:14" x14ac:dyDescent="0.25">
      <c r="C59" s="45" t="s">
        <v>5486</v>
      </c>
      <c r="D59" t="s">
        <v>9318</v>
      </c>
      <c r="F59" t="s">
        <v>9319</v>
      </c>
      <c r="G59" t="s">
        <v>9284</v>
      </c>
    </row>
    <row r="60" spans="3:14" x14ac:dyDescent="0.25">
      <c r="C60" s="45" t="s">
        <v>5486</v>
      </c>
      <c r="D60" t="s">
        <v>9320</v>
      </c>
      <c r="F60" t="s">
        <v>9321</v>
      </c>
      <c r="G60" t="s">
        <v>9284</v>
      </c>
      <c r="K60" t="s">
        <v>9838</v>
      </c>
      <c r="M60" t="s">
        <v>9839</v>
      </c>
    </row>
    <row r="61" spans="3:14" x14ac:dyDescent="0.25">
      <c r="C61" s="45" t="s">
        <v>5486</v>
      </c>
      <c r="D61" t="s">
        <v>9322</v>
      </c>
      <c r="F61" t="s">
        <v>9323</v>
      </c>
      <c r="G61" t="s">
        <v>9284</v>
      </c>
      <c r="K61" t="s">
        <v>9840</v>
      </c>
      <c r="M61" t="s">
        <v>9841</v>
      </c>
    </row>
    <row r="62" spans="3:14" x14ac:dyDescent="0.25">
      <c r="C62" s="45" t="s">
        <v>5486</v>
      </c>
      <c r="D62" t="s">
        <v>9324</v>
      </c>
      <c r="F62" t="s">
        <v>9325</v>
      </c>
      <c r="G62" t="s">
        <v>9284</v>
      </c>
      <c r="K62" t="s">
        <v>9842</v>
      </c>
      <c r="M62" t="s">
        <v>9843</v>
      </c>
    </row>
    <row r="63" spans="3:14" x14ac:dyDescent="0.25">
      <c r="C63" s="45" t="s">
        <v>5486</v>
      </c>
      <c r="D63" t="s">
        <v>9326</v>
      </c>
      <c r="F63" t="s">
        <v>9327</v>
      </c>
      <c r="G63" t="s">
        <v>9284</v>
      </c>
      <c r="K63" t="s">
        <v>9844</v>
      </c>
      <c r="M63" t="s">
        <v>9845</v>
      </c>
    </row>
    <row r="64" spans="3:14" x14ac:dyDescent="0.25">
      <c r="C64" s="45" t="s">
        <v>5486</v>
      </c>
      <c r="D64" t="s">
        <v>9328</v>
      </c>
      <c r="F64" t="s">
        <v>9329</v>
      </c>
      <c r="G64" t="s">
        <v>9284</v>
      </c>
      <c r="K64" t="s">
        <v>9846</v>
      </c>
      <c r="M64" t="s">
        <v>9847</v>
      </c>
    </row>
    <row r="65" spans="3:13" x14ac:dyDescent="0.25">
      <c r="C65" s="45" t="s">
        <v>5486</v>
      </c>
      <c r="D65" t="s">
        <v>9330</v>
      </c>
      <c r="F65" t="s">
        <v>9331</v>
      </c>
      <c r="G65" t="s">
        <v>9284</v>
      </c>
      <c r="K65" t="s">
        <v>9848</v>
      </c>
      <c r="M65" t="s">
        <v>9849</v>
      </c>
    </row>
    <row r="66" spans="3:13" x14ac:dyDescent="0.25">
      <c r="C66" s="43"/>
      <c r="D66" t="s">
        <v>9332</v>
      </c>
      <c r="F66" t="s">
        <v>9333</v>
      </c>
      <c r="G66" t="s">
        <v>9284</v>
      </c>
      <c r="K66" t="s">
        <v>9850</v>
      </c>
      <c r="M66" t="s">
        <v>9851</v>
      </c>
    </row>
    <row r="67" spans="3:13" x14ac:dyDescent="0.25">
      <c r="C67" s="43"/>
      <c r="D67" t="s">
        <v>9334</v>
      </c>
      <c r="F67" t="s">
        <v>9335</v>
      </c>
      <c r="G67" t="s">
        <v>9284</v>
      </c>
      <c r="K67" t="s">
        <v>9852</v>
      </c>
      <c r="M67" t="s">
        <v>9853</v>
      </c>
    </row>
    <row r="68" spans="3:13" x14ac:dyDescent="0.25">
      <c r="C68" s="43"/>
      <c r="D68" t="s">
        <v>9336</v>
      </c>
      <c r="F68" t="s">
        <v>8562</v>
      </c>
      <c r="G68" t="s">
        <v>9284</v>
      </c>
      <c r="K68" t="s">
        <v>9854</v>
      </c>
      <c r="M68" t="s">
        <v>9855</v>
      </c>
    </row>
    <row r="69" spans="3:13" x14ac:dyDescent="0.25">
      <c r="C69" s="43"/>
      <c r="D69" t="s">
        <v>9337</v>
      </c>
      <c r="F69" t="s">
        <v>9338</v>
      </c>
      <c r="G69" t="s">
        <v>9284</v>
      </c>
      <c r="K69" t="s">
        <v>9856</v>
      </c>
      <c r="M69" t="s">
        <v>9857</v>
      </c>
    </row>
    <row r="70" spans="3:13" x14ac:dyDescent="0.25">
      <c r="C70" s="43"/>
      <c r="D70" t="s">
        <v>9339</v>
      </c>
      <c r="F70" t="s">
        <v>9340</v>
      </c>
      <c r="G70" t="s">
        <v>9284</v>
      </c>
      <c r="K70" t="s">
        <v>9858</v>
      </c>
      <c r="M70" t="s">
        <v>9859</v>
      </c>
    </row>
    <row r="71" spans="3:13" x14ac:dyDescent="0.25">
      <c r="C71" s="43"/>
      <c r="D71" t="s">
        <v>9341</v>
      </c>
      <c r="F71" t="s">
        <v>9342</v>
      </c>
      <c r="G71" t="s">
        <v>9284</v>
      </c>
    </row>
    <row r="72" spans="3:13" x14ac:dyDescent="0.25">
      <c r="C72" s="43"/>
      <c r="D72" t="s">
        <v>9343</v>
      </c>
      <c r="F72" t="s">
        <v>9344</v>
      </c>
      <c r="G72" t="s">
        <v>9284</v>
      </c>
      <c r="K72" t="s">
        <v>9860</v>
      </c>
      <c r="M72" t="s">
        <v>9861</v>
      </c>
    </row>
    <row r="73" spans="3:13" x14ac:dyDescent="0.25">
      <c r="C73" s="43"/>
      <c r="D73" t="s">
        <v>9345</v>
      </c>
      <c r="F73" t="s">
        <v>9346</v>
      </c>
      <c r="G73" t="s">
        <v>9284</v>
      </c>
      <c r="K73" t="s">
        <v>9862</v>
      </c>
      <c r="M73" t="s">
        <v>9863</v>
      </c>
    </row>
    <row r="74" spans="3:13" x14ac:dyDescent="0.25">
      <c r="C74" s="43"/>
      <c r="D74" t="s">
        <v>9347</v>
      </c>
      <c r="F74" t="s">
        <v>9348</v>
      </c>
      <c r="G74" t="s">
        <v>9284</v>
      </c>
      <c r="K74" t="s">
        <v>9864</v>
      </c>
      <c r="M74" t="s">
        <v>9865</v>
      </c>
    </row>
    <row r="75" spans="3:13" x14ac:dyDescent="0.25">
      <c r="C75" s="43"/>
      <c r="D75" t="s">
        <v>9349</v>
      </c>
      <c r="F75" t="s">
        <v>9350</v>
      </c>
      <c r="G75" t="s">
        <v>9284</v>
      </c>
      <c r="K75" t="s">
        <v>9866</v>
      </c>
      <c r="M75" t="s">
        <v>9867</v>
      </c>
    </row>
    <row r="76" spans="3:13" x14ac:dyDescent="0.25">
      <c r="C76" s="43"/>
      <c r="D76" t="s">
        <v>9351</v>
      </c>
      <c r="F76" t="s">
        <v>9352</v>
      </c>
      <c r="G76" t="s">
        <v>9284</v>
      </c>
      <c r="K76" t="s">
        <v>9868</v>
      </c>
      <c r="M76" t="s">
        <v>9869</v>
      </c>
    </row>
    <row r="77" spans="3:13" x14ac:dyDescent="0.25">
      <c r="C77" s="43"/>
      <c r="D77" t="s">
        <v>9353</v>
      </c>
      <c r="F77" t="s">
        <v>9354</v>
      </c>
      <c r="G77" t="s">
        <v>9284</v>
      </c>
      <c r="K77" t="s">
        <v>9870</v>
      </c>
      <c r="M77" t="s">
        <v>9871</v>
      </c>
    </row>
    <row r="78" spans="3:13" x14ac:dyDescent="0.25">
      <c r="C78" s="43"/>
      <c r="D78" t="s">
        <v>9355</v>
      </c>
      <c r="F78" t="s">
        <v>9356</v>
      </c>
      <c r="G78" t="s">
        <v>9284</v>
      </c>
      <c r="K78" t="s">
        <v>9872</v>
      </c>
      <c r="M78" t="s">
        <v>9873</v>
      </c>
    </row>
    <row r="79" spans="3:13" x14ac:dyDescent="0.25">
      <c r="C79" s="43"/>
      <c r="K79" t="s">
        <v>9874</v>
      </c>
      <c r="M79" t="s">
        <v>9875</v>
      </c>
    </row>
    <row r="80" spans="3:13" x14ac:dyDescent="0.25">
      <c r="C80" s="43"/>
      <c r="D80" t="s">
        <v>9357</v>
      </c>
      <c r="F80" t="s">
        <v>9358</v>
      </c>
      <c r="G80" t="s">
        <v>9359</v>
      </c>
      <c r="K80" t="s">
        <v>9876</v>
      </c>
      <c r="M80" t="s">
        <v>9877</v>
      </c>
    </row>
    <row r="81" spans="3:13" x14ac:dyDescent="0.25">
      <c r="C81" s="43"/>
      <c r="D81" t="s">
        <v>9360</v>
      </c>
      <c r="F81" t="s">
        <v>9361</v>
      </c>
      <c r="G81" t="s">
        <v>9359</v>
      </c>
      <c r="K81" t="s">
        <v>9878</v>
      </c>
      <c r="M81" t="s">
        <v>9879</v>
      </c>
    </row>
    <row r="82" spans="3:13" x14ac:dyDescent="0.25">
      <c r="C82" s="43"/>
      <c r="D82" t="s">
        <v>9362</v>
      </c>
      <c r="F82" t="s">
        <v>9363</v>
      </c>
      <c r="G82" t="s">
        <v>9359</v>
      </c>
      <c r="K82" t="s">
        <v>9880</v>
      </c>
      <c r="M82" t="s">
        <v>9881</v>
      </c>
    </row>
    <row r="83" spans="3:13" x14ac:dyDescent="0.25">
      <c r="C83" s="43"/>
      <c r="D83" t="s">
        <v>9364</v>
      </c>
      <c r="F83" t="s">
        <v>9365</v>
      </c>
      <c r="G83" t="s">
        <v>9359</v>
      </c>
      <c r="K83" t="s">
        <v>9882</v>
      </c>
      <c r="M83" t="s">
        <v>9883</v>
      </c>
    </row>
    <row r="84" spans="3:13" x14ac:dyDescent="0.25">
      <c r="C84" s="43"/>
      <c r="D84" t="s">
        <v>9366</v>
      </c>
      <c r="F84" t="s">
        <v>9367</v>
      </c>
      <c r="G84" t="s">
        <v>9359</v>
      </c>
      <c r="K84" t="s">
        <v>9884</v>
      </c>
      <c r="M84" t="s">
        <v>9885</v>
      </c>
    </row>
    <row r="85" spans="3:13" x14ac:dyDescent="0.25">
      <c r="C85" s="43"/>
      <c r="D85" t="s">
        <v>9368</v>
      </c>
      <c r="F85" t="s">
        <v>9369</v>
      </c>
      <c r="G85" t="s">
        <v>9359</v>
      </c>
      <c r="K85" t="s">
        <v>9886</v>
      </c>
      <c r="M85" t="s">
        <v>9887</v>
      </c>
    </row>
    <row r="86" spans="3:13" x14ac:dyDescent="0.25">
      <c r="C86" s="43"/>
      <c r="D86" t="s">
        <v>9370</v>
      </c>
      <c r="F86" t="s">
        <v>9371</v>
      </c>
      <c r="G86" t="s">
        <v>9359</v>
      </c>
      <c r="K86" t="s">
        <v>9888</v>
      </c>
      <c r="M86" t="s">
        <v>9889</v>
      </c>
    </row>
    <row r="87" spans="3:13" x14ac:dyDescent="0.25">
      <c r="C87" s="43"/>
      <c r="D87" t="s">
        <v>9372</v>
      </c>
      <c r="F87" t="s">
        <v>9373</v>
      </c>
      <c r="G87" t="s">
        <v>9359</v>
      </c>
      <c r="K87" t="s">
        <v>9890</v>
      </c>
      <c r="M87" t="s">
        <v>9891</v>
      </c>
    </row>
    <row r="88" spans="3:13" x14ac:dyDescent="0.25">
      <c r="C88" s="43"/>
      <c r="D88" t="s">
        <v>9374</v>
      </c>
      <c r="F88" t="s">
        <v>9375</v>
      </c>
      <c r="G88" t="s">
        <v>9359</v>
      </c>
      <c r="K88" t="s">
        <v>9892</v>
      </c>
      <c r="M88" t="s">
        <v>9893</v>
      </c>
    </row>
    <row r="89" spans="3:13" x14ac:dyDescent="0.25">
      <c r="C89" s="43"/>
      <c r="D89" t="s">
        <v>9376</v>
      </c>
      <c r="F89" t="s">
        <v>9377</v>
      </c>
      <c r="G89" t="s">
        <v>9359</v>
      </c>
      <c r="K89" t="s">
        <v>9894</v>
      </c>
      <c r="M89" t="s">
        <v>9895</v>
      </c>
    </row>
    <row r="90" spans="3:13" x14ac:dyDescent="0.25">
      <c r="C90" s="43"/>
      <c r="D90" t="s">
        <v>9378</v>
      </c>
      <c r="F90" t="s">
        <v>9379</v>
      </c>
      <c r="G90" t="s">
        <v>9359</v>
      </c>
      <c r="K90" t="s">
        <v>9896</v>
      </c>
      <c r="M90" t="s">
        <v>9897</v>
      </c>
    </row>
    <row r="91" spans="3:13" x14ac:dyDescent="0.25">
      <c r="C91" s="43"/>
      <c r="D91" t="s">
        <v>9380</v>
      </c>
      <c r="F91" t="s">
        <v>9381</v>
      </c>
      <c r="G91" t="s">
        <v>9359</v>
      </c>
      <c r="K91" t="s">
        <v>9898</v>
      </c>
      <c r="M91" t="s">
        <v>9899</v>
      </c>
    </row>
    <row r="92" spans="3:13" x14ac:dyDescent="0.25">
      <c r="C92" s="43"/>
      <c r="D92" t="s">
        <v>9382</v>
      </c>
      <c r="F92" t="s">
        <v>9383</v>
      </c>
      <c r="G92" t="s">
        <v>9359</v>
      </c>
      <c r="K92" t="s">
        <v>9900</v>
      </c>
      <c r="M92" t="s">
        <v>9901</v>
      </c>
    </row>
    <row r="93" spans="3:13" x14ac:dyDescent="0.25">
      <c r="C93" s="43"/>
      <c r="D93" t="s">
        <v>9384</v>
      </c>
      <c r="F93" t="s">
        <v>9385</v>
      </c>
      <c r="G93" t="s">
        <v>9359</v>
      </c>
      <c r="K93" t="s">
        <v>9902</v>
      </c>
      <c r="M93" t="s">
        <v>9903</v>
      </c>
    </row>
    <row r="94" spans="3:13" x14ac:dyDescent="0.25">
      <c r="C94" s="43"/>
      <c r="D94" t="s">
        <v>9386</v>
      </c>
      <c r="F94" t="s">
        <v>9387</v>
      </c>
      <c r="G94" t="s">
        <v>9359</v>
      </c>
      <c r="K94" t="s">
        <v>9904</v>
      </c>
      <c r="M94" t="s">
        <v>9905</v>
      </c>
    </row>
    <row r="95" spans="3:13" x14ac:dyDescent="0.25">
      <c r="C95" s="43"/>
      <c r="D95" t="s">
        <v>9388</v>
      </c>
      <c r="F95" t="s">
        <v>9389</v>
      </c>
      <c r="G95" t="s">
        <v>9359</v>
      </c>
      <c r="K95" t="s">
        <v>9906</v>
      </c>
      <c r="M95" t="s">
        <v>9907</v>
      </c>
    </row>
    <row r="96" spans="3:13" x14ac:dyDescent="0.25">
      <c r="C96" s="43"/>
      <c r="D96" t="s">
        <v>9390</v>
      </c>
      <c r="F96" t="s">
        <v>9391</v>
      </c>
      <c r="G96" t="s">
        <v>9359</v>
      </c>
      <c r="K96" t="s">
        <v>9908</v>
      </c>
      <c r="M96" t="s">
        <v>9909</v>
      </c>
    </row>
    <row r="97" spans="3:13" x14ac:dyDescent="0.25">
      <c r="C97" s="43"/>
      <c r="D97" t="s">
        <v>9392</v>
      </c>
      <c r="F97" t="s">
        <v>9393</v>
      </c>
      <c r="G97" t="s">
        <v>9359</v>
      </c>
      <c r="K97" t="s">
        <v>9910</v>
      </c>
      <c r="M97" t="s">
        <v>9911</v>
      </c>
    </row>
    <row r="98" spans="3:13" x14ac:dyDescent="0.25">
      <c r="C98" s="43"/>
      <c r="D98" t="s">
        <v>9394</v>
      </c>
      <c r="F98" t="s">
        <v>9395</v>
      </c>
      <c r="G98" t="s">
        <v>9359</v>
      </c>
      <c r="K98" t="s">
        <v>9912</v>
      </c>
      <c r="M98" t="s">
        <v>9913</v>
      </c>
    </row>
    <row r="99" spans="3:13" x14ac:dyDescent="0.25">
      <c r="C99" s="43"/>
      <c r="D99" t="s">
        <v>9396</v>
      </c>
      <c r="F99" t="s">
        <v>9397</v>
      </c>
      <c r="G99" t="s">
        <v>9359</v>
      </c>
      <c r="K99" t="s">
        <v>9914</v>
      </c>
      <c r="M99" t="s">
        <v>9915</v>
      </c>
    </row>
    <row r="100" spans="3:13" x14ac:dyDescent="0.25">
      <c r="C100" s="43"/>
      <c r="D100" t="s">
        <v>9398</v>
      </c>
      <c r="F100" t="s">
        <v>9399</v>
      </c>
      <c r="G100" t="s">
        <v>9359</v>
      </c>
      <c r="K100" t="s">
        <v>9916</v>
      </c>
      <c r="M100" t="s">
        <v>9917</v>
      </c>
    </row>
    <row r="101" spans="3:13" x14ac:dyDescent="0.25">
      <c r="C101" s="43"/>
      <c r="D101" t="s">
        <v>9400</v>
      </c>
      <c r="F101" t="s">
        <v>9401</v>
      </c>
      <c r="G101" t="s">
        <v>9359</v>
      </c>
      <c r="K101" t="s">
        <v>9918</v>
      </c>
      <c r="M101" t="s">
        <v>9919</v>
      </c>
    </row>
    <row r="102" spans="3:13" x14ac:dyDescent="0.25">
      <c r="C102" s="43"/>
      <c r="D102" t="s">
        <v>9402</v>
      </c>
      <c r="F102" t="s">
        <v>9403</v>
      </c>
      <c r="G102" t="s">
        <v>9359</v>
      </c>
      <c r="K102" t="s">
        <v>9920</v>
      </c>
      <c r="M102" t="s">
        <v>9921</v>
      </c>
    </row>
    <row r="103" spans="3:13" x14ac:dyDescent="0.25">
      <c r="C103" s="43"/>
      <c r="D103" t="s">
        <v>9404</v>
      </c>
      <c r="F103" t="s">
        <v>9405</v>
      </c>
      <c r="G103" t="s">
        <v>9359</v>
      </c>
      <c r="K103" t="s">
        <v>9922</v>
      </c>
      <c r="M103" t="s">
        <v>9923</v>
      </c>
    </row>
    <row r="104" spans="3:13" x14ac:dyDescent="0.25">
      <c r="C104" s="43"/>
      <c r="D104" t="s">
        <v>9406</v>
      </c>
      <c r="F104" t="s">
        <v>9407</v>
      </c>
      <c r="G104" t="s">
        <v>9359</v>
      </c>
      <c r="K104" t="s">
        <v>9924</v>
      </c>
      <c r="M104" t="s">
        <v>9925</v>
      </c>
    </row>
    <row r="105" spans="3:13" x14ac:dyDescent="0.25">
      <c r="C105" s="43"/>
      <c r="D105" t="s">
        <v>9408</v>
      </c>
      <c r="F105" t="s">
        <v>9409</v>
      </c>
      <c r="G105" t="s">
        <v>9359</v>
      </c>
      <c r="K105" t="s">
        <v>9926</v>
      </c>
      <c r="M105" t="s">
        <v>9927</v>
      </c>
    </row>
    <row r="106" spans="3:13" x14ac:dyDescent="0.25">
      <c r="C106" s="43"/>
      <c r="D106" t="s">
        <v>9410</v>
      </c>
      <c r="F106" t="s">
        <v>9411</v>
      </c>
      <c r="G106" t="s">
        <v>9359</v>
      </c>
      <c r="K106" t="s">
        <v>9928</v>
      </c>
      <c r="M106" t="s">
        <v>9929</v>
      </c>
    </row>
    <row r="107" spans="3:13" x14ac:dyDescent="0.25">
      <c r="C107" s="43"/>
      <c r="D107" t="s">
        <v>9412</v>
      </c>
      <c r="F107" t="s">
        <v>9413</v>
      </c>
      <c r="G107" t="s">
        <v>9359</v>
      </c>
      <c r="K107" t="s">
        <v>9930</v>
      </c>
      <c r="M107" t="s">
        <v>9931</v>
      </c>
    </row>
    <row r="108" spans="3:13" x14ac:dyDescent="0.25">
      <c r="C108" s="43"/>
      <c r="K108" t="s">
        <v>9932</v>
      </c>
      <c r="M108" t="s">
        <v>9933</v>
      </c>
    </row>
    <row r="109" spans="3:13" x14ac:dyDescent="0.25">
      <c r="C109" s="43"/>
      <c r="D109" t="s">
        <v>9414</v>
      </c>
      <c r="F109" t="s">
        <v>9415</v>
      </c>
      <c r="G109" t="s">
        <v>9416</v>
      </c>
      <c r="K109" t="s">
        <v>9934</v>
      </c>
      <c r="M109" t="s">
        <v>9935</v>
      </c>
    </row>
    <row r="110" spans="3:13" x14ac:dyDescent="0.25">
      <c r="C110" s="43"/>
      <c r="D110" t="s">
        <v>9417</v>
      </c>
      <c r="F110" t="s">
        <v>9418</v>
      </c>
      <c r="G110" t="s">
        <v>9416</v>
      </c>
      <c r="K110" t="s">
        <v>9936</v>
      </c>
      <c r="M110" t="s">
        <v>9937</v>
      </c>
    </row>
    <row r="111" spans="3:13" x14ac:dyDescent="0.25">
      <c r="C111" s="43"/>
      <c r="D111" t="s">
        <v>9419</v>
      </c>
      <c r="F111" t="s">
        <v>9420</v>
      </c>
      <c r="G111" t="s">
        <v>9416</v>
      </c>
      <c r="K111" t="s">
        <v>9938</v>
      </c>
      <c r="M111" t="s">
        <v>9939</v>
      </c>
    </row>
    <row r="112" spans="3:13" x14ac:dyDescent="0.25">
      <c r="C112" s="43"/>
      <c r="D112" t="s">
        <v>9421</v>
      </c>
      <c r="F112" t="s">
        <v>9422</v>
      </c>
      <c r="G112" t="s">
        <v>9416</v>
      </c>
      <c r="K112" t="s">
        <v>9940</v>
      </c>
      <c r="M112" t="s">
        <v>9941</v>
      </c>
    </row>
    <row r="113" spans="3:13" x14ac:dyDescent="0.25">
      <c r="C113" s="43"/>
      <c r="D113" t="s">
        <v>9423</v>
      </c>
      <c r="F113" t="s">
        <v>9424</v>
      </c>
      <c r="G113" t="s">
        <v>9416</v>
      </c>
      <c r="K113" t="s">
        <v>9942</v>
      </c>
      <c r="M113" t="s">
        <v>9943</v>
      </c>
    </row>
    <row r="114" spans="3:13" x14ac:dyDescent="0.25">
      <c r="C114" s="43"/>
      <c r="D114" t="s">
        <v>9425</v>
      </c>
      <c r="F114" t="s">
        <v>9426</v>
      </c>
      <c r="G114" t="s">
        <v>9416</v>
      </c>
      <c r="K114" t="s">
        <v>9944</v>
      </c>
      <c r="M114" t="s">
        <v>9945</v>
      </c>
    </row>
    <row r="115" spans="3:13" x14ac:dyDescent="0.25">
      <c r="C115" s="43"/>
      <c r="D115" t="s">
        <v>9427</v>
      </c>
      <c r="F115" t="s">
        <v>9428</v>
      </c>
      <c r="G115" t="s">
        <v>9416</v>
      </c>
      <c r="K115" t="s">
        <v>9946</v>
      </c>
      <c r="M115" t="s">
        <v>9947</v>
      </c>
    </row>
    <row r="116" spans="3:13" x14ac:dyDescent="0.25">
      <c r="C116" s="43"/>
      <c r="D116" t="s">
        <v>9429</v>
      </c>
      <c r="F116" t="s">
        <v>9430</v>
      </c>
      <c r="G116" t="s">
        <v>9416</v>
      </c>
      <c r="K116" t="s">
        <v>9948</v>
      </c>
      <c r="M116" t="s">
        <v>9949</v>
      </c>
    </row>
    <row r="117" spans="3:13" x14ac:dyDescent="0.25">
      <c r="C117" s="43"/>
      <c r="D117" t="s">
        <v>9431</v>
      </c>
      <c r="F117" t="s">
        <v>9432</v>
      </c>
      <c r="G117" t="s">
        <v>9416</v>
      </c>
      <c r="K117" t="s">
        <v>9888</v>
      </c>
      <c r="M117" t="s">
        <v>9889</v>
      </c>
    </row>
    <row r="118" spans="3:13" x14ac:dyDescent="0.25">
      <c r="C118" s="43"/>
      <c r="D118" t="s">
        <v>9433</v>
      </c>
      <c r="F118" t="s">
        <v>9434</v>
      </c>
      <c r="G118" t="s">
        <v>9416</v>
      </c>
      <c r="K118" t="s">
        <v>9950</v>
      </c>
      <c r="M118" t="s">
        <v>9951</v>
      </c>
    </row>
    <row r="119" spans="3:13" x14ac:dyDescent="0.25">
      <c r="C119" s="43"/>
      <c r="D119" t="s">
        <v>9435</v>
      </c>
      <c r="F119" t="s">
        <v>9436</v>
      </c>
      <c r="G119" t="s">
        <v>9416</v>
      </c>
      <c r="K119" t="s">
        <v>9952</v>
      </c>
      <c r="M119" t="s">
        <v>9953</v>
      </c>
    </row>
    <row r="120" spans="3:13" x14ac:dyDescent="0.25">
      <c r="C120" s="43"/>
      <c r="D120" t="s">
        <v>9437</v>
      </c>
      <c r="F120" t="s">
        <v>9438</v>
      </c>
      <c r="G120" t="s">
        <v>9416</v>
      </c>
    </row>
    <row r="121" spans="3:13" x14ac:dyDescent="0.25">
      <c r="C121" s="43"/>
      <c r="D121" t="s">
        <v>9439</v>
      </c>
      <c r="F121" t="s">
        <v>9440</v>
      </c>
      <c r="G121" t="s">
        <v>9416</v>
      </c>
    </row>
    <row r="122" spans="3:13" x14ac:dyDescent="0.25">
      <c r="C122" s="43"/>
      <c r="D122" t="s">
        <v>9441</v>
      </c>
      <c r="F122" t="s">
        <v>9442</v>
      </c>
      <c r="G122" t="s">
        <v>9416</v>
      </c>
      <c r="K122" t="s">
        <v>9954</v>
      </c>
      <c r="M122" t="s">
        <v>9955</v>
      </c>
    </row>
    <row r="123" spans="3:13" x14ac:dyDescent="0.25">
      <c r="C123" s="43"/>
      <c r="D123" t="s">
        <v>9443</v>
      </c>
      <c r="F123" t="s">
        <v>9444</v>
      </c>
      <c r="G123" t="s">
        <v>9416</v>
      </c>
      <c r="K123" t="s">
        <v>9956</v>
      </c>
      <c r="M123" t="s">
        <v>9957</v>
      </c>
    </row>
    <row r="124" spans="3:13" x14ac:dyDescent="0.25">
      <c r="C124" s="43"/>
      <c r="D124" t="s">
        <v>9445</v>
      </c>
      <c r="F124" t="s">
        <v>9446</v>
      </c>
      <c r="G124" t="s">
        <v>9416</v>
      </c>
      <c r="K124" t="s">
        <v>9958</v>
      </c>
      <c r="M124" t="s">
        <v>9959</v>
      </c>
    </row>
    <row r="125" spans="3:13" x14ac:dyDescent="0.25">
      <c r="C125" s="43"/>
      <c r="D125" t="s">
        <v>9447</v>
      </c>
      <c r="F125" t="s">
        <v>9448</v>
      </c>
      <c r="G125" t="s">
        <v>9416</v>
      </c>
      <c r="K125" t="s">
        <v>9960</v>
      </c>
      <c r="M125" t="s">
        <v>9961</v>
      </c>
    </row>
    <row r="126" spans="3:13" x14ac:dyDescent="0.25">
      <c r="C126" s="43"/>
      <c r="D126" t="s">
        <v>9449</v>
      </c>
      <c r="F126" t="s">
        <v>9450</v>
      </c>
      <c r="G126" t="s">
        <v>9416</v>
      </c>
      <c r="K126" t="s">
        <v>9962</v>
      </c>
      <c r="M126" t="s">
        <v>9963</v>
      </c>
    </row>
    <row r="127" spans="3:13" x14ac:dyDescent="0.25">
      <c r="C127" s="43"/>
      <c r="D127" t="s">
        <v>9451</v>
      </c>
      <c r="F127" t="s">
        <v>9452</v>
      </c>
      <c r="G127" t="s">
        <v>9416</v>
      </c>
      <c r="K127" t="s">
        <v>9964</v>
      </c>
      <c r="M127" t="s">
        <v>9965</v>
      </c>
    </row>
    <row r="128" spans="3:13" x14ac:dyDescent="0.25">
      <c r="C128" s="43"/>
      <c r="D128" t="s">
        <v>9453</v>
      </c>
      <c r="F128" t="s">
        <v>9454</v>
      </c>
      <c r="G128" t="s">
        <v>9416</v>
      </c>
      <c r="K128" t="s">
        <v>9966</v>
      </c>
      <c r="M128" t="s">
        <v>9967</v>
      </c>
    </row>
    <row r="129" spans="3:13" x14ac:dyDescent="0.25">
      <c r="C129" s="43"/>
      <c r="D129" t="s">
        <v>9455</v>
      </c>
      <c r="F129" t="s">
        <v>9456</v>
      </c>
      <c r="G129" t="s">
        <v>9416</v>
      </c>
      <c r="K129" t="s">
        <v>9968</v>
      </c>
      <c r="M129" t="s">
        <v>9969</v>
      </c>
    </row>
    <row r="130" spans="3:13" x14ac:dyDescent="0.25">
      <c r="C130" s="43"/>
      <c r="D130" t="s">
        <v>9457</v>
      </c>
      <c r="F130" t="s">
        <v>9458</v>
      </c>
      <c r="G130" t="s">
        <v>9459</v>
      </c>
      <c r="K130" t="s">
        <v>9970</v>
      </c>
      <c r="M130" t="s">
        <v>9971</v>
      </c>
    </row>
    <row r="131" spans="3:13" x14ac:dyDescent="0.25">
      <c r="C131" s="43"/>
      <c r="D131" t="s">
        <v>9460</v>
      </c>
      <c r="F131" t="s">
        <v>9461</v>
      </c>
      <c r="G131" t="s">
        <v>9459</v>
      </c>
      <c r="K131" t="s">
        <v>9972</v>
      </c>
      <c r="M131" t="s">
        <v>9973</v>
      </c>
    </row>
    <row r="132" spans="3:13" x14ac:dyDescent="0.25">
      <c r="C132" s="43"/>
      <c r="D132" t="s">
        <v>9462</v>
      </c>
      <c r="F132" t="s">
        <v>9463</v>
      </c>
      <c r="G132" t="s">
        <v>9459</v>
      </c>
      <c r="K132" t="s">
        <v>9974</v>
      </c>
      <c r="M132" t="s">
        <v>9975</v>
      </c>
    </row>
    <row r="133" spans="3:13" x14ac:dyDescent="0.25">
      <c r="C133" s="43"/>
      <c r="D133" t="s">
        <v>9464</v>
      </c>
      <c r="F133" t="s">
        <v>9465</v>
      </c>
      <c r="G133" t="s">
        <v>9459</v>
      </c>
      <c r="K133" t="s">
        <v>9976</v>
      </c>
      <c r="M133" t="s">
        <v>9977</v>
      </c>
    </row>
    <row r="134" spans="3:13" x14ac:dyDescent="0.25">
      <c r="C134" s="43"/>
      <c r="D134" t="s">
        <v>9466</v>
      </c>
      <c r="F134" t="s">
        <v>9467</v>
      </c>
      <c r="G134" t="s">
        <v>9459</v>
      </c>
      <c r="K134" t="s">
        <v>9978</v>
      </c>
      <c r="M134" t="s">
        <v>9979</v>
      </c>
    </row>
    <row r="135" spans="3:13" x14ac:dyDescent="0.25">
      <c r="C135" s="43"/>
      <c r="D135" t="s">
        <v>9468</v>
      </c>
      <c r="F135" t="s">
        <v>9469</v>
      </c>
      <c r="G135" t="s">
        <v>9459</v>
      </c>
      <c r="K135" t="s">
        <v>9980</v>
      </c>
      <c r="M135" t="s">
        <v>9981</v>
      </c>
    </row>
    <row r="136" spans="3:13" x14ac:dyDescent="0.25">
      <c r="C136" s="43"/>
      <c r="D136" t="s">
        <v>9470</v>
      </c>
      <c r="F136" t="s">
        <v>9471</v>
      </c>
      <c r="G136" t="s">
        <v>9459</v>
      </c>
      <c r="K136" t="s">
        <v>9982</v>
      </c>
      <c r="M136" t="s">
        <v>9983</v>
      </c>
    </row>
    <row r="137" spans="3:13" x14ac:dyDescent="0.25">
      <c r="C137" s="43"/>
      <c r="D137" t="s">
        <v>9472</v>
      </c>
      <c r="F137" t="s">
        <v>9473</v>
      </c>
      <c r="G137" t="s">
        <v>9459</v>
      </c>
      <c r="K137" t="s">
        <v>9984</v>
      </c>
      <c r="M137" t="s">
        <v>9985</v>
      </c>
    </row>
    <row r="138" spans="3:13" x14ac:dyDescent="0.25">
      <c r="C138" s="43"/>
      <c r="D138" t="s">
        <v>9474</v>
      </c>
      <c r="F138" t="s">
        <v>9475</v>
      </c>
      <c r="G138" t="s">
        <v>9459</v>
      </c>
    </row>
    <row r="139" spans="3:13" x14ac:dyDescent="0.25">
      <c r="C139" s="43"/>
      <c r="D139" t="s">
        <v>9476</v>
      </c>
      <c r="F139" t="s">
        <v>9477</v>
      </c>
      <c r="G139" t="s">
        <v>9459</v>
      </c>
    </row>
    <row r="140" spans="3:13" x14ac:dyDescent="0.25">
      <c r="C140" s="43"/>
      <c r="D140" t="s">
        <v>9478</v>
      </c>
      <c r="F140" t="s">
        <v>9479</v>
      </c>
      <c r="G140" t="s">
        <v>9459</v>
      </c>
      <c r="K140" t="s">
        <v>9986</v>
      </c>
      <c r="M140" t="s">
        <v>9987</v>
      </c>
    </row>
    <row r="141" spans="3:13" x14ac:dyDescent="0.25">
      <c r="C141" s="43"/>
      <c r="D141" t="s">
        <v>9480</v>
      </c>
      <c r="F141" t="s">
        <v>4165</v>
      </c>
      <c r="G141" t="s">
        <v>9459</v>
      </c>
      <c r="K141" t="s">
        <v>9988</v>
      </c>
      <c r="M141" t="s">
        <v>9989</v>
      </c>
    </row>
    <row r="142" spans="3:13" x14ac:dyDescent="0.25">
      <c r="C142" s="43"/>
      <c r="D142" t="s">
        <v>9481</v>
      </c>
      <c r="F142" t="s">
        <v>5985</v>
      </c>
      <c r="G142" t="s">
        <v>9459</v>
      </c>
      <c r="K142" t="s">
        <v>9990</v>
      </c>
      <c r="M142" t="s">
        <v>9991</v>
      </c>
    </row>
    <row r="143" spans="3:13" x14ac:dyDescent="0.25">
      <c r="C143" s="43"/>
      <c r="D143" t="s">
        <v>9482</v>
      </c>
      <c r="F143" t="s">
        <v>9483</v>
      </c>
      <c r="G143" t="s">
        <v>9459</v>
      </c>
      <c r="K143" t="s">
        <v>9992</v>
      </c>
      <c r="M143" t="s">
        <v>9993</v>
      </c>
    </row>
    <row r="144" spans="3:13" x14ac:dyDescent="0.25">
      <c r="C144" s="43"/>
      <c r="D144" t="s">
        <v>9484</v>
      </c>
      <c r="F144" t="s">
        <v>9485</v>
      </c>
      <c r="G144" t="s">
        <v>9459</v>
      </c>
      <c r="K144" t="s">
        <v>9994</v>
      </c>
      <c r="M144" t="s">
        <v>9995</v>
      </c>
    </row>
    <row r="145" spans="3:13" x14ac:dyDescent="0.25">
      <c r="C145" s="43"/>
      <c r="D145" t="s">
        <v>9486</v>
      </c>
      <c r="F145" t="s">
        <v>2890</v>
      </c>
      <c r="G145" t="s">
        <v>9459</v>
      </c>
      <c r="K145" t="s">
        <v>9996</v>
      </c>
      <c r="M145" t="s">
        <v>9997</v>
      </c>
    </row>
    <row r="146" spans="3:13" x14ac:dyDescent="0.25">
      <c r="C146" s="43"/>
      <c r="D146" t="s">
        <v>9487</v>
      </c>
      <c r="F146" t="s">
        <v>6782</v>
      </c>
      <c r="G146" t="s">
        <v>9459</v>
      </c>
      <c r="K146" t="s">
        <v>9998</v>
      </c>
      <c r="M146" t="s">
        <v>9999</v>
      </c>
    </row>
    <row r="147" spans="3:13" x14ac:dyDescent="0.25">
      <c r="C147" s="43"/>
      <c r="D147" t="s">
        <v>9488</v>
      </c>
      <c r="F147" t="s">
        <v>9489</v>
      </c>
      <c r="G147" t="s">
        <v>9459</v>
      </c>
      <c r="K147" t="s">
        <v>10000</v>
      </c>
      <c r="M147" t="s">
        <v>10001</v>
      </c>
    </row>
    <row r="148" spans="3:13" x14ac:dyDescent="0.25">
      <c r="C148" s="43"/>
      <c r="D148" t="s">
        <v>9490</v>
      </c>
      <c r="F148" t="s">
        <v>9491</v>
      </c>
      <c r="G148" t="s">
        <v>9459</v>
      </c>
      <c r="K148" t="s">
        <v>10002</v>
      </c>
      <c r="M148" t="s">
        <v>10003</v>
      </c>
    </row>
    <row r="149" spans="3:13" x14ac:dyDescent="0.25">
      <c r="C149" s="43"/>
      <c r="D149" t="s">
        <v>9492</v>
      </c>
      <c r="F149" t="s">
        <v>9493</v>
      </c>
      <c r="G149" t="s">
        <v>9459</v>
      </c>
      <c r="K149" t="s">
        <v>10004</v>
      </c>
      <c r="M149" t="s">
        <v>10005</v>
      </c>
    </row>
    <row r="150" spans="3:13" x14ac:dyDescent="0.25">
      <c r="C150" s="43"/>
      <c r="D150" t="s">
        <v>9494</v>
      </c>
      <c r="F150" t="s">
        <v>9495</v>
      </c>
      <c r="G150" t="s">
        <v>9459</v>
      </c>
      <c r="K150" t="s">
        <v>10006</v>
      </c>
      <c r="M150" t="s">
        <v>10007</v>
      </c>
    </row>
    <row r="151" spans="3:13" x14ac:dyDescent="0.25">
      <c r="C151" s="43"/>
      <c r="D151" t="s">
        <v>9496</v>
      </c>
      <c r="F151" t="s">
        <v>9497</v>
      </c>
      <c r="G151" t="s">
        <v>9459</v>
      </c>
      <c r="K151" t="s">
        <v>543</v>
      </c>
      <c r="M151" t="s">
        <v>10008</v>
      </c>
    </row>
    <row r="152" spans="3:13" x14ac:dyDescent="0.25">
      <c r="C152" s="43"/>
      <c r="D152" t="s">
        <v>9498</v>
      </c>
      <c r="F152" t="s">
        <v>9499</v>
      </c>
      <c r="G152" t="s">
        <v>9459</v>
      </c>
      <c r="K152" t="s">
        <v>10009</v>
      </c>
      <c r="M152" t="s">
        <v>10010</v>
      </c>
    </row>
    <row r="153" spans="3:13" x14ac:dyDescent="0.25">
      <c r="C153" s="43"/>
      <c r="K153" t="s">
        <v>10011</v>
      </c>
      <c r="M153" t="s">
        <v>10012</v>
      </c>
    </row>
    <row r="154" spans="3:13" x14ac:dyDescent="0.25">
      <c r="C154" s="43"/>
      <c r="K154" t="s">
        <v>10013</v>
      </c>
      <c r="M154" t="s">
        <v>10014</v>
      </c>
    </row>
    <row r="155" spans="3:13" x14ac:dyDescent="0.25">
      <c r="C155" s="43"/>
      <c r="D155" t="s">
        <v>9500</v>
      </c>
      <c r="F155" t="s">
        <v>9501</v>
      </c>
      <c r="G155" t="s">
        <v>9502</v>
      </c>
      <c r="K155" t="s">
        <v>10015</v>
      </c>
      <c r="M155" t="s">
        <v>10016</v>
      </c>
    </row>
    <row r="156" spans="3:13" x14ac:dyDescent="0.25">
      <c r="C156" s="43"/>
      <c r="D156" t="s">
        <v>9503</v>
      </c>
      <c r="F156" t="s">
        <v>9504</v>
      </c>
      <c r="G156" t="s">
        <v>9502</v>
      </c>
    </row>
    <row r="157" spans="3:13" x14ac:dyDescent="0.25">
      <c r="C157" s="43"/>
      <c r="D157" t="s">
        <v>9505</v>
      </c>
      <c r="F157" t="s">
        <v>9506</v>
      </c>
      <c r="G157" t="s">
        <v>9502</v>
      </c>
    </row>
    <row r="158" spans="3:13" x14ac:dyDescent="0.25">
      <c r="C158" s="43"/>
      <c r="D158" t="s">
        <v>9507</v>
      </c>
      <c r="F158" t="s">
        <v>9508</v>
      </c>
      <c r="G158" t="s">
        <v>9502</v>
      </c>
    </row>
    <row r="159" spans="3:13" x14ac:dyDescent="0.25">
      <c r="C159" s="43"/>
      <c r="D159" t="s">
        <v>9509</v>
      </c>
      <c r="F159" t="s">
        <v>9510</v>
      </c>
      <c r="G159" t="s">
        <v>9502</v>
      </c>
    </row>
    <row r="160" spans="3:13" x14ac:dyDescent="0.25">
      <c r="C160" s="43"/>
      <c r="D160" t="s">
        <v>9511</v>
      </c>
      <c r="F160" t="s">
        <v>9512</v>
      </c>
      <c r="G160" t="s">
        <v>9502</v>
      </c>
    </row>
    <row r="161" spans="3:7" x14ac:dyDescent="0.25">
      <c r="C161" s="43"/>
      <c r="D161" t="s">
        <v>9513</v>
      </c>
      <c r="F161" t="s">
        <v>9514</v>
      </c>
      <c r="G161" t="s">
        <v>9502</v>
      </c>
    </row>
    <row r="162" spans="3:7" x14ac:dyDescent="0.25">
      <c r="C162" s="43"/>
      <c r="D162" t="s">
        <v>9515</v>
      </c>
      <c r="F162" t="s">
        <v>9516</v>
      </c>
      <c r="G162" t="s">
        <v>9502</v>
      </c>
    </row>
    <row r="163" spans="3:7" x14ac:dyDescent="0.25">
      <c r="C163" s="43"/>
      <c r="D163" t="s">
        <v>9517</v>
      </c>
      <c r="F163" t="s">
        <v>9518</v>
      </c>
      <c r="G163" t="s">
        <v>9502</v>
      </c>
    </row>
    <row r="164" spans="3:7" x14ac:dyDescent="0.25">
      <c r="C164" s="43"/>
      <c r="D164" t="s">
        <v>9519</v>
      </c>
      <c r="F164" t="s">
        <v>9520</v>
      </c>
      <c r="G164" t="s">
        <v>9502</v>
      </c>
    </row>
    <row r="165" spans="3:7" x14ac:dyDescent="0.25">
      <c r="C165" s="43"/>
      <c r="D165" t="s">
        <v>9521</v>
      </c>
      <c r="F165" t="s">
        <v>9522</v>
      </c>
      <c r="G165" t="s">
        <v>9502</v>
      </c>
    </row>
    <row r="166" spans="3:7" x14ac:dyDescent="0.25">
      <c r="C166" s="43"/>
      <c r="D166" t="s">
        <v>9523</v>
      </c>
      <c r="F166" t="s">
        <v>9524</v>
      </c>
      <c r="G166" t="s">
        <v>9502</v>
      </c>
    </row>
    <row r="167" spans="3:7" x14ac:dyDescent="0.25">
      <c r="C167" s="43"/>
      <c r="D167" t="s">
        <v>9525</v>
      </c>
      <c r="F167" t="s">
        <v>9526</v>
      </c>
      <c r="G167" t="s">
        <v>9502</v>
      </c>
    </row>
    <row r="168" spans="3:7" x14ac:dyDescent="0.25">
      <c r="C168" s="43"/>
      <c r="D168" t="s">
        <v>9527</v>
      </c>
      <c r="F168" t="s">
        <v>9528</v>
      </c>
      <c r="G168" t="s">
        <v>9502</v>
      </c>
    </row>
    <row r="169" spans="3:7" x14ac:dyDescent="0.25">
      <c r="C169" s="43"/>
      <c r="D169" t="s">
        <v>9529</v>
      </c>
      <c r="F169" t="s">
        <v>9530</v>
      </c>
      <c r="G169" t="s">
        <v>9502</v>
      </c>
    </row>
    <row r="170" spans="3:7" x14ac:dyDescent="0.25">
      <c r="C170" s="43"/>
      <c r="D170" t="s">
        <v>9531</v>
      </c>
      <c r="F170" t="s">
        <v>9532</v>
      </c>
      <c r="G170" t="s">
        <v>9502</v>
      </c>
    </row>
    <row r="171" spans="3:7" x14ac:dyDescent="0.25">
      <c r="C171" s="43"/>
      <c r="D171" t="s">
        <v>9533</v>
      </c>
      <c r="F171" t="s">
        <v>9534</v>
      </c>
      <c r="G171" t="s">
        <v>9502</v>
      </c>
    </row>
    <row r="172" spans="3:7" x14ac:dyDescent="0.25">
      <c r="C172" s="43"/>
      <c r="D172" t="s">
        <v>9535</v>
      </c>
      <c r="F172" t="s">
        <v>9536</v>
      </c>
      <c r="G172" t="s">
        <v>9502</v>
      </c>
    </row>
    <row r="173" spans="3:7" x14ac:dyDescent="0.25">
      <c r="C173" s="43"/>
      <c r="D173" t="s">
        <v>9537</v>
      </c>
      <c r="F173" t="s">
        <v>9538</v>
      </c>
      <c r="G173" t="s">
        <v>9502</v>
      </c>
    </row>
    <row r="174" spans="3:7" x14ac:dyDescent="0.25">
      <c r="C174" s="43"/>
      <c r="D174" t="s">
        <v>9539</v>
      </c>
      <c r="F174" t="s">
        <v>9540</v>
      </c>
      <c r="G174" t="s">
        <v>9502</v>
      </c>
    </row>
    <row r="175" spans="3:7" x14ac:dyDescent="0.25">
      <c r="C175" s="43"/>
      <c r="D175" t="s">
        <v>9541</v>
      </c>
      <c r="F175" t="s">
        <v>9542</v>
      </c>
      <c r="G175" t="s">
        <v>9502</v>
      </c>
    </row>
    <row r="176" spans="3:7" x14ac:dyDescent="0.25">
      <c r="C176" s="43"/>
      <c r="D176" t="s">
        <v>9543</v>
      </c>
      <c r="F176" t="s">
        <v>9544</v>
      </c>
      <c r="G176" t="s">
        <v>9502</v>
      </c>
    </row>
    <row r="177" spans="3:7" x14ac:dyDescent="0.25">
      <c r="C177" s="43"/>
      <c r="D177" t="s">
        <v>9545</v>
      </c>
      <c r="F177" t="s">
        <v>9546</v>
      </c>
      <c r="G177" t="s">
        <v>9502</v>
      </c>
    </row>
    <row r="178" spans="3:7" x14ac:dyDescent="0.25">
      <c r="C178" s="43"/>
      <c r="D178" t="s">
        <v>9547</v>
      </c>
      <c r="F178" t="s">
        <v>9548</v>
      </c>
      <c r="G178" t="s">
        <v>9502</v>
      </c>
    </row>
    <row r="179" spans="3:7" x14ac:dyDescent="0.25">
      <c r="C179" s="43"/>
      <c r="D179" t="s">
        <v>9549</v>
      </c>
      <c r="F179" t="s">
        <v>9550</v>
      </c>
      <c r="G179" t="s">
        <v>9502</v>
      </c>
    </row>
    <row r="180" spans="3:7" x14ac:dyDescent="0.25">
      <c r="C180" s="43"/>
      <c r="D180" t="s">
        <v>9551</v>
      </c>
      <c r="F180" t="s">
        <v>9552</v>
      </c>
      <c r="G180" t="s">
        <v>9502</v>
      </c>
    </row>
    <row r="181" spans="3:7" x14ac:dyDescent="0.25">
      <c r="C181" s="43"/>
      <c r="D181" t="s">
        <v>9553</v>
      </c>
      <c r="F181" t="s">
        <v>9554</v>
      </c>
      <c r="G181" t="s">
        <v>9502</v>
      </c>
    </row>
    <row r="182" spans="3:7" x14ac:dyDescent="0.25">
      <c r="C182" s="43"/>
      <c r="D182" t="s">
        <v>9555</v>
      </c>
      <c r="F182" t="s">
        <v>9556</v>
      </c>
      <c r="G182" t="s">
        <v>9502</v>
      </c>
    </row>
    <row r="183" spans="3:7" x14ac:dyDescent="0.25">
      <c r="C183" s="43"/>
      <c r="D183" t="s">
        <v>9557</v>
      </c>
      <c r="F183" t="s">
        <v>9558</v>
      </c>
      <c r="G183" t="s">
        <v>9502</v>
      </c>
    </row>
    <row r="184" spans="3:7" x14ac:dyDescent="0.25">
      <c r="C184" s="43"/>
      <c r="D184" t="s">
        <v>9559</v>
      </c>
      <c r="F184" t="s">
        <v>9560</v>
      </c>
      <c r="G184" t="s">
        <v>9502</v>
      </c>
    </row>
    <row r="185" spans="3:7" x14ac:dyDescent="0.25">
      <c r="C185" s="43"/>
      <c r="D185" t="s">
        <v>9561</v>
      </c>
      <c r="F185" t="s">
        <v>9562</v>
      </c>
      <c r="G185" t="s">
        <v>9502</v>
      </c>
    </row>
    <row r="186" spans="3:7" x14ac:dyDescent="0.25">
      <c r="C186" s="43"/>
      <c r="D186" t="s">
        <v>9563</v>
      </c>
      <c r="F186" t="s">
        <v>9564</v>
      </c>
      <c r="G186" t="s">
        <v>9502</v>
      </c>
    </row>
    <row r="187" spans="3:7" x14ac:dyDescent="0.25">
      <c r="C187" s="43"/>
      <c r="D187" t="s">
        <v>9565</v>
      </c>
      <c r="F187" t="s">
        <v>9566</v>
      </c>
      <c r="G187" t="s">
        <v>9502</v>
      </c>
    </row>
    <row r="188" spans="3:7" x14ac:dyDescent="0.25">
      <c r="C188" s="43"/>
      <c r="D188" t="s">
        <v>9567</v>
      </c>
      <c r="F188" t="s">
        <v>9568</v>
      </c>
      <c r="G188" t="s">
        <v>9502</v>
      </c>
    </row>
    <row r="189" spans="3:7" x14ac:dyDescent="0.25">
      <c r="C189" s="43"/>
    </row>
    <row r="190" spans="3:7" x14ac:dyDescent="0.25">
      <c r="C190" s="43"/>
      <c r="D190" t="s">
        <v>9569</v>
      </c>
      <c r="F190" t="s">
        <v>9570</v>
      </c>
      <c r="G190" t="s">
        <v>9571</v>
      </c>
    </row>
    <row r="191" spans="3:7" x14ac:dyDescent="0.25">
      <c r="C191" s="43"/>
      <c r="D191" t="s">
        <v>9572</v>
      </c>
      <c r="F191" t="s">
        <v>9573</v>
      </c>
      <c r="G191" t="s">
        <v>9571</v>
      </c>
    </row>
    <row r="192" spans="3:7" x14ac:dyDescent="0.25">
      <c r="C192" s="43"/>
      <c r="D192" t="s">
        <v>9574</v>
      </c>
      <c r="F192" t="s">
        <v>9575</v>
      </c>
      <c r="G192" t="s">
        <v>9571</v>
      </c>
    </row>
    <row r="193" spans="3:7" x14ac:dyDescent="0.25">
      <c r="C193" s="43"/>
      <c r="D193" t="s">
        <v>9576</v>
      </c>
      <c r="F193" t="s">
        <v>9577</v>
      </c>
      <c r="G193" t="s">
        <v>9571</v>
      </c>
    </row>
    <row r="194" spans="3:7" x14ac:dyDescent="0.25">
      <c r="C194" s="43"/>
      <c r="D194" t="s">
        <v>9578</v>
      </c>
      <c r="F194" t="s">
        <v>9579</v>
      </c>
      <c r="G194" t="s">
        <v>9571</v>
      </c>
    </row>
    <row r="195" spans="3:7" x14ac:dyDescent="0.25">
      <c r="C195" s="43"/>
      <c r="D195" t="s">
        <v>9580</v>
      </c>
      <c r="F195" t="s">
        <v>9581</v>
      </c>
      <c r="G195" t="s">
        <v>9571</v>
      </c>
    </row>
    <row r="196" spans="3:7" x14ac:dyDescent="0.25">
      <c r="C196" s="43"/>
      <c r="D196" t="s">
        <v>9582</v>
      </c>
      <c r="F196" t="s">
        <v>9583</v>
      </c>
      <c r="G196" t="s">
        <v>9571</v>
      </c>
    </row>
    <row r="197" spans="3:7" x14ac:dyDescent="0.25">
      <c r="C197" s="43"/>
      <c r="D197" t="s">
        <v>9584</v>
      </c>
      <c r="F197" t="s">
        <v>9585</v>
      </c>
      <c r="G197" t="s">
        <v>9571</v>
      </c>
    </row>
    <row r="198" spans="3:7" x14ac:dyDescent="0.25">
      <c r="C198" s="43"/>
      <c r="D198" t="s">
        <v>9586</v>
      </c>
      <c r="F198" t="s">
        <v>9587</v>
      </c>
      <c r="G198" t="s">
        <v>9571</v>
      </c>
    </row>
    <row r="199" spans="3:7" x14ac:dyDescent="0.25">
      <c r="C199" s="43"/>
      <c r="D199" t="s">
        <v>9588</v>
      </c>
      <c r="F199" t="s">
        <v>9589</v>
      </c>
      <c r="G199" t="s">
        <v>9571</v>
      </c>
    </row>
    <row r="200" spans="3:7" x14ac:dyDescent="0.25">
      <c r="C200" s="43"/>
      <c r="D200" t="s">
        <v>9590</v>
      </c>
      <c r="F200" t="s">
        <v>9591</v>
      </c>
      <c r="G200" t="s">
        <v>9571</v>
      </c>
    </row>
    <row r="201" spans="3:7" x14ac:dyDescent="0.25">
      <c r="C201" s="43"/>
      <c r="D201" t="s">
        <v>9592</v>
      </c>
      <c r="F201" t="s">
        <v>9593</v>
      </c>
      <c r="G201" t="s">
        <v>9571</v>
      </c>
    </row>
    <row r="202" spans="3:7" x14ac:dyDescent="0.25">
      <c r="C202" s="43"/>
      <c r="D202" t="s">
        <v>9330</v>
      </c>
      <c r="F202" t="s">
        <v>9331</v>
      </c>
      <c r="G202" t="s">
        <v>9571</v>
      </c>
    </row>
    <row r="203" spans="3:7" x14ac:dyDescent="0.25">
      <c r="C203" s="43"/>
      <c r="D203" t="s">
        <v>9337</v>
      </c>
      <c r="F203" t="s">
        <v>9338</v>
      </c>
      <c r="G203" t="s">
        <v>9571</v>
      </c>
    </row>
    <row r="204" spans="3:7" x14ac:dyDescent="0.25">
      <c r="C204" s="43"/>
    </row>
    <row r="205" spans="3:7" x14ac:dyDescent="0.25">
      <c r="C205" s="43"/>
      <c r="D205" t="s">
        <v>9594</v>
      </c>
      <c r="F205" t="s">
        <v>9595</v>
      </c>
      <c r="G205" t="s">
        <v>9596</v>
      </c>
    </row>
    <row r="206" spans="3:7" x14ac:dyDescent="0.25">
      <c r="C206" s="43"/>
      <c r="D206" t="s">
        <v>9597</v>
      </c>
      <c r="F206" t="s">
        <v>9598</v>
      </c>
      <c r="G206" t="s">
        <v>9596</v>
      </c>
    </row>
    <row r="207" spans="3:7" x14ac:dyDescent="0.25">
      <c r="C207" s="43"/>
      <c r="D207" t="s">
        <v>9599</v>
      </c>
      <c r="F207" t="s">
        <v>9600</v>
      </c>
      <c r="G207" t="s">
        <v>9596</v>
      </c>
    </row>
    <row r="208" spans="3:7" x14ac:dyDescent="0.25">
      <c r="C208" s="43"/>
      <c r="D208" t="s">
        <v>9601</v>
      </c>
      <c r="F208" t="s">
        <v>9602</v>
      </c>
      <c r="G208" t="s">
        <v>9596</v>
      </c>
    </row>
    <row r="209" spans="3:7" x14ac:dyDescent="0.25">
      <c r="C209" s="43"/>
      <c r="D209" t="s">
        <v>9603</v>
      </c>
      <c r="F209" t="s">
        <v>9604</v>
      </c>
      <c r="G209" t="s">
        <v>9596</v>
      </c>
    </row>
    <row r="210" spans="3:7" x14ac:dyDescent="0.25">
      <c r="C210" s="43"/>
      <c r="D210" t="s">
        <v>9605</v>
      </c>
      <c r="F210" t="s">
        <v>9606</v>
      </c>
      <c r="G210" t="s">
        <v>9596</v>
      </c>
    </row>
    <row r="211" spans="3:7" x14ac:dyDescent="0.25">
      <c r="C211" s="43"/>
      <c r="D211" t="s">
        <v>9607</v>
      </c>
      <c r="F211" t="s">
        <v>9608</v>
      </c>
      <c r="G211" t="s">
        <v>9596</v>
      </c>
    </row>
    <row r="212" spans="3:7" x14ac:dyDescent="0.25">
      <c r="C212" s="43"/>
      <c r="D212" t="s">
        <v>9609</v>
      </c>
      <c r="F212" t="s">
        <v>9610</v>
      </c>
      <c r="G212" t="s">
        <v>9596</v>
      </c>
    </row>
    <row r="213" spans="3:7" x14ac:dyDescent="0.25">
      <c r="C213" s="43"/>
      <c r="D213" t="s">
        <v>9611</v>
      </c>
      <c r="F213" t="s">
        <v>9612</v>
      </c>
      <c r="G213" t="s">
        <v>9596</v>
      </c>
    </row>
    <row r="214" spans="3:7" x14ac:dyDescent="0.25">
      <c r="C214" s="43"/>
      <c r="D214" t="s">
        <v>9613</v>
      </c>
      <c r="F214" t="s">
        <v>9614</v>
      </c>
      <c r="G214" t="s">
        <v>9596</v>
      </c>
    </row>
    <row r="215" spans="3:7" x14ac:dyDescent="0.25">
      <c r="C215" s="43"/>
      <c r="D215" t="s">
        <v>9615</v>
      </c>
      <c r="F215" t="s">
        <v>9616</v>
      </c>
      <c r="G215" t="s">
        <v>9596</v>
      </c>
    </row>
    <row r="216" spans="3:7" x14ac:dyDescent="0.25">
      <c r="C216" s="43"/>
      <c r="D216" t="s">
        <v>9617</v>
      </c>
      <c r="F216" t="s">
        <v>9618</v>
      </c>
      <c r="G216" t="s">
        <v>9596</v>
      </c>
    </row>
    <row r="217" spans="3:7" x14ac:dyDescent="0.25">
      <c r="C217" s="43"/>
      <c r="D217" t="s">
        <v>9619</v>
      </c>
      <c r="F217" t="s">
        <v>9620</v>
      </c>
      <c r="G217" t="s">
        <v>9596</v>
      </c>
    </row>
    <row r="218" spans="3:7" x14ac:dyDescent="0.25">
      <c r="C218" s="43"/>
      <c r="D218" t="s">
        <v>9621</v>
      </c>
      <c r="F218" t="s">
        <v>9622</v>
      </c>
      <c r="G218" t="s">
        <v>9596</v>
      </c>
    </row>
    <row r="219" spans="3:7" x14ac:dyDescent="0.25">
      <c r="C219" s="43"/>
      <c r="D219" t="s">
        <v>9623</v>
      </c>
      <c r="F219" t="s">
        <v>9624</v>
      </c>
      <c r="G219" t="s">
        <v>9596</v>
      </c>
    </row>
    <row r="220" spans="3:7" x14ac:dyDescent="0.25">
      <c r="C220" s="43"/>
      <c r="D220" t="s">
        <v>9625</v>
      </c>
      <c r="F220" t="s">
        <v>9626</v>
      </c>
      <c r="G220" t="s">
        <v>9596</v>
      </c>
    </row>
    <row r="221" spans="3:7" x14ac:dyDescent="0.25">
      <c r="C221" s="43"/>
      <c r="D221" t="s">
        <v>9627</v>
      </c>
      <c r="F221" t="s">
        <v>9628</v>
      </c>
      <c r="G221" t="s">
        <v>9596</v>
      </c>
    </row>
    <row r="222" spans="3:7" x14ac:dyDescent="0.25">
      <c r="C222" s="43"/>
      <c r="D222" t="s">
        <v>9629</v>
      </c>
      <c r="F222" t="s">
        <v>9630</v>
      </c>
      <c r="G222" t="s">
        <v>9596</v>
      </c>
    </row>
    <row r="223" spans="3:7" x14ac:dyDescent="0.25">
      <c r="C223" s="43"/>
      <c r="D223" t="s">
        <v>9631</v>
      </c>
      <c r="F223" t="s">
        <v>9632</v>
      </c>
      <c r="G223" t="s">
        <v>9596</v>
      </c>
    </row>
    <row r="224" spans="3:7" x14ac:dyDescent="0.25">
      <c r="C224" s="43"/>
    </row>
    <row r="225" spans="3:7" x14ac:dyDescent="0.25">
      <c r="C225" s="43"/>
      <c r="D225" t="s">
        <v>9633</v>
      </c>
      <c r="F225" t="s">
        <v>9634</v>
      </c>
      <c r="G225" t="s">
        <v>9635</v>
      </c>
    </row>
    <row r="226" spans="3:7" x14ac:dyDescent="0.25">
      <c r="C226" s="43"/>
      <c r="D226" t="s">
        <v>9636</v>
      </c>
      <c r="F226" t="s">
        <v>9637</v>
      </c>
      <c r="G226" t="s">
        <v>9635</v>
      </c>
    </row>
    <row r="227" spans="3:7" x14ac:dyDescent="0.25">
      <c r="C227" s="43"/>
      <c r="D227" t="s">
        <v>9638</v>
      </c>
      <c r="F227" t="s">
        <v>9639</v>
      </c>
      <c r="G227" t="s">
        <v>9635</v>
      </c>
    </row>
    <row r="228" spans="3:7" x14ac:dyDescent="0.25">
      <c r="C228" s="43"/>
      <c r="D228" t="s">
        <v>9640</v>
      </c>
      <c r="F228" t="s">
        <v>9641</v>
      </c>
      <c r="G228" t="s">
        <v>9635</v>
      </c>
    </row>
    <row r="229" spans="3:7" x14ac:dyDescent="0.25">
      <c r="C229" s="43"/>
      <c r="D229" t="s">
        <v>9642</v>
      </c>
      <c r="F229" t="s">
        <v>2587</v>
      </c>
      <c r="G229" t="s">
        <v>9635</v>
      </c>
    </row>
    <row r="230" spans="3:7" x14ac:dyDescent="0.25">
      <c r="C230" s="43"/>
      <c r="D230" t="s">
        <v>9643</v>
      </c>
      <c r="F230" t="s">
        <v>9644</v>
      </c>
      <c r="G230" t="s">
        <v>9635</v>
      </c>
    </row>
    <row r="231" spans="3:7" x14ac:dyDescent="0.25">
      <c r="C231" s="43"/>
      <c r="D231" t="s">
        <v>9645</v>
      </c>
      <c r="F231" t="s">
        <v>9646</v>
      </c>
      <c r="G231" t="s">
        <v>9635</v>
      </c>
    </row>
    <row r="232" spans="3:7" x14ac:dyDescent="0.25">
      <c r="C232" s="43"/>
      <c r="D232" t="s">
        <v>9647</v>
      </c>
      <c r="F232" t="s">
        <v>9648</v>
      </c>
      <c r="G232" t="s">
        <v>9635</v>
      </c>
    </row>
    <row r="233" spans="3:7" x14ac:dyDescent="0.25">
      <c r="C233" s="43"/>
      <c r="D233" t="s">
        <v>9649</v>
      </c>
      <c r="F233" t="s">
        <v>9650</v>
      </c>
      <c r="G233" t="s">
        <v>9635</v>
      </c>
    </row>
    <row r="234" spans="3:7" x14ac:dyDescent="0.25">
      <c r="C234" s="43"/>
      <c r="D234" t="s">
        <v>9651</v>
      </c>
      <c r="F234" t="s">
        <v>9652</v>
      </c>
      <c r="G234" t="s">
        <v>9635</v>
      </c>
    </row>
    <row r="235" spans="3:7" x14ac:dyDescent="0.25">
      <c r="C235" s="43"/>
      <c r="D235" t="s">
        <v>9653</v>
      </c>
      <c r="F235" t="s">
        <v>9654</v>
      </c>
      <c r="G235" t="s">
        <v>9635</v>
      </c>
    </row>
    <row r="236" spans="3:7" x14ac:dyDescent="0.25">
      <c r="C236" s="43"/>
      <c r="D236" t="s">
        <v>9655</v>
      </c>
      <c r="F236" t="s">
        <v>9656</v>
      </c>
      <c r="G236" t="s">
        <v>9635</v>
      </c>
    </row>
    <row r="237" spans="3:7" x14ac:dyDescent="0.25">
      <c r="C237" s="43"/>
      <c r="D237" t="s">
        <v>9657</v>
      </c>
      <c r="F237" t="s">
        <v>9658</v>
      </c>
      <c r="G237" t="s">
        <v>9635</v>
      </c>
    </row>
    <row r="238" spans="3:7" x14ac:dyDescent="0.25">
      <c r="C238" s="43"/>
      <c r="D238" t="s">
        <v>9659</v>
      </c>
      <c r="F238" t="s">
        <v>9660</v>
      </c>
      <c r="G238" t="s">
        <v>9635</v>
      </c>
    </row>
    <row r="239" spans="3:7" x14ac:dyDescent="0.25">
      <c r="C239" s="43"/>
    </row>
    <row r="240" spans="3:7" x14ac:dyDescent="0.25">
      <c r="C240" s="43"/>
      <c r="D240" t="s">
        <v>9661</v>
      </c>
      <c r="F240" t="s">
        <v>9662</v>
      </c>
      <c r="G240" t="s">
        <v>9663</v>
      </c>
    </row>
    <row r="241" spans="3:7" x14ac:dyDescent="0.25">
      <c r="C241" s="43"/>
      <c r="D241" t="s">
        <v>9664</v>
      </c>
      <c r="F241" t="s">
        <v>9665</v>
      </c>
      <c r="G241" t="s">
        <v>9663</v>
      </c>
    </row>
    <row r="242" spans="3:7" x14ac:dyDescent="0.25">
      <c r="C242" s="43"/>
      <c r="D242" t="s">
        <v>9666</v>
      </c>
      <c r="F242" t="s">
        <v>9667</v>
      </c>
      <c r="G242" t="s">
        <v>9663</v>
      </c>
    </row>
    <row r="243" spans="3:7" x14ac:dyDescent="0.25">
      <c r="C243" s="43"/>
      <c r="D243" t="s">
        <v>9668</v>
      </c>
      <c r="F243" t="s">
        <v>9669</v>
      </c>
      <c r="G243" t="s">
        <v>9663</v>
      </c>
    </row>
    <row r="244" spans="3:7" x14ac:dyDescent="0.25">
      <c r="C244" s="43"/>
      <c r="D244" t="s">
        <v>9670</v>
      </c>
      <c r="F244" t="s">
        <v>9671</v>
      </c>
      <c r="G244" t="s">
        <v>9663</v>
      </c>
    </row>
    <row r="245" spans="3:7" x14ac:dyDescent="0.25">
      <c r="C245" s="43"/>
      <c r="D245" t="s">
        <v>9672</v>
      </c>
      <c r="F245" t="s">
        <v>9673</v>
      </c>
      <c r="G245" t="s">
        <v>9663</v>
      </c>
    </row>
    <row r="246" spans="3:7" x14ac:dyDescent="0.25">
      <c r="C246" s="43"/>
      <c r="D246" t="s">
        <v>9674</v>
      </c>
      <c r="F246" t="s">
        <v>9675</v>
      </c>
      <c r="G246" t="s">
        <v>9663</v>
      </c>
    </row>
    <row r="247" spans="3:7" x14ac:dyDescent="0.25">
      <c r="C247" s="43"/>
      <c r="D247" t="s">
        <v>9676</v>
      </c>
      <c r="F247" t="s">
        <v>9677</v>
      </c>
      <c r="G247" t="s">
        <v>9663</v>
      </c>
    </row>
    <row r="248" spans="3:7" x14ac:dyDescent="0.25">
      <c r="C248" s="43"/>
      <c r="D248" t="s">
        <v>9678</v>
      </c>
      <c r="F248" t="s">
        <v>9679</v>
      </c>
      <c r="G248" t="s">
        <v>9663</v>
      </c>
    </row>
    <row r="249" spans="3:7" x14ac:dyDescent="0.25">
      <c r="C249" s="43"/>
      <c r="D249" t="s">
        <v>9680</v>
      </c>
      <c r="F249" t="s">
        <v>9681</v>
      </c>
      <c r="G249" t="s">
        <v>9663</v>
      </c>
    </row>
    <row r="250" spans="3:7" x14ac:dyDescent="0.25">
      <c r="C250" s="43"/>
      <c r="D250" t="s">
        <v>9682</v>
      </c>
      <c r="F250" t="s">
        <v>9683</v>
      </c>
      <c r="G250" t="s">
        <v>9663</v>
      </c>
    </row>
    <row r="251" spans="3:7" x14ac:dyDescent="0.25">
      <c r="C251" s="43"/>
      <c r="D251" t="s">
        <v>9684</v>
      </c>
      <c r="F251" t="s">
        <v>9685</v>
      </c>
      <c r="G251" t="s">
        <v>9663</v>
      </c>
    </row>
    <row r="252" spans="3:7" x14ac:dyDescent="0.25">
      <c r="C252" s="43"/>
      <c r="D252" t="s">
        <v>9686</v>
      </c>
      <c r="F252" t="s">
        <v>9687</v>
      </c>
      <c r="G252" t="s">
        <v>9663</v>
      </c>
    </row>
    <row r="253" spans="3:7" x14ac:dyDescent="0.25">
      <c r="C253" s="43"/>
      <c r="D253" t="s">
        <v>9688</v>
      </c>
      <c r="F253" t="s">
        <v>9689</v>
      </c>
      <c r="G253" t="s">
        <v>9663</v>
      </c>
    </row>
    <row r="254" spans="3:7" x14ac:dyDescent="0.25">
      <c r="C254" s="43"/>
      <c r="D254" t="s">
        <v>9690</v>
      </c>
      <c r="F254" t="s">
        <v>9691</v>
      </c>
      <c r="G254" t="s">
        <v>9663</v>
      </c>
    </row>
    <row r="255" spans="3:7" x14ac:dyDescent="0.25">
      <c r="C255" s="43"/>
      <c r="D255" t="s">
        <v>9553</v>
      </c>
      <c r="F255" t="s">
        <v>9554</v>
      </c>
      <c r="G255" t="s">
        <v>9663</v>
      </c>
    </row>
    <row r="256" spans="3:7" x14ac:dyDescent="0.25">
      <c r="C256" s="43"/>
      <c r="D256" t="s">
        <v>9692</v>
      </c>
      <c r="F256" t="s">
        <v>9693</v>
      </c>
      <c r="G256" t="s">
        <v>9663</v>
      </c>
    </row>
    <row r="257" spans="3:7" x14ac:dyDescent="0.25">
      <c r="C257" s="43"/>
      <c r="D257" t="s">
        <v>9555</v>
      </c>
      <c r="F257" t="s">
        <v>9556</v>
      </c>
      <c r="G257" t="s">
        <v>9663</v>
      </c>
    </row>
    <row r="258" spans="3:7" x14ac:dyDescent="0.25">
      <c r="C258" s="43"/>
      <c r="D258" t="s">
        <v>9351</v>
      </c>
      <c r="F258" t="s">
        <v>9694</v>
      </c>
      <c r="G258" t="s">
        <v>9663</v>
      </c>
    </row>
    <row r="259" spans="3:7" x14ac:dyDescent="0.25">
      <c r="C259" s="43"/>
      <c r="D259" t="s">
        <v>9695</v>
      </c>
      <c r="F259" t="s">
        <v>9696</v>
      </c>
      <c r="G259" t="s">
        <v>9663</v>
      </c>
    </row>
    <row r="260" spans="3:7" x14ac:dyDescent="0.25">
      <c r="C260" s="43"/>
    </row>
    <row r="261" spans="3:7" x14ac:dyDescent="0.25">
      <c r="C261" s="43"/>
    </row>
    <row r="262" spans="3:7" x14ac:dyDescent="0.25">
      <c r="C262" s="43"/>
      <c r="D262" t="s">
        <v>9697</v>
      </c>
      <c r="F262" t="s">
        <v>9698</v>
      </c>
      <c r="G262" t="s">
        <v>9699</v>
      </c>
    </row>
    <row r="263" spans="3:7" x14ac:dyDescent="0.25">
      <c r="C263" s="43"/>
      <c r="D263" t="s">
        <v>9700</v>
      </c>
      <c r="F263" t="s">
        <v>9701</v>
      </c>
      <c r="G263" t="s">
        <v>9699</v>
      </c>
    </row>
    <row r="264" spans="3:7" x14ac:dyDescent="0.25">
      <c r="C264" s="43"/>
      <c r="D264" t="s">
        <v>9702</v>
      </c>
      <c r="F264" t="s">
        <v>9703</v>
      </c>
      <c r="G264" t="s">
        <v>9699</v>
      </c>
    </row>
    <row r="265" spans="3:7" x14ac:dyDescent="0.25">
      <c r="C265" s="43"/>
      <c r="D265" t="s">
        <v>9704</v>
      </c>
      <c r="F265" t="s">
        <v>9705</v>
      </c>
      <c r="G265" t="s">
        <v>9699</v>
      </c>
    </row>
    <row r="266" spans="3:7" x14ac:dyDescent="0.25">
      <c r="C266" s="43"/>
      <c r="D266" t="s">
        <v>9706</v>
      </c>
      <c r="F266" t="s">
        <v>9707</v>
      </c>
      <c r="G266" t="s">
        <v>9699</v>
      </c>
    </row>
    <row r="267" spans="3:7" x14ac:dyDescent="0.25">
      <c r="C267" s="43"/>
      <c r="D267" t="s">
        <v>9708</v>
      </c>
      <c r="F267" t="s">
        <v>9709</v>
      </c>
      <c r="G267" t="s">
        <v>9699</v>
      </c>
    </row>
    <row r="268" spans="3:7" x14ac:dyDescent="0.25">
      <c r="C268" s="43"/>
      <c r="D268" t="s">
        <v>9710</v>
      </c>
      <c r="F268" t="s">
        <v>9711</v>
      </c>
      <c r="G268" t="s">
        <v>9699</v>
      </c>
    </row>
    <row r="269" spans="3:7" x14ac:dyDescent="0.25">
      <c r="C269" s="43"/>
      <c r="D269" t="s">
        <v>9712</v>
      </c>
      <c r="F269" t="s">
        <v>9713</v>
      </c>
      <c r="G269" t="s">
        <v>9699</v>
      </c>
    </row>
    <row r="270" spans="3:7" x14ac:dyDescent="0.25">
      <c r="C270" s="43"/>
      <c r="D270" t="s">
        <v>9714</v>
      </c>
      <c r="F270" t="s">
        <v>9715</v>
      </c>
      <c r="G270" t="s">
        <v>9699</v>
      </c>
    </row>
    <row r="271" spans="3:7" x14ac:dyDescent="0.25">
      <c r="C271" s="43"/>
      <c r="D271" t="s">
        <v>9716</v>
      </c>
      <c r="F271" t="s">
        <v>9717</v>
      </c>
      <c r="G271" t="s">
        <v>9699</v>
      </c>
    </row>
    <row r="272" spans="3:7" x14ac:dyDescent="0.25">
      <c r="C272" s="43"/>
      <c r="D272" t="s">
        <v>9718</v>
      </c>
      <c r="F272" t="s">
        <v>9719</v>
      </c>
      <c r="G272" t="s">
        <v>9699</v>
      </c>
    </row>
    <row r="273" spans="3:3" x14ac:dyDescent="0.25">
      <c r="C273" s="43"/>
    </row>
  </sheetData>
  <pageMargins left="0.7" right="0.7" top="0.75" bottom="0.75" header="0.3" footer="0.3"/>
  <tableParts count="2"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2E3C-44E6-4AB1-A9F9-E13AACD47A1A}">
  <dimension ref="A1:F403"/>
  <sheetViews>
    <sheetView workbookViewId="0">
      <selection activeCell="I35" sqref="I35"/>
    </sheetView>
  </sheetViews>
  <sheetFormatPr defaultRowHeight="15" x14ac:dyDescent="0.25"/>
  <cols>
    <col min="3" max="3" width="61.42578125" bestFit="1" customWidth="1"/>
  </cols>
  <sheetData>
    <row r="1" spans="1:6" ht="15.75" thickBot="1" x14ac:dyDescent="0.3">
      <c r="A1" s="70" t="s">
        <v>288</v>
      </c>
      <c r="B1" s="70" t="s">
        <v>13760</v>
      </c>
      <c r="C1" s="70" t="s">
        <v>12343</v>
      </c>
      <c r="D1" s="70" t="s">
        <v>13761</v>
      </c>
      <c r="E1" s="18" t="s">
        <v>5059</v>
      </c>
      <c r="F1" s="19" t="s">
        <v>5060</v>
      </c>
    </row>
    <row r="2" spans="1:6" ht="15.75" thickBot="1" x14ac:dyDescent="0.3">
      <c r="A2" s="22" t="s">
        <v>4336</v>
      </c>
      <c r="D2" s="23" t="s">
        <v>12360</v>
      </c>
      <c r="E2" s="24"/>
      <c r="F2" s="25" t="s">
        <v>4337</v>
      </c>
    </row>
    <row r="3" spans="1:6" ht="15.75" thickBot="1" x14ac:dyDescent="0.3">
      <c r="A3" s="22" t="s">
        <v>4338</v>
      </c>
      <c r="D3" s="23"/>
      <c r="E3" s="24" t="s">
        <v>4339</v>
      </c>
      <c r="F3" s="25"/>
    </row>
    <row r="4" spans="1:6" ht="15.75" thickBot="1" x14ac:dyDescent="0.3">
      <c r="A4" s="22" t="s">
        <v>4340</v>
      </c>
      <c r="D4" s="23"/>
      <c r="E4" s="24" t="s">
        <v>4341</v>
      </c>
      <c r="F4" s="25"/>
    </row>
    <row r="5" spans="1:6" ht="15.75" thickBot="1" x14ac:dyDescent="0.3">
      <c r="A5" s="22" t="s">
        <v>4342</v>
      </c>
      <c r="D5" s="23"/>
      <c r="E5" s="24" t="s">
        <v>4343</v>
      </c>
      <c r="F5" s="25" t="s">
        <v>4343</v>
      </c>
    </row>
    <row r="6" spans="1:6" ht="15.75" thickBot="1" x14ac:dyDescent="0.3">
      <c r="A6" s="22" t="s">
        <v>4344</v>
      </c>
      <c r="D6" s="23"/>
      <c r="E6" s="24" t="s">
        <v>4345</v>
      </c>
      <c r="F6" s="25"/>
    </row>
    <row r="7" spans="1:6" ht="15.75" thickBot="1" x14ac:dyDescent="0.3">
      <c r="A7" s="22" t="s">
        <v>4346</v>
      </c>
      <c r="D7" s="23" t="s">
        <v>4347</v>
      </c>
      <c r="E7" s="24" t="s">
        <v>4347</v>
      </c>
      <c r="F7" s="25"/>
    </row>
    <row r="8" spans="1:6" ht="15.75" thickBot="1" x14ac:dyDescent="0.3">
      <c r="A8" s="22" t="s">
        <v>4348</v>
      </c>
      <c r="D8" s="23" t="s">
        <v>4349</v>
      </c>
      <c r="E8" s="24" t="s">
        <v>4349</v>
      </c>
      <c r="F8" s="25"/>
    </row>
    <row r="9" spans="1:6" ht="15.75" thickBot="1" x14ac:dyDescent="0.3">
      <c r="A9" s="22" t="s">
        <v>4350</v>
      </c>
      <c r="D9" s="23"/>
      <c r="E9" s="24" t="s">
        <v>4351</v>
      </c>
      <c r="F9" s="20" t="s">
        <v>4351</v>
      </c>
    </row>
    <row r="10" spans="1:6" ht="15.75" thickBot="1" x14ac:dyDescent="0.3">
      <c r="A10" s="22" t="s">
        <v>4352</v>
      </c>
      <c r="D10" s="23"/>
      <c r="E10" s="24" t="s">
        <v>4353</v>
      </c>
      <c r="F10" s="25" t="s">
        <v>4353</v>
      </c>
    </row>
    <row r="11" spans="1:6" ht="15.75" thickBot="1" x14ac:dyDescent="0.3">
      <c r="A11" s="22" t="s">
        <v>4354</v>
      </c>
      <c r="D11" s="23"/>
      <c r="E11" s="24"/>
      <c r="F11" s="25"/>
    </row>
    <row r="12" spans="1:6" ht="15.75" thickBot="1" x14ac:dyDescent="0.3">
      <c r="A12" s="22" t="s">
        <v>4355</v>
      </c>
      <c r="D12" s="23"/>
      <c r="E12" s="24" t="s">
        <v>4356</v>
      </c>
      <c r="F12" s="25"/>
    </row>
    <row r="13" spans="1:6" ht="15.75" thickBot="1" x14ac:dyDescent="0.3">
      <c r="A13" s="22" t="s">
        <v>4357</v>
      </c>
      <c r="D13" s="23"/>
      <c r="E13" s="24" t="s">
        <v>4358</v>
      </c>
      <c r="F13" s="25"/>
    </row>
    <row r="14" spans="1:6" ht="15.75" thickBot="1" x14ac:dyDescent="0.3">
      <c r="A14" s="22" t="s">
        <v>4359</v>
      </c>
      <c r="D14" s="23"/>
      <c r="E14" s="24" t="s">
        <v>4360</v>
      </c>
      <c r="F14" s="25"/>
    </row>
    <row r="15" spans="1:6" ht="15.75" thickBot="1" x14ac:dyDescent="0.3">
      <c r="A15" s="22" t="s">
        <v>4361</v>
      </c>
      <c r="D15" s="23" t="s">
        <v>4362</v>
      </c>
      <c r="E15" s="24" t="s">
        <v>4363</v>
      </c>
      <c r="F15" s="25" t="s">
        <v>4363</v>
      </c>
    </row>
    <row r="16" spans="1:6" ht="15.75" thickBot="1" x14ac:dyDescent="0.3">
      <c r="A16" s="22" t="s">
        <v>4364</v>
      </c>
      <c r="D16" s="23"/>
      <c r="E16" s="24" t="s">
        <v>4365</v>
      </c>
      <c r="F16" s="25" t="s">
        <v>4365</v>
      </c>
    </row>
    <row r="17" spans="1:6" ht="15.75" thickBot="1" x14ac:dyDescent="0.3">
      <c r="A17" s="22" t="s">
        <v>4366</v>
      </c>
      <c r="D17" s="23" t="s">
        <v>4367</v>
      </c>
      <c r="E17" s="24" t="s">
        <v>4367</v>
      </c>
      <c r="F17" s="25"/>
    </row>
    <row r="18" spans="1:6" ht="15.75" thickBot="1" x14ac:dyDescent="0.3">
      <c r="A18" s="22" t="s">
        <v>4368</v>
      </c>
      <c r="D18" s="23" t="s">
        <v>4369</v>
      </c>
      <c r="E18" s="24" t="s">
        <v>4369</v>
      </c>
      <c r="F18" s="25"/>
    </row>
    <row r="19" spans="1:6" ht="15.75" thickBot="1" x14ac:dyDescent="0.3">
      <c r="A19" s="22" t="s">
        <v>4370</v>
      </c>
      <c r="D19" s="23"/>
      <c r="E19" s="24" t="s">
        <v>4371</v>
      </c>
      <c r="F19" s="25" t="s">
        <v>4372</v>
      </c>
    </row>
    <row r="20" spans="1:6" ht="15.75" thickBot="1" x14ac:dyDescent="0.3">
      <c r="A20" s="22" t="s">
        <v>4373</v>
      </c>
      <c r="D20" s="23"/>
      <c r="E20" s="24" t="s">
        <v>4374</v>
      </c>
      <c r="F20" s="25" t="s">
        <v>4375</v>
      </c>
    </row>
    <row r="21" spans="1:6" ht="15.75" thickBot="1" x14ac:dyDescent="0.3">
      <c r="A21" s="22" t="s">
        <v>4376</v>
      </c>
      <c r="D21" s="23"/>
      <c r="E21" s="24" t="s">
        <v>4377</v>
      </c>
      <c r="F21" s="25" t="s">
        <v>4377</v>
      </c>
    </row>
    <row r="22" spans="1:6" ht="15.75" thickBot="1" x14ac:dyDescent="0.3">
      <c r="A22" s="22" t="s">
        <v>4378</v>
      </c>
      <c r="D22" s="23"/>
      <c r="E22" s="24" t="s">
        <v>4379</v>
      </c>
      <c r="F22" s="25" t="s">
        <v>4379</v>
      </c>
    </row>
    <row r="23" spans="1:6" ht="15.75" thickBot="1" x14ac:dyDescent="0.3">
      <c r="A23" s="22" t="s">
        <v>4380</v>
      </c>
      <c r="D23" s="23"/>
      <c r="E23" s="24" t="s">
        <v>4381</v>
      </c>
      <c r="F23" s="25"/>
    </row>
    <row r="24" spans="1:6" ht="15.75" thickBot="1" x14ac:dyDescent="0.3">
      <c r="A24" s="22" t="s">
        <v>4382</v>
      </c>
      <c r="D24" s="23" t="s">
        <v>4383</v>
      </c>
      <c r="E24" s="24" t="s">
        <v>4383</v>
      </c>
      <c r="F24" s="25"/>
    </row>
    <row r="25" spans="1:6" ht="15.75" thickBot="1" x14ac:dyDescent="0.3">
      <c r="A25" s="22" t="s">
        <v>4384</v>
      </c>
      <c r="D25" s="23" t="s">
        <v>4385</v>
      </c>
      <c r="E25" s="24" t="s">
        <v>4386</v>
      </c>
      <c r="F25" s="25"/>
    </row>
    <row r="26" spans="1:6" ht="15.75" thickBot="1" x14ac:dyDescent="0.3">
      <c r="A26" s="22" t="s">
        <v>4387</v>
      </c>
      <c r="D26" s="23"/>
      <c r="E26" s="24" t="s">
        <v>4388</v>
      </c>
      <c r="F26" s="25"/>
    </row>
    <row r="27" spans="1:6" ht="15.75" thickBot="1" x14ac:dyDescent="0.3">
      <c r="A27" s="22" t="s">
        <v>4389</v>
      </c>
      <c r="D27" s="23" t="s">
        <v>4390</v>
      </c>
      <c r="E27" s="24" t="s">
        <v>4391</v>
      </c>
      <c r="F27" s="25" t="s">
        <v>4391</v>
      </c>
    </row>
    <row r="28" spans="1:6" ht="15.75" thickBot="1" x14ac:dyDescent="0.3">
      <c r="A28" s="22" t="s">
        <v>4392</v>
      </c>
      <c r="D28" s="23"/>
      <c r="E28" s="24"/>
      <c r="F28" s="25" t="s">
        <v>4393</v>
      </c>
    </row>
    <row r="29" spans="1:6" ht="15.75" thickBot="1" x14ac:dyDescent="0.3">
      <c r="A29" s="22" t="s">
        <v>4394</v>
      </c>
      <c r="D29" s="23" t="s">
        <v>4395</v>
      </c>
      <c r="E29" s="24"/>
      <c r="F29" s="25" t="s">
        <v>4396</v>
      </c>
    </row>
    <row r="30" spans="1:6" ht="15.75" thickBot="1" x14ac:dyDescent="0.3">
      <c r="A30" s="22" t="s">
        <v>4397</v>
      </c>
      <c r="D30" s="23" t="s">
        <v>4398</v>
      </c>
      <c r="E30" s="24" t="s">
        <v>4399</v>
      </c>
      <c r="F30" s="20" t="s">
        <v>4399</v>
      </c>
    </row>
    <row r="31" spans="1:6" ht="15.75" thickBot="1" x14ac:dyDescent="0.3">
      <c r="A31" s="22" t="s">
        <v>4400</v>
      </c>
      <c r="D31" s="23" t="s">
        <v>4401</v>
      </c>
      <c r="E31" s="24" t="s">
        <v>4402</v>
      </c>
      <c r="F31" s="25"/>
    </row>
    <row r="32" spans="1:6" ht="15.75" thickBot="1" x14ac:dyDescent="0.3">
      <c r="A32" s="22" t="s">
        <v>4403</v>
      </c>
      <c r="D32" s="23"/>
      <c r="E32" s="24" t="s">
        <v>4404</v>
      </c>
      <c r="F32" s="25" t="s">
        <v>4404</v>
      </c>
    </row>
    <row r="33" spans="1:6" ht="15.75" thickBot="1" x14ac:dyDescent="0.3">
      <c r="A33" s="22" t="s">
        <v>4405</v>
      </c>
      <c r="D33" s="23"/>
      <c r="E33" s="24" t="s">
        <v>4406</v>
      </c>
      <c r="F33" s="25"/>
    </row>
    <row r="34" spans="1:6" ht="15.75" thickBot="1" x14ac:dyDescent="0.3">
      <c r="A34" s="22" t="s">
        <v>4407</v>
      </c>
      <c r="D34" s="23" t="s">
        <v>4408</v>
      </c>
      <c r="E34" s="24" t="s">
        <v>4409</v>
      </c>
      <c r="F34" s="25"/>
    </row>
    <row r="35" spans="1:6" ht="15.75" thickBot="1" x14ac:dyDescent="0.3">
      <c r="A35" s="22" t="s">
        <v>4410</v>
      </c>
      <c r="D35" s="23"/>
      <c r="E35" s="24" t="s">
        <v>4411</v>
      </c>
      <c r="F35" s="25"/>
    </row>
    <row r="36" spans="1:6" ht="15.75" thickBot="1" x14ac:dyDescent="0.3">
      <c r="A36" s="26" t="s">
        <v>4412</v>
      </c>
      <c r="D36" s="23"/>
      <c r="E36" s="24" t="s">
        <v>4413</v>
      </c>
      <c r="F36" s="25"/>
    </row>
    <row r="37" spans="1:6" ht="15.75" thickBot="1" x14ac:dyDescent="0.3">
      <c r="A37" s="22" t="s">
        <v>4414</v>
      </c>
      <c r="D37" s="23"/>
      <c r="E37" s="24" t="s">
        <v>4415</v>
      </c>
      <c r="F37" s="25"/>
    </row>
    <row r="38" spans="1:6" ht="15.75" thickBot="1" x14ac:dyDescent="0.3">
      <c r="A38" s="22" t="s">
        <v>4416</v>
      </c>
      <c r="D38" s="23"/>
      <c r="E38" s="24"/>
      <c r="F38" s="25" t="s">
        <v>4417</v>
      </c>
    </row>
    <row r="39" spans="1:6" ht="15.75" thickBot="1" x14ac:dyDescent="0.3">
      <c r="A39" s="22" t="s">
        <v>4418</v>
      </c>
      <c r="D39" s="23"/>
      <c r="E39" s="24" t="s">
        <v>4419</v>
      </c>
      <c r="F39" s="25"/>
    </row>
    <row r="40" spans="1:6" ht="15.75" thickBot="1" x14ac:dyDescent="0.3">
      <c r="A40" s="22" t="s">
        <v>4420</v>
      </c>
      <c r="D40" s="23"/>
      <c r="E40" s="24" t="s">
        <v>4421</v>
      </c>
      <c r="F40" s="25"/>
    </row>
    <row r="41" spans="1:6" ht="15.75" thickBot="1" x14ac:dyDescent="0.3">
      <c r="A41" s="22" t="s">
        <v>4422</v>
      </c>
      <c r="D41" s="23" t="s">
        <v>4423</v>
      </c>
      <c r="E41" s="24" t="s">
        <v>4423</v>
      </c>
      <c r="F41" s="25"/>
    </row>
    <row r="42" spans="1:6" ht="15.75" thickBot="1" x14ac:dyDescent="0.3">
      <c r="A42" s="22" t="s">
        <v>4424</v>
      </c>
      <c r="D42" s="23"/>
      <c r="E42" s="24" t="s">
        <v>4425</v>
      </c>
      <c r="F42" s="25"/>
    </row>
    <row r="43" spans="1:6" ht="15.75" thickBot="1" x14ac:dyDescent="0.3">
      <c r="A43" s="22" t="s">
        <v>4426</v>
      </c>
      <c r="D43" s="23"/>
      <c r="E43" s="24" t="s">
        <v>4427</v>
      </c>
      <c r="F43" s="25"/>
    </row>
    <row r="44" spans="1:6" ht="15.75" thickBot="1" x14ac:dyDescent="0.3">
      <c r="A44" s="22" t="s">
        <v>4428</v>
      </c>
      <c r="D44" s="23" t="s">
        <v>4429</v>
      </c>
      <c r="E44" s="24" t="s">
        <v>4429</v>
      </c>
      <c r="F44" s="25"/>
    </row>
    <row r="45" spans="1:6" ht="15.75" thickBot="1" x14ac:dyDescent="0.3">
      <c r="A45" s="22" t="s">
        <v>4430</v>
      </c>
      <c r="D45" s="23"/>
      <c r="E45" s="24"/>
      <c r="F45" s="25"/>
    </row>
    <row r="46" spans="1:6" ht="15.75" thickBot="1" x14ac:dyDescent="0.3">
      <c r="A46" s="22" t="s">
        <v>4431</v>
      </c>
      <c r="D46" s="23"/>
      <c r="E46" s="24"/>
      <c r="F46" s="25" t="s">
        <v>4432</v>
      </c>
    </row>
    <row r="47" spans="1:6" ht="15.75" thickBot="1" x14ac:dyDescent="0.3">
      <c r="A47" s="22" t="s">
        <v>4433</v>
      </c>
      <c r="D47" s="23"/>
      <c r="E47" s="24"/>
      <c r="F47" s="25" t="s">
        <v>4434</v>
      </c>
    </row>
    <row r="48" spans="1:6" ht="15.75" thickBot="1" x14ac:dyDescent="0.3">
      <c r="A48" s="22" t="s">
        <v>4435</v>
      </c>
      <c r="D48" s="23" t="s">
        <v>4436</v>
      </c>
      <c r="E48" s="24" t="s">
        <v>4437</v>
      </c>
      <c r="F48" s="25"/>
    </row>
    <row r="49" spans="1:6" ht="15.75" thickBot="1" x14ac:dyDescent="0.3">
      <c r="A49" s="22" t="s">
        <v>4438</v>
      </c>
      <c r="D49" s="23" t="s">
        <v>4439</v>
      </c>
      <c r="E49" s="24" t="s">
        <v>4440</v>
      </c>
      <c r="F49" s="25"/>
    </row>
    <row r="50" spans="1:6" ht="15.75" thickBot="1" x14ac:dyDescent="0.3">
      <c r="A50" s="22" t="s">
        <v>4441</v>
      </c>
      <c r="D50" s="23" t="s">
        <v>4442</v>
      </c>
      <c r="E50" s="24" t="s">
        <v>4443</v>
      </c>
      <c r="F50" s="25"/>
    </row>
    <row r="51" spans="1:6" ht="15.75" thickBot="1" x14ac:dyDescent="0.3">
      <c r="A51" s="22" t="s">
        <v>4444</v>
      </c>
      <c r="D51" s="23" t="s">
        <v>4445</v>
      </c>
      <c r="E51" s="24" t="s">
        <v>4445</v>
      </c>
      <c r="F51" s="25"/>
    </row>
    <row r="52" spans="1:6" ht="15.75" thickBot="1" x14ac:dyDescent="0.3">
      <c r="A52" s="22" t="s">
        <v>4446</v>
      </c>
      <c r="D52" s="23"/>
      <c r="E52" s="24" t="s">
        <v>4447</v>
      </c>
      <c r="F52" s="25"/>
    </row>
    <row r="53" spans="1:6" ht="15.75" thickBot="1" x14ac:dyDescent="0.3">
      <c r="A53" s="26" t="s">
        <v>4448</v>
      </c>
      <c r="D53" s="23"/>
      <c r="E53" s="24"/>
      <c r="F53" s="25"/>
    </row>
    <row r="54" spans="1:6" ht="15.75" thickBot="1" x14ac:dyDescent="0.3">
      <c r="A54" s="22" t="s">
        <v>4449</v>
      </c>
      <c r="D54" s="23"/>
      <c r="E54" s="24" t="s">
        <v>4450</v>
      </c>
      <c r="F54" s="25" t="s">
        <v>4450</v>
      </c>
    </row>
    <row r="55" spans="1:6" ht="15.75" thickBot="1" x14ac:dyDescent="0.3">
      <c r="A55" s="22" t="s">
        <v>4451</v>
      </c>
      <c r="D55" s="23"/>
      <c r="E55" s="24" t="s">
        <v>4452</v>
      </c>
      <c r="F55" s="25"/>
    </row>
    <row r="56" spans="1:6" ht="15.75" thickBot="1" x14ac:dyDescent="0.3">
      <c r="A56" s="22" t="s">
        <v>4453</v>
      </c>
      <c r="D56" s="23"/>
      <c r="E56" s="24"/>
      <c r="F56" s="25"/>
    </row>
    <row r="57" spans="1:6" ht="15.75" thickBot="1" x14ac:dyDescent="0.3">
      <c r="A57" s="22" t="s">
        <v>4454</v>
      </c>
      <c r="D57" s="23" t="s">
        <v>4455</v>
      </c>
      <c r="E57" s="24"/>
      <c r="F57" s="20" t="s">
        <v>4455</v>
      </c>
    </row>
    <row r="58" spans="1:6" ht="15.75" thickBot="1" x14ac:dyDescent="0.3">
      <c r="A58" s="22" t="s">
        <v>4456</v>
      </c>
      <c r="D58" s="23" t="s">
        <v>4457</v>
      </c>
      <c r="E58" s="24"/>
      <c r="F58" s="25" t="s">
        <v>4457</v>
      </c>
    </row>
    <row r="59" spans="1:6" ht="15.75" thickBot="1" x14ac:dyDescent="0.3">
      <c r="A59" s="22" t="s">
        <v>4458</v>
      </c>
      <c r="D59" s="23" t="s">
        <v>4459</v>
      </c>
      <c r="E59" s="24"/>
      <c r="F59" s="25" t="s">
        <v>4459</v>
      </c>
    </row>
    <row r="60" spans="1:6" ht="15.75" thickBot="1" x14ac:dyDescent="0.3">
      <c r="A60" s="22" t="s">
        <v>4460</v>
      </c>
      <c r="D60" s="23" t="s">
        <v>4461</v>
      </c>
      <c r="E60" s="24" t="s">
        <v>4462</v>
      </c>
      <c r="F60" s="25"/>
    </row>
    <row r="61" spans="1:6" ht="15.75" thickBot="1" x14ac:dyDescent="0.3">
      <c r="A61" s="22" t="s">
        <v>4463</v>
      </c>
      <c r="D61" s="23" t="s">
        <v>4464</v>
      </c>
      <c r="E61" s="24" t="s">
        <v>4464</v>
      </c>
      <c r="F61" s="25"/>
    </row>
    <row r="62" spans="1:6" ht="15.75" thickBot="1" x14ac:dyDescent="0.3">
      <c r="A62" s="22" t="s">
        <v>4465</v>
      </c>
      <c r="D62" s="23" t="s">
        <v>4466</v>
      </c>
      <c r="E62" s="24"/>
      <c r="F62" s="25" t="s">
        <v>4466</v>
      </c>
    </row>
    <row r="63" spans="1:6" ht="15.75" thickBot="1" x14ac:dyDescent="0.3">
      <c r="A63" s="22" t="s">
        <v>4467</v>
      </c>
      <c r="D63" s="23" t="s">
        <v>4468</v>
      </c>
      <c r="E63" s="24" t="s">
        <v>4468</v>
      </c>
      <c r="F63" s="25"/>
    </row>
    <row r="64" spans="1:6" ht="15.75" thickBot="1" x14ac:dyDescent="0.3">
      <c r="A64" s="22" t="s">
        <v>4469</v>
      </c>
      <c r="D64" s="23" t="s">
        <v>4470</v>
      </c>
      <c r="E64" s="24"/>
      <c r="F64" s="20" t="s">
        <v>4470</v>
      </c>
    </row>
    <row r="65" spans="1:6" ht="15.75" thickBot="1" x14ac:dyDescent="0.3">
      <c r="A65" s="22" t="s">
        <v>4471</v>
      </c>
      <c r="D65" s="23" t="s">
        <v>4472</v>
      </c>
      <c r="E65" s="24" t="s">
        <v>4472</v>
      </c>
      <c r="F65" s="25"/>
    </row>
    <row r="66" spans="1:6" ht="15.75" thickBot="1" x14ac:dyDescent="0.3">
      <c r="A66" s="22" t="s">
        <v>4473</v>
      </c>
      <c r="D66" s="23"/>
      <c r="E66" s="24" t="s">
        <v>4474</v>
      </c>
      <c r="F66" s="25"/>
    </row>
    <row r="67" spans="1:6" ht="15.75" thickBot="1" x14ac:dyDescent="0.3">
      <c r="A67" s="21" t="s">
        <v>4475</v>
      </c>
      <c r="D67" s="23"/>
      <c r="E67" s="24" t="s">
        <v>4476</v>
      </c>
      <c r="F67" s="25"/>
    </row>
    <row r="68" spans="1:6" ht="15.75" thickBot="1" x14ac:dyDescent="0.3">
      <c r="A68" s="22" t="s">
        <v>4477</v>
      </c>
      <c r="D68" s="23"/>
      <c r="E68" s="24" t="s">
        <v>4478</v>
      </c>
      <c r="F68" s="25"/>
    </row>
    <row r="69" spans="1:6" ht="15.75" thickBot="1" x14ac:dyDescent="0.3">
      <c r="A69" s="22" t="s">
        <v>4479</v>
      </c>
      <c r="D69" s="23" t="s">
        <v>4480</v>
      </c>
      <c r="E69" s="24" t="s">
        <v>4480</v>
      </c>
      <c r="F69" s="25" t="s">
        <v>4480</v>
      </c>
    </row>
    <row r="70" spans="1:6" ht="15.75" thickBot="1" x14ac:dyDescent="0.3">
      <c r="A70" s="22" t="s">
        <v>4481</v>
      </c>
      <c r="D70" s="23"/>
      <c r="E70" s="24"/>
      <c r="F70" s="25"/>
    </row>
    <row r="71" spans="1:6" ht="15.75" thickBot="1" x14ac:dyDescent="0.3">
      <c r="A71" s="22" t="s">
        <v>4482</v>
      </c>
      <c r="D71" s="23"/>
      <c r="E71" s="24"/>
      <c r="F71" s="25"/>
    </row>
    <row r="72" spans="1:6" ht="15.75" thickBot="1" x14ac:dyDescent="0.3">
      <c r="A72" s="22" t="s">
        <v>4483</v>
      </c>
      <c r="D72" s="23"/>
      <c r="E72" s="24" t="s">
        <v>4484</v>
      </c>
      <c r="F72" s="25"/>
    </row>
    <row r="73" spans="1:6" ht="15.75" thickBot="1" x14ac:dyDescent="0.3">
      <c r="A73" s="22" t="s">
        <v>4485</v>
      </c>
      <c r="D73" s="23" t="s">
        <v>4486</v>
      </c>
      <c r="E73" s="24" t="s">
        <v>4487</v>
      </c>
      <c r="F73" s="25"/>
    </row>
    <row r="74" spans="1:6" ht="15.75" thickBot="1" x14ac:dyDescent="0.3">
      <c r="A74" s="22" t="s">
        <v>4488</v>
      </c>
      <c r="D74" s="23" t="s">
        <v>4489</v>
      </c>
      <c r="E74" s="24"/>
      <c r="F74" s="25" t="s">
        <v>4489</v>
      </c>
    </row>
    <row r="75" spans="1:6" ht="15.75" thickBot="1" x14ac:dyDescent="0.3">
      <c r="A75" s="22" t="s">
        <v>4490</v>
      </c>
      <c r="D75" s="23" t="s">
        <v>4491</v>
      </c>
      <c r="E75" s="24"/>
      <c r="F75" s="20" t="s">
        <v>4491</v>
      </c>
    </row>
    <row r="76" spans="1:6" ht="15.75" thickBot="1" x14ac:dyDescent="0.3">
      <c r="A76" s="22" t="s">
        <v>4492</v>
      </c>
      <c r="D76" s="23"/>
      <c r="E76" s="24"/>
      <c r="F76" s="25" t="s">
        <v>4493</v>
      </c>
    </row>
    <row r="77" spans="1:6" ht="15.75" thickBot="1" x14ac:dyDescent="0.3">
      <c r="A77" s="22" t="s">
        <v>4494</v>
      </c>
      <c r="D77" s="23"/>
      <c r="E77" s="24" t="s">
        <v>4495</v>
      </c>
      <c r="F77" s="25"/>
    </row>
    <row r="78" spans="1:6" ht="15.75" thickBot="1" x14ac:dyDescent="0.3">
      <c r="A78" s="22" t="s">
        <v>4496</v>
      </c>
      <c r="D78" s="23"/>
      <c r="E78" s="24"/>
      <c r="F78" s="25"/>
    </row>
    <row r="79" spans="1:6" ht="15.75" thickBot="1" x14ac:dyDescent="0.3">
      <c r="A79" s="22" t="s">
        <v>4497</v>
      </c>
      <c r="D79" s="23"/>
      <c r="E79" s="24" t="s">
        <v>4498</v>
      </c>
      <c r="F79" s="25" t="s">
        <v>4498</v>
      </c>
    </row>
    <row r="80" spans="1:6" ht="15.75" thickBot="1" x14ac:dyDescent="0.3">
      <c r="A80" s="22" t="s">
        <v>4499</v>
      </c>
      <c r="D80" s="23" t="s">
        <v>4500</v>
      </c>
      <c r="E80" s="24" t="s">
        <v>4500</v>
      </c>
      <c r="F80" s="25"/>
    </row>
    <row r="81" spans="1:6" ht="15.75" thickBot="1" x14ac:dyDescent="0.3">
      <c r="A81" s="22" t="s">
        <v>4501</v>
      </c>
      <c r="D81" s="23" t="s">
        <v>4502</v>
      </c>
      <c r="E81" s="24"/>
      <c r="F81" s="25" t="s">
        <v>4502</v>
      </c>
    </row>
    <row r="82" spans="1:6" ht="15.75" thickBot="1" x14ac:dyDescent="0.3">
      <c r="A82" s="22" t="s">
        <v>4503</v>
      </c>
      <c r="D82" s="23" t="s">
        <v>4504</v>
      </c>
      <c r="E82" s="24" t="s">
        <v>3285</v>
      </c>
      <c r="F82" s="20" t="s">
        <v>4505</v>
      </c>
    </row>
    <row r="83" spans="1:6" ht="15.75" thickBot="1" x14ac:dyDescent="0.3">
      <c r="A83" s="22" t="s">
        <v>4506</v>
      </c>
      <c r="D83" s="23"/>
      <c r="E83" s="24" t="s">
        <v>4507</v>
      </c>
      <c r="F83" s="20" t="s">
        <v>4507</v>
      </c>
    </row>
    <row r="84" spans="1:6" ht="15.75" thickBot="1" x14ac:dyDescent="0.3">
      <c r="A84" s="22" t="s">
        <v>4508</v>
      </c>
      <c r="D84" s="23" t="s">
        <v>4509</v>
      </c>
      <c r="E84" s="24" t="s">
        <v>4510</v>
      </c>
      <c r="F84" s="25"/>
    </row>
    <row r="85" spans="1:6" ht="15.75" thickBot="1" x14ac:dyDescent="0.3">
      <c r="A85" s="22" t="s">
        <v>4511</v>
      </c>
      <c r="D85" s="23"/>
      <c r="E85" s="24" t="s">
        <v>4512</v>
      </c>
      <c r="F85" s="25"/>
    </row>
    <row r="86" spans="1:6" ht="15.75" thickBot="1" x14ac:dyDescent="0.3">
      <c r="A86" s="22" t="s">
        <v>4513</v>
      </c>
      <c r="D86" s="23"/>
      <c r="E86" s="24" t="s">
        <v>4514</v>
      </c>
      <c r="F86" s="25"/>
    </row>
    <row r="87" spans="1:6" ht="15.75" thickBot="1" x14ac:dyDescent="0.3">
      <c r="A87" s="22" t="s">
        <v>4515</v>
      </c>
      <c r="D87" s="23"/>
      <c r="E87" s="24" t="s">
        <v>4516</v>
      </c>
      <c r="F87" s="20" t="s">
        <v>4517</v>
      </c>
    </row>
    <row r="88" spans="1:6" ht="15.75" thickBot="1" x14ac:dyDescent="0.3">
      <c r="A88" s="22" t="s">
        <v>4518</v>
      </c>
      <c r="D88" s="23"/>
      <c r="E88" s="24" t="s">
        <v>4519</v>
      </c>
      <c r="F88" s="25"/>
    </row>
    <row r="89" spans="1:6" ht="15.75" thickBot="1" x14ac:dyDescent="0.3">
      <c r="A89" s="22" t="s">
        <v>4520</v>
      </c>
      <c r="D89" s="23"/>
      <c r="E89" s="24" t="s">
        <v>4521</v>
      </c>
      <c r="F89" s="25"/>
    </row>
    <row r="90" spans="1:6" ht="15.75" thickBot="1" x14ac:dyDescent="0.3">
      <c r="A90" s="22" t="s">
        <v>4522</v>
      </c>
      <c r="D90" s="23" t="s">
        <v>4523</v>
      </c>
      <c r="E90" s="24" t="s">
        <v>4524</v>
      </c>
      <c r="F90" s="25"/>
    </row>
    <row r="91" spans="1:6" ht="15.75" thickBot="1" x14ac:dyDescent="0.3">
      <c r="A91" s="22" t="s">
        <v>4525</v>
      </c>
      <c r="D91" s="23"/>
      <c r="E91" s="24"/>
      <c r="F91" s="25" t="s">
        <v>4526</v>
      </c>
    </row>
    <row r="92" spans="1:6" ht="15.75" thickBot="1" x14ac:dyDescent="0.3">
      <c r="A92" s="22" t="s">
        <v>4527</v>
      </c>
      <c r="D92" s="23" t="s">
        <v>4528</v>
      </c>
      <c r="E92" s="24" t="s">
        <v>4528</v>
      </c>
      <c r="F92" s="25"/>
    </row>
    <row r="93" spans="1:6" ht="15.75" thickBot="1" x14ac:dyDescent="0.3">
      <c r="A93" s="22" t="s">
        <v>4529</v>
      </c>
      <c r="D93" s="23" t="s">
        <v>4530</v>
      </c>
      <c r="E93" s="24" t="s">
        <v>4530</v>
      </c>
      <c r="F93" s="25"/>
    </row>
    <row r="94" spans="1:6" ht="15.75" thickBot="1" x14ac:dyDescent="0.3">
      <c r="A94" s="22" t="s">
        <v>4531</v>
      </c>
      <c r="D94" s="23" t="s">
        <v>4532</v>
      </c>
      <c r="E94" s="24" t="s">
        <v>4532</v>
      </c>
      <c r="F94" s="25"/>
    </row>
    <row r="95" spans="1:6" ht="15.75" thickBot="1" x14ac:dyDescent="0.3">
      <c r="A95" s="22" t="s">
        <v>4533</v>
      </c>
      <c r="D95" s="23" t="s">
        <v>4534</v>
      </c>
      <c r="E95" s="24" t="s">
        <v>4535</v>
      </c>
      <c r="F95" s="25"/>
    </row>
    <row r="96" spans="1:6" ht="15.75" thickBot="1" x14ac:dyDescent="0.3">
      <c r="A96" s="22" t="s">
        <v>4536</v>
      </c>
      <c r="D96" s="23"/>
      <c r="E96" s="24" t="s">
        <v>4537</v>
      </c>
      <c r="F96" s="25"/>
    </row>
    <row r="97" spans="1:6" ht="15.75" thickBot="1" x14ac:dyDescent="0.3">
      <c r="A97" s="22" t="s">
        <v>4538</v>
      </c>
      <c r="D97" s="23" t="s">
        <v>4539</v>
      </c>
      <c r="E97" s="24" t="s">
        <v>4539</v>
      </c>
      <c r="F97" s="25"/>
    </row>
    <row r="98" spans="1:6" ht="15.75" thickBot="1" x14ac:dyDescent="0.3">
      <c r="A98" s="22" t="s">
        <v>4540</v>
      </c>
      <c r="D98" s="23" t="s">
        <v>4541</v>
      </c>
      <c r="E98" s="24" t="s">
        <v>4541</v>
      </c>
      <c r="F98" s="25"/>
    </row>
    <row r="99" spans="1:6" ht="15.75" thickBot="1" x14ac:dyDescent="0.3">
      <c r="A99" s="22" t="s">
        <v>4542</v>
      </c>
      <c r="D99" s="23"/>
      <c r="E99" s="24" t="s">
        <v>4543</v>
      </c>
      <c r="F99" s="25"/>
    </row>
    <row r="100" spans="1:6" ht="15.75" thickBot="1" x14ac:dyDescent="0.3">
      <c r="A100" s="22" t="s">
        <v>4544</v>
      </c>
      <c r="D100" s="23" t="s">
        <v>4545</v>
      </c>
      <c r="E100" s="24"/>
      <c r="F100" s="20" t="s">
        <v>4545</v>
      </c>
    </row>
    <row r="101" spans="1:6" ht="15.75" thickBot="1" x14ac:dyDescent="0.3">
      <c r="A101" s="22" t="s">
        <v>4546</v>
      </c>
      <c r="D101" s="23"/>
      <c r="E101" s="24" t="s">
        <v>3549</v>
      </c>
      <c r="F101" s="25" t="s">
        <v>3549</v>
      </c>
    </row>
    <row r="102" spans="1:6" ht="15.75" thickBot="1" x14ac:dyDescent="0.3">
      <c r="A102" s="22" t="s">
        <v>4547</v>
      </c>
      <c r="D102" s="23"/>
      <c r="E102" s="24" t="s">
        <v>4548</v>
      </c>
      <c r="F102" s="25" t="s">
        <v>4548</v>
      </c>
    </row>
    <row r="103" spans="1:6" ht="15.75" thickBot="1" x14ac:dyDescent="0.3">
      <c r="A103" s="26" t="s">
        <v>4549</v>
      </c>
      <c r="D103" s="23"/>
      <c r="E103" s="24"/>
      <c r="F103" s="25"/>
    </row>
    <row r="104" spans="1:6" ht="15.75" thickBot="1" x14ac:dyDescent="0.3">
      <c r="A104" s="22" t="s">
        <v>4550</v>
      </c>
      <c r="D104" s="23" t="s">
        <v>4551</v>
      </c>
      <c r="E104" s="24" t="s">
        <v>4552</v>
      </c>
      <c r="F104" s="25"/>
    </row>
    <row r="105" spans="1:6" ht="15.75" thickBot="1" x14ac:dyDescent="0.3">
      <c r="A105" s="22" t="s">
        <v>4553</v>
      </c>
      <c r="D105" s="23" t="s">
        <v>4554</v>
      </c>
      <c r="E105" s="24" t="s">
        <v>4554</v>
      </c>
      <c r="F105" s="25"/>
    </row>
    <row r="106" spans="1:6" ht="15.75" thickBot="1" x14ac:dyDescent="0.3">
      <c r="A106" s="22" t="s">
        <v>4555</v>
      </c>
      <c r="D106" s="23"/>
      <c r="E106" s="24" t="s">
        <v>4556</v>
      </c>
      <c r="F106" s="25"/>
    </row>
    <row r="107" spans="1:6" ht="15.75" thickBot="1" x14ac:dyDescent="0.3">
      <c r="A107" s="22" t="s">
        <v>4557</v>
      </c>
      <c r="D107" s="23" t="s">
        <v>4558</v>
      </c>
      <c r="E107" s="24" t="s">
        <v>4558</v>
      </c>
      <c r="F107" s="25" t="s">
        <v>4558</v>
      </c>
    </row>
    <row r="108" spans="1:6" ht="15.75" thickBot="1" x14ac:dyDescent="0.3">
      <c r="A108" s="22" t="s">
        <v>4559</v>
      </c>
      <c r="D108" s="23" t="s">
        <v>4560</v>
      </c>
      <c r="E108" s="24" t="s">
        <v>4560</v>
      </c>
      <c r="F108" s="25" t="s">
        <v>4560</v>
      </c>
    </row>
    <row r="109" spans="1:6" ht="15.75" thickBot="1" x14ac:dyDescent="0.3">
      <c r="A109" s="22" t="s">
        <v>4561</v>
      </c>
      <c r="D109" s="23" t="s">
        <v>4562</v>
      </c>
      <c r="E109" s="24" t="s">
        <v>4562</v>
      </c>
      <c r="F109" s="25" t="s">
        <v>4562</v>
      </c>
    </row>
    <row r="110" spans="1:6" ht="15.75" thickBot="1" x14ac:dyDescent="0.3">
      <c r="A110" s="22" t="s">
        <v>4563</v>
      </c>
      <c r="D110" s="23"/>
      <c r="E110" s="24" t="s">
        <v>4564</v>
      </c>
      <c r="F110" s="25"/>
    </row>
    <row r="111" spans="1:6" ht="15.75" thickBot="1" x14ac:dyDescent="0.3">
      <c r="A111" s="22" t="s">
        <v>4565</v>
      </c>
      <c r="D111" s="23"/>
      <c r="E111" s="24" t="s">
        <v>4566</v>
      </c>
      <c r="F111" s="25"/>
    </row>
    <row r="112" spans="1:6" ht="15.75" thickBot="1" x14ac:dyDescent="0.3">
      <c r="A112" s="22" t="s">
        <v>4567</v>
      </c>
      <c r="D112" s="23"/>
      <c r="E112" s="24"/>
      <c r="F112" s="25"/>
    </row>
    <row r="113" spans="1:6" ht="15.75" thickBot="1" x14ac:dyDescent="0.3">
      <c r="A113" s="22" t="s">
        <v>4568</v>
      </c>
      <c r="D113" s="23"/>
      <c r="E113" s="24" t="s">
        <v>4569</v>
      </c>
      <c r="F113" s="25"/>
    </row>
    <row r="114" spans="1:6" ht="15.75" thickBot="1" x14ac:dyDescent="0.3">
      <c r="A114" s="22" t="s">
        <v>4570</v>
      </c>
      <c r="D114" s="23"/>
      <c r="E114" s="24" t="s">
        <v>4571</v>
      </c>
      <c r="F114" s="25"/>
    </row>
    <row r="115" spans="1:6" ht="15.75" thickBot="1" x14ac:dyDescent="0.3">
      <c r="A115" s="22" t="s">
        <v>4572</v>
      </c>
      <c r="D115" s="23"/>
      <c r="E115" s="24" t="s">
        <v>4573</v>
      </c>
      <c r="F115" s="25"/>
    </row>
    <row r="116" spans="1:6" ht="15.75" thickBot="1" x14ac:dyDescent="0.3">
      <c r="A116" s="22" t="s">
        <v>4574</v>
      </c>
      <c r="D116" s="23"/>
      <c r="E116" s="24" t="s">
        <v>4575</v>
      </c>
      <c r="F116" s="25"/>
    </row>
    <row r="117" spans="1:6" ht="15.75" thickBot="1" x14ac:dyDescent="0.3">
      <c r="A117" s="22" t="s">
        <v>4576</v>
      </c>
      <c r="D117" s="23"/>
      <c r="E117" s="24" t="s">
        <v>4577</v>
      </c>
      <c r="F117" s="25"/>
    </row>
    <row r="118" spans="1:6" ht="15.75" thickBot="1" x14ac:dyDescent="0.3">
      <c r="A118" s="22" t="s">
        <v>4578</v>
      </c>
      <c r="D118" s="23"/>
      <c r="E118" s="24" t="s">
        <v>4579</v>
      </c>
      <c r="F118" s="25"/>
    </row>
    <row r="119" spans="1:6" ht="15.75" thickBot="1" x14ac:dyDescent="0.3">
      <c r="A119" s="22" t="s">
        <v>4580</v>
      </c>
      <c r="D119" s="23"/>
      <c r="E119" s="24" t="s">
        <v>4581</v>
      </c>
      <c r="F119" s="25"/>
    </row>
    <row r="120" spans="1:6" ht="15.75" thickBot="1" x14ac:dyDescent="0.3">
      <c r="A120" s="22" t="s">
        <v>4582</v>
      </c>
      <c r="D120" s="23"/>
      <c r="E120" s="24" t="s">
        <v>4583</v>
      </c>
      <c r="F120" s="25" t="s">
        <v>4583</v>
      </c>
    </row>
    <row r="121" spans="1:6" ht="15.75" thickBot="1" x14ac:dyDescent="0.3">
      <c r="A121" s="22" t="s">
        <v>4584</v>
      </c>
      <c r="D121" s="23" t="s">
        <v>4585</v>
      </c>
      <c r="E121" s="24" t="s">
        <v>4586</v>
      </c>
      <c r="F121" s="25"/>
    </row>
    <row r="122" spans="1:6" ht="15.75" thickBot="1" x14ac:dyDescent="0.3">
      <c r="A122" s="22" t="s">
        <v>4587</v>
      </c>
      <c r="D122" s="23" t="s">
        <v>4588</v>
      </c>
      <c r="E122" s="24" t="s">
        <v>4589</v>
      </c>
      <c r="F122" s="20" t="s">
        <v>4590</v>
      </c>
    </row>
    <row r="123" spans="1:6" ht="15.75" thickBot="1" x14ac:dyDescent="0.3">
      <c r="A123" s="22" t="s">
        <v>4591</v>
      </c>
      <c r="D123" s="23"/>
      <c r="E123" s="24" t="s">
        <v>4592</v>
      </c>
      <c r="F123" s="25"/>
    </row>
    <row r="124" spans="1:6" ht="15.75" thickBot="1" x14ac:dyDescent="0.3">
      <c r="A124" s="22" t="s">
        <v>4593</v>
      </c>
      <c r="D124" s="23" t="s">
        <v>4594</v>
      </c>
      <c r="E124" s="24" t="s">
        <v>4594</v>
      </c>
      <c r="F124" s="25"/>
    </row>
    <row r="125" spans="1:6" ht="15.75" thickBot="1" x14ac:dyDescent="0.3">
      <c r="A125" s="22" t="s">
        <v>4595</v>
      </c>
      <c r="D125" s="23"/>
      <c r="E125" s="24" t="s">
        <v>4596</v>
      </c>
      <c r="F125" s="25"/>
    </row>
    <row r="126" spans="1:6" ht="15.75" thickBot="1" x14ac:dyDescent="0.3">
      <c r="A126" s="22" t="s">
        <v>4597</v>
      </c>
      <c r="D126" s="23"/>
      <c r="E126" s="24" t="s">
        <v>4598</v>
      </c>
      <c r="F126" s="25"/>
    </row>
    <row r="127" spans="1:6" ht="15.75" thickBot="1" x14ac:dyDescent="0.3">
      <c r="A127" s="22" t="s">
        <v>4599</v>
      </c>
      <c r="D127" s="23"/>
      <c r="E127" s="24" t="s">
        <v>4600</v>
      </c>
      <c r="F127" s="25"/>
    </row>
    <row r="128" spans="1:6" ht="15.75" thickBot="1" x14ac:dyDescent="0.3">
      <c r="A128" s="22" t="s">
        <v>4601</v>
      </c>
      <c r="D128" s="23"/>
      <c r="E128" s="24"/>
      <c r="F128" s="25" t="s">
        <v>4602</v>
      </c>
    </row>
    <row r="129" spans="1:6" ht="15.75" thickBot="1" x14ac:dyDescent="0.3">
      <c r="A129" s="22" t="s">
        <v>4603</v>
      </c>
      <c r="D129" s="23" t="s">
        <v>4604</v>
      </c>
      <c r="E129" s="24" t="s">
        <v>4605</v>
      </c>
      <c r="F129" s="25"/>
    </row>
    <row r="130" spans="1:6" ht="15.75" thickBot="1" x14ac:dyDescent="0.3">
      <c r="A130" s="22" t="s">
        <v>4606</v>
      </c>
      <c r="D130" s="23" t="s">
        <v>4607</v>
      </c>
      <c r="E130" s="24" t="s">
        <v>3692</v>
      </c>
      <c r="F130" s="25"/>
    </row>
    <row r="131" spans="1:6" ht="15.75" thickBot="1" x14ac:dyDescent="0.3">
      <c r="A131" s="22" t="s">
        <v>4608</v>
      </c>
      <c r="D131" s="23" t="s">
        <v>4609</v>
      </c>
      <c r="E131" s="24" t="s">
        <v>4609</v>
      </c>
      <c r="F131" s="25"/>
    </row>
    <row r="132" spans="1:6" ht="15.75" thickBot="1" x14ac:dyDescent="0.3">
      <c r="A132" s="22" t="s">
        <v>4610</v>
      </c>
      <c r="D132" s="23" t="s">
        <v>4611</v>
      </c>
      <c r="E132" s="24" t="s">
        <v>4612</v>
      </c>
      <c r="F132" s="25"/>
    </row>
    <row r="133" spans="1:6" ht="15.75" thickBot="1" x14ac:dyDescent="0.3">
      <c r="A133" s="22" t="s">
        <v>4613</v>
      </c>
      <c r="D133" s="23" t="s">
        <v>4614</v>
      </c>
      <c r="E133" s="24" t="s">
        <v>4614</v>
      </c>
      <c r="F133" s="25"/>
    </row>
    <row r="134" spans="1:6" ht="15.75" thickBot="1" x14ac:dyDescent="0.3">
      <c r="A134" s="22" t="s">
        <v>4615</v>
      </c>
      <c r="D134" s="23"/>
      <c r="E134" s="24" t="s">
        <v>4616</v>
      </c>
      <c r="F134" s="25"/>
    </row>
    <row r="135" spans="1:6" ht="15.75" thickBot="1" x14ac:dyDescent="0.3">
      <c r="A135" s="22" t="s">
        <v>4617</v>
      </c>
      <c r="D135" s="23"/>
      <c r="E135" s="24"/>
      <c r="F135" s="25"/>
    </row>
    <row r="136" spans="1:6" ht="15.75" thickBot="1" x14ac:dyDescent="0.3">
      <c r="A136" s="22" t="s">
        <v>4618</v>
      </c>
      <c r="D136" s="23"/>
      <c r="E136" s="24" t="s">
        <v>4619</v>
      </c>
      <c r="F136" s="25"/>
    </row>
    <row r="137" spans="1:6" ht="15.75" thickBot="1" x14ac:dyDescent="0.3">
      <c r="A137" s="22" t="s">
        <v>4620</v>
      </c>
      <c r="D137" s="23"/>
      <c r="E137" s="24" t="s">
        <v>4621</v>
      </c>
      <c r="F137" s="25"/>
    </row>
    <row r="138" spans="1:6" ht="15.75" thickBot="1" x14ac:dyDescent="0.3">
      <c r="A138" s="22" t="s">
        <v>4622</v>
      </c>
      <c r="D138" s="23"/>
      <c r="E138" s="24" t="s">
        <v>4623</v>
      </c>
      <c r="F138" s="25"/>
    </row>
    <row r="139" spans="1:6" ht="15.75" thickBot="1" x14ac:dyDescent="0.3">
      <c r="A139" s="22" t="s">
        <v>4624</v>
      </c>
      <c r="D139" s="23"/>
      <c r="E139" s="24" t="s">
        <v>4625</v>
      </c>
      <c r="F139" s="25"/>
    </row>
    <row r="140" spans="1:6" ht="15.75" thickBot="1" x14ac:dyDescent="0.3">
      <c r="A140" s="22" t="s">
        <v>4626</v>
      </c>
      <c r="D140" s="23"/>
      <c r="E140" s="24" t="s">
        <v>4627</v>
      </c>
      <c r="F140" s="25" t="s">
        <v>4627</v>
      </c>
    </row>
    <row r="141" spans="1:6" ht="15.75" thickBot="1" x14ac:dyDescent="0.3">
      <c r="A141" s="22" t="s">
        <v>4628</v>
      </c>
      <c r="D141" s="23"/>
      <c r="E141" s="24"/>
      <c r="F141" s="25" t="s">
        <v>4629</v>
      </c>
    </row>
    <row r="142" spans="1:6" ht="15.75" thickBot="1" x14ac:dyDescent="0.3">
      <c r="A142" s="22" t="s">
        <v>4630</v>
      </c>
      <c r="D142" s="23"/>
      <c r="E142" s="24"/>
      <c r="F142" s="25" t="s">
        <v>4631</v>
      </c>
    </row>
    <row r="143" spans="1:6" ht="15.75" thickBot="1" x14ac:dyDescent="0.3">
      <c r="A143" s="22" t="s">
        <v>4632</v>
      </c>
      <c r="D143" s="23" t="s">
        <v>4633</v>
      </c>
      <c r="E143" s="24"/>
      <c r="F143" s="25"/>
    </row>
    <row r="144" spans="1:6" ht="15.75" thickBot="1" x14ac:dyDescent="0.3">
      <c r="A144" s="21" t="s">
        <v>4634</v>
      </c>
      <c r="D144" s="23"/>
      <c r="E144" s="24"/>
      <c r="F144" s="25"/>
    </row>
    <row r="145" spans="1:6" ht="15.75" thickBot="1" x14ac:dyDescent="0.3">
      <c r="A145" s="22" t="s">
        <v>4635</v>
      </c>
      <c r="D145" s="23"/>
      <c r="E145" s="24" t="s">
        <v>4636</v>
      </c>
      <c r="F145" s="25"/>
    </row>
    <row r="146" spans="1:6" ht="15.75" thickBot="1" x14ac:dyDescent="0.3">
      <c r="A146" s="22" t="s">
        <v>4637</v>
      </c>
      <c r="D146" s="23"/>
      <c r="E146" s="24" t="s">
        <v>4638</v>
      </c>
      <c r="F146" s="25"/>
    </row>
    <row r="147" spans="1:6" ht="15.75" thickBot="1" x14ac:dyDescent="0.3">
      <c r="A147" s="22" t="s">
        <v>4639</v>
      </c>
      <c r="D147" s="23"/>
      <c r="E147" s="24"/>
      <c r="F147" s="25" t="s">
        <v>4640</v>
      </c>
    </row>
    <row r="148" spans="1:6" ht="15.75" thickBot="1" x14ac:dyDescent="0.3">
      <c r="A148" s="22" t="s">
        <v>4641</v>
      </c>
      <c r="D148" s="23"/>
      <c r="E148" s="24"/>
      <c r="F148" s="25" t="s">
        <v>4642</v>
      </c>
    </row>
    <row r="149" spans="1:6" ht="15.75" thickBot="1" x14ac:dyDescent="0.3">
      <c r="A149" s="22" t="s">
        <v>4643</v>
      </c>
      <c r="D149" s="23"/>
      <c r="E149" s="24"/>
      <c r="F149" s="25" t="s">
        <v>4644</v>
      </c>
    </row>
    <row r="150" spans="1:6" ht="15.75" thickBot="1" x14ac:dyDescent="0.3">
      <c r="A150" s="22" t="s">
        <v>4645</v>
      </c>
      <c r="D150" s="23"/>
      <c r="E150" s="24" t="s">
        <v>4646</v>
      </c>
      <c r="F150" s="25"/>
    </row>
    <row r="151" spans="1:6" ht="15.75" thickBot="1" x14ac:dyDescent="0.3">
      <c r="A151" s="22" t="s">
        <v>4647</v>
      </c>
      <c r="D151" s="23"/>
      <c r="E151" s="24" t="s">
        <v>4648</v>
      </c>
      <c r="F151" s="25"/>
    </row>
    <row r="152" spans="1:6" ht="15.75" thickBot="1" x14ac:dyDescent="0.3">
      <c r="A152" s="22" t="s">
        <v>4649</v>
      </c>
      <c r="D152" s="23"/>
      <c r="E152" s="24" t="s">
        <v>4650</v>
      </c>
      <c r="F152" s="25"/>
    </row>
    <row r="153" spans="1:6" ht="15.75" thickBot="1" x14ac:dyDescent="0.3">
      <c r="A153" s="22" t="s">
        <v>4651</v>
      </c>
      <c r="D153" s="23"/>
      <c r="E153" s="24" t="s">
        <v>4652</v>
      </c>
      <c r="F153" s="25"/>
    </row>
    <row r="154" spans="1:6" ht="15.75" thickBot="1" x14ac:dyDescent="0.3">
      <c r="A154" s="22" t="s">
        <v>4653</v>
      </c>
      <c r="D154" s="23" t="s">
        <v>4654</v>
      </c>
      <c r="E154" s="24"/>
      <c r="F154" s="25" t="s">
        <v>4654</v>
      </c>
    </row>
    <row r="155" spans="1:6" ht="15.75" thickBot="1" x14ac:dyDescent="0.3">
      <c r="A155" s="22" t="s">
        <v>4655</v>
      </c>
      <c r="D155" s="23"/>
      <c r="E155" s="24" t="s">
        <v>4656</v>
      </c>
      <c r="F155" s="25" t="s">
        <v>4657</v>
      </c>
    </row>
    <row r="156" spans="1:6" ht="15.75" thickBot="1" x14ac:dyDescent="0.3">
      <c r="A156" s="22" t="s">
        <v>4658</v>
      </c>
      <c r="D156" s="23"/>
      <c r="E156" s="24"/>
      <c r="F156" s="25"/>
    </row>
    <row r="157" spans="1:6" ht="15.75" thickBot="1" x14ac:dyDescent="0.3">
      <c r="A157" s="22" t="s">
        <v>4659</v>
      </c>
      <c r="D157" s="23"/>
      <c r="E157" s="24"/>
      <c r="F157" s="25"/>
    </row>
    <row r="158" spans="1:6" ht="15.75" thickBot="1" x14ac:dyDescent="0.3">
      <c r="A158" s="22" t="s">
        <v>4660</v>
      </c>
      <c r="D158" s="23"/>
      <c r="E158" s="24"/>
      <c r="F158" s="25"/>
    </row>
    <row r="159" spans="1:6" ht="15.75" thickBot="1" x14ac:dyDescent="0.3">
      <c r="A159" s="22" t="s">
        <v>4661</v>
      </c>
      <c r="D159" s="23"/>
      <c r="E159" s="24"/>
      <c r="F159" s="25"/>
    </row>
    <row r="160" spans="1:6" ht="15.75" thickBot="1" x14ac:dyDescent="0.3">
      <c r="A160" s="22" t="s">
        <v>4662</v>
      </c>
      <c r="D160" s="23"/>
      <c r="E160" s="24"/>
      <c r="F160" s="25"/>
    </row>
    <row r="161" spans="1:6" ht="15.75" thickBot="1" x14ac:dyDescent="0.3">
      <c r="A161" s="22" t="s">
        <v>4663</v>
      </c>
      <c r="D161" s="23"/>
      <c r="E161" s="24"/>
      <c r="F161" s="25"/>
    </row>
    <row r="162" spans="1:6" ht="15.75" thickBot="1" x14ac:dyDescent="0.3">
      <c r="A162" s="22" t="s">
        <v>4664</v>
      </c>
      <c r="D162" s="23"/>
      <c r="E162" s="24"/>
      <c r="F162" s="25"/>
    </row>
    <row r="163" spans="1:6" ht="15.75" thickBot="1" x14ac:dyDescent="0.3">
      <c r="A163" s="22" t="s">
        <v>4665</v>
      </c>
      <c r="D163" s="23"/>
      <c r="E163" s="24"/>
      <c r="F163" s="25"/>
    </row>
    <row r="164" spans="1:6" ht="15.75" thickBot="1" x14ac:dyDescent="0.3">
      <c r="A164" s="22" t="s">
        <v>4666</v>
      </c>
      <c r="D164" s="23" t="s">
        <v>4667</v>
      </c>
      <c r="E164" s="24"/>
      <c r="F164" s="25" t="s">
        <v>4667</v>
      </c>
    </row>
    <row r="165" spans="1:6" ht="15.75" thickBot="1" x14ac:dyDescent="0.3">
      <c r="A165" s="22" t="s">
        <v>4668</v>
      </c>
      <c r="D165" s="23"/>
      <c r="E165" s="24"/>
      <c r="F165" s="25" t="s">
        <v>4669</v>
      </c>
    </row>
    <row r="166" spans="1:6" ht="15.75" thickBot="1" x14ac:dyDescent="0.3">
      <c r="A166" s="22" t="s">
        <v>4670</v>
      </c>
      <c r="D166" s="23"/>
      <c r="E166" s="24"/>
      <c r="F166" s="25" t="s">
        <v>4671</v>
      </c>
    </row>
    <row r="167" spans="1:6" ht="15.75" thickBot="1" x14ac:dyDescent="0.3">
      <c r="A167" s="22" t="s">
        <v>4672</v>
      </c>
      <c r="D167" s="23"/>
      <c r="E167" s="24"/>
      <c r="F167" s="25"/>
    </row>
    <row r="168" spans="1:6" ht="15.75" thickBot="1" x14ac:dyDescent="0.3">
      <c r="A168" s="22" t="s">
        <v>4673</v>
      </c>
      <c r="D168" s="23" t="s">
        <v>4674</v>
      </c>
      <c r="E168" s="24"/>
      <c r="F168" s="25"/>
    </row>
    <row r="169" spans="1:6" ht="15.75" thickBot="1" x14ac:dyDescent="0.3">
      <c r="A169" s="22" t="s">
        <v>4675</v>
      </c>
      <c r="D169" s="23"/>
      <c r="E169" s="24"/>
      <c r="F169" s="25"/>
    </row>
    <row r="170" spans="1:6" ht="15.75" thickBot="1" x14ac:dyDescent="0.3">
      <c r="A170" s="22" t="s">
        <v>4676</v>
      </c>
      <c r="D170" s="23"/>
      <c r="E170" s="24"/>
      <c r="F170" s="25"/>
    </row>
    <row r="171" spans="1:6" ht="15.75" thickBot="1" x14ac:dyDescent="0.3">
      <c r="A171" s="22" t="s">
        <v>4677</v>
      </c>
      <c r="D171" s="23"/>
      <c r="E171" s="24"/>
      <c r="F171" s="25"/>
    </row>
    <row r="172" spans="1:6" ht="15.75" thickBot="1" x14ac:dyDescent="0.3">
      <c r="A172" s="22" t="s">
        <v>4678</v>
      </c>
      <c r="D172" s="23" t="s">
        <v>4679</v>
      </c>
      <c r="E172" s="24"/>
      <c r="F172" s="25"/>
    </row>
    <row r="173" spans="1:6" ht="15.75" thickBot="1" x14ac:dyDescent="0.3">
      <c r="A173" s="22" t="s">
        <v>4680</v>
      </c>
      <c r="D173" s="23"/>
      <c r="E173" s="24"/>
      <c r="F173" s="25"/>
    </row>
    <row r="174" spans="1:6" ht="15.75" thickBot="1" x14ac:dyDescent="0.3">
      <c r="A174" s="22" t="s">
        <v>4681</v>
      </c>
      <c r="D174" s="23" t="s">
        <v>4682</v>
      </c>
      <c r="E174" s="24"/>
      <c r="F174" s="25"/>
    </row>
    <row r="175" spans="1:6" ht="15.75" thickBot="1" x14ac:dyDescent="0.3">
      <c r="A175" s="22" t="s">
        <v>4683</v>
      </c>
      <c r="D175" s="23" t="s">
        <v>4684</v>
      </c>
      <c r="E175" s="24"/>
      <c r="F175" s="25"/>
    </row>
    <row r="176" spans="1:6" ht="15.75" thickBot="1" x14ac:dyDescent="0.3">
      <c r="A176" s="22" t="s">
        <v>4685</v>
      </c>
      <c r="D176" s="23"/>
      <c r="E176" s="24"/>
      <c r="F176" s="25" t="s">
        <v>4686</v>
      </c>
    </row>
    <row r="177" spans="1:6" ht="15.75" thickBot="1" x14ac:dyDescent="0.3">
      <c r="A177" s="22" t="s">
        <v>4687</v>
      </c>
      <c r="D177" s="23"/>
      <c r="E177" s="24"/>
      <c r="F177" s="25"/>
    </row>
    <row r="178" spans="1:6" ht="15.75" thickBot="1" x14ac:dyDescent="0.3">
      <c r="A178" s="22" t="s">
        <v>4688</v>
      </c>
      <c r="D178" s="23" t="s">
        <v>4689</v>
      </c>
      <c r="E178" s="24"/>
      <c r="F178" s="25"/>
    </row>
    <row r="179" spans="1:6" ht="15.75" thickBot="1" x14ac:dyDescent="0.3">
      <c r="A179" s="22" t="s">
        <v>4690</v>
      </c>
      <c r="D179" s="23"/>
      <c r="E179" s="24"/>
      <c r="F179" s="25"/>
    </row>
    <row r="180" spans="1:6" ht="15.75" thickBot="1" x14ac:dyDescent="0.3">
      <c r="A180" s="22" t="s">
        <v>4691</v>
      </c>
      <c r="D180" s="23"/>
      <c r="E180" s="24"/>
      <c r="F180" s="25"/>
    </row>
    <row r="181" spans="1:6" ht="15.75" thickBot="1" x14ac:dyDescent="0.3">
      <c r="A181" s="22" t="s">
        <v>4692</v>
      </c>
      <c r="D181" s="23"/>
      <c r="E181" s="24"/>
      <c r="F181" s="25" t="s">
        <v>4693</v>
      </c>
    </row>
    <row r="182" spans="1:6" ht="15.75" thickBot="1" x14ac:dyDescent="0.3">
      <c r="A182" s="22" t="s">
        <v>4694</v>
      </c>
      <c r="D182" s="23" t="s">
        <v>4695</v>
      </c>
      <c r="E182" s="24"/>
      <c r="F182" s="25" t="s">
        <v>4695</v>
      </c>
    </row>
    <row r="183" spans="1:6" ht="15.75" thickBot="1" x14ac:dyDescent="0.3">
      <c r="A183" s="22" t="s">
        <v>4696</v>
      </c>
      <c r="D183" s="23"/>
      <c r="E183" s="24"/>
      <c r="F183" s="25"/>
    </row>
    <row r="184" spans="1:6" ht="15.75" thickBot="1" x14ac:dyDescent="0.3">
      <c r="A184" s="22" t="s">
        <v>4697</v>
      </c>
      <c r="D184" s="23" t="s">
        <v>4698</v>
      </c>
      <c r="E184" s="24"/>
      <c r="F184" s="25"/>
    </row>
    <row r="185" spans="1:6" ht="15.75" thickBot="1" x14ac:dyDescent="0.3">
      <c r="A185" s="22" t="s">
        <v>4699</v>
      </c>
      <c r="D185" s="23" t="s">
        <v>4700</v>
      </c>
      <c r="E185" s="24"/>
      <c r="F185" s="25"/>
    </row>
    <row r="186" spans="1:6" ht="15.75" thickBot="1" x14ac:dyDescent="0.3">
      <c r="A186" s="22" t="s">
        <v>4701</v>
      </c>
      <c r="D186" s="23"/>
      <c r="E186" s="24"/>
      <c r="F186" s="25"/>
    </row>
    <row r="187" spans="1:6" ht="15.75" thickBot="1" x14ac:dyDescent="0.3">
      <c r="A187" s="22" t="s">
        <v>4702</v>
      </c>
      <c r="D187" s="23"/>
      <c r="E187" s="24"/>
      <c r="F187" s="25" t="s">
        <v>4703</v>
      </c>
    </row>
    <row r="188" spans="1:6" ht="15.75" thickBot="1" x14ac:dyDescent="0.3">
      <c r="A188" s="22" t="s">
        <v>4704</v>
      </c>
      <c r="D188" s="23"/>
      <c r="E188" s="24"/>
      <c r="F188" s="25"/>
    </row>
    <row r="189" spans="1:6" ht="15.75" thickBot="1" x14ac:dyDescent="0.3">
      <c r="A189" s="22" t="s">
        <v>4705</v>
      </c>
      <c r="D189" s="23"/>
      <c r="E189" s="24"/>
      <c r="F189" s="25" t="s">
        <v>4706</v>
      </c>
    </row>
    <row r="190" spans="1:6" ht="15.75" thickBot="1" x14ac:dyDescent="0.3">
      <c r="A190" s="22" t="s">
        <v>4707</v>
      </c>
      <c r="D190" s="23" t="s">
        <v>4708</v>
      </c>
      <c r="E190" s="24"/>
      <c r="F190" s="25"/>
    </row>
    <row r="191" spans="1:6" ht="15.75" thickBot="1" x14ac:dyDescent="0.3">
      <c r="A191" s="22" t="s">
        <v>4709</v>
      </c>
      <c r="D191" s="23"/>
      <c r="E191" s="24"/>
      <c r="F191" s="25"/>
    </row>
    <row r="192" spans="1:6" ht="15.75" thickBot="1" x14ac:dyDescent="0.3">
      <c r="A192" s="22" t="s">
        <v>4710</v>
      </c>
      <c r="D192" s="23" t="s">
        <v>4711</v>
      </c>
      <c r="E192" s="24"/>
      <c r="F192" s="25"/>
    </row>
    <row r="193" spans="1:6" ht="15.75" thickBot="1" x14ac:dyDescent="0.3">
      <c r="A193" s="22" t="s">
        <v>4712</v>
      </c>
      <c r="D193" s="23"/>
      <c r="E193" s="24"/>
      <c r="F193" s="25"/>
    </row>
    <row r="194" spans="1:6" ht="15.75" thickBot="1" x14ac:dyDescent="0.3">
      <c r="A194" s="22" t="s">
        <v>4713</v>
      </c>
      <c r="D194" s="23"/>
      <c r="E194" s="24"/>
      <c r="F194" s="25" t="s">
        <v>4714</v>
      </c>
    </row>
    <row r="195" spans="1:6" ht="15.75" thickBot="1" x14ac:dyDescent="0.3">
      <c r="A195" s="22" t="s">
        <v>4715</v>
      </c>
      <c r="D195" s="23"/>
      <c r="E195" s="24"/>
      <c r="F195" s="25" t="s">
        <v>4716</v>
      </c>
    </row>
    <row r="196" spans="1:6" ht="15.75" thickBot="1" x14ac:dyDescent="0.3">
      <c r="A196" s="22" t="s">
        <v>4717</v>
      </c>
      <c r="D196" s="23"/>
      <c r="E196" s="24"/>
      <c r="F196" s="25" t="s">
        <v>4718</v>
      </c>
    </row>
    <row r="197" spans="1:6" ht="15.75" thickBot="1" x14ac:dyDescent="0.3">
      <c r="A197" s="22" t="s">
        <v>4719</v>
      </c>
      <c r="D197" s="23"/>
      <c r="E197" s="24"/>
      <c r="F197" s="25"/>
    </row>
    <row r="198" spans="1:6" ht="15.75" thickBot="1" x14ac:dyDescent="0.3">
      <c r="A198" s="22" t="s">
        <v>4720</v>
      </c>
      <c r="D198" s="23" t="s">
        <v>4721</v>
      </c>
      <c r="E198" s="24"/>
      <c r="F198" s="25" t="s">
        <v>4721</v>
      </c>
    </row>
    <row r="199" spans="1:6" ht="15.75" thickBot="1" x14ac:dyDescent="0.3">
      <c r="A199" s="22" t="s">
        <v>4722</v>
      </c>
      <c r="D199" s="23"/>
      <c r="E199" s="24"/>
      <c r="F199" s="25"/>
    </row>
    <row r="200" spans="1:6" ht="15.75" thickBot="1" x14ac:dyDescent="0.3">
      <c r="A200" s="22" t="s">
        <v>4723</v>
      </c>
      <c r="D200" s="23"/>
      <c r="E200" s="24"/>
      <c r="F200" s="25" t="s">
        <v>4724</v>
      </c>
    </row>
    <row r="201" spans="1:6" ht="15.75" thickBot="1" x14ac:dyDescent="0.3">
      <c r="A201" s="22" t="s">
        <v>4725</v>
      </c>
      <c r="D201" s="23"/>
      <c r="E201" s="24"/>
      <c r="F201" s="25"/>
    </row>
    <row r="202" spans="1:6" ht="15.75" thickBot="1" x14ac:dyDescent="0.3">
      <c r="A202" s="22" t="s">
        <v>4726</v>
      </c>
      <c r="D202" s="23"/>
      <c r="E202" s="24"/>
      <c r="F202" s="25"/>
    </row>
    <row r="203" spans="1:6" ht="15.75" thickBot="1" x14ac:dyDescent="0.3">
      <c r="A203" s="22" t="s">
        <v>4727</v>
      </c>
      <c r="D203" s="23"/>
      <c r="E203" s="24"/>
      <c r="F203" s="25"/>
    </row>
    <row r="204" spans="1:6" ht="15.75" thickBot="1" x14ac:dyDescent="0.3">
      <c r="A204" s="22" t="s">
        <v>4728</v>
      </c>
      <c r="D204" s="23" t="s">
        <v>4729</v>
      </c>
      <c r="E204" s="24"/>
      <c r="F204" s="25" t="s">
        <v>4730</v>
      </c>
    </row>
    <row r="205" spans="1:6" ht="15.75" thickBot="1" x14ac:dyDescent="0.3">
      <c r="A205" s="22" t="s">
        <v>4731</v>
      </c>
      <c r="D205" s="23"/>
      <c r="E205" s="24"/>
      <c r="F205" s="25"/>
    </row>
    <row r="206" spans="1:6" ht="15.75" thickBot="1" x14ac:dyDescent="0.3">
      <c r="A206" s="22" t="s">
        <v>4732</v>
      </c>
      <c r="D206" s="23" t="s">
        <v>4733</v>
      </c>
      <c r="E206" s="24"/>
      <c r="F206" s="25"/>
    </row>
    <row r="207" spans="1:6" ht="15.75" thickBot="1" x14ac:dyDescent="0.3">
      <c r="A207" s="22" t="s">
        <v>4734</v>
      </c>
      <c r="D207" s="23" t="s">
        <v>4735</v>
      </c>
      <c r="E207" s="24"/>
      <c r="F207" s="25" t="s">
        <v>4735</v>
      </c>
    </row>
    <row r="208" spans="1:6" ht="15.75" thickBot="1" x14ac:dyDescent="0.3">
      <c r="A208" s="22" t="s">
        <v>4736</v>
      </c>
      <c r="D208" s="23" t="s">
        <v>4737</v>
      </c>
      <c r="E208" s="24"/>
      <c r="F208" s="25" t="s">
        <v>4737</v>
      </c>
    </row>
    <row r="209" spans="1:6" ht="15.75" thickBot="1" x14ac:dyDescent="0.3">
      <c r="A209" s="22" t="s">
        <v>4738</v>
      </c>
      <c r="D209" s="23" t="s">
        <v>4739</v>
      </c>
      <c r="E209" s="24"/>
      <c r="F209" s="25"/>
    </row>
    <row r="210" spans="1:6" ht="15.75" thickBot="1" x14ac:dyDescent="0.3">
      <c r="A210" s="22" t="s">
        <v>4740</v>
      </c>
      <c r="D210" s="23" t="s">
        <v>4741</v>
      </c>
      <c r="E210" s="24"/>
      <c r="F210" s="25" t="s">
        <v>4742</v>
      </c>
    </row>
    <row r="211" spans="1:6" ht="15.75" thickBot="1" x14ac:dyDescent="0.3">
      <c r="A211" s="22" t="s">
        <v>4743</v>
      </c>
      <c r="D211" s="23"/>
      <c r="E211" s="24"/>
      <c r="F211" s="25"/>
    </row>
    <row r="212" spans="1:6" ht="15.75" thickBot="1" x14ac:dyDescent="0.3">
      <c r="A212" s="22" t="s">
        <v>4744</v>
      </c>
      <c r="D212" s="23" t="s">
        <v>4745</v>
      </c>
      <c r="E212" s="24"/>
      <c r="F212" s="25"/>
    </row>
    <row r="213" spans="1:6" ht="15.75" thickBot="1" x14ac:dyDescent="0.3">
      <c r="A213" s="22" t="s">
        <v>4746</v>
      </c>
      <c r="D213" s="23" t="s">
        <v>4747</v>
      </c>
      <c r="E213" s="24"/>
      <c r="F213" s="25"/>
    </row>
    <row r="214" spans="1:6" ht="15.75" thickBot="1" x14ac:dyDescent="0.3">
      <c r="A214" s="22" t="s">
        <v>4748</v>
      </c>
      <c r="D214" s="23"/>
      <c r="E214" s="24"/>
      <c r="F214" s="25"/>
    </row>
    <row r="215" spans="1:6" ht="15.75" thickBot="1" x14ac:dyDescent="0.3">
      <c r="A215" s="22" t="s">
        <v>4749</v>
      </c>
      <c r="D215" s="23" t="s">
        <v>4750</v>
      </c>
      <c r="E215" s="24"/>
      <c r="F215" s="25"/>
    </row>
    <row r="216" spans="1:6" ht="15.75" thickBot="1" x14ac:dyDescent="0.3">
      <c r="A216" s="22" t="s">
        <v>4751</v>
      </c>
      <c r="D216" s="23" t="s">
        <v>4752</v>
      </c>
      <c r="E216" s="24"/>
      <c r="F216" s="25" t="s">
        <v>4752</v>
      </c>
    </row>
    <row r="217" spans="1:6" ht="15.75" thickBot="1" x14ac:dyDescent="0.3">
      <c r="A217" s="22" t="s">
        <v>4753</v>
      </c>
      <c r="D217" s="23"/>
      <c r="E217" s="24"/>
      <c r="F217" s="25"/>
    </row>
    <row r="218" spans="1:6" ht="15.75" thickBot="1" x14ac:dyDescent="0.3">
      <c r="A218" s="22" t="s">
        <v>4754</v>
      </c>
      <c r="D218" s="23"/>
      <c r="E218" s="24"/>
      <c r="F218" s="25"/>
    </row>
    <row r="219" spans="1:6" ht="15.75" thickBot="1" x14ac:dyDescent="0.3">
      <c r="A219" s="22" t="s">
        <v>4755</v>
      </c>
      <c r="D219" s="23" t="s">
        <v>4756</v>
      </c>
      <c r="E219" s="24"/>
      <c r="F219" s="25" t="s">
        <v>4757</v>
      </c>
    </row>
    <row r="220" spans="1:6" ht="15.75" thickBot="1" x14ac:dyDescent="0.3">
      <c r="A220" s="22" t="s">
        <v>4758</v>
      </c>
      <c r="D220" s="23"/>
      <c r="E220" s="24"/>
      <c r="F220" s="25"/>
    </row>
    <row r="221" spans="1:6" ht="15.75" thickBot="1" x14ac:dyDescent="0.3">
      <c r="A221" s="22" t="s">
        <v>4759</v>
      </c>
      <c r="D221" s="23"/>
      <c r="E221" s="24"/>
      <c r="F221" s="25"/>
    </row>
    <row r="222" spans="1:6" ht="15.75" thickBot="1" x14ac:dyDescent="0.3">
      <c r="A222" s="22" t="s">
        <v>4760</v>
      </c>
      <c r="D222" s="23" t="s">
        <v>4761</v>
      </c>
      <c r="E222" s="24"/>
      <c r="F222" s="25"/>
    </row>
    <row r="223" spans="1:6" ht="15.75" thickBot="1" x14ac:dyDescent="0.3">
      <c r="A223" s="22" t="s">
        <v>4762</v>
      </c>
      <c r="D223" s="23" t="s">
        <v>4763</v>
      </c>
      <c r="E223" s="24"/>
      <c r="F223" s="25"/>
    </row>
    <row r="224" spans="1:6" ht="15.75" thickBot="1" x14ac:dyDescent="0.3">
      <c r="A224" s="22" t="s">
        <v>4764</v>
      </c>
      <c r="D224" s="23" t="s">
        <v>4765</v>
      </c>
      <c r="E224" s="24"/>
      <c r="F224" s="25"/>
    </row>
    <row r="225" spans="1:6" ht="15.75" thickBot="1" x14ac:dyDescent="0.3">
      <c r="A225" s="22" t="s">
        <v>4766</v>
      </c>
      <c r="D225" s="23"/>
      <c r="E225" s="24"/>
      <c r="F225" s="25" t="s">
        <v>4767</v>
      </c>
    </row>
    <row r="226" spans="1:6" ht="15.75" thickBot="1" x14ac:dyDescent="0.3">
      <c r="A226" s="22" t="s">
        <v>4768</v>
      </c>
      <c r="D226" s="23"/>
      <c r="E226" s="24"/>
      <c r="F226" s="25" t="s">
        <v>4769</v>
      </c>
    </row>
    <row r="227" spans="1:6" ht="15.75" thickBot="1" x14ac:dyDescent="0.3">
      <c r="A227" s="22" t="s">
        <v>4770</v>
      </c>
      <c r="D227" s="23" t="s">
        <v>4771</v>
      </c>
      <c r="E227" s="24"/>
      <c r="F227" s="25" t="s">
        <v>4771</v>
      </c>
    </row>
    <row r="228" spans="1:6" ht="15.75" thickBot="1" x14ac:dyDescent="0.3">
      <c r="A228" s="21" t="s">
        <v>4772</v>
      </c>
      <c r="D228" s="23"/>
      <c r="E228" s="24"/>
      <c r="F228" s="25"/>
    </row>
    <row r="229" spans="1:6" ht="15.75" thickBot="1" x14ac:dyDescent="0.3">
      <c r="A229" s="22" t="s">
        <v>4773</v>
      </c>
      <c r="D229" s="23" t="s">
        <v>4774</v>
      </c>
      <c r="E229" s="24"/>
      <c r="F229" s="25"/>
    </row>
    <row r="230" spans="1:6" ht="15.75" thickBot="1" x14ac:dyDescent="0.3">
      <c r="A230" s="22" t="s">
        <v>4775</v>
      </c>
      <c r="D230" s="23" t="s">
        <v>4776</v>
      </c>
      <c r="E230" s="24"/>
      <c r="F230" s="25"/>
    </row>
    <row r="231" spans="1:6" ht="15.75" thickBot="1" x14ac:dyDescent="0.3">
      <c r="A231" s="22" t="s">
        <v>4777</v>
      </c>
      <c r="D231" s="23"/>
      <c r="E231" s="24"/>
      <c r="F231" s="25"/>
    </row>
    <row r="232" spans="1:6" ht="15.75" thickBot="1" x14ac:dyDescent="0.3">
      <c r="A232" s="22" t="s">
        <v>4778</v>
      </c>
      <c r="D232" s="23" t="s">
        <v>4779</v>
      </c>
      <c r="E232" s="24"/>
      <c r="F232" s="25" t="s">
        <v>4779</v>
      </c>
    </row>
    <row r="233" spans="1:6" ht="15.75" thickBot="1" x14ac:dyDescent="0.3">
      <c r="A233" s="22" t="s">
        <v>4780</v>
      </c>
      <c r="D233" s="23"/>
      <c r="E233" s="24"/>
      <c r="F233" s="25" t="s">
        <v>4781</v>
      </c>
    </row>
    <row r="234" spans="1:6" ht="15.75" thickBot="1" x14ac:dyDescent="0.3">
      <c r="A234" s="22" t="s">
        <v>4782</v>
      </c>
      <c r="D234" s="23" t="s">
        <v>4783</v>
      </c>
      <c r="E234" s="24"/>
      <c r="F234" s="25"/>
    </row>
    <row r="235" spans="1:6" ht="15.75" thickBot="1" x14ac:dyDescent="0.3">
      <c r="A235" s="22" t="s">
        <v>4784</v>
      </c>
      <c r="D235" s="23" t="s">
        <v>4785</v>
      </c>
      <c r="E235" s="24"/>
      <c r="F235" s="25" t="s">
        <v>4785</v>
      </c>
    </row>
    <row r="236" spans="1:6" ht="15.75" thickBot="1" x14ac:dyDescent="0.3">
      <c r="A236" s="22" t="s">
        <v>4786</v>
      </c>
      <c r="D236" s="23"/>
      <c r="E236" s="24"/>
      <c r="F236" s="25" t="s">
        <v>4787</v>
      </c>
    </row>
    <row r="237" spans="1:6" ht="15.75" thickBot="1" x14ac:dyDescent="0.3">
      <c r="A237" s="22" t="s">
        <v>4788</v>
      </c>
      <c r="D237" s="23" t="s">
        <v>4789</v>
      </c>
      <c r="E237" s="24"/>
      <c r="F237" s="25" t="s">
        <v>4790</v>
      </c>
    </row>
    <row r="238" spans="1:6" ht="15.75" thickBot="1" x14ac:dyDescent="0.3">
      <c r="A238" s="22" t="s">
        <v>4791</v>
      </c>
      <c r="D238" s="23"/>
      <c r="E238" s="24"/>
      <c r="F238" s="25" t="s">
        <v>4792</v>
      </c>
    </row>
    <row r="239" spans="1:6" ht="15.75" thickBot="1" x14ac:dyDescent="0.3">
      <c r="A239" s="22" t="s">
        <v>4793</v>
      </c>
      <c r="D239" s="23"/>
      <c r="E239" s="24"/>
      <c r="F239" s="25"/>
    </row>
    <row r="240" spans="1:6" ht="15.75" thickBot="1" x14ac:dyDescent="0.3">
      <c r="A240" s="22" t="s">
        <v>4794</v>
      </c>
      <c r="D240" s="23" t="s">
        <v>4795</v>
      </c>
      <c r="E240" s="24"/>
      <c r="F240" s="25" t="s">
        <v>4795</v>
      </c>
    </row>
    <row r="241" spans="1:6" ht="15.75" thickBot="1" x14ac:dyDescent="0.3">
      <c r="A241" s="22" t="s">
        <v>4796</v>
      </c>
      <c r="D241" s="23" t="s">
        <v>4797</v>
      </c>
      <c r="E241" s="24"/>
      <c r="F241" s="25"/>
    </row>
    <row r="242" spans="1:6" ht="15.75" thickBot="1" x14ac:dyDescent="0.3">
      <c r="A242" s="22" t="s">
        <v>4798</v>
      </c>
      <c r="D242" s="23"/>
      <c r="E242" s="24"/>
      <c r="F242" s="25"/>
    </row>
    <row r="243" spans="1:6" ht="15.75" thickBot="1" x14ac:dyDescent="0.3">
      <c r="A243" s="22" t="s">
        <v>4799</v>
      </c>
      <c r="D243" s="23"/>
      <c r="E243" s="24"/>
      <c r="F243" s="25"/>
    </row>
    <row r="244" spans="1:6" ht="15.75" thickBot="1" x14ac:dyDescent="0.3">
      <c r="A244" s="22" t="s">
        <v>4800</v>
      </c>
      <c r="D244" s="23"/>
      <c r="E244" s="24"/>
      <c r="F244" s="25"/>
    </row>
    <row r="245" spans="1:6" ht="15.75" thickBot="1" x14ac:dyDescent="0.3">
      <c r="A245" s="22" t="s">
        <v>4801</v>
      </c>
      <c r="D245" s="23" t="s">
        <v>4802</v>
      </c>
      <c r="E245" s="24"/>
      <c r="F245" s="25"/>
    </row>
    <row r="246" spans="1:6" ht="15.75" thickBot="1" x14ac:dyDescent="0.3">
      <c r="A246" s="22" t="s">
        <v>4803</v>
      </c>
      <c r="D246" s="23" t="s">
        <v>4804</v>
      </c>
      <c r="E246" s="24"/>
      <c r="F246" s="25"/>
    </row>
    <row r="247" spans="1:6" ht="15.75" thickBot="1" x14ac:dyDescent="0.3">
      <c r="A247" s="22" t="s">
        <v>4805</v>
      </c>
      <c r="D247" s="23" t="s">
        <v>4806</v>
      </c>
      <c r="E247" s="24"/>
      <c r="F247" s="25"/>
    </row>
    <row r="248" spans="1:6" ht="15.75" thickBot="1" x14ac:dyDescent="0.3">
      <c r="A248" s="22" t="s">
        <v>4807</v>
      </c>
      <c r="D248" s="23" t="s">
        <v>4808</v>
      </c>
      <c r="E248" s="24"/>
      <c r="F248" s="25"/>
    </row>
    <row r="249" spans="1:6" ht="15.75" thickBot="1" x14ac:dyDescent="0.3">
      <c r="A249" s="22" t="s">
        <v>4809</v>
      </c>
      <c r="D249" s="23"/>
      <c r="E249" s="24"/>
      <c r="F249" s="25" t="s">
        <v>4810</v>
      </c>
    </row>
    <row r="250" spans="1:6" ht="15.75" thickBot="1" x14ac:dyDescent="0.3">
      <c r="A250" s="22" t="s">
        <v>4811</v>
      </c>
      <c r="D250" s="23"/>
      <c r="E250" s="24"/>
      <c r="F250" s="20" t="s">
        <v>4812</v>
      </c>
    </row>
    <row r="251" spans="1:6" ht="15.75" thickBot="1" x14ac:dyDescent="0.3">
      <c r="A251" s="22" t="s">
        <v>4813</v>
      </c>
      <c r="D251" s="23"/>
      <c r="E251" s="24"/>
      <c r="F251" s="25"/>
    </row>
    <row r="252" spans="1:6" ht="15.75" thickBot="1" x14ac:dyDescent="0.3">
      <c r="A252" s="22" t="s">
        <v>4814</v>
      </c>
      <c r="D252" s="23" t="s">
        <v>4815</v>
      </c>
      <c r="E252" s="24"/>
      <c r="F252" s="25"/>
    </row>
    <row r="253" spans="1:6" ht="15.75" thickBot="1" x14ac:dyDescent="0.3">
      <c r="A253" s="22" t="s">
        <v>4816</v>
      </c>
      <c r="D253" s="23" t="s">
        <v>4817</v>
      </c>
      <c r="E253" s="24"/>
      <c r="F253" s="25"/>
    </row>
    <row r="254" spans="1:6" ht="15.75" thickBot="1" x14ac:dyDescent="0.3">
      <c r="A254" s="22" t="s">
        <v>4818</v>
      </c>
      <c r="D254" s="23"/>
      <c r="E254" s="24"/>
      <c r="F254" s="25"/>
    </row>
    <row r="255" spans="1:6" ht="15.75" thickBot="1" x14ac:dyDescent="0.3">
      <c r="A255" s="22" t="s">
        <v>4819</v>
      </c>
      <c r="D255" s="23"/>
      <c r="E255" s="24"/>
      <c r="F255" s="25"/>
    </row>
    <row r="256" spans="1:6" ht="15.75" thickBot="1" x14ac:dyDescent="0.3">
      <c r="A256" s="22" t="s">
        <v>4820</v>
      </c>
      <c r="D256" s="23" t="s">
        <v>4821</v>
      </c>
      <c r="E256" s="24"/>
      <c r="F256" s="25"/>
    </row>
    <row r="257" spans="1:6" ht="15.75" thickBot="1" x14ac:dyDescent="0.3">
      <c r="A257" s="22" t="s">
        <v>4822</v>
      </c>
      <c r="D257" s="23" t="s">
        <v>4823</v>
      </c>
      <c r="E257" s="24"/>
      <c r="F257" s="25"/>
    </row>
    <row r="258" spans="1:6" ht="15.75" thickBot="1" x14ac:dyDescent="0.3">
      <c r="A258" s="22" t="s">
        <v>4824</v>
      </c>
      <c r="D258" s="23" t="s">
        <v>4825</v>
      </c>
      <c r="E258" s="24"/>
      <c r="F258" s="25"/>
    </row>
    <row r="259" spans="1:6" ht="15.75" thickBot="1" x14ac:dyDescent="0.3">
      <c r="A259" s="22" t="s">
        <v>4826</v>
      </c>
      <c r="D259" s="23" t="s">
        <v>4827</v>
      </c>
      <c r="E259" s="24"/>
      <c r="F259" s="25"/>
    </row>
    <row r="260" spans="1:6" ht="15.75" thickBot="1" x14ac:dyDescent="0.3">
      <c r="A260" s="22" t="s">
        <v>4828</v>
      </c>
      <c r="D260" s="23"/>
      <c r="E260" s="24"/>
      <c r="F260" s="25" t="s">
        <v>4829</v>
      </c>
    </row>
    <row r="261" spans="1:6" ht="15.75" thickBot="1" x14ac:dyDescent="0.3">
      <c r="A261" s="22" t="s">
        <v>4830</v>
      </c>
      <c r="D261" s="23" t="s">
        <v>4831</v>
      </c>
      <c r="E261" s="24"/>
      <c r="F261" s="25"/>
    </row>
    <row r="262" spans="1:6" ht="15.75" thickBot="1" x14ac:dyDescent="0.3">
      <c r="A262" s="22" t="s">
        <v>4832</v>
      </c>
      <c r="D262" s="23" t="s">
        <v>4833</v>
      </c>
      <c r="E262" s="24"/>
      <c r="F262" s="25" t="s">
        <v>4833</v>
      </c>
    </row>
    <row r="263" spans="1:6" ht="15.75" thickBot="1" x14ac:dyDescent="0.3">
      <c r="A263" s="22" t="s">
        <v>4834</v>
      </c>
      <c r="D263" s="23" t="s">
        <v>4835</v>
      </c>
      <c r="E263" s="24"/>
      <c r="F263" s="25"/>
    </row>
    <row r="264" spans="1:6" ht="15.75" thickBot="1" x14ac:dyDescent="0.3">
      <c r="A264" s="22" t="s">
        <v>4836</v>
      </c>
      <c r="D264" s="23"/>
      <c r="E264" s="24"/>
      <c r="F264" s="25"/>
    </row>
    <row r="265" spans="1:6" ht="15.75" thickBot="1" x14ac:dyDescent="0.3">
      <c r="A265" s="22" t="s">
        <v>4837</v>
      </c>
      <c r="D265" s="23"/>
      <c r="E265" s="24"/>
      <c r="F265" s="25"/>
    </row>
    <row r="266" spans="1:6" ht="15.75" thickBot="1" x14ac:dyDescent="0.3">
      <c r="A266" s="22" t="s">
        <v>4838</v>
      </c>
      <c r="D266" s="23"/>
      <c r="E266" s="24"/>
      <c r="F266" s="25"/>
    </row>
    <row r="267" spans="1:6" ht="15.75" thickBot="1" x14ac:dyDescent="0.3">
      <c r="A267" s="22" t="s">
        <v>4839</v>
      </c>
      <c r="D267" s="23"/>
      <c r="E267" s="24"/>
      <c r="F267" s="25"/>
    </row>
    <row r="268" spans="1:6" ht="15.75" thickBot="1" x14ac:dyDescent="0.3">
      <c r="A268" s="22" t="s">
        <v>4840</v>
      </c>
      <c r="D268" s="23"/>
      <c r="E268" s="24"/>
      <c r="F268" s="25"/>
    </row>
    <row r="269" spans="1:6" ht="15.75" thickBot="1" x14ac:dyDescent="0.3">
      <c r="A269" s="22" t="s">
        <v>4841</v>
      </c>
      <c r="D269" s="23"/>
      <c r="E269" s="24"/>
      <c r="F269" s="25" t="s">
        <v>4842</v>
      </c>
    </row>
    <row r="270" spans="1:6" ht="15.75" thickBot="1" x14ac:dyDescent="0.3">
      <c r="A270" s="22" t="s">
        <v>4843</v>
      </c>
      <c r="D270" s="23"/>
      <c r="E270" s="24"/>
      <c r="F270" s="25"/>
    </row>
    <row r="271" spans="1:6" ht="15.75" thickBot="1" x14ac:dyDescent="0.3">
      <c r="A271" s="22" t="s">
        <v>4844</v>
      </c>
      <c r="D271" s="23" t="s">
        <v>4845</v>
      </c>
      <c r="E271" s="24"/>
      <c r="F271" s="25"/>
    </row>
    <row r="272" spans="1:6" ht="15.75" thickBot="1" x14ac:dyDescent="0.3">
      <c r="A272" s="22" t="s">
        <v>4846</v>
      </c>
      <c r="D272" s="23" t="s">
        <v>4847</v>
      </c>
      <c r="E272" s="24"/>
      <c r="F272" s="25"/>
    </row>
    <row r="273" spans="1:6" ht="15.75" thickBot="1" x14ac:dyDescent="0.3">
      <c r="A273" s="22" t="s">
        <v>4848</v>
      </c>
      <c r="D273" s="23"/>
      <c r="E273" s="24"/>
      <c r="F273" s="25"/>
    </row>
    <row r="274" spans="1:6" ht="15.75" thickBot="1" x14ac:dyDescent="0.3">
      <c r="A274" s="22" t="s">
        <v>4849</v>
      </c>
      <c r="D274" s="23"/>
      <c r="E274" s="24"/>
      <c r="F274" s="25"/>
    </row>
    <row r="275" spans="1:6" ht="15.75" thickBot="1" x14ac:dyDescent="0.3">
      <c r="A275" s="22" t="s">
        <v>4850</v>
      </c>
      <c r="D275" s="23" t="s">
        <v>4851</v>
      </c>
      <c r="E275" s="24"/>
      <c r="F275" s="25"/>
    </row>
    <row r="276" spans="1:6" ht="15.75" thickBot="1" x14ac:dyDescent="0.3">
      <c r="A276" s="22" t="s">
        <v>4852</v>
      </c>
      <c r="D276" s="23" t="s">
        <v>4853</v>
      </c>
      <c r="E276" s="24"/>
      <c r="F276" s="25"/>
    </row>
    <row r="277" spans="1:6" ht="15.75" thickBot="1" x14ac:dyDescent="0.3">
      <c r="A277" s="22" t="s">
        <v>4854</v>
      </c>
      <c r="D277" s="23" t="s">
        <v>4855</v>
      </c>
      <c r="E277" s="24"/>
      <c r="F277" s="25"/>
    </row>
    <row r="278" spans="1:6" ht="15.75" thickBot="1" x14ac:dyDescent="0.3">
      <c r="A278" s="22" t="s">
        <v>4856</v>
      </c>
      <c r="D278" s="23" t="s">
        <v>4857</v>
      </c>
      <c r="E278" s="24"/>
      <c r="F278" s="25"/>
    </row>
    <row r="279" spans="1:6" ht="15.75" thickBot="1" x14ac:dyDescent="0.3">
      <c r="A279" s="22" t="s">
        <v>4858</v>
      </c>
      <c r="D279" s="23" t="s">
        <v>4859</v>
      </c>
      <c r="E279" s="24"/>
      <c r="F279" s="25"/>
    </row>
    <row r="280" spans="1:6" ht="15.75" thickBot="1" x14ac:dyDescent="0.3">
      <c r="A280" s="22" t="s">
        <v>4860</v>
      </c>
      <c r="D280" s="23"/>
      <c r="E280" s="24"/>
      <c r="F280" s="25"/>
    </row>
    <row r="281" spans="1:6" ht="15.75" thickBot="1" x14ac:dyDescent="0.3">
      <c r="A281" s="22" t="s">
        <v>4861</v>
      </c>
      <c r="D281" s="23" t="s">
        <v>4862</v>
      </c>
      <c r="E281" s="24"/>
      <c r="F281" s="25"/>
    </row>
    <row r="282" spans="1:6" ht="15.75" thickBot="1" x14ac:dyDescent="0.3">
      <c r="A282" s="22" t="s">
        <v>4863</v>
      </c>
      <c r="D282" s="23" t="s">
        <v>4864</v>
      </c>
      <c r="E282" s="24"/>
      <c r="F282" s="25"/>
    </row>
    <row r="283" spans="1:6" ht="15.75" thickBot="1" x14ac:dyDescent="0.3">
      <c r="A283" s="22" t="s">
        <v>4865</v>
      </c>
      <c r="D283" s="23" t="s">
        <v>4866</v>
      </c>
      <c r="E283" s="24"/>
      <c r="F283" s="25"/>
    </row>
    <row r="284" spans="1:6" ht="15.75" thickBot="1" x14ac:dyDescent="0.3">
      <c r="A284" s="22" t="s">
        <v>4867</v>
      </c>
      <c r="D284" s="23"/>
      <c r="E284" s="24"/>
      <c r="F284" s="25"/>
    </row>
    <row r="285" spans="1:6" ht="15.75" thickBot="1" x14ac:dyDescent="0.3">
      <c r="A285" s="21" t="s">
        <v>4868</v>
      </c>
      <c r="D285" s="23"/>
      <c r="E285" s="24"/>
      <c r="F285" s="25"/>
    </row>
    <row r="286" spans="1:6" ht="15.75" thickBot="1" x14ac:dyDescent="0.3">
      <c r="A286" s="22" t="s">
        <v>4869</v>
      </c>
      <c r="D286" s="23" t="s">
        <v>4870</v>
      </c>
      <c r="E286" s="24"/>
      <c r="F286" s="25"/>
    </row>
    <row r="287" spans="1:6" ht="15.75" thickBot="1" x14ac:dyDescent="0.3">
      <c r="A287" s="22" t="s">
        <v>4871</v>
      </c>
      <c r="D287" s="23" t="s">
        <v>4872</v>
      </c>
      <c r="E287" s="24"/>
      <c r="F287" s="25"/>
    </row>
    <row r="288" spans="1:6" ht="15.75" thickBot="1" x14ac:dyDescent="0.3">
      <c r="A288" s="22" t="s">
        <v>4873</v>
      </c>
      <c r="D288" s="23" t="s">
        <v>4874</v>
      </c>
      <c r="E288" s="24"/>
      <c r="F288" s="25" t="s">
        <v>4874</v>
      </c>
    </row>
    <row r="289" spans="1:6" ht="15.75" thickBot="1" x14ac:dyDescent="0.3">
      <c r="A289" s="22" t="s">
        <v>4875</v>
      </c>
      <c r="D289" s="23"/>
      <c r="E289" s="24"/>
      <c r="F289" s="25"/>
    </row>
    <row r="290" spans="1:6" ht="15.75" thickBot="1" x14ac:dyDescent="0.3">
      <c r="A290" s="22" t="s">
        <v>4876</v>
      </c>
      <c r="D290" s="23"/>
      <c r="E290" s="24"/>
      <c r="F290" s="25"/>
    </row>
    <row r="291" spans="1:6" ht="15.75" thickBot="1" x14ac:dyDescent="0.3">
      <c r="A291" s="22" t="s">
        <v>4877</v>
      </c>
      <c r="D291" s="23"/>
      <c r="E291" s="24"/>
      <c r="F291" s="25" t="s">
        <v>3303</v>
      </c>
    </row>
    <row r="292" spans="1:6" ht="15.75" thickBot="1" x14ac:dyDescent="0.3">
      <c r="A292" s="22" t="s">
        <v>4878</v>
      </c>
      <c r="D292" s="23" t="s">
        <v>4879</v>
      </c>
      <c r="E292" s="24"/>
      <c r="F292" s="25"/>
    </row>
    <row r="293" spans="1:6" ht="15.75" thickBot="1" x14ac:dyDescent="0.3">
      <c r="A293" s="22" t="s">
        <v>4880</v>
      </c>
      <c r="D293" s="23" t="s">
        <v>4881</v>
      </c>
      <c r="E293" s="24"/>
      <c r="F293" s="25"/>
    </row>
    <row r="294" spans="1:6" ht="15.75" thickBot="1" x14ac:dyDescent="0.3">
      <c r="A294" s="22" t="s">
        <v>4882</v>
      </c>
      <c r="D294" s="23" t="s">
        <v>4883</v>
      </c>
      <c r="E294" s="24"/>
      <c r="F294" s="25" t="s">
        <v>4883</v>
      </c>
    </row>
    <row r="295" spans="1:6" ht="15.75" thickBot="1" x14ac:dyDescent="0.3">
      <c r="A295" s="22" t="s">
        <v>4884</v>
      </c>
      <c r="D295" s="23"/>
      <c r="E295" s="24"/>
      <c r="F295" s="20" t="s">
        <v>4885</v>
      </c>
    </row>
    <row r="296" spans="1:6" ht="15.75" thickBot="1" x14ac:dyDescent="0.3">
      <c r="A296" s="22" t="s">
        <v>4886</v>
      </c>
      <c r="D296" s="23"/>
      <c r="E296" s="24"/>
      <c r="F296" s="25" t="s">
        <v>4887</v>
      </c>
    </row>
    <row r="297" spans="1:6" ht="15.75" thickBot="1" x14ac:dyDescent="0.3">
      <c r="A297" s="22" t="s">
        <v>4888</v>
      </c>
      <c r="D297" s="23"/>
      <c r="E297" s="24"/>
      <c r="F297" s="25"/>
    </row>
    <row r="298" spans="1:6" ht="15.75" thickBot="1" x14ac:dyDescent="0.3">
      <c r="A298" s="22" t="s">
        <v>4889</v>
      </c>
      <c r="D298" s="23"/>
      <c r="E298" s="24"/>
      <c r="F298" s="25"/>
    </row>
    <row r="299" spans="1:6" ht="15.75" thickBot="1" x14ac:dyDescent="0.3">
      <c r="A299" s="22" t="s">
        <v>4890</v>
      </c>
      <c r="D299" s="23"/>
      <c r="E299" s="24"/>
      <c r="F299" s="25"/>
    </row>
    <row r="300" spans="1:6" ht="15.75" thickBot="1" x14ac:dyDescent="0.3">
      <c r="A300" s="22" t="s">
        <v>4891</v>
      </c>
      <c r="D300" s="23"/>
      <c r="E300" s="24"/>
      <c r="F300" s="25"/>
    </row>
    <row r="301" spans="1:6" ht="15.75" thickBot="1" x14ac:dyDescent="0.3">
      <c r="A301" s="22" t="s">
        <v>4892</v>
      </c>
      <c r="D301" s="23" t="s">
        <v>4893</v>
      </c>
      <c r="E301" s="24"/>
      <c r="F301" s="25"/>
    </row>
    <row r="302" spans="1:6" ht="15.75" thickBot="1" x14ac:dyDescent="0.3">
      <c r="A302" s="22" t="s">
        <v>4894</v>
      </c>
      <c r="D302" s="23"/>
      <c r="E302" s="24"/>
      <c r="F302" s="25"/>
    </row>
    <row r="303" spans="1:6" ht="15.75" thickBot="1" x14ac:dyDescent="0.3">
      <c r="A303" s="22" t="s">
        <v>4895</v>
      </c>
      <c r="D303" s="23" t="s">
        <v>4896</v>
      </c>
      <c r="E303" s="24"/>
      <c r="F303" s="25" t="s">
        <v>4896</v>
      </c>
    </row>
    <row r="304" spans="1:6" ht="15.75" thickBot="1" x14ac:dyDescent="0.3">
      <c r="A304" s="22" t="s">
        <v>4897</v>
      </c>
      <c r="D304" s="23"/>
      <c r="E304" s="24"/>
      <c r="F304" s="25"/>
    </row>
    <row r="305" spans="1:6" ht="15.75" thickBot="1" x14ac:dyDescent="0.3">
      <c r="A305" s="22" t="s">
        <v>4898</v>
      </c>
      <c r="D305" s="23"/>
      <c r="E305" s="24"/>
      <c r="F305" s="25"/>
    </row>
    <row r="306" spans="1:6" ht="15.75" thickBot="1" x14ac:dyDescent="0.3">
      <c r="A306" s="22" t="s">
        <v>4899</v>
      </c>
      <c r="D306" s="23"/>
      <c r="E306" s="24"/>
      <c r="F306" s="25"/>
    </row>
    <row r="307" spans="1:6" ht="15.75" thickBot="1" x14ac:dyDescent="0.3">
      <c r="A307" s="22" t="s">
        <v>4900</v>
      </c>
      <c r="D307" s="23"/>
      <c r="E307" s="24"/>
      <c r="F307" s="25"/>
    </row>
    <row r="308" spans="1:6" ht="15.75" thickBot="1" x14ac:dyDescent="0.3">
      <c r="A308" s="22" t="s">
        <v>4901</v>
      </c>
      <c r="D308" s="23"/>
      <c r="E308" s="24"/>
      <c r="F308" s="25" t="s">
        <v>4902</v>
      </c>
    </row>
    <row r="309" spans="1:6" ht="15.75" thickBot="1" x14ac:dyDescent="0.3">
      <c r="A309" s="22" t="s">
        <v>4903</v>
      </c>
      <c r="D309" s="23" t="s">
        <v>4904</v>
      </c>
      <c r="E309" s="24"/>
      <c r="F309" s="25"/>
    </row>
    <row r="310" spans="1:6" ht="15.75" thickBot="1" x14ac:dyDescent="0.3">
      <c r="A310" s="22" t="s">
        <v>4905</v>
      </c>
      <c r="D310" s="23"/>
      <c r="E310" s="24"/>
      <c r="F310" s="25" t="s">
        <v>4906</v>
      </c>
    </row>
    <row r="311" spans="1:6" ht="15.75" thickBot="1" x14ac:dyDescent="0.3">
      <c r="A311" s="22" t="s">
        <v>4907</v>
      </c>
      <c r="D311" s="23" t="s">
        <v>4908</v>
      </c>
      <c r="E311" s="24"/>
      <c r="F311" s="25"/>
    </row>
    <row r="312" spans="1:6" ht="15.75" thickBot="1" x14ac:dyDescent="0.3">
      <c r="A312" s="22" t="s">
        <v>4909</v>
      </c>
      <c r="D312" s="23"/>
      <c r="E312" s="24"/>
      <c r="F312" s="20" t="s">
        <v>4910</v>
      </c>
    </row>
    <row r="313" spans="1:6" ht="15.75" thickBot="1" x14ac:dyDescent="0.3">
      <c r="A313" s="22" t="s">
        <v>4911</v>
      </c>
      <c r="D313" s="23"/>
      <c r="E313" s="24"/>
      <c r="F313" s="25" t="s">
        <v>4912</v>
      </c>
    </row>
    <row r="314" spans="1:6" ht="15.75" thickBot="1" x14ac:dyDescent="0.3">
      <c r="A314" s="22" t="s">
        <v>4913</v>
      </c>
      <c r="D314" s="23"/>
      <c r="E314" s="24"/>
      <c r="F314" s="25"/>
    </row>
    <row r="315" spans="1:6" ht="15.75" thickBot="1" x14ac:dyDescent="0.3">
      <c r="A315" s="22" t="s">
        <v>4914</v>
      </c>
      <c r="D315" s="23" t="s">
        <v>4915</v>
      </c>
      <c r="E315" s="24"/>
      <c r="F315" s="25"/>
    </row>
    <row r="316" spans="1:6" ht="15.75" thickBot="1" x14ac:dyDescent="0.3">
      <c r="A316" s="22" t="s">
        <v>4916</v>
      </c>
      <c r="D316" s="23" t="s">
        <v>4917</v>
      </c>
      <c r="E316" s="24"/>
      <c r="F316" s="25"/>
    </row>
    <row r="317" spans="1:6" ht="15.75" thickBot="1" x14ac:dyDescent="0.3">
      <c r="A317" s="22" t="s">
        <v>4918</v>
      </c>
      <c r="D317" s="23"/>
      <c r="E317" s="24"/>
      <c r="F317" s="25" t="s">
        <v>4919</v>
      </c>
    </row>
    <row r="318" spans="1:6" ht="15.75" thickBot="1" x14ac:dyDescent="0.3">
      <c r="A318" s="22" t="s">
        <v>4920</v>
      </c>
      <c r="D318" s="23" t="s">
        <v>4921</v>
      </c>
      <c r="E318" s="24"/>
      <c r="F318" s="25" t="s">
        <v>4921</v>
      </c>
    </row>
    <row r="319" spans="1:6" ht="15.75" thickBot="1" x14ac:dyDescent="0.3">
      <c r="A319" s="22" t="s">
        <v>4922</v>
      </c>
      <c r="D319" s="23"/>
      <c r="E319" s="24"/>
      <c r="F319" s="25"/>
    </row>
    <row r="320" spans="1:6" ht="15.75" thickBot="1" x14ac:dyDescent="0.3">
      <c r="A320" s="22" t="s">
        <v>4923</v>
      </c>
      <c r="D320" s="23"/>
      <c r="E320" s="24"/>
      <c r="F320" s="25"/>
    </row>
    <row r="321" spans="1:6" ht="15.75" thickBot="1" x14ac:dyDescent="0.3">
      <c r="A321" s="22" t="s">
        <v>4924</v>
      </c>
      <c r="D321" s="23" t="s">
        <v>4925</v>
      </c>
      <c r="E321" s="24"/>
      <c r="F321" s="25" t="s">
        <v>4926</v>
      </c>
    </row>
    <row r="322" spans="1:6" ht="15.75" thickBot="1" x14ac:dyDescent="0.3">
      <c r="A322" s="22" t="s">
        <v>4927</v>
      </c>
      <c r="D322" s="23" t="s">
        <v>4928</v>
      </c>
      <c r="E322" s="24"/>
      <c r="F322" s="25" t="s">
        <v>4929</v>
      </c>
    </row>
    <row r="323" spans="1:6" ht="15.75" thickBot="1" x14ac:dyDescent="0.3">
      <c r="A323" s="22" t="s">
        <v>4930</v>
      </c>
      <c r="D323" s="23" t="s">
        <v>4931</v>
      </c>
      <c r="E323" s="24"/>
      <c r="F323" s="25"/>
    </row>
    <row r="324" spans="1:6" ht="15.75" thickBot="1" x14ac:dyDescent="0.3">
      <c r="A324" s="22" t="s">
        <v>4932</v>
      </c>
      <c r="D324" s="23"/>
      <c r="E324" s="24"/>
      <c r="F324" s="25"/>
    </row>
    <row r="325" spans="1:6" ht="15.75" thickBot="1" x14ac:dyDescent="0.3">
      <c r="A325" s="22" t="s">
        <v>4933</v>
      </c>
      <c r="D325" s="23" t="s">
        <v>4934</v>
      </c>
      <c r="E325" s="24"/>
      <c r="F325" s="25"/>
    </row>
    <row r="326" spans="1:6" ht="15.75" thickBot="1" x14ac:dyDescent="0.3">
      <c r="A326" s="22" t="s">
        <v>4935</v>
      </c>
      <c r="D326" s="23" t="s">
        <v>4936</v>
      </c>
      <c r="E326" s="24"/>
      <c r="F326" s="25" t="s">
        <v>4937</v>
      </c>
    </row>
    <row r="327" spans="1:6" ht="15.75" thickBot="1" x14ac:dyDescent="0.3">
      <c r="A327" s="22" t="s">
        <v>4938</v>
      </c>
      <c r="D327" s="23"/>
      <c r="E327" s="24"/>
      <c r="F327" s="25"/>
    </row>
    <row r="328" spans="1:6" ht="15.75" thickBot="1" x14ac:dyDescent="0.3">
      <c r="A328" s="22" t="s">
        <v>4939</v>
      </c>
      <c r="D328" s="23"/>
      <c r="E328" s="24"/>
      <c r="F328" s="25"/>
    </row>
    <row r="329" spans="1:6" ht="15.75" thickBot="1" x14ac:dyDescent="0.3">
      <c r="A329" s="22" t="s">
        <v>4940</v>
      </c>
      <c r="D329" s="23"/>
      <c r="E329" s="24"/>
      <c r="F329" s="20" t="s">
        <v>4941</v>
      </c>
    </row>
    <row r="330" spans="1:6" ht="15.75" thickBot="1" x14ac:dyDescent="0.3">
      <c r="A330" s="22" t="s">
        <v>4942</v>
      </c>
      <c r="D330" s="23"/>
      <c r="E330" s="24"/>
      <c r="F330" s="25" t="s">
        <v>4943</v>
      </c>
    </row>
    <row r="331" spans="1:6" ht="15.75" thickBot="1" x14ac:dyDescent="0.3">
      <c r="A331" s="22" t="s">
        <v>4944</v>
      </c>
      <c r="D331" s="23"/>
      <c r="E331" s="24"/>
      <c r="F331" s="25"/>
    </row>
    <row r="332" spans="1:6" ht="15.75" thickBot="1" x14ac:dyDescent="0.3">
      <c r="A332" s="22" t="s">
        <v>4945</v>
      </c>
      <c r="D332" s="23"/>
      <c r="E332" s="24"/>
      <c r="F332" s="25"/>
    </row>
    <row r="333" spans="1:6" ht="15.75" thickBot="1" x14ac:dyDescent="0.3">
      <c r="A333" s="22" t="s">
        <v>4946</v>
      </c>
      <c r="D333" s="23"/>
      <c r="E333" s="24"/>
      <c r="F333" s="25"/>
    </row>
    <row r="334" spans="1:6" ht="15.75" thickBot="1" x14ac:dyDescent="0.3">
      <c r="A334" s="22" t="s">
        <v>4947</v>
      </c>
      <c r="D334" s="23" t="s">
        <v>4948</v>
      </c>
      <c r="E334" s="24"/>
      <c r="F334" s="25"/>
    </row>
    <row r="335" spans="1:6" ht="15.75" thickBot="1" x14ac:dyDescent="0.3">
      <c r="A335" s="22" t="s">
        <v>4949</v>
      </c>
      <c r="D335" s="23" t="s">
        <v>4950</v>
      </c>
      <c r="E335" s="24"/>
      <c r="F335" s="25" t="s">
        <v>4951</v>
      </c>
    </row>
    <row r="336" spans="1:6" ht="15.75" thickBot="1" x14ac:dyDescent="0.3">
      <c r="A336" s="22" t="s">
        <v>4952</v>
      </c>
      <c r="D336" s="23"/>
      <c r="E336" s="24"/>
      <c r="F336" s="25" t="s">
        <v>4953</v>
      </c>
    </row>
    <row r="337" spans="1:6" ht="15.75" thickBot="1" x14ac:dyDescent="0.3">
      <c r="A337" s="22" t="s">
        <v>4954</v>
      </c>
      <c r="D337" s="23" t="s">
        <v>4955</v>
      </c>
      <c r="E337" s="24"/>
      <c r="F337" s="25"/>
    </row>
    <row r="338" spans="1:6" ht="15.75" thickBot="1" x14ac:dyDescent="0.3">
      <c r="A338" s="22" t="s">
        <v>4956</v>
      </c>
      <c r="D338" s="23"/>
      <c r="E338" s="24"/>
      <c r="F338" s="25" t="s">
        <v>4957</v>
      </c>
    </row>
    <row r="339" spans="1:6" ht="15.75" thickBot="1" x14ac:dyDescent="0.3">
      <c r="A339" s="22" t="s">
        <v>4958</v>
      </c>
      <c r="D339" s="23" t="s">
        <v>4959</v>
      </c>
      <c r="E339" s="24"/>
      <c r="F339" s="25"/>
    </row>
    <row r="340" spans="1:6" ht="15.75" thickBot="1" x14ac:dyDescent="0.3">
      <c r="A340" s="22" t="s">
        <v>4960</v>
      </c>
      <c r="D340" s="23" t="s">
        <v>4961</v>
      </c>
      <c r="E340" s="24"/>
      <c r="F340" s="25"/>
    </row>
    <row r="341" spans="1:6" ht="15.75" thickBot="1" x14ac:dyDescent="0.3">
      <c r="A341" s="22" t="s">
        <v>4962</v>
      </c>
      <c r="D341" s="23"/>
      <c r="E341" s="24"/>
      <c r="F341" s="25" t="s">
        <v>4963</v>
      </c>
    </row>
    <row r="342" spans="1:6" ht="15.75" thickBot="1" x14ac:dyDescent="0.3">
      <c r="A342" s="22" t="s">
        <v>4964</v>
      </c>
      <c r="D342" s="23"/>
      <c r="E342" s="24"/>
      <c r="F342" s="25" t="s">
        <v>4965</v>
      </c>
    </row>
    <row r="343" spans="1:6" ht="15.75" thickBot="1" x14ac:dyDescent="0.3">
      <c r="A343" s="22" t="s">
        <v>4966</v>
      </c>
      <c r="D343" s="23"/>
      <c r="E343" s="24"/>
      <c r="F343" s="25"/>
    </row>
    <row r="344" spans="1:6" ht="15.75" thickBot="1" x14ac:dyDescent="0.3">
      <c r="A344" s="22" t="s">
        <v>4967</v>
      </c>
      <c r="D344" s="23"/>
      <c r="E344" s="24"/>
      <c r="F344" s="20" t="s">
        <v>4968</v>
      </c>
    </row>
    <row r="345" spans="1:6" ht="15.75" thickBot="1" x14ac:dyDescent="0.3">
      <c r="A345" s="22" t="s">
        <v>4969</v>
      </c>
      <c r="D345" s="23"/>
      <c r="E345" s="24"/>
      <c r="F345" s="25" t="s">
        <v>4970</v>
      </c>
    </row>
    <row r="346" spans="1:6" ht="15.75" thickBot="1" x14ac:dyDescent="0.3">
      <c r="A346" s="22" t="s">
        <v>4971</v>
      </c>
      <c r="D346" s="23"/>
      <c r="E346" s="24"/>
      <c r="F346" s="25" t="s">
        <v>4972</v>
      </c>
    </row>
    <row r="347" spans="1:6" ht="15.75" thickBot="1" x14ac:dyDescent="0.3">
      <c r="A347" s="22" t="s">
        <v>4973</v>
      </c>
      <c r="D347" s="23"/>
      <c r="E347" s="24"/>
      <c r="F347" s="25" t="s">
        <v>4974</v>
      </c>
    </row>
    <row r="348" spans="1:6" ht="15.75" thickBot="1" x14ac:dyDescent="0.3">
      <c r="A348" s="22" t="s">
        <v>4975</v>
      </c>
      <c r="D348" s="23"/>
      <c r="E348" s="24"/>
      <c r="F348" s="20" t="s">
        <v>4976</v>
      </c>
    </row>
    <row r="349" spans="1:6" ht="15.75" thickBot="1" x14ac:dyDescent="0.3">
      <c r="A349" s="22" t="s">
        <v>4977</v>
      </c>
      <c r="D349" s="23"/>
      <c r="E349" s="24"/>
      <c r="F349" s="25"/>
    </row>
    <row r="350" spans="1:6" ht="15.75" thickBot="1" x14ac:dyDescent="0.3">
      <c r="A350" s="22" t="s">
        <v>4978</v>
      </c>
      <c r="D350" s="23"/>
      <c r="E350" s="24"/>
      <c r="F350" s="25"/>
    </row>
    <row r="351" spans="1:6" ht="15.75" thickBot="1" x14ac:dyDescent="0.3">
      <c r="A351" s="22" t="s">
        <v>4979</v>
      </c>
      <c r="D351" s="23"/>
      <c r="E351" s="24"/>
      <c r="F351" s="25"/>
    </row>
    <row r="352" spans="1:6" ht="15.75" thickBot="1" x14ac:dyDescent="0.3">
      <c r="A352" s="22" t="s">
        <v>4980</v>
      </c>
      <c r="D352" s="23"/>
      <c r="E352" s="24"/>
      <c r="F352" s="25" t="s">
        <v>4981</v>
      </c>
    </row>
    <row r="353" spans="1:6" ht="15.75" thickBot="1" x14ac:dyDescent="0.3">
      <c r="A353" s="22" t="s">
        <v>4982</v>
      </c>
      <c r="D353" s="23"/>
      <c r="E353" s="24"/>
      <c r="F353" s="20" t="s">
        <v>4983</v>
      </c>
    </row>
    <row r="354" spans="1:6" ht="15.75" thickBot="1" x14ac:dyDescent="0.3">
      <c r="A354" s="22" t="s">
        <v>4984</v>
      </c>
      <c r="D354" s="23"/>
      <c r="E354" s="24"/>
      <c r="F354" s="25" t="s">
        <v>4985</v>
      </c>
    </row>
    <row r="355" spans="1:6" ht="15.75" thickBot="1" x14ac:dyDescent="0.3">
      <c r="A355" s="22" t="s">
        <v>4986</v>
      </c>
      <c r="D355" s="23"/>
      <c r="E355" s="24"/>
      <c r="F355" s="20" t="s">
        <v>4987</v>
      </c>
    </row>
    <row r="356" spans="1:6" ht="15.75" thickBot="1" x14ac:dyDescent="0.3">
      <c r="A356" s="22" t="s">
        <v>4988</v>
      </c>
      <c r="D356" s="23"/>
      <c r="E356" s="24"/>
      <c r="F356" s="25" t="s">
        <v>4989</v>
      </c>
    </row>
    <row r="357" spans="1:6" ht="15.75" thickBot="1" x14ac:dyDescent="0.3">
      <c r="A357" s="22" t="s">
        <v>4990</v>
      </c>
      <c r="D357" s="23"/>
      <c r="E357" s="24"/>
      <c r="F357" s="25"/>
    </row>
    <row r="358" spans="1:6" ht="15.75" thickBot="1" x14ac:dyDescent="0.3">
      <c r="A358" s="22" t="s">
        <v>4991</v>
      </c>
      <c r="D358" s="23" t="s">
        <v>4992</v>
      </c>
      <c r="E358" s="24"/>
      <c r="F358" s="25"/>
    </row>
    <row r="359" spans="1:6" ht="15.75" thickBot="1" x14ac:dyDescent="0.3">
      <c r="A359" s="22" t="s">
        <v>4993</v>
      </c>
      <c r="D359" s="23" t="s">
        <v>4994</v>
      </c>
      <c r="E359" s="24"/>
      <c r="F359" s="25"/>
    </row>
    <row r="360" spans="1:6" ht="15.75" thickBot="1" x14ac:dyDescent="0.3">
      <c r="A360" s="22" t="s">
        <v>4995</v>
      </c>
      <c r="D360" s="23" t="s">
        <v>4996</v>
      </c>
      <c r="E360" s="24"/>
      <c r="F360" s="25" t="s">
        <v>4997</v>
      </c>
    </row>
    <row r="361" spans="1:6" ht="15.75" thickBot="1" x14ac:dyDescent="0.3">
      <c r="A361" s="22" t="s">
        <v>4998</v>
      </c>
      <c r="D361" s="23"/>
      <c r="E361" s="24"/>
      <c r="F361" s="25" t="s">
        <v>4999</v>
      </c>
    </row>
    <row r="362" spans="1:6" ht="15.75" thickBot="1" x14ac:dyDescent="0.3">
      <c r="A362" s="22" t="s">
        <v>5000</v>
      </c>
      <c r="D362" s="23"/>
      <c r="E362" s="24"/>
      <c r="F362" s="25"/>
    </row>
    <row r="363" spans="1:6" ht="15.75" thickBot="1" x14ac:dyDescent="0.3">
      <c r="A363" s="22" t="s">
        <v>5001</v>
      </c>
      <c r="D363" s="23"/>
      <c r="E363" s="24"/>
      <c r="F363" s="20" t="s">
        <v>5002</v>
      </c>
    </row>
    <row r="364" spans="1:6" ht="15.75" thickBot="1" x14ac:dyDescent="0.3">
      <c r="A364" s="22" t="s">
        <v>5003</v>
      </c>
      <c r="D364" s="23"/>
      <c r="E364" s="24"/>
      <c r="F364" s="25"/>
    </row>
    <row r="365" spans="1:6" ht="15.75" thickBot="1" x14ac:dyDescent="0.3">
      <c r="A365" s="22" t="s">
        <v>5004</v>
      </c>
      <c r="D365" s="23"/>
      <c r="E365" s="24"/>
      <c r="F365" s="25"/>
    </row>
    <row r="366" spans="1:6" ht="15.75" thickBot="1" x14ac:dyDescent="0.3">
      <c r="A366" s="22" t="s">
        <v>5005</v>
      </c>
      <c r="D366" s="23"/>
      <c r="E366" s="24"/>
      <c r="F366" s="25"/>
    </row>
    <row r="367" spans="1:6" ht="15.75" thickBot="1" x14ac:dyDescent="0.3">
      <c r="A367" s="22" t="s">
        <v>5006</v>
      </c>
      <c r="D367" s="23"/>
      <c r="E367" s="24"/>
      <c r="F367" s="25" t="s">
        <v>5007</v>
      </c>
    </row>
    <row r="368" spans="1:6" ht="15.75" thickBot="1" x14ac:dyDescent="0.3">
      <c r="A368" s="22" t="s">
        <v>5008</v>
      </c>
      <c r="D368" s="23"/>
      <c r="E368" s="24"/>
      <c r="F368" s="25"/>
    </row>
    <row r="369" spans="1:6" ht="15.75" thickBot="1" x14ac:dyDescent="0.3">
      <c r="A369" s="22" t="s">
        <v>5009</v>
      </c>
      <c r="D369" s="23"/>
      <c r="E369" s="24"/>
      <c r="F369" s="25"/>
    </row>
    <row r="370" spans="1:6" ht="15.75" thickBot="1" x14ac:dyDescent="0.3">
      <c r="A370" s="22" t="s">
        <v>5010</v>
      </c>
      <c r="D370" s="23"/>
      <c r="E370" s="24"/>
      <c r="F370" s="25"/>
    </row>
    <row r="371" spans="1:6" ht="15.75" thickBot="1" x14ac:dyDescent="0.3">
      <c r="A371" s="22" t="s">
        <v>5011</v>
      </c>
      <c r="D371" s="23" t="s">
        <v>5012</v>
      </c>
      <c r="E371" s="24"/>
      <c r="F371" s="25"/>
    </row>
    <row r="372" spans="1:6" ht="15.75" thickBot="1" x14ac:dyDescent="0.3">
      <c r="A372" s="22" t="s">
        <v>5013</v>
      </c>
      <c r="D372" s="23"/>
      <c r="E372" s="24"/>
      <c r="F372" s="25"/>
    </row>
    <row r="373" spans="1:6" ht="15.75" thickBot="1" x14ac:dyDescent="0.3">
      <c r="A373" s="22" t="s">
        <v>5014</v>
      </c>
      <c r="D373" s="23"/>
      <c r="E373" s="24"/>
      <c r="F373" s="25"/>
    </row>
    <row r="374" spans="1:6" ht="15.75" thickBot="1" x14ac:dyDescent="0.3">
      <c r="A374" s="22" t="s">
        <v>5015</v>
      </c>
      <c r="D374" s="23"/>
      <c r="E374" s="24"/>
      <c r="F374" s="25"/>
    </row>
    <row r="375" spans="1:6" ht="15.75" thickBot="1" x14ac:dyDescent="0.3">
      <c r="A375" s="22" t="s">
        <v>5016</v>
      </c>
      <c r="D375" s="23"/>
      <c r="E375" s="24"/>
      <c r="F375" s="25"/>
    </row>
    <row r="376" spans="1:6" ht="15.75" thickBot="1" x14ac:dyDescent="0.3">
      <c r="A376" s="22" t="s">
        <v>5017</v>
      </c>
      <c r="D376" s="23"/>
      <c r="E376" s="24"/>
      <c r="F376" s="25"/>
    </row>
    <row r="377" spans="1:6" ht="15.75" thickBot="1" x14ac:dyDescent="0.3">
      <c r="A377" s="22" t="s">
        <v>5018</v>
      </c>
      <c r="D377" s="23"/>
      <c r="E377" s="24"/>
      <c r="F377" s="25"/>
    </row>
    <row r="378" spans="1:6" ht="15.75" thickBot="1" x14ac:dyDescent="0.3">
      <c r="A378" s="22" t="s">
        <v>5019</v>
      </c>
      <c r="D378" s="23"/>
      <c r="E378" s="24"/>
      <c r="F378" s="25" t="s">
        <v>5020</v>
      </c>
    </row>
    <row r="379" spans="1:6" ht="15.75" thickBot="1" x14ac:dyDescent="0.3">
      <c r="A379" s="22" t="s">
        <v>5021</v>
      </c>
      <c r="D379" s="23"/>
      <c r="E379" s="24"/>
      <c r="F379" s="25" t="s">
        <v>5022</v>
      </c>
    </row>
    <row r="380" spans="1:6" ht="15.75" thickBot="1" x14ac:dyDescent="0.3">
      <c r="A380" s="22" t="s">
        <v>5023</v>
      </c>
      <c r="D380" s="23"/>
      <c r="E380" s="24"/>
      <c r="F380" s="25"/>
    </row>
    <row r="381" spans="1:6" ht="15.75" thickBot="1" x14ac:dyDescent="0.3">
      <c r="A381" s="22" t="s">
        <v>5024</v>
      </c>
      <c r="D381" s="23" t="s">
        <v>5025</v>
      </c>
      <c r="E381" s="24"/>
      <c r="F381" s="25"/>
    </row>
    <row r="382" spans="1:6" ht="15.75" thickBot="1" x14ac:dyDescent="0.3">
      <c r="A382" s="22" t="s">
        <v>5026</v>
      </c>
      <c r="D382" s="23"/>
      <c r="E382" s="24"/>
      <c r="F382" s="25"/>
    </row>
    <row r="383" spans="1:6" ht="15.75" thickBot="1" x14ac:dyDescent="0.3">
      <c r="A383" s="22" t="s">
        <v>5027</v>
      </c>
      <c r="D383" s="23"/>
      <c r="E383" s="24"/>
      <c r="F383" s="25"/>
    </row>
    <row r="384" spans="1:6" ht="15.75" thickBot="1" x14ac:dyDescent="0.3">
      <c r="A384" s="22" t="s">
        <v>5028</v>
      </c>
      <c r="D384" s="23"/>
      <c r="E384" s="24"/>
      <c r="F384" s="25"/>
    </row>
    <row r="385" spans="1:6" ht="15.75" thickBot="1" x14ac:dyDescent="0.3">
      <c r="A385" s="22" t="s">
        <v>5029</v>
      </c>
      <c r="D385" s="23"/>
      <c r="E385" s="24"/>
      <c r="F385" s="25" t="s">
        <v>5030</v>
      </c>
    </row>
    <row r="386" spans="1:6" ht="15.75" thickBot="1" x14ac:dyDescent="0.3">
      <c r="A386" s="22" t="s">
        <v>5031</v>
      </c>
      <c r="D386" s="23"/>
      <c r="E386" s="24"/>
      <c r="F386" s="25"/>
    </row>
    <row r="387" spans="1:6" ht="15.75" thickBot="1" x14ac:dyDescent="0.3">
      <c r="A387" s="22" t="s">
        <v>5032</v>
      </c>
      <c r="D387" s="23"/>
      <c r="E387" s="24"/>
      <c r="F387" s="25"/>
    </row>
    <row r="388" spans="1:6" ht="15.75" thickBot="1" x14ac:dyDescent="0.3">
      <c r="A388" s="22" t="s">
        <v>5033</v>
      </c>
      <c r="D388" s="23"/>
      <c r="E388" s="24"/>
      <c r="F388" s="25"/>
    </row>
    <row r="389" spans="1:6" ht="15.75" thickBot="1" x14ac:dyDescent="0.3">
      <c r="A389" s="22" t="s">
        <v>5034</v>
      </c>
      <c r="D389" s="23" t="s">
        <v>5035</v>
      </c>
      <c r="E389" s="24"/>
      <c r="F389" s="25"/>
    </row>
    <row r="390" spans="1:6" ht="15.75" thickBot="1" x14ac:dyDescent="0.3">
      <c r="A390" s="22" t="s">
        <v>5036</v>
      </c>
      <c r="D390" s="23"/>
      <c r="E390" s="24"/>
      <c r="F390" s="25"/>
    </row>
    <row r="391" spans="1:6" ht="15.75" thickBot="1" x14ac:dyDescent="0.3">
      <c r="A391" s="22" t="s">
        <v>5037</v>
      </c>
      <c r="D391" s="23"/>
      <c r="E391" s="24"/>
      <c r="F391" s="25" t="s">
        <v>5038</v>
      </c>
    </row>
    <row r="392" spans="1:6" ht="15.75" thickBot="1" x14ac:dyDescent="0.3">
      <c r="A392" s="22" t="s">
        <v>5039</v>
      </c>
      <c r="D392" s="23"/>
      <c r="E392" s="24"/>
      <c r="F392" s="25"/>
    </row>
    <row r="393" spans="1:6" ht="15.75" thickBot="1" x14ac:dyDescent="0.3">
      <c r="A393" s="22" t="s">
        <v>5040</v>
      </c>
      <c r="D393" s="23"/>
      <c r="E393" s="24"/>
      <c r="F393" s="25" t="s">
        <v>5041</v>
      </c>
    </row>
    <row r="394" spans="1:6" ht="15.75" thickBot="1" x14ac:dyDescent="0.3">
      <c r="A394" s="22" t="s">
        <v>5042</v>
      </c>
      <c r="D394" s="23"/>
      <c r="E394" s="24"/>
      <c r="F394" s="20" t="s">
        <v>5043</v>
      </c>
    </row>
    <row r="395" spans="1:6" ht="15.75" thickBot="1" x14ac:dyDescent="0.3">
      <c r="A395" s="22" t="s">
        <v>5044</v>
      </c>
      <c r="D395" s="23"/>
      <c r="E395" s="24"/>
      <c r="F395" s="20" t="s">
        <v>5045</v>
      </c>
    </row>
    <row r="396" spans="1:6" ht="15.75" thickBot="1" x14ac:dyDescent="0.3">
      <c r="A396" s="22" t="s">
        <v>5046</v>
      </c>
      <c r="D396" s="23"/>
      <c r="E396" s="24"/>
      <c r="F396" s="27" t="s">
        <v>5047</v>
      </c>
    </row>
    <row r="397" spans="1:6" ht="15.75" thickBot="1" x14ac:dyDescent="0.3">
      <c r="A397" s="22" t="s">
        <v>5048</v>
      </c>
      <c r="D397" s="23"/>
      <c r="E397" s="24"/>
      <c r="F397" s="25"/>
    </row>
    <row r="398" spans="1:6" ht="15.75" thickBot="1" x14ac:dyDescent="0.3">
      <c r="A398" s="22" t="s">
        <v>5049</v>
      </c>
      <c r="D398" s="23" t="s">
        <v>5050</v>
      </c>
      <c r="E398" s="24"/>
      <c r="F398" s="25"/>
    </row>
    <row r="399" spans="1:6" ht="15.75" thickBot="1" x14ac:dyDescent="0.3">
      <c r="A399" s="22" t="s">
        <v>5051</v>
      </c>
      <c r="D399" s="23" t="s">
        <v>5052</v>
      </c>
      <c r="E399" s="24"/>
      <c r="F399" s="25"/>
    </row>
    <row r="400" spans="1:6" ht="15.75" thickBot="1" x14ac:dyDescent="0.3">
      <c r="A400" s="22" t="s">
        <v>5053</v>
      </c>
      <c r="D400" s="23"/>
      <c r="E400" s="24"/>
      <c r="F400" s="25"/>
    </row>
    <row r="401" spans="1:6" ht="15.75" thickBot="1" x14ac:dyDescent="0.3">
      <c r="A401" s="22" t="s">
        <v>5054</v>
      </c>
      <c r="D401" s="23"/>
      <c r="E401" s="24"/>
      <c r="F401" s="25"/>
    </row>
    <row r="402" spans="1:6" ht="15.75" thickBot="1" x14ac:dyDescent="0.3">
      <c r="A402" s="22" t="s">
        <v>5055</v>
      </c>
      <c r="D402" s="23" t="s">
        <v>5056</v>
      </c>
      <c r="E402" s="24"/>
      <c r="F402" s="25"/>
    </row>
    <row r="403" spans="1:6" ht="15.75" thickBot="1" x14ac:dyDescent="0.3">
      <c r="A403" s="22" t="s">
        <v>5057</v>
      </c>
      <c r="D403" s="23" t="s">
        <v>5058</v>
      </c>
      <c r="E403" s="24"/>
      <c r="F403" s="25" t="s">
        <v>5058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CD93-0FE6-45F6-AD34-C950CD3BB892}">
  <dimension ref="A2:L292"/>
  <sheetViews>
    <sheetView workbookViewId="0">
      <selection activeCell="L56" sqref="L56"/>
    </sheetView>
  </sheetViews>
  <sheetFormatPr defaultRowHeight="15" x14ac:dyDescent="0.25"/>
  <cols>
    <col min="2" max="2" width="12.5703125" customWidth="1"/>
    <col min="3" max="3" width="16.42578125" customWidth="1"/>
  </cols>
  <sheetData>
    <row r="2" spans="1:4" x14ac:dyDescent="0.25">
      <c r="A2" t="s">
        <v>3899</v>
      </c>
    </row>
    <row r="3" spans="1:4" x14ac:dyDescent="0.25">
      <c r="A3" s="84" t="s">
        <v>288</v>
      </c>
      <c r="B3" s="70" t="s">
        <v>13760</v>
      </c>
      <c r="C3" s="70" t="s">
        <v>12343</v>
      </c>
      <c r="D3" s="70" t="s">
        <v>13761</v>
      </c>
    </row>
    <row r="4" spans="1:4" x14ac:dyDescent="0.25">
      <c r="A4" t="s">
        <v>3900</v>
      </c>
      <c r="D4" t="s">
        <v>3901</v>
      </c>
    </row>
    <row r="5" spans="1:4" x14ac:dyDescent="0.25">
      <c r="A5" t="s">
        <v>3902</v>
      </c>
      <c r="D5" t="s">
        <v>3903</v>
      </c>
    </row>
    <row r="6" spans="1:4" x14ac:dyDescent="0.25">
      <c r="A6" t="s">
        <v>3904</v>
      </c>
      <c r="D6" t="s">
        <v>3905</v>
      </c>
    </row>
    <row r="7" spans="1:4" x14ac:dyDescent="0.25">
      <c r="A7" t="s">
        <v>3906</v>
      </c>
      <c r="D7" t="s">
        <v>3907</v>
      </c>
    </row>
    <row r="8" spans="1:4" x14ac:dyDescent="0.25">
      <c r="A8" t="s">
        <v>3908</v>
      </c>
      <c r="D8" t="s">
        <v>3909</v>
      </c>
    </row>
    <row r="9" spans="1:4" x14ac:dyDescent="0.25">
      <c r="A9" t="s">
        <v>3910</v>
      </c>
      <c r="D9" t="s">
        <v>3911</v>
      </c>
    </row>
    <row r="10" spans="1:4" x14ac:dyDescent="0.25">
      <c r="A10" t="s">
        <v>3912</v>
      </c>
      <c r="D10" t="s">
        <v>3913</v>
      </c>
    </row>
    <row r="11" spans="1:4" x14ac:dyDescent="0.25">
      <c r="A11" t="s">
        <v>3914</v>
      </c>
      <c r="D11" t="s">
        <v>3915</v>
      </c>
    </row>
    <row r="12" spans="1:4" x14ac:dyDescent="0.25">
      <c r="A12" t="s">
        <v>3916</v>
      </c>
      <c r="D12" t="s">
        <v>3917</v>
      </c>
    </row>
    <row r="13" spans="1:4" x14ac:dyDescent="0.25">
      <c r="A13" t="s">
        <v>3918</v>
      </c>
      <c r="D13" t="s">
        <v>3919</v>
      </c>
    </row>
    <row r="14" spans="1:4" x14ac:dyDescent="0.25">
      <c r="A14" t="s">
        <v>3920</v>
      </c>
      <c r="D14" t="s">
        <v>3921</v>
      </c>
    </row>
    <row r="15" spans="1:4" x14ac:dyDescent="0.25">
      <c r="A15" t="s">
        <v>3922</v>
      </c>
      <c r="D15" t="s">
        <v>3923</v>
      </c>
    </row>
    <row r="16" spans="1:4" x14ac:dyDescent="0.25">
      <c r="A16" t="s">
        <v>3924</v>
      </c>
      <c r="D16" t="s">
        <v>3925</v>
      </c>
    </row>
    <row r="17" spans="1:4" x14ac:dyDescent="0.25">
      <c r="A17" t="s">
        <v>3926</v>
      </c>
      <c r="D17" t="s">
        <v>3927</v>
      </c>
    </row>
    <row r="18" spans="1:4" x14ac:dyDescent="0.25">
      <c r="A18" t="s">
        <v>3928</v>
      </c>
      <c r="D18" t="s">
        <v>3929</v>
      </c>
    </row>
    <row r="19" spans="1:4" x14ac:dyDescent="0.25">
      <c r="A19" t="s">
        <v>3930</v>
      </c>
      <c r="D19" t="s">
        <v>3931</v>
      </c>
    </row>
    <row r="20" spans="1:4" x14ac:dyDescent="0.25">
      <c r="A20" t="s">
        <v>3932</v>
      </c>
      <c r="D20" t="s">
        <v>3933</v>
      </c>
    </row>
    <row r="21" spans="1:4" x14ac:dyDescent="0.25">
      <c r="A21" t="s">
        <v>3934</v>
      </c>
      <c r="D21" t="s">
        <v>1675</v>
      </c>
    </row>
    <row r="22" spans="1:4" x14ac:dyDescent="0.25">
      <c r="A22" t="s">
        <v>3935</v>
      </c>
      <c r="D22" t="s">
        <v>3936</v>
      </c>
    </row>
    <row r="23" spans="1:4" x14ac:dyDescent="0.25">
      <c r="A23" t="s">
        <v>3937</v>
      </c>
      <c r="D23" t="s">
        <v>3938</v>
      </c>
    </row>
    <row r="24" spans="1:4" x14ac:dyDescent="0.25">
      <c r="A24" t="s">
        <v>3939</v>
      </c>
      <c r="D24" t="s">
        <v>3936</v>
      </c>
    </row>
    <row r="25" spans="1:4" x14ac:dyDescent="0.25">
      <c r="A25" t="s">
        <v>3940</v>
      </c>
      <c r="D25" t="s">
        <v>3938</v>
      </c>
    </row>
    <row r="26" spans="1:4" x14ac:dyDescent="0.25">
      <c r="A26" t="s">
        <v>3941</v>
      </c>
      <c r="D26" t="s">
        <v>3942</v>
      </c>
    </row>
    <row r="27" spans="1:4" x14ac:dyDescent="0.25">
      <c r="A27" t="s">
        <v>3943</v>
      </c>
      <c r="D27" t="s">
        <v>3944</v>
      </c>
    </row>
    <row r="28" spans="1:4" x14ac:dyDescent="0.25">
      <c r="A28" t="s">
        <v>3945</v>
      </c>
      <c r="D28" t="s">
        <v>3946</v>
      </c>
    </row>
    <row r="29" spans="1:4" x14ac:dyDescent="0.25">
      <c r="A29" t="s">
        <v>3947</v>
      </c>
      <c r="D29" t="s">
        <v>3948</v>
      </c>
    </row>
    <row r="30" spans="1:4" x14ac:dyDescent="0.25">
      <c r="A30" t="s">
        <v>3949</v>
      </c>
      <c r="D30" t="s">
        <v>3950</v>
      </c>
    </row>
    <row r="31" spans="1:4" x14ac:dyDescent="0.25">
      <c r="A31" t="s">
        <v>3951</v>
      </c>
      <c r="D31" t="s">
        <v>3950</v>
      </c>
    </row>
    <row r="32" spans="1:4" x14ac:dyDescent="0.25">
      <c r="A32" t="s">
        <v>3952</v>
      </c>
      <c r="D32" t="s">
        <v>3953</v>
      </c>
    </row>
    <row r="33" spans="1:4" x14ac:dyDescent="0.25">
      <c r="A33" t="s">
        <v>3954</v>
      </c>
      <c r="D33" t="s">
        <v>3955</v>
      </c>
    </row>
    <row r="34" spans="1:4" x14ac:dyDescent="0.25">
      <c r="A34" t="s">
        <v>3956</v>
      </c>
      <c r="D34" t="s">
        <v>3957</v>
      </c>
    </row>
    <row r="35" spans="1:4" x14ac:dyDescent="0.25">
      <c r="A35" t="s">
        <v>3958</v>
      </c>
      <c r="D35" t="s">
        <v>3959</v>
      </c>
    </row>
    <row r="36" spans="1:4" x14ac:dyDescent="0.25">
      <c r="A36" t="s">
        <v>3960</v>
      </c>
      <c r="D36" t="s">
        <v>3961</v>
      </c>
    </row>
    <row r="37" spans="1:4" x14ac:dyDescent="0.25">
      <c r="A37" t="s">
        <v>3962</v>
      </c>
      <c r="D37" t="s">
        <v>3963</v>
      </c>
    </row>
    <row r="38" spans="1:4" x14ac:dyDescent="0.25">
      <c r="A38" t="s">
        <v>3964</v>
      </c>
      <c r="D38" t="s">
        <v>3965</v>
      </c>
    </row>
    <row r="39" spans="1:4" x14ac:dyDescent="0.25">
      <c r="A39" t="s">
        <v>3966</v>
      </c>
      <c r="D39" t="s">
        <v>3967</v>
      </c>
    </row>
    <row r="40" spans="1:4" x14ac:dyDescent="0.25">
      <c r="A40" t="s">
        <v>3968</v>
      </c>
      <c r="D40" t="s">
        <v>3969</v>
      </c>
    </row>
    <row r="41" spans="1:4" x14ac:dyDescent="0.25">
      <c r="A41" t="s">
        <v>3970</v>
      </c>
      <c r="D41" t="s">
        <v>3971</v>
      </c>
    </row>
    <row r="42" spans="1:4" x14ac:dyDescent="0.25">
      <c r="A42" t="s">
        <v>3972</v>
      </c>
      <c r="D42" t="s">
        <v>3973</v>
      </c>
    </row>
    <row r="43" spans="1:4" x14ac:dyDescent="0.25">
      <c r="A43" t="s">
        <v>3974</v>
      </c>
      <c r="D43" t="s">
        <v>3975</v>
      </c>
    </row>
    <row r="44" spans="1:4" x14ac:dyDescent="0.25">
      <c r="A44" t="s">
        <v>3976</v>
      </c>
      <c r="D44" t="s">
        <v>3977</v>
      </c>
    </row>
    <row r="45" spans="1:4" x14ac:dyDescent="0.25">
      <c r="A45" t="s">
        <v>3978</v>
      </c>
      <c r="D45" t="s">
        <v>3979</v>
      </c>
    </row>
    <row r="46" spans="1:4" x14ac:dyDescent="0.25">
      <c r="A46" t="s">
        <v>3980</v>
      </c>
      <c r="D46" t="s">
        <v>3981</v>
      </c>
    </row>
    <row r="47" spans="1:4" x14ac:dyDescent="0.25">
      <c r="A47" t="s">
        <v>3982</v>
      </c>
      <c r="D47" t="s">
        <v>3983</v>
      </c>
    </row>
    <row r="48" spans="1:4" x14ac:dyDescent="0.25">
      <c r="A48" t="s">
        <v>3984</v>
      </c>
      <c r="D48" t="s">
        <v>3985</v>
      </c>
    </row>
    <row r="49" spans="1:12" x14ac:dyDescent="0.25">
      <c r="A49" t="s">
        <v>3986</v>
      </c>
      <c r="D49" t="s">
        <v>3987</v>
      </c>
    </row>
    <row r="50" spans="1:12" x14ac:dyDescent="0.25">
      <c r="A50" t="s">
        <v>3988</v>
      </c>
      <c r="D50" t="s">
        <v>3989</v>
      </c>
    </row>
    <row r="51" spans="1:12" x14ac:dyDescent="0.25">
      <c r="A51" t="s">
        <v>3990</v>
      </c>
      <c r="D51" t="s">
        <v>3991</v>
      </c>
    </row>
    <row r="52" spans="1:12" x14ac:dyDescent="0.25">
      <c r="A52" t="s">
        <v>3992</v>
      </c>
      <c r="D52" t="s">
        <v>1805</v>
      </c>
    </row>
    <row r="53" spans="1:12" x14ac:dyDescent="0.25">
      <c r="A53" t="s">
        <v>3993</v>
      </c>
      <c r="D53" t="s">
        <v>3994</v>
      </c>
    </row>
    <row r="54" spans="1:12" x14ac:dyDescent="0.25">
      <c r="A54" t="s">
        <v>3995</v>
      </c>
      <c r="D54" t="s">
        <v>3996</v>
      </c>
    </row>
    <row r="55" spans="1:12" x14ac:dyDescent="0.25">
      <c r="A55" t="s">
        <v>3997</v>
      </c>
      <c r="D55" t="s">
        <v>3998</v>
      </c>
    </row>
    <row r="56" spans="1:12" x14ac:dyDescent="0.25">
      <c r="A56" t="s">
        <v>3999</v>
      </c>
      <c r="D56" t="s">
        <v>4000</v>
      </c>
      <c r="L56" t="s">
        <v>14099</v>
      </c>
    </row>
    <row r="57" spans="1:12" x14ac:dyDescent="0.25">
      <c r="A57" t="s">
        <v>4001</v>
      </c>
      <c r="D57" t="s">
        <v>4002</v>
      </c>
    </row>
    <row r="58" spans="1:12" x14ac:dyDescent="0.25">
      <c r="A58" t="s">
        <v>4003</v>
      </c>
      <c r="D58" t="s">
        <v>4004</v>
      </c>
    </row>
    <row r="59" spans="1:12" x14ac:dyDescent="0.25">
      <c r="A59" t="s">
        <v>4005</v>
      </c>
      <c r="D59" t="s">
        <v>4006</v>
      </c>
    </row>
    <row r="60" spans="1:12" x14ac:dyDescent="0.25">
      <c r="A60" t="s">
        <v>4007</v>
      </c>
      <c r="D60" t="s">
        <v>4008</v>
      </c>
    </row>
    <row r="61" spans="1:12" x14ac:dyDescent="0.25">
      <c r="A61" t="s">
        <v>4009</v>
      </c>
      <c r="D61" t="s">
        <v>4010</v>
      </c>
    </row>
    <row r="62" spans="1:12" x14ac:dyDescent="0.25">
      <c r="A62" t="s">
        <v>4011</v>
      </c>
      <c r="D62" t="s">
        <v>1976</v>
      </c>
    </row>
    <row r="63" spans="1:12" x14ac:dyDescent="0.25">
      <c r="A63" t="s">
        <v>4012</v>
      </c>
      <c r="D63" t="s">
        <v>4013</v>
      </c>
    </row>
    <row r="64" spans="1:12" x14ac:dyDescent="0.25">
      <c r="A64" t="s">
        <v>4014</v>
      </c>
      <c r="D64" t="s">
        <v>4015</v>
      </c>
    </row>
    <row r="65" spans="1:4" x14ac:dyDescent="0.25">
      <c r="A65" t="s">
        <v>4016</v>
      </c>
      <c r="D65" t="s">
        <v>4017</v>
      </c>
    </row>
    <row r="66" spans="1:4" x14ac:dyDescent="0.25">
      <c r="A66" t="s">
        <v>4018</v>
      </c>
      <c r="D66" t="s">
        <v>4019</v>
      </c>
    </row>
    <row r="67" spans="1:4" x14ac:dyDescent="0.25">
      <c r="A67" t="s">
        <v>4020</v>
      </c>
      <c r="D67" t="s">
        <v>4021</v>
      </c>
    </row>
    <row r="68" spans="1:4" x14ac:dyDescent="0.25">
      <c r="A68" t="s">
        <v>4022</v>
      </c>
      <c r="D68" t="s">
        <v>4023</v>
      </c>
    </row>
    <row r="69" spans="1:4" x14ac:dyDescent="0.25">
      <c r="A69" t="s">
        <v>4024</v>
      </c>
      <c r="D69" t="s">
        <v>4025</v>
      </c>
    </row>
    <row r="70" spans="1:4" x14ac:dyDescent="0.25">
      <c r="A70" t="s">
        <v>4026</v>
      </c>
      <c r="D70" t="s">
        <v>4027</v>
      </c>
    </row>
    <row r="71" spans="1:4" x14ac:dyDescent="0.25">
      <c r="A71" t="s">
        <v>4028</v>
      </c>
      <c r="D71" t="s">
        <v>4029</v>
      </c>
    </row>
    <row r="72" spans="1:4" x14ac:dyDescent="0.25">
      <c r="A72" t="s">
        <v>4030</v>
      </c>
      <c r="D72" t="s">
        <v>4031</v>
      </c>
    </row>
    <row r="73" spans="1:4" x14ac:dyDescent="0.25">
      <c r="A73" t="s">
        <v>4032</v>
      </c>
      <c r="D73" t="s">
        <v>4033</v>
      </c>
    </row>
    <row r="74" spans="1:4" x14ac:dyDescent="0.25">
      <c r="A74" t="s">
        <v>4034</v>
      </c>
      <c r="D74" t="s">
        <v>4035</v>
      </c>
    </row>
    <row r="75" spans="1:4" x14ac:dyDescent="0.25">
      <c r="A75" t="s">
        <v>4036</v>
      </c>
      <c r="D75" t="s">
        <v>4037</v>
      </c>
    </row>
    <row r="76" spans="1:4" x14ac:dyDescent="0.25">
      <c r="A76" t="s">
        <v>4038</v>
      </c>
      <c r="D76" t="s">
        <v>4039</v>
      </c>
    </row>
    <row r="77" spans="1:4" x14ac:dyDescent="0.25">
      <c r="A77" t="s">
        <v>4040</v>
      </c>
      <c r="D77" t="s">
        <v>4041</v>
      </c>
    </row>
    <row r="78" spans="1:4" x14ac:dyDescent="0.25">
      <c r="A78" t="s">
        <v>3529</v>
      </c>
      <c r="D78" t="s">
        <v>4042</v>
      </c>
    </row>
    <row r="79" spans="1:4" x14ac:dyDescent="0.25">
      <c r="A79" t="s">
        <v>4043</v>
      </c>
      <c r="D79" t="s">
        <v>4044</v>
      </c>
    </row>
    <row r="80" spans="1:4" x14ac:dyDescent="0.25">
      <c r="A80" t="s">
        <v>4045</v>
      </c>
      <c r="D80" t="s">
        <v>1868</v>
      </c>
    </row>
    <row r="81" spans="1:4" x14ac:dyDescent="0.25">
      <c r="A81" t="s">
        <v>4046</v>
      </c>
      <c r="D81" t="s">
        <v>4047</v>
      </c>
    </row>
    <row r="82" spans="1:4" x14ac:dyDescent="0.25">
      <c r="A82" t="s">
        <v>4048</v>
      </c>
      <c r="D82" t="s">
        <v>4049</v>
      </c>
    </row>
    <row r="83" spans="1:4" x14ac:dyDescent="0.25">
      <c r="A83" t="s">
        <v>4050</v>
      </c>
      <c r="D83" t="s">
        <v>4051</v>
      </c>
    </row>
    <row r="84" spans="1:4" x14ac:dyDescent="0.25">
      <c r="A84" t="s">
        <v>4052</v>
      </c>
      <c r="D84" t="s">
        <v>4053</v>
      </c>
    </row>
    <row r="85" spans="1:4" x14ac:dyDescent="0.25">
      <c r="A85" t="s">
        <v>4054</v>
      </c>
      <c r="D85" t="s">
        <v>4055</v>
      </c>
    </row>
    <row r="86" spans="1:4" x14ac:dyDescent="0.25">
      <c r="A86" t="s">
        <v>4056</v>
      </c>
      <c r="D86" t="s">
        <v>4057</v>
      </c>
    </row>
    <row r="87" spans="1:4" x14ac:dyDescent="0.25">
      <c r="A87" t="s">
        <v>4058</v>
      </c>
      <c r="D87" t="s">
        <v>4059</v>
      </c>
    </row>
    <row r="88" spans="1:4" x14ac:dyDescent="0.25">
      <c r="A88" t="s">
        <v>4060</v>
      </c>
      <c r="D88" t="s">
        <v>4061</v>
      </c>
    </row>
    <row r="89" spans="1:4" x14ac:dyDescent="0.25">
      <c r="A89" t="s">
        <v>4062</v>
      </c>
      <c r="D89" t="s">
        <v>4063</v>
      </c>
    </row>
    <row r="90" spans="1:4" x14ac:dyDescent="0.25">
      <c r="A90" t="s">
        <v>4064</v>
      </c>
      <c r="D90" t="s">
        <v>4065</v>
      </c>
    </row>
    <row r="91" spans="1:4" x14ac:dyDescent="0.25">
      <c r="A91" t="s">
        <v>1512</v>
      </c>
      <c r="D91" t="s">
        <v>1513</v>
      </c>
    </row>
    <row r="92" spans="1:4" x14ac:dyDescent="0.25">
      <c r="A92" t="s">
        <v>4066</v>
      </c>
      <c r="D92" t="s">
        <v>4067</v>
      </c>
    </row>
    <row r="93" spans="1:4" x14ac:dyDescent="0.25">
      <c r="A93" t="s">
        <v>4068</v>
      </c>
      <c r="D93" t="s">
        <v>4069</v>
      </c>
    </row>
    <row r="94" spans="1:4" x14ac:dyDescent="0.25">
      <c r="A94" t="s">
        <v>4070</v>
      </c>
      <c r="D94" t="s">
        <v>4071</v>
      </c>
    </row>
    <row r="95" spans="1:4" x14ac:dyDescent="0.25">
      <c r="A95" t="s">
        <v>4072</v>
      </c>
      <c r="D95" t="s">
        <v>4073</v>
      </c>
    </row>
    <row r="96" spans="1:4" x14ac:dyDescent="0.25">
      <c r="A96" t="s">
        <v>4074</v>
      </c>
      <c r="D96" t="s">
        <v>4075</v>
      </c>
    </row>
    <row r="97" spans="1:4" x14ac:dyDescent="0.25">
      <c r="A97" t="s">
        <v>4076</v>
      </c>
      <c r="D97" t="s">
        <v>4077</v>
      </c>
    </row>
    <row r="98" spans="1:4" x14ac:dyDescent="0.25">
      <c r="A98" t="s">
        <v>4078</v>
      </c>
      <c r="D98" t="s">
        <v>4079</v>
      </c>
    </row>
    <row r="99" spans="1:4" x14ac:dyDescent="0.25">
      <c r="A99" t="s">
        <v>4080</v>
      </c>
      <c r="D99" t="s">
        <v>4081</v>
      </c>
    </row>
    <row r="100" spans="1:4" x14ac:dyDescent="0.25">
      <c r="A100" t="s">
        <v>4082</v>
      </c>
      <c r="D100" t="s">
        <v>4083</v>
      </c>
    </row>
    <row r="101" spans="1:4" x14ac:dyDescent="0.25">
      <c r="A101" t="s">
        <v>4084</v>
      </c>
      <c r="D101" t="s">
        <v>4085</v>
      </c>
    </row>
    <row r="102" spans="1:4" x14ac:dyDescent="0.25">
      <c r="A102" t="s">
        <v>4086</v>
      </c>
      <c r="D102" t="s">
        <v>4087</v>
      </c>
    </row>
    <row r="103" spans="1:4" x14ac:dyDescent="0.25">
      <c r="A103" t="s">
        <v>4088</v>
      </c>
      <c r="D103" t="s">
        <v>4089</v>
      </c>
    </row>
    <row r="104" spans="1:4" x14ac:dyDescent="0.25">
      <c r="A104" t="s">
        <v>4090</v>
      </c>
      <c r="D104" t="s">
        <v>4091</v>
      </c>
    </row>
    <row r="106" spans="1:4" x14ac:dyDescent="0.25">
      <c r="A106" t="s">
        <v>4092</v>
      </c>
    </row>
    <row r="108" spans="1:4" x14ac:dyDescent="0.25">
      <c r="A108" t="s">
        <v>3076</v>
      </c>
      <c r="D108" t="s">
        <v>3077</v>
      </c>
    </row>
    <row r="109" spans="1:4" x14ac:dyDescent="0.25">
      <c r="A109" t="s">
        <v>2932</v>
      </c>
      <c r="D109" t="s">
        <v>2933</v>
      </c>
    </row>
    <row r="110" spans="1:4" x14ac:dyDescent="0.25">
      <c r="A110" t="s">
        <v>2087</v>
      </c>
      <c r="D110" t="s">
        <v>2088</v>
      </c>
    </row>
    <row r="111" spans="1:4" x14ac:dyDescent="0.25">
      <c r="A111" t="s">
        <v>4093</v>
      </c>
      <c r="D111" t="s">
        <v>4094</v>
      </c>
    </row>
    <row r="112" spans="1:4" x14ac:dyDescent="0.25">
      <c r="A112" t="s">
        <v>4095</v>
      </c>
      <c r="D112" t="s">
        <v>4096</v>
      </c>
    </row>
    <row r="113" spans="1:4" x14ac:dyDescent="0.25">
      <c r="A113" t="s">
        <v>4097</v>
      </c>
      <c r="D113" t="s">
        <v>2619</v>
      </c>
    </row>
    <row r="114" spans="1:4" x14ac:dyDescent="0.25">
      <c r="A114" t="s">
        <v>4098</v>
      </c>
      <c r="D114" t="s">
        <v>4099</v>
      </c>
    </row>
    <row r="115" spans="1:4" x14ac:dyDescent="0.25">
      <c r="A115" t="s">
        <v>4100</v>
      </c>
      <c r="D115" t="s">
        <v>4101</v>
      </c>
    </row>
    <row r="116" spans="1:4" x14ac:dyDescent="0.25">
      <c r="A116" t="s">
        <v>1414</v>
      </c>
      <c r="D116" t="s">
        <v>4102</v>
      </c>
    </row>
    <row r="117" spans="1:4" x14ac:dyDescent="0.25">
      <c r="A117" t="s">
        <v>4103</v>
      </c>
      <c r="D117" t="s">
        <v>4104</v>
      </c>
    </row>
    <row r="118" spans="1:4" x14ac:dyDescent="0.25">
      <c r="A118" t="s">
        <v>4105</v>
      </c>
      <c r="D118" t="s">
        <v>4106</v>
      </c>
    </row>
    <row r="119" spans="1:4" x14ac:dyDescent="0.25">
      <c r="A119" t="s">
        <v>4107</v>
      </c>
      <c r="D119" t="s">
        <v>4108</v>
      </c>
    </row>
    <row r="120" spans="1:4" x14ac:dyDescent="0.25">
      <c r="A120" t="s">
        <v>4109</v>
      </c>
      <c r="D120" t="s">
        <v>4110</v>
      </c>
    </row>
    <row r="121" spans="1:4" x14ac:dyDescent="0.25">
      <c r="A121" t="s">
        <v>4111</v>
      </c>
      <c r="D121" t="s">
        <v>4112</v>
      </c>
    </row>
    <row r="123" spans="1:4" x14ac:dyDescent="0.25">
      <c r="A123" t="s">
        <v>4113</v>
      </c>
      <c r="D123" t="s">
        <v>4114</v>
      </c>
    </row>
    <row r="124" spans="1:4" x14ac:dyDescent="0.25">
      <c r="A124" t="s">
        <v>4115</v>
      </c>
      <c r="D124" t="s">
        <v>4116</v>
      </c>
    </row>
    <row r="125" spans="1:4" x14ac:dyDescent="0.25">
      <c r="A125" t="s">
        <v>4117</v>
      </c>
      <c r="D125" t="s">
        <v>4118</v>
      </c>
    </row>
    <row r="126" spans="1:4" x14ac:dyDescent="0.25">
      <c r="A126" t="s">
        <v>4119</v>
      </c>
      <c r="D126" t="s">
        <v>4120</v>
      </c>
    </row>
    <row r="127" spans="1:4" x14ac:dyDescent="0.25">
      <c r="A127" t="s">
        <v>4121</v>
      </c>
      <c r="D127" t="s">
        <v>4122</v>
      </c>
    </row>
    <row r="128" spans="1:4" x14ac:dyDescent="0.25">
      <c r="A128" t="s">
        <v>4123</v>
      </c>
      <c r="D128" t="s">
        <v>4124</v>
      </c>
    </row>
    <row r="129" spans="1:4" x14ac:dyDescent="0.25">
      <c r="A129" t="s">
        <v>4125</v>
      </c>
      <c r="D129" t="s">
        <v>4126</v>
      </c>
    </row>
    <row r="130" spans="1:4" x14ac:dyDescent="0.25">
      <c r="A130" t="s">
        <v>4127</v>
      </c>
      <c r="D130" t="s">
        <v>4128</v>
      </c>
    </row>
    <row r="131" spans="1:4" x14ac:dyDescent="0.25">
      <c r="A131" t="s">
        <v>4129</v>
      </c>
      <c r="D131" t="s">
        <v>4130</v>
      </c>
    </row>
    <row r="132" spans="1:4" x14ac:dyDescent="0.25">
      <c r="A132" t="s">
        <v>4131</v>
      </c>
      <c r="D132" t="s">
        <v>4132</v>
      </c>
    </row>
    <row r="133" spans="1:4" x14ac:dyDescent="0.25">
      <c r="A133" t="s">
        <v>4133</v>
      </c>
      <c r="D133" t="s">
        <v>4134</v>
      </c>
    </row>
    <row r="134" spans="1:4" x14ac:dyDescent="0.25">
      <c r="A134" t="s">
        <v>4135</v>
      </c>
      <c r="D134" t="s">
        <v>4136</v>
      </c>
    </row>
    <row r="135" spans="1:4" x14ac:dyDescent="0.25">
      <c r="A135" t="s">
        <v>2005</v>
      </c>
      <c r="D135" t="s">
        <v>2006</v>
      </c>
    </row>
    <row r="136" spans="1:4" x14ac:dyDescent="0.25">
      <c r="A136" t="s">
        <v>2041</v>
      </c>
      <c r="D136" t="s">
        <v>4137</v>
      </c>
    </row>
    <row r="137" spans="1:4" x14ac:dyDescent="0.25">
      <c r="A137" t="s">
        <v>4138</v>
      </c>
      <c r="D137" t="s">
        <v>4139</v>
      </c>
    </row>
    <row r="138" spans="1:4" x14ac:dyDescent="0.25">
      <c r="A138" t="s">
        <v>4140</v>
      </c>
      <c r="D138" t="s">
        <v>4141</v>
      </c>
    </row>
    <row r="139" spans="1:4" x14ac:dyDescent="0.25">
      <c r="A139" t="s">
        <v>2081</v>
      </c>
      <c r="D139" t="s">
        <v>2082</v>
      </c>
    </row>
    <row r="140" spans="1:4" x14ac:dyDescent="0.25">
      <c r="A140" t="s">
        <v>2083</v>
      </c>
      <c r="D140" t="s">
        <v>2084</v>
      </c>
    </row>
    <row r="141" spans="1:4" x14ac:dyDescent="0.25">
      <c r="A141" t="s">
        <v>2089</v>
      </c>
      <c r="D141" t="s">
        <v>4142</v>
      </c>
    </row>
    <row r="142" spans="1:4" x14ac:dyDescent="0.25">
      <c r="A142" t="s">
        <v>2099</v>
      </c>
      <c r="D142" t="s">
        <v>2100</v>
      </c>
    </row>
    <row r="143" spans="1:4" x14ac:dyDescent="0.25">
      <c r="A143" t="s">
        <v>2107</v>
      </c>
      <c r="D143" t="s">
        <v>2108</v>
      </c>
    </row>
    <row r="144" spans="1:4" x14ac:dyDescent="0.25">
      <c r="A144" t="s">
        <v>2117</v>
      </c>
      <c r="D144" t="s">
        <v>4143</v>
      </c>
    </row>
    <row r="145" spans="1:4" x14ac:dyDescent="0.25">
      <c r="A145" t="s">
        <v>2119</v>
      </c>
      <c r="D145" t="s">
        <v>2120</v>
      </c>
    </row>
    <row r="146" spans="1:4" x14ac:dyDescent="0.25">
      <c r="A146" t="s">
        <v>4144</v>
      </c>
      <c r="D146" t="s">
        <v>4145</v>
      </c>
    </row>
    <row r="147" spans="1:4" x14ac:dyDescent="0.25">
      <c r="A147" t="s">
        <v>2145</v>
      </c>
      <c r="D147" t="s">
        <v>4146</v>
      </c>
    </row>
    <row r="148" spans="1:4" x14ac:dyDescent="0.25">
      <c r="A148" t="s">
        <v>2157</v>
      </c>
      <c r="D148" t="s">
        <v>4147</v>
      </c>
    </row>
    <row r="149" spans="1:4" x14ac:dyDescent="0.25">
      <c r="A149" t="s">
        <v>2159</v>
      </c>
      <c r="D149" t="s">
        <v>4148</v>
      </c>
    </row>
    <row r="150" spans="1:4" x14ac:dyDescent="0.25">
      <c r="A150" t="s">
        <v>2169</v>
      </c>
      <c r="D150" t="s">
        <v>2170</v>
      </c>
    </row>
    <row r="151" spans="1:4" x14ac:dyDescent="0.25">
      <c r="A151" t="s">
        <v>2187</v>
      </c>
      <c r="D151" t="s">
        <v>2188</v>
      </c>
    </row>
    <row r="152" spans="1:4" x14ac:dyDescent="0.25">
      <c r="A152" t="s">
        <v>4149</v>
      </c>
      <c r="D152" t="s">
        <v>2192</v>
      </c>
    </row>
    <row r="153" spans="1:4" x14ac:dyDescent="0.25">
      <c r="A153" t="s">
        <v>2197</v>
      </c>
      <c r="D153" t="s">
        <v>4150</v>
      </c>
    </row>
    <row r="154" spans="1:4" x14ac:dyDescent="0.25">
      <c r="A154" t="s">
        <v>2203</v>
      </c>
      <c r="D154" t="s">
        <v>4151</v>
      </c>
    </row>
    <row r="155" spans="1:4" x14ac:dyDescent="0.25">
      <c r="A155" t="s">
        <v>2205</v>
      </c>
      <c r="D155" t="s">
        <v>4152</v>
      </c>
    </row>
    <row r="156" spans="1:4" x14ac:dyDescent="0.25">
      <c r="A156" t="s">
        <v>4153</v>
      </c>
      <c r="D156" t="s">
        <v>4154</v>
      </c>
    </row>
    <row r="157" spans="1:4" x14ac:dyDescent="0.25">
      <c r="A157" t="s">
        <v>2221</v>
      </c>
      <c r="D157" t="s">
        <v>4155</v>
      </c>
    </row>
    <row r="158" spans="1:4" x14ac:dyDescent="0.25">
      <c r="A158" t="s">
        <v>2231</v>
      </c>
      <c r="D158" t="s">
        <v>4156</v>
      </c>
    </row>
    <row r="159" spans="1:4" x14ac:dyDescent="0.25">
      <c r="A159" t="s">
        <v>4157</v>
      </c>
      <c r="D159" t="s">
        <v>4158</v>
      </c>
    </row>
    <row r="160" spans="1:4" x14ac:dyDescent="0.25">
      <c r="A160" t="s">
        <v>2249</v>
      </c>
      <c r="D160" t="s">
        <v>2250</v>
      </c>
    </row>
    <row r="161" spans="1:4" x14ac:dyDescent="0.25">
      <c r="A161" t="s">
        <v>4159</v>
      </c>
      <c r="D161" t="s">
        <v>4160</v>
      </c>
    </row>
    <row r="162" spans="1:4" x14ac:dyDescent="0.25">
      <c r="A162" t="s">
        <v>4161</v>
      </c>
      <c r="D162" t="s">
        <v>4162</v>
      </c>
    </row>
    <row r="163" spans="1:4" x14ac:dyDescent="0.25">
      <c r="A163" t="s">
        <v>4163</v>
      </c>
      <c r="D163" t="s">
        <v>4164</v>
      </c>
    </row>
    <row r="164" spans="1:4" x14ac:dyDescent="0.25">
      <c r="A164" t="s">
        <v>2269</v>
      </c>
      <c r="D164" t="s">
        <v>2270</v>
      </c>
    </row>
    <row r="165" spans="1:4" x14ac:dyDescent="0.25">
      <c r="A165" t="s">
        <v>2277</v>
      </c>
      <c r="D165" t="s">
        <v>4165</v>
      </c>
    </row>
    <row r="166" spans="1:4" x14ac:dyDescent="0.25">
      <c r="A166" t="s">
        <v>2279</v>
      </c>
      <c r="D166" t="s">
        <v>2280</v>
      </c>
    </row>
    <row r="167" spans="1:4" x14ac:dyDescent="0.25">
      <c r="A167" t="s">
        <v>4166</v>
      </c>
      <c r="D167" t="s">
        <v>4167</v>
      </c>
    </row>
    <row r="168" spans="1:4" x14ac:dyDescent="0.25">
      <c r="A168" t="s">
        <v>2289</v>
      </c>
      <c r="D168" t="s">
        <v>4168</v>
      </c>
    </row>
    <row r="169" spans="1:4" x14ac:dyDescent="0.25">
      <c r="A169" t="s">
        <v>2295</v>
      </c>
      <c r="D169" t="s">
        <v>4169</v>
      </c>
    </row>
    <row r="170" spans="1:4" x14ac:dyDescent="0.25">
      <c r="A170" t="s">
        <v>4170</v>
      </c>
      <c r="D170" t="s">
        <v>2330</v>
      </c>
    </row>
    <row r="171" spans="1:4" x14ac:dyDescent="0.25">
      <c r="A171" t="s">
        <v>2336</v>
      </c>
      <c r="D171" t="s">
        <v>2337</v>
      </c>
    </row>
    <row r="172" spans="1:4" x14ac:dyDescent="0.25">
      <c r="A172" t="s">
        <v>2344</v>
      </c>
      <c r="D172" t="s">
        <v>4171</v>
      </c>
    </row>
    <row r="173" spans="1:4" x14ac:dyDescent="0.25">
      <c r="A173" t="s">
        <v>4172</v>
      </c>
      <c r="D173" t="s">
        <v>4173</v>
      </c>
    </row>
    <row r="174" spans="1:4" x14ac:dyDescent="0.25">
      <c r="A174" t="s">
        <v>4174</v>
      </c>
      <c r="D174" t="s">
        <v>4175</v>
      </c>
    </row>
    <row r="175" spans="1:4" x14ac:dyDescent="0.25">
      <c r="A175" t="s">
        <v>4176</v>
      </c>
      <c r="D175" t="s">
        <v>2357</v>
      </c>
    </row>
    <row r="176" spans="1:4" x14ac:dyDescent="0.25">
      <c r="A176" t="s">
        <v>4177</v>
      </c>
      <c r="D176" t="s">
        <v>4178</v>
      </c>
    </row>
    <row r="177" spans="1:4" x14ac:dyDescent="0.25">
      <c r="A177" t="s">
        <v>2366</v>
      </c>
      <c r="D177" t="s">
        <v>2367</v>
      </c>
    </row>
    <row r="178" spans="1:4" x14ac:dyDescent="0.25">
      <c r="A178" t="s">
        <v>2378</v>
      </c>
      <c r="D178" t="s">
        <v>2379</v>
      </c>
    </row>
    <row r="179" spans="1:4" x14ac:dyDescent="0.25">
      <c r="A179" t="s">
        <v>4179</v>
      </c>
      <c r="D179" t="s">
        <v>4180</v>
      </c>
    </row>
    <row r="180" spans="1:4" x14ac:dyDescent="0.25">
      <c r="A180" t="s">
        <v>2390</v>
      </c>
      <c r="D180" t="s">
        <v>2391</v>
      </c>
    </row>
    <row r="181" spans="1:4" x14ac:dyDescent="0.25">
      <c r="A181" t="s">
        <v>2392</v>
      </c>
      <c r="D181" t="s">
        <v>4181</v>
      </c>
    </row>
    <row r="182" spans="1:4" x14ac:dyDescent="0.25">
      <c r="A182" t="s">
        <v>4182</v>
      </c>
      <c r="D182" t="s">
        <v>2449</v>
      </c>
    </row>
    <row r="183" spans="1:4" x14ac:dyDescent="0.25">
      <c r="A183" t="s">
        <v>2462</v>
      </c>
      <c r="D183" t="s">
        <v>2463</v>
      </c>
    </row>
    <row r="184" spans="1:4" x14ac:dyDescent="0.25">
      <c r="A184" t="s">
        <v>2480</v>
      </c>
      <c r="D184" t="s">
        <v>4183</v>
      </c>
    </row>
    <row r="185" spans="1:4" x14ac:dyDescent="0.25">
      <c r="A185" t="s">
        <v>2482</v>
      </c>
      <c r="D185" t="s">
        <v>4184</v>
      </c>
    </row>
    <row r="186" spans="1:4" x14ac:dyDescent="0.25">
      <c r="A186" t="s">
        <v>2486</v>
      </c>
      <c r="D186" t="s">
        <v>4185</v>
      </c>
    </row>
    <row r="187" spans="1:4" x14ac:dyDescent="0.25">
      <c r="A187" t="s">
        <v>2522</v>
      </c>
      <c r="D187" t="s">
        <v>2523</v>
      </c>
    </row>
    <row r="188" spans="1:4" x14ac:dyDescent="0.25">
      <c r="A188" t="s">
        <v>4186</v>
      </c>
      <c r="D188" t="s">
        <v>4187</v>
      </c>
    </row>
    <row r="189" spans="1:4" x14ac:dyDescent="0.25">
      <c r="A189" t="s">
        <v>4188</v>
      </c>
      <c r="D189" t="s">
        <v>4189</v>
      </c>
    </row>
    <row r="190" spans="1:4" x14ac:dyDescent="0.25">
      <c r="A190" t="s">
        <v>4190</v>
      </c>
      <c r="D190" t="s">
        <v>4191</v>
      </c>
    </row>
    <row r="191" spans="1:4" x14ac:dyDescent="0.25">
      <c r="A191" t="s">
        <v>2536</v>
      </c>
      <c r="D191" t="s">
        <v>2537</v>
      </c>
    </row>
    <row r="192" spans="1:4" x14ac:dyDescent="0.25">
      <c r="A192" t="s">
        <v>4192</v>
      </c>
      <c r="D192" t="s">
        <v>4193</v>
      </c>
    </row>
    <row r="193" spans="1:4" x14ac:dyDescent="0.25">
      <c r="A193" t="s">
        <v>4194</v>
      </c>
      <c r="D193" t="s">
        <v>4195</v>
      </c>
    </row>
    <row r="194" spans="1:4" x14ac:dyDescent="0.25">
      <c r="A194" t="s">
        <v>2584</v>
      </c>
      <c r="D194" t="s">
        <v>4196</v>
      </c>
    </row>
    <row r="195" spans="1:4" x14ac:dyDescent="0.25">
      <c r="A195" t="s">
        <v>4197</v>
      </c>
      <c r="D195" t="s">
        <v>4198</v>
      </c>
    </row>
    <row r="196" spans="1:4" x14ac:dyDescent="0.25">
      <c r="A196" t="s">
        <v>4199</v>
      </c>
      <c r="D196" t="s">
        <v>2611</v>
      </c>
    </row>
    <row r="197" spans="1:4" x14ac:dyDescent="0.25">
      <c r="A197" t="s">
        <v>4200</v>
      </c>
      <c r="D197" t="s">
        <v>2613</v>
      </c>
    </row>
    <row r="198" spans="1:4" x14ac:dyDescent="0.25">
      <c r="A198" t="s">
        <v>4201</v>
      </c>
      <c r="D198" t="s">
        <v>2615</v>
      </c>
    </row>
    <row r="199" spans="1:4" x14ac:dyDescent="0.25">
      <c r="A199" t="s">
        <v>2616</v>
      </c>
      <c r="D199" t="s">
        <v>2617</v>
      </c>
    </row>
    <row r="200" spans="1:4" x14ac:dyDescent="0.25">
      <c r="A200" t="s">
        <v>4202</v>
      </c>
      <c r="D200" t="s">
        <v>4203</v>
      </c>
    </row>
    <row r="201" spans="1:4" x14ac:dyDescent="0.25">
      <c r="A201" t="s">
        <v>2632</v>
      </c>
      <c r="D201" t="s">
        <v>2633</v>
      </c>
    </row>
    <row r="202" spans="1:4" x14ac:dyDescent="0.25">
      <c r="A202" t="s">
        <v>4204</v>
      </c>
      <c r="D202" t="s">
        <v>2663</v>
      </c>
    </row>
    <row r="203" spans="1:4" x14ac:dyDescent="0.25">
      <c r="A203" t="s">
        <v>4205</v>
      </c>
      <c r="D203" t="s">
        <v>4206</v>
      </c>
    </row>
    <row r="204" spans="1:4" x14ac:dyDescent="0.25">
      <c r="A204" t="s">
        <v>4207</v>
      </c>
      <c r="D204" t="s">
        <v>2668</v>
      </c>
    </row>
    <row r="205" spans="1:4" x14ac:dyDescent="0.25">
      <c r="A205" t="s">
        <v>2671</v>
      </c>
      <c r="D205" t="s">
        <v>2672</v>
      </c>
    </row>
    <row r="206" spans="1:4" x14ac:dyDescent="0.25">
      <c r="A206" t="s">
        <v>4208</v>
      </c>
      <c r="D206" t="s">
        <v>4209</v>
      </c>
    </row>
    <row r="207" spans="1:4" x14ac:dyDescent="0.25">
      <c r="A207" t="s">
        <v>2688</v>
      </c>
      <c r="D207" t="s">
        <v>2689</v>
      </c>
    </row>
    <row r="208" spans="1:4" x14ac:dyDescent="0.25">
      <c r="A208" t="s">
        <v>2696</v>
      </c>
      <c r="D208" t="s">
        <v>2697</v>
      </c>
    </row>
    <row r="209" spans="1:4" x14ac:dyDescent="0.25">
      <c r="A209" t="s">
        <v>4210</v>
      </c>
      <c r="D209" t="s">
        <v>4211</v>
      </c>
    </row>
    <row r="210" spans="1:4" x14ac:dyDescent="0.25">
      <c r="A210" t="s">
        <v>4212</v>
      </c>
      <c r="D210" t="s">
        <v>2719</v>
      </c>
    </row>
    <row r="211" spans="1:4" x14ac:dyDescent="0.25">
      <c r="A211" t="s">
        <v>2722</v>
      </c>
      <c r="D211" t="s">
        <v>2723</v>
      </c>
    </row>
    <row r="212" spans="1:4" x14ac:dyDescent="0.25">
      <c r="A212" t="s">
        <v>4213</v>
      </c>
      <c r="D212" t="s">
        <v>2725</v>
      </c>
    </row>
    <row r="213" spans="1:4" x14ac:dyDescent="0.25">
      <c r="A213" t="s">
        <v>4214</v>
      </c>
      <c r="D213" t="s">
        <v>4215</v>
      </c>
    </row>
    <row r="214" spans="1:4" x14ac:dyDescent="0.25">
      <c r="A214" t="s">
        <v>2728</v>
      </c>
      <c r="D214" t="s">
        <v>2729</v>
      </c>
    </row>
    <row r="215" spans="1:4" x14ac:dyDescent="0.25">
      <c r="A215" t="s">
        <v>2734</v>
      </c>
      <c r="D215" t="s">
        <v>4216</v>
      </c>
    </row>
    <row r="216" spans="1:4" x14ac:dyDescent="0.25">
      <c r="A216" t="s">
        <v>4217</v>
      </c>
      <c r="D216" t="s">
        <v>4218</v>
      </c>
    </row>
    <row r="217" spans="1:4" x14ac:dyDescent="0.25">
      <c r="A217" t="s">
        <v>4219</v>
      </c>
      <c r="D217" t="s">
        <v>2757</v>
      </c>
    </row>
    <row r="218" spans="1:4" x14ac:dyDescent="0.25">
      <c r="A218" t="s">
        <v>4220</v>
      </c>
      <c r="D218" t="s">
        <v>2761</v>
      </c>
    </row>
    <row r="219" spans="1:4" x14ac:dyDescent="0.25">
      <c r="A219" t="s">
        <v>4221</v>
      </c>
      <c r="D219" t="s">
        <v>2763</v>
      </c>
    </row>
    <row r="220" spans="1:4" x14ac:dyDescent="0.25">
      <c r="A220" t="s">
        <v>4222</v>
      </c>
      <c r="D220" t="s">
        <v>2765</v>
      </c>
    </row>
    <row r="221" spans="1:4" x14ac:dyDescent="0.25">
      <c r="A221" t="s">
        <v>4223</v>
      </c>
      <c r="D221" t="s">
        <v>4224</v>
      </c>
    </row>
    <row r="222" spans="1:4" x14ac:dyDescent="0.25">
      <c r="A222" t="s">
        <v>2827</v>
      </c>
      <c r="D222" t="s">
        <v>2828</v>
      </c>
    </row>
    <row r="223" spans="1:4" x14ac:dyDescent="0.25">
      <c r="A223" t="s">
        <v>2829</v>
      </c>
      <c r="D223" t="s">
        <v>4225</v>
      </c>
    </row>
    <row r="224" spans="1:4" x14ac:dyDescent="0.25">
      <c r="A224" t="s">
        <v>2843</v>
      </c>
      <c r="D224" t="s">
        <v>4226</v>
      </c>
    </row>
    <row r="225" spans="1:4" x14ac:dyDescent="0.25">
      <c r="A225" t="s">
        <v>4227</v>
      </c>
      <c r="D225" t="s">
        <v>4228</v>
      </c>
    </row>
    <row r="226" spans="1:4" x14ac:dyDescent="0.25">
      <c r="A226" t="s">
        <v>4229</v>
      </c>
      <c r="D226" t="s">
        <v>4230</v>
      </c>
    </row>
    <row r="227" spans="1:4" x14ac:dyDescent="0.25">
      <c r="A227" t="s">
        <v>4231</v>
      </c>
      <c r="D227" t="s">
        <v>4232</v>
      </c>
    </row>
    <row r="228" spans="1:4" x14ac:dyDescent="0.25">
      <c r="A228" t="s">
        <v>2901</v>
      </c>
      <c r="D228" t="s">
        <v>2902</v>
      </c>
    </row>
    <row r="229" spans="1:4" x14ac:dyDescent="0.25">
      <c r="A229" t="s">
        <v>4233</v>
      </c>
      <c r="D229" t="s">
        <v>2912</v>
      </c>
    </row>
    <row r="230" spans="1:4" x14ac:dyDescent="0.25">
      <c r="A230" t="s">
        <v>4234</v>
      </c>
      <c r="D230" t="s">
        <v>4235</v>
      </c>
    </row>
    <row r="231" spans="1:4" x14ac:dyDescent="0.25">
      <c r="A231" t="s">
        <v>2936</v>
      </c>
      <c r="D231" t="s">
        <v>2937</v>
      </c>
    </row>
    <row r="232" spans="1:4" x14ac:dyDescent="0.25">
      <c r="A232" t="s">
        <v>4236</v>
      </c>
      <c r="D232" t="s">
        <v>4237</v>
      </c>
    </row>
    <row r="233" spans="1:4" x14ac:dyDescent="0.25">
      <c r="A233" t="s">
        <v>4238</v>
      </c>
      <c r="D233" t="s">
        <v>4239</v>
      </c>
    </row>
    <row r="234" spans="1:4" x14ac:dyDescent="0.25">
      <c r="A234" t="s">
        <v>4240</v>
      </c>
      <c r="D234" t="s">
        <v>4241</v>
      </c>
    </row>
    <row r="235" spans="1:4" x14ac:dyDescent="0.25">
      <c r="A235" t="s">
        <v>4242</v>
      </c>
      <c r="D235" t="s">
        <v>4243</v>
      </c>
    </row>
    <row r="236" spans="1:4" x14ac:dyDescent="0.25">
      <c r="A236" t="s">
        <v>4244</v>
      </c>
      <c r="D236" t="s">
        <v>4245</v>
      </c>
    </row>
    <row r="237" spans="1:4" x14ac:dyDescent="0.25">
      <c r="A237" t="s">
        <v>2976</v>
      </c>
      <c r="D237" t="s">
        <v>4246</v>
      </c>
    </row>
    <row r="238" spans="1:4" x14ac:dyDescent="0.25">
      <c r="A238" t="s">
        <v>2978</v>
      </c>
      <c r="D238" t="s">
        <v>2979</v>
      </c>
    </row>
    <row r="239" spans="1:4" x14ac:dyDescent="0.25">
      <c r="A239" t="s">
        <v>2982</v>
      </c>
      <c r="D239" t="s">
        <v>4247</v>
      </c>
    </row>
    <row r="240" spans="1:4" x14ac:dyDescent="0.25">
      <c r="A240" t="s">
        <v>4248</v>
      </c>
      <c r="D240" t="s">
        <v>4249</v>
      </c>
    </row>
    <row r="241" spans="1:4" x14ac:dyDescent="0.25">
      <c r="A241" t="s">
        <v>2992</v>
      </c>
      <c r="D241" t="s">
        <v>4250</v>
      </c>
    </row>
    <row r="242" spans="1:4" x14ac:dyDescent="0.25">
      <c r="A242" t="s">
        <v>2994</v>
      </c>
      <c r="D242" t="s">
        <v>4251</v>
      </c>
    </row>
    <row r="243" spans="1:4" x14ac:dyDescent="0.25">
      <c r="A243" t="s">
        <v>3014</v>
      </c>
      <c r="D243" t="s">
        <v>3015</v>
      </c>
    </row>
    <row r="244" spans="1:4" x14ac:dyDescent="0.25">
      <c r="A244" t="s">
        <v>4252</v>
      </c>
      <c r="D244" t="s">
        <v>3029</v>
      </c>
    </row>
    <row r="245" spans="1:4" x14ac:dyDescent="0.25">
      <c r="A245" t="s">
        <v>3030</v>
      </c>
      <c r="D245" t="s">
        <v>3031</v>
      </c>
    </row>
    <row r="246" spans="1:4" x14ac:dyDescent="0.25">
      <c r="A246" t="s">
        <v>4253</v>
      </c>
      <c r="D246" t="s">
        <v>3033</v>
      </c>
    </row>
    <row r="247" spans="1:4" x14ac:dyDescent="0.25">
      <c r="A247" t="s">
        <v>3034</v>
      </c>
      <c r="D247" t="s">
        <v>3035</v>
      </c>
    </row>
    <row r="248" spans="1:4" x14ac:dyDescent="0.25">
      <c r="A248" t="s">
        <v>4254</v>
      </c>
      <c r="D248" t="s">
        <v>3047</v>
      </c>
    </row>
    <row r="249" spans="1:4" x14ac:dyDescent="0.25">
      <c r="A249" t="s">
        <v>4255</v>
      </c>
      <c r="D249" t="s">
        <v>4256</v>
      </c>
    </row>
    <row r="250" spans="1:4" x14ac:dyDescent="0.25">
      <c r="A250" t="s">
        <v>4257</v>
      </c>
      <c r="D250" t="s">
        <v>4258</v>
      </c>
    </row>
    <row r="251" spans="1:4" x14ac:dyDescent="0.25">
      <c r="A251" t="s">
        <v>4259</v>
      </c>
      <c r="D251" t="s">
        <v>4260</v>
      </c>
    </row>
    <row r="252" spans="1:4" x14ac:dyDescent="0.25">
      <c r="A252" t="s">
        <v>3056</v>
      </c>
      <c r="D252" t="s">
        <v>4261</v>
      </c>
    </row>
    <row r="253" spans="1:4" x14ac:dyDescent="0.25">
      <c r="A253" t="s">
        <v>3086</v>
      </c>
      <c r="D253" t="s">
        <v>4262</v>
      </c>
    </row>
    <row r="254" spans="1:4" x14ac:dyDescent="0.25">
      <c r="A254" t="s">
        <v>3096</v>
      </c>
      <c r="D254" t="s">
        <v>3097</v>
      </c>
    </row>
    <row r="255" spans="1:4" x14ac:dyDescent="0.25">
      <c r="A255" t="s">
        <v>4263</v>
      </c>
      <c r="D255" t="s">
        <v>3099</v>
      </c>
    </row>
    <row r="256" spans="1:4" x14ac:dyDescent="0.25">
      <c r="A256" t="s">
        <v>4264</v>
      </c>
      <c r="D256" t="s">
        <v>3101</v>
      </c>
    </row>
    <row r="257" spans="1:4" x14ac:dyDescent="0.25">
      <c r="A257" t="s">
        <v>4265</v>
      </c>
      <c r="D257" t="s">
        <v>4266</v>
      </c>
    </row>
    <row r="258" spans="1:4" x14ac:dyDescent="0.25">
      <c r="A258" t="s">
        <v>4267</v>
      </c>
      <c r="D258" t="s">
        <v>4268</v>
      </c>
    </row>
    <row r="259" spans="1:4" x14ac:dyDescent="0.25">
      <c r="A259" t="s">
        <v>4269</v>
      </c>
      <c r="D259" t="s">
        <v>4270</v>
      </c>
    </row>
    <row r="260" spans="1:4" x14ac:dyDescent="0.25">
      <c r="A260" t="s">
        <v>4271</v>
      </c>
      <c r="D260" t="s">
        <v>4272</v>
      </c>
    </row>
    <row r="261" spans="1:4" x14ac:dyDescent="0.25">
      <c r="A261" t="s">
        <v>4273</v>
      </c>
      <c r="D261" t="s">
        <v>4274</v>
      </c>
    </row>
    <row r="262" spans="1:4" x14ac:dyDescent="0.25">
      <c r="A262" t="s">
        <v>4275</v>
      </c>
      <c r="D262" t="s">
        <v>4276</v>
      </c>
    </row>
    <row r="263" spans="1:4" x14ac:dyDescent="0.25">
      <c r="A263" t="s">
        <v>4277</v>
      </c>
      <c r="D263" t="s">
        <v>4278</v>
      </c>
    </row>
    <row r="264" spans="1:4" x14ac:dyDescent="0.25">
      <c r="A264" t="s">
        <v>4279</v>
      </c>
      <c r="D264" t="s">
        <v>2264</v>
      </c>
    </row>
    <row r="265" spans="1:4" x14ac:dyDescent="0.25">
      <c r="A265" t="s">
        <v>4280</v>
      </c>
      <c r="D265" t="s">
        <v>4281</v>
      </c>
    </row>
    <row r="266" spans="1:4" x14ac:dyDescent="0.25">
      <c r="A266" t="s">
        <v>4282</v>
      </c>
      <c r="D266" t="s">
        <v>4283</v>
      </c>
    </row>
    <row r="267" spans="1:4" x14ac:dyDescent="0.25">
      <c r="A267" t="s">
        <v>4284</v>
      </c>
      <c r="D267" t="s">
        <v>4285</v>
      </c>
    </row>
    <row r="268" spans="1:4" x14ac:dyDescent="0.25">
      <c r="A268" t="s">
        <v>4286</v>
      </c>
      <c r="D268" t="s">
        <v>4287</v>
      </c>
    </row>
    <row r="269" spans="1:4" x14ac:dyDescent="0.25">
      <c r="A269" t="s">
        <v>4288</v>
      </c>
      <c r="D269" t="s">
        <v>4289</v>
      </c>
    </row>
    <row r="270" spans="1:4" x14ac:dyDescent="0.25">
      <c r="A270" t="s">
        <v>4290</v>
      </c>
      <c r="D270" t="s">
        <v>4291</v>
      </c>
    </row>
    <row r="271" spans="1:4" x14ac:dyDescent="0.25">
      <c r="A271" t="s">
        <v>4292</v>
      </c>
      <c r="D271" t="s">
        <v>4293</v>
      </c>
    </row>
    <row r="272" spans="1:4" x14ac:dyDescent="0.25">
      <c r="A272" t="s">
        <v>4294</v>
      </c>
      <c r="D272" t="s">
        <v>4295</v>
      </c>
    </row>
    <row r="273" spans="1:4" x14ac:dyDescent="0.25">
      <c r="A273" t="s">
        <v>4296</v>
      </c>
      <c r="D273" t="s">
        <v>4297</v>
      </c>
    </row>
    <row r="274" spans="1:4" x14ac:dyDescent="0.25">
      <c r="A274" t="s">
        <v>4298</v>
      </c>
      <c r="D274" t="s">
        <v>4299</v>
      </c>
    </row>
    <row r="275" spans="1:4" x14ac:dyDescent="0.25">
      <c r="A275" t="s">
        <v>4300</v>
      </c>
      <c r="D275" t="s">
        <v>4301</v>
      </c>
    </row>
    <row r="276" spans="1:4" x14ac:dyDescent="0.25">
      <c r="A276" t="s">
        <v>4302</v>
      </c>
      <c r="D276" t="s">
        <v>4303</v>
      </c>
    </row>
    <row r="277" spans="1:4" x14ac:dyDescent="0.25">
      <c r="A277" t="s">
        <v>4304</v>
      </c>
      <c r="D277" t="s">
        <v>4305</v>
      </c>
    </row>
    <row r="278" spans="1:4" x14ac:dyDescent="0.25">
      <c r="A278" t="s">
        <v>4306</v>
      </c>
      <c r="D278" t="s">
        <v>4307</v>
      </c>
    </row>
    <row r="279" spans="1:4" x14ac:dyDescent="0.25">
      <c r="A279" t="s">
        <v>4308</v>
      </c>
      <c r="D279" t="s">
        <v>4309</v>
      </c>
    </row>
    <row r="280" spans="1:4" x14ac:dyDescent="0.25">
      <c r="A280" t="s">
        <v>4310</v>
      </c>
      <c r="D280" t="s">
        <v>4311</v>
      </c>
    </row>
    <row r="281" spans="1:4" x14ac:dyDescent="0.25">
      <c r="A281" t="s">
        <v>4312</v>
      </c>
      <c r="D281" t="s">
        <v>4313</v>
      </c>
    </row>
    <row r="282" spans="1:4" x14ac:dyDescent="0.25">
      <c r="A282" t="s">
        <v>4314</v>
      </c>
      <c r="D282" t="s">
        <v>4315</v>
      </c>
    </row>
    <row r="283" spans="1:4" x14ac:dyDescent="0.25">
      <c r="A283" t="s">
        <v>4316</v>
      </c>
      <c r="D283" t="s">
        <v>4317</v>
      </c>
    </row>
    <row r="284" spans="1:4" x14ac:dyDescent="0.25">
      <c r="A284" t="s">
        <v>4318</v>
      </c>
      <c r="D284" t="s">
        <v>4319</v>
      </c>
    </row>
    <row r="285" spans="1:4" x14ac:dyDescent="0.25">
      <c r="A285" t="s">
        <v>4320</v>
      </c>
      <c r="D285" t="s">
        <v>4321</v>
      </c>
    </row>
    <row r="286" spans="1:4" x14ac:dyDescent="0.25">
      <c r="A286" t="s">
        <v>4322</v>
      </c>
      <c r="D286" t="s">
        <v>4323</v>
      </c>
    </row>
    <row r="287" spans="1:4" x14ac:dyDescent="0.25">
      <c r="A287" t="s">
        <v>4324</v>
      </c>
      <c r="D287" t="s">
        <v>4325</v>
      </c>
    </row>
    <row r="288" spans="1:4" x14ac:dyDescent="0.25">
      <c r="A288" t="s">
        <v>4326</v>
      </c>
      <c r="D288" t="s">
        <v>4327</v>
      </c>
    </row>
    <row r="289" spans="1:4" x14ac:dyDescent="0.25">
      <c r="A289" t="s">
        <v>4328</v>
      </c>
      <c r="D289" t="s">
        <v>4329</v>
      </c>
    </row>
    <row r="290" spans="1:4" x14ac:dyDescent="0.25">
      <c r="A290" t="s">
        <v>4330</v>
      </c>
      <c r="D290" t="s">
        <v>4331</v>
      </c>
    </row>
    <row r="291" spans="1:4" x14ac:dyDescent="0.25">
      <c r="A291" t="s">
        <v>4332</v>
      </c>
      <c r="D291" t="s">
        <v>4333</v>
      </c>
    </row>
    <row r="292" spans="1:4" x14ac:dyDescent="0.25">
      <c r="A292" t="s">
        <v>4334</v>
      </c>
      <c r="D292" t="s">
        <v>4335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05B7-DA9F-4C0B-9BA5-66FCB0AB7FE5}">
  <sheetPr>
    <tabColor theme="5"/>
  </sheetPr>
  <dimension ref="B2:H254"/>
  <sheetViews>
    <sheetView workbookViewId="0">
      <selection activeCell="B2" sqref="B2:H254"/>
    </sheetView>
  </sheetViews>
  <sheetFormatPr defaultColWidth="11.5703125" defaultRowHeight="12.75" x14ac:dyDescent="0.25"/>
  <cols>
    <col min="1" max="1" width="3.7109375" style="115" customWidth="1"/>
    <col min="2" max="5" width="50.7109375" style="115" customWidth="1"/>
    <col min="6" max="6" width="20.140625" style="115" customWidth="1"/>
    <col min="7" max="257" width="11.5703125" style="115"/>
    <col min="258" max="258" width="3.7109375" style="115" customWidth="1"/>
    <col min="259" max="261" width="50.7109375" style="115" customWidth="1"/>
    <col min="262" max="262" width="20.140625" style="115" customWidth="1"/>
    <col min="263" max="513" width="11.5703125" style="115"/>
    <col min="514" max="514" width="3.7109375" style="115" customWidth="1"/>
    <col min="515" max="517" width="50.7109375" style="115" customWidth="1"/>
    <col min="518" max="518" width="20.140625" style="115" customWidth="1"/>
    <col min="519" max="769" width="11.5703125" style="115"/>
    <col min="770" max="770" width="3.7109375" style="115" customWidth="1"/>
    <col min="771" max="773" width="50.7109375" style="115" customWidth="1"/>
    <col min="774" max="774" width="20.140625" style="115" customWidth="1"/>
    <col min="775" max="1025" width="11.5703125" style="115"/>
    <col min="1026" max="1026" width="3.7109375" style="115" customWidth="1"/>
    <col min="1027" max="1029" width="50.7109375" style="115" customWidth="1"/>
    <col min="1030" max="1030" width="20.140625" style="115" customWidth="1"/>
    <col min="1031" max="1281" width="11.5703125" style="115"/>
    <col min="1282" max="1282" width="3.7109375" style="115" customWidth="1"/>
    <col min="1283" max="1285" width="50.7109375" style="115" customWidth="1"/>
    <col min="1286" max="1286" width="20.140625" style="115" customWidth="1"/>
    <col min="1287" max="1537" width="11.5703125" style="115"/>
    <col min="1538" max="1538" width="3.7109375" style="115" customWidth="1"/>
    <col min="1539" max="1541" width="50.7109375" style="115" customWidth="1"/>
    <col min="1542" max="1542" width="20.140625" style="115" customWidth="1"/>
    <col min="1543" max="1793" width="11.5703125" style="115"/>
    <col min="1794" max="1794" width="3.7109375" style="115" customWidth="1"/>
    <col min="1795" max="1797" width="50.7109375" style="115" customWidth="1"/>
    <col min="1798" max="1798" width="20.140625" style="115" customWidth="1"/>
    <col min="1799" max="2049" width="11.5703125" style="115"/>
    <col min="2050" max="2050" width="3.7109375" style="115" customWidth="1"/>
    <col min="2051" max="2053" width="50.7109375" style="115" customWidth="1"/>
    <col min="2054" max="2054" width="20.140625" style="115" customWidth="1"/>
    <col min="2055" max="2305" width="11.5703125" style="115"/>
    <col min="2306" max="2306" width="3.7109375" style="115" customWidth="1"/>
    <col min="2307" max="2309" width="50.7109375" style="115" customWidth="1"/>
    <col min="2310" max="2310" width="20.140625" style="115" customWidth="1"/>
    <col min="2311" max="2561" width="11.5703125" style="115"/>
    <col min="2562" max="2562" width="3.7109375" style="115" customWidth="1"/>
    <col min="2563" max="2565" width="50.7109375" style="115" customWidth="1"/>
    <col min="2566" max="2566" width="20.140625" style="115" customWidth="1"/>
    <col min="2567" max="2817" width="11.5703125" style="115"/>
    <col min="2818" max="2818" width="3.7109375" style="115" customWidth="1"/>
    <col min="2819" max="2821" width="50.7109375" style="115" customWidth="1"/>
    <col min="2822" max="2822" width="20.140625" style="115" customWidth="1"/>
    <col min="2823" max="3073" width="11.5703125" style="115"/>
    <col min="3074" max="3074" width="3.7109375" style="115" customWidth="1"/>
    <col min="3075" max="3077" width="50.7109375" style="115" customWidth="1"/>
    <col min="3078" max="3078" width="20.140625" style="115" customWidth="1"/>
    <col min="3079" max="3329" width="11.5703125" style="115"/>
    <col min="3330" max="3330" width="3.7109375" style="115" customWidth="1"/>
    <col min="3331" max="3333" width="50.7109375" style="115" customWidth="1"/>
    <col min="3334" max="3334" width="20.140625" style="115" customWidth="1"/>
    <col min="3335" max="3585" width="11.5703125" style="115"/>
    <col min="3586" max="3586" width="3.7109375" style="115" customWidth="1"/>
    <col min="3587" max="3589" width="50.7109375" style="115" customWidth="1"/>
    <col min="3590" max="3590" width="20.140625" style="115" customWidth="1"/>
    <col min="3591" max="3841" width="11.5703125" style="115"/>
    <col min="3842" max="3842" width="3.7109375" style="115" customWidth="1"/>
    <col min="3843" max="3845" width="50.7109375" style="115" customWidth="1"/>
    <col min="3846" max="3846" width="20.140625" style="115" customWidth="1"/>
    <col min="3847" max="4097" width="11.5703125" style="115"/>
    <col min="4098" max="4098" width="3.7109375" style="115" customWidth="1"/>
    <col min="4099" max="4101" width="50.7109375" style="115" customWidth="1"/>
    <col min="4102" max="4102" width="20.140625" style="115" customWidth="1"/>
    <col min="4103" max="4353" width="11.5703125" style="115"/>
    <col min="4354" max="4354" width="3.7109375" style="115" customWidth="1"/>
    <col min="4355" max="4357" width="50.7109375" style="115" customWidth="1"/>
    <col min="4358" max="4358" width="20.140625" style="115" customWidth="1"/>
    <col min="4359" max="4609" width="11.5703125" style="115"/>
    <col min="4610" max="4610" width="3.7109375" style="115" customWidth="1"/>
    <col min="4611" max="4613" width="50.7109375" style="115" customWidth="1"/>
    <col min="4614" max="4614" width="20.140625" style="115" customWidth="1"/>
    <col min="4615" max="4865" width="11.5703125" style="115"/>
    <col min="4866" max="4866" width="3.7109375" style="115" customWidth="1"/>
    <col min="4867" max="4869" width="50.7109375" style="115" customWidth="1"/>
    <col min="4870" max="4870" width="20.140625" style="115" customWidth="1"/>
    <col min="4871" max="5121" width="11.5703125" style="115"/>
    <col min="5122" max="5122" width="3.7109375" style="115" customWidth="1"/>
    <col min="5123" max="5125" width="50.7109375" style="115" customWidth="1"/>
    <col min="5126" max="5126" width="20.140625" style="115" customWidth="1"/>
    <col min="5127" max="5377" width="11.5703125" style="115"/>
    <col min="5378" max="5378" width="3.7109375" style="115" customWidth="1"/>
    <col min="5379" max="5381" width="50.7109375" style="115" customWidth="1"/>
    <col min="5382" max="5382" width="20.140625" style="115" customWidth="1"/>
    <col min="5383" max="5633" width="11.5703125" style="115"/>
    <col min="5634" max="5634" width="3.7109375" style="115" customWidth="1"/>
    <col min="5635" max="5637" width="50.7109375" style="115" customWidth="1"/>
    <col min="5638" max="5638" width="20.140625" style="115" customWidth="1"/>
    <col min="5639" max="5889" width="11.5703125" style="115"/>
    <col min="5890" max="5890" width="3.7109375" style="115" customWidth="1"/>
    <col min="5891" max="5893" width="50.7109375" style="115" customWidth="1"/>
    <col min="5894" max="5894" width="20.140625" style="115" customWidth="1"/>
    <col min="5895" max="6145" width="11.5703125" style="115"/>
    <col min="6146" max="6146" width="3.7109375" style="115" customWidth="1"/>
    <col min="6147" max="6149" width="50.7109375" style="115" customWidth="1"/>
    <col min="6150" max="6150" width="20.140625" style="115" customWidth="1"/>
    <col min="6151" max="6401" width="11.5703125" style="115"/>
    <col min="6402" max="6402" width="3.7109375" style="115" customWidth="1"/>
    <col min="6403" max="6405" width="50.7109375" style="115" customWidth="1"/>
    <col min="6406" max="6406" width="20.140625" style="115" customWidth="1"/>
    <col min="6407" max="6657" width="11.5703125" style="115"/>
    <col min="6658" max="6658" width="3.7109375" style="115" customWidth="1"/>
    <col min="6659" max="6661" width="50.7109375" style="115" customWidth="1"/>
    <col min="6662" max="6662" width="20.140625" style="115" customWidth="1"/>
    <col min="6663" max="6913" width="11.5703125" style="115"/>
    <col min="6914" max="6914" width="3.7109375" style="115" customWidth="1"/>
    <col min="6915" max="6917" width="50.7109375" style="115" customWidth="1"/>
    <col min="6918" max="6918" width="20.140625" style="115" customWidth="1"/>
    <col min="6919" max="7169" width="11.5703125" style="115"/>
    <col min="7170" max="7170" width="3.7109375" style="115" customWidth="1"/>
    <col min="7171" max="7173" width="50.7109375" style="115" customWidth="1"/>
    <col min="7174" max="7174" width="20.140625" style="115" customWidth="1"/>
    <col min="7175" max="7425" width="11.5703125" style="115"/>
    <col min="7426" max="7426" width="3.7109375" style="115" customWidth="1"/>
    <col min="7427" max="7429" width="50.7109375" style="115" customWidth="1"/>
    <col min="7430" max="7430" width="20.140625" style="115" customWidth="1"/>
    <col min="7431" max="7681" width="11.5703125" style="115"/>
    <col min="7682" max="7682" width="3.7109375" style="115" customWidth="1"/>
    <col min="7683" max="7685" width="50.7109375" style="115" customWidth="1"/>
    <col min="7686" max="7686" width="20.140625" style="115" customWidth="1"/>
    <col min="7687" max="7937" width="11.5703125" style="115"/>
    <col min="7938" max="7938" width="3.7109375" style="115" customWidth="1"/>
    <col min="7939" max="7941" width="50.7109375" style="115" customWidth="1"/>
    <col min="7942" max="7942" width="20.140625" style="115" customWidth="1"/>
    <col min="7943" max="8193" width="11.5703125" style="115"/>
    <col min="8194" max="8194" width="3.7109375" style="115" customWidth="1"/>
    <col min="8195" max="8197" width="50.7109375" style="115" customWidth="1"/>
    <col min="8198" max="8198" width="20.140625" style="115" customWidth="1"/>
    <col min="8199" max="8449" width="11.5703125" style="115"/>
    <col min="8450" max="8450" width="3.7109375" style="115" customWidth="1"/>
    <col min="8451" max="8453" width="50.7109375" style="115" customWidth="1"/>
    <col min="8454" max="8454" width="20.140625" style="115" customWidth="1"/>
    <col min="8455" max="8705" width="11.5703125" style="115"/>
    <col min="8706" max="8706" width="3.7109375" style="115" customWidth="1"/>
    <col min="8707" max="8709" width="50.7109375" style="115" customWidth="1"/>
    <col min="8710" max="8710" width="20.140625" style="115" customWidth="1"/>
    <col min="8711" max="8961" width="11.5703125" style="115"/>
    <col min="8962" max="8962" width="3.7109375" style="115" customWidth="1"/>
    <col min="8963" max="8965" width="50.7109375" style="115" customWidth="1"/>
    <col min="8966" max="8966" width="20.140625" style="115" customWidth="1"/>
    <col min="8967" max="9217" width="11.5703125" style="115"/>
    <col min="9218" max="9218" width="3.7109375" style="115" customWidth="1"/>
    <col min="9219" max="9221" width="50.7109375" style="115" customWidth="1"/>
    <col min="9222" max="9222" width="20.140625" style="115" customWidth="1"/>
    <col min="9223" max="9473" width="11.5703125" style="115"/>
    <col min="9474" max="9474" width="3.7109375" style="115" customWidth="1"/>
    <col min="9475" max="9477" width="50.7109375" style="115" customWidth="1"/>
    <col min="9478" max="9478" width="20.140625" style="115" customWidth="1"/>
    <col min="9479" max="9729" width="11.5703125" style="115"/>
    <col min="9730" max="9730" width="3.7109375" style="115" customWidth="1"/>
    <col min="9731" max="9733" width="50.7109375" style="115" customWidth="1"/>
    <col min="9734" max="9734" width="20.140625" style="115" customWidth="1"/>
    <col min="9735" max="9985" width="11.5703125" style="115"/>
    <col min="9986" max="9986" width="3.7109375" style="115" customWidth="1"/>
    <col min="9987" max="9989" width="50.7109375" style="115" customWidth="1"/>
    <col min="9990" max="9990" width="20.140625" style="115" customWidth="1"/>
    <col min="9991" max="10241" width="11.5703125" style="115"/>
    <col min="10242" max="10242" width="3.7109375" style="115" customWidth="1"/>
    <col min="10243" max="10245" width="50.7109375" style="115" customWidth="1"/>
    <col min="10246" max="10246" width="20.140625" style="115" customWidth="1"/>
    <col min="10247" max="10497" width="11.5703125" style="115"/>
    <col min="10498" max="10498" width="3.7109375" style="115" customWidth="1"/>
    <col min="10499" max="10501" width="50.7109375" style="115" customWidth="1"/>
    <col min="10502" max="10502" width="20.140625" style="115" customWidth="1"/>
    <col min="10503" max="10753" width="11.5703125" style="115"/>
    <col min="10754" max="10754" width="3.7109375" style="115" customWidth="1"/>
    <col min="10755" max="10757" width="50.7109375" style="115" customWidth="1"/>
    <col min="10758" max="10758" width="20.140625" style="115" customWidth="1"/>
    <col min="10759" max="11009" width="11.5703125" style="115"/>
    <col min="11010" max="11010" width="3.7109375" style="115" customWidth="1"/>
    <col min="11011" max="11013" width="50.7109375" style="115" customWidth="1"/>
    <col min="11014" max="11014" width="20.140625" style="115" customWidth="1"/>
    <col min="11015" max="11265" width="11.5703125" style="115"/>
    <col min="11266" max="11266" width="3.7109375" style="115" customWidth="1"/>
    <col min="11267" max="11269" width="50.7109375" style="115" customWidth="1"/>
    <col min="11270" max="11270" width="20.140625" style="115" customWidth="1"/>
    <col min="11271" max="11521" width="11.5703125" style="115"/>
    <col min="11522" max="11522" width="3.7109375" style="115" customWidth="1"/>
    <col min="11523" max="11525" width="50.7109375" style="115" customWidth="1"/>
    <col min="11526" max="11526" width="20.140625" style="115" customWidth="1"/>
    <col min="11527" max="11777" width="11.5703125" style="115"/>
    <col min="11778" max="11778" width="3.7109375" style="115" customWidth="1"/>
    <col min="11779" max="11781" width="50.7109375" style="115" customWidth="1"/>
    <col min="11782" max="11782" width="20.140625" style="115" customWidth="1"/>
    <col min="11783" max="12033" width="11.5703125" style="115"/>
    <col min="12034" max="12034" width="3.7109375" style="115" customWidth="1"/>
    <col min="12035" max="12037" width="50.7109375" style="115" customWidth="1"/>
    <col min="12038" max="12038" width="20.140625" style="115" customWidth="1"/>
    <col min="12039" max="12289" width="11.5703125" style="115"/>
    <col min="12290" max="12290" width="3.7109375" style="115" customWidth="1"/>
    <col min="12291" max="12293" width="50.7109375" style="115" customWidth="1"/>
    <col min="12294" max="12294" width="20.140625" style="115" customWidth="1"/>
    <col min="12295" max="12545" width="11.5703125" style="115"/>
    <col min="12546" max="12546" width="3.7109375" style="115" customWidth="1"/>
    <col min="12547" max="12549" width="50.7109375" style="115" customWidth="1"/>
    <col min="12550" max="12550" width="20.140625" style="115" customWidth="1"/>
    <col min="12551" max="12801" width="11.5703125" style="115"/>
    <col min="12802" max="12802" width="3.7109375" style="115" customWidth="1"/>
    <col min="12803" max="12805" width="50.7109375" style="115" customWidth="1"/>
    <col min="12806" max="12806" width="20.140625" style="115" customWidth="1"/>
    <col min="12807" max="13057" width="11.5703125" style="115"/>
    <col min="13058" max="13058" width="3.7109375" style="115" customWidth="1"/>
    <col min="13059" max="13061" width="50.7109375" style="115" customWidth="1"/>
    <col min="13062" max="13062" width="20.140625" style="115" customWidth="1"/>
    <col min="13063" max="13313" width="11.5703125" style="115"/>
    <col min="13314" max="13314" width="3.7109375" style="115" customWidth="1"/>
    <col min="13315" max="13317" width="50.7109375" style="115" customWidth="1"/>
    <col min="13318" max="13318" width="20.140625" style="115" customWidth="1"/>
    <col min="13319" max="13569" width="11.5703125" style="115"/>
    <col min="13570" max="13570" width="3.7109375" style="115" customWidth="1"/>
    <col min="13571" max="13573" width="50.7109375" style="115" customWidth="1"/>
    <col min="13574" max="13574" width="20.140625" style="115" customWidth="1"/>
    <col min="13575" max="13825" width="11.5703125" style="115"/>
    <col min="13826" max="13826" width="3.7109375" style="115" customWidth="1"/>
    <col min="13827" max="13829" width="50.7109375" style="115" customWidth="1"/>
    <col min="13830" max="13830" width="20.140625" style="115" customWidth="1"/>
    <col min="13831" max="14081" width="11.5703125" style="115"/>
    <col min="14082" max="14082" width="3.7109375" style="115" customWidth="1"/>
    <col min="14083" max="14085" width="50.7109375" style="115" customWidth="1"/>
    <col min="14086" max="14086" width="20.140625" style="115" customWidth="1"/>
    <col min="14087" max="14337" width="11.5703125" style="115"/>
    <col min="14338" max="14338" width="3.7109375" style="115" customWidth="1"/>
    <col min="14339" max="14341" width="50.7109375" style="115" customWidth="1"/>
    <col min="14342" max="14342" width="20.140625" style="115" customWidth="1"/>
    <col min="14343" max="14593" width="11.5703125" style="115"/>
    <col min="14594" max="14594" width="3.7109375" style="115" customWidth="1"/>
    <col min="14595" max="14597" width="50.7109375" style="115" customWidth="1"/>
    <col min="14598" max="14598" width="20.140625" style="115" customWidth="1"/>
    <col min="14599" max="14849" width="11.5703125" style="115"/>
    <col min="14850" max="14850" width="3.7109375" style="115" customWidth="1"/>
    <col min="14851" max="14853" width="50.7109375" style="115" customWidth="1"/>
    <col min="14854" max="14854" width="20.140625" style="115" customWidth="1"/>
    <col min="14855" max="15105" width="11.5703125" style="115"/>
    <col min="15106" max="15106" width="3.7109375" style="115" customWidth="1"/>
    <col min="15107" max="15109" width="50.7109375" style="115" customWidth="1"/>
    <col min="15110" max="15110" width="20.140625" style="115" customWidth="1"/>
    <col min="15111" max="15361" width="11.5703125" style="115"/>
    <col min="15362" max="15362" width="3.7109375" style="115" customWidth="1"/>
    <col min="15363" max="15365" width="50.7109375" style="115" customWidth="1"/>
    <col min="15366" max="15366" width="20.140625" style="115" customWidth="1"/>
    <col min="15367" max="15617" width="11.5703125" style="115"/>
    <col min="15618" max="15618" width="3.7109375" style="115" customWidth="1"/>
    <col min="15619" max="15621" width="50.7109375" style="115" customWidth="1"/>
    <col min="15622" max="15622" width="20.140625" style="115" customWidth="1"/>
    <col min="15623" max="15873" width="11.5703125" style="115"/>
    <col min="15874" max="15874" width="3.7109375" style="115" customWidth="1"/>
    <col min="15875" max="15877" width="50.7109375" style="115" customWidth="1"/>
    <col min="15878" max="15878" width="20.140625" style="115" customWidth="1"/>
    <col min="15879" max="16129" width="11.5703125" style="115"/>
    <col min="16130" max="16130" width="3.7109375" style="115" customWidth="1"/>
    <col min="16131" max="16133" width="50.7109375" style="115" customWidth="1"/>
    <col min="16134" max="16134" width="20.140625" style="115" customWidth="1"/>
    <col min="16135" max="16384" width="11.5703125" style="115"/>
  </cols>
  <sheetData>
    <row r="2" spans="2:8" ht="25.5" customHeight="1" x14ac:dyDescent="0.25">
      <c r="B2" s="123" t="s">
        <v>12380</v>
      </c>
      <c r="C2" s="123" t="s">
        <v>10017</v>
      </c>
      <c r="D2" s="124" t="s">
        <v>12381</v>
      </c>
      <c r="E2" s="124" t="s">
        <v>12382</v>
      </c>
      <c r="F2" s="164" t="s">
        <v>13760</v>
      </c>
      <c r="G2" s="164" t="s">
        <v>12343</v>
      </c>
      <c r="H2" s="164" t="s">
        <v>13761</v>
      </c>
    </row>
    <row r="3" spans="2:8" s="125" customFormat="1" x14ac:dyDescent="0.25">
      <c r="B3" s="128" t="s">
        <v>12944</v>
      </c>
      <c r="C3" s="128"/>
      <c r="D3" s="128" t="s">
        <v>12945</v>
      </c>
      <c r="E3" s="128"/>
      <c r="F3" s="162"/>
      <c r="G3" s="162"/>
      <c r="H3" s="162"/>
    </row>
    <row r="4" spans="2:8" s="125" customFormat="1" x14ac:dyDescent="0.25">
      <c r="B4" s="128" t="s">
        <v>12946</v>
      </c>
      <c r="C4" s="128"/>
      <c r="D4" s="128" t="s">
        <v>7887</v>
      </c>
      <c r="E4" s="128"/>
      <c r="F4" s="161"/>
      <c r="G4" s="161"/>
      <c r="H4" s="161"/>
    </row>
    <row r="5" spans="2:8" s="125" customFormat="1" x14ac:dyDescent="0.25">
      <c r="B5" s="128" t="s">
        <v>12947</v>
      </c>
      <c r="C5" s="128"/>
      <c r="D5" s="128" t="s">
        <v>12948</v>
      </c>
      <c r="E5" s="128"/>
      <c r="F5" s="161"/>
      <c r="G5" s="161"/>
      <c r="H5" s="161"/>
    </row>
    <row r="6" spans="2:8" x14ac:dyDescent="0.25">
      <c r="B6" s="131" t="s">
        <v>12949</v>
      </c>
      <c r="C6" s="131"/>
      <c r="D6" s="131" t="s">
        <v>12950</v>
      </c>
      <c r="E6" s="128"/>
      <c r="F6" s="161"/>
      <c r="G6" s="161"/>
      <c r="H6" s="161"/>
    </row>
    <row r="7" spans="2:8" x14ac:dyDescent="0.25">
      <c r="B7" s="128" t="s">
        <v>12951</v>
      </c>
      <c r="C7" s="128"/>
      <c r="D7" s="128" t="s">
        <v>7921</v>
      </c>
      <c r="E7" s="128"/>
      <c r="F7" s="161"/>
      <c r="G7" s="161"/>
      <c r="H7" s="161"/>
    </row>
    <row r="8" spans="2:8" x14ac:dyDescent="0.25">
      <c r="B8" s="128" t="s">
        <v>12952</v>
      </c>
      <c r="C8" s="128"/>
      <c r="D8" s="128" t="s">
        <v>12953</v>
      </c>
      <c r="E8" s="128"/>
      <c r="F8" s="161"/>
      <c r="G8" s="161"/>
      <c r="H8" s="161"/>
    </row>
    <row r="9" spans="2:8" x14ac:dyDescent="0.25">
      <c r="B9" s="128" t="s">
        <v>12954</v>
      </c>
      <c r="C9" s="128"/>
      <c r="D9" s="128" t="s">
        <v>12955</v>
      </c>
      <c r="E9" s="128"/>
      <c r="F9" s="161"/>
      <c r="G9" s="161"/>
      <c r="H9" s="161"/>
    </row>
    <row r="10" spans="2:8" x14ac:dyDescent="0.25">
      <c r="B10" s="128" t="s">
        <v>12956</v>
      </c>
      <c r="C10" s="128"/>
      <c r="D10" s="128" t="s">
        <v>12957</v>
      </c>
      <c r="E10" s="128"/>
      <c r="F10" s="161"/>
      <c r="G10" s="161"/>
      <c r="H10" s="161"/>
    </row>
    <row r="11" spans="2:8" x14ac:dyDescent="0.25">
      <c r="B11" s="128" t="s">
        <v>12958</v>
      </c>
      <c r="C11" s="128"/>
      <c r="D11" s="128" t="s">
        <v>12959</v>
      </c>
      <c r="E11" s="128"/>
      <c r="F11" s="161"/>
      <c r="G11" s="161"/>
      <c r="H11" s="161"/>
    </row>
    <row r="12" spans="2:8" x14ac:dyDescent="0.25">
      <c r="B12" s="132" t="s">
        <v>12960</v>
      </c>
      <c r="C12" s="132"/>
      <c r="D12" s="132" t="s">
        <v>12961</v>
      </c>
      <c r="E12" s="132" t="s">
        <v>12962</v>
      </c>
      <c r="F12" s="161"/>
      <c r="G12" s="161"/>
      <c r="H12" s="161"/>
    </row>
    <row r="13" spans="2:8" x14ac:dyDescent="0.25">
      <c r="B13" s="128" t="s">
        <v>12963</v>
      </c>
      <c r="C13" s="128"/>
      <c r="D13" s="128" t="s">
        <v>12964</v>
      </c>
      <c r="E13" s="128" t="s">
        <v>12965</v>
      </c>
      <c r="F13" s="161"/>
      <c r="G13" s="161"/>
      <c r="H13" s="161"/>
    </row>
    <row r="14" spans="2:8" x14ac:dyDescent="0.25">
      <c r="B14" s="128" t="s">
        <v>12966</v>
      </c>
      <c r="C14" s="128"/>
      <c r="D14" s="128" t="s">
        <v>12967</v>
      </c>
      <c r="E14" s="128" t="s">
        <v>12968</v>
      </c>
      <c r="F14" s="161"/>
      <c r="G14" s="161"/>
      <c r="H14" s="161"/>
    </row>
    <row r="15" spans="2:8" x14ac:dyDescent="0.25">
      <c r="B15" s="128" t="s">
        <v>12969</v>
      </c>
      <c r="C15" s="128"/>
      <c r="D15" s="128" t="s">
        <v>12970</v>
      </c>
      <c r="E15" s="128" t="s">
        <v>12971</v>
      </c>
      <c r="F15" s="161"/>
      <c r="G15" s="161"/>
      <c r="H15" s="161"/>
    </row>
    <row r="16" spans="2:8" x14ac:dyDescent="0.25">
      <c r="B16" s="128" t="s">
        <v>12972</v>
      </c>
      <c r="C16" s="128"/>
      <c r="D16" s="128" t="s">
        <v>12973</v>
      </c>
      <c r="E16" s="128"/>
      <c r="F16" s="161"/>
      <c r="G16" s="161"/>
      <c r="H16" s="161"/>
    </row>
    <row r="17" spans="2:8" x14ac:dyDescent="0.25">
      <c r="B17" s="128" t="s">
        <v>12974</v>
      </c>
      <c r="C17" s="128"/>
      <c r="D17" s="128" t="s">
        <v>12975</v>
      </c>
      <c r="E17" s="128"/>
      <c r="F17" s="161"/>
      <c r="G17" s="161"/>
      <c r="H17" s="161"/>
    </row>
    <row r="18" spans="2:8" x14ac:dyDescent="0.25">
      <c r="B18" s="128" t="s">
        <v>12976</v>
      </c>
      <c r="C18" s="128"/>
      <c r="D18" s="128" t="s">
        <v>12977</v>
      </c>
      <c r="E18" s="128"/>
      <c r="F18" s="161"/>
      <c r="G18" s="161"/>
      <c r="H18" s="161"/>
    </row>
    <row r="19" spans="2:8" x14ac:dyDescent="0.25">
      <c r="B19" s="128" t="s">
        <v>12978</v>
      </c>
      <c r="C19" s="128"/>
      <c r="D19" s="128" t="s">
        <v>12979</v>
      </c>
      <c r="E19" s="128"/>
      <c r="F19" s="161"/>
      <c r="G19" s="161"/>
      <c r="H19" s="161"/>
    </row>
    <row r="20" spans="2:8" x14ac:dyDescent="0.25">
      <c r="B20" s="128" t="s">
        <v>12980</v>
      </c>
      <c r="C20" s="128"/>
      <c r="D20" s="128" t="s">
        <v>12981</v>
      </c>
      <c r="E20" s="128"/>
      <c r="F20" s="161"/>
      <c r="G20" s="161"/>
      <c r="H20" s="161"/>
    </row>
    <row r="21" spans="2:8" x14ac:dyDescent="0.25">
      <c r="B21" s="128" t="s">
        <v>12982</v>
      </c>
      <c r="C21" s="128"/>
      <c r="D21" s="128" t="s">
        <v>12983</v>
      </c>
      <c r="E21" s="128"/>
      <c r="F21" s="161"/>
      <c r="G21" s="161"/>
      <c r="H21" s="161"/>
    </row>
    <row r="22" spans="2:8" x14ac:dyDescent="0.2">
      <c r="B22" s="126" t="s">
        <v>12984</v>
      </c>
      <c r="C22" s="126"/>
      <c r="D22" s="126" t="s">
        <v>12985</v>
      </c>
      <c r="E22" s="128"/>
      <c r="F22" s="161"/>
      <c r="G22" s="161"/>
      <c r="H22" s="161"/>
    </row>
    <row r="23" spans="2:8" x14ac:dyDescent="0.25">
      <c r="B23" s="128" t="s">
        <v>12986</v>
      </c>
      <c r="C23" s="128"/>
      <c r="D23" s="128" t="s">
        <v>12987</v>
      </c>
      <c r="E23" s="128"/>
      <c r="F23" s="161"/>
      <c r="G23" s="161"/>
      <c r="H23" s="161"/>
    </row>
    <row r="24" spans="2:8" x14ac:dyDescent="0.25">
      <c r="B24" s="128" t="s">
        <v>12988</v>
      </c>
      <c r="C24" s="128"/>
      <c r="D24" s="128" t="s">
        <v>12989</v>
      </c>
      <c r="E24" s="128"/>
      <c r="F24" s="161"/>
      <c r="G24" s="161"/>
      <c r="H24" s="161"/>
    </row>
    <row r="25" spans="2:8" x14ac:dyDescent="0.25">
      <c r="B25" s="128" t="s">
        <v>12990</v>
      </c>
      <c r="C25" s="128"/>
      <c r="D25" s="128" t="s">
        <v>12991</v>
      </c>
      <c r="E25" s="128"/>
      <c r="F25" s="161"/>
      <c r="G25" s="161"/>
      <c r="H25" s="161"/>
    </row>
    <row r="26" spans="2:8" x14ac:dyDescent="0.2">
      <c r="B26" s="126" t="s">
        <v>12992</v>
      </c>
      <c r="C26" s="126"/>
      <c r="D26" s="126" t="s">
        <v>7972</v>
      </c>
      <c r="E26" s="128"/>
      <c r="F26" s="161"/>
      <c r="G26" s="161"/>
      <c r="H26" s="161"/>
    </row>
    <row r="27" spans="2:8" x14ac:dyDescent="0.25">
      <c r="B27" s="128" t="s">
        <v>12993</v>
      </c>
      <c r="C27" s="128"/>
      <c r="D27" s="128" t="s">
        <v>12994</v>
      </c>
      <c r="E27" s="128"/>
      <c r="F27" s="161"/>
      <c r="G27" s="161"/>
      <c r="H27" s="161"/>
    </row>
    <row r="28" spans="2:8" x14ac:dyDescent="0.25">
      <c r="B28" s="128" t="s">
        <v>12995</v>
      </c>
      <c r="C28" s="128"/>
      <c r="D28" s="128" t="s">
        <v>12996</v>
      </c>
      <c r="E28" s="128"/>
      <c r="F28" s="161"/>
      <c r="G28" s="161"/>
      <c r="H28" s="161"/>
    </row>
    <row r="29" spans="2:8" x14ac:dyDescent="0.25">
      <c r="B29" s="128" t="s">
        <v>12997</v>
      </c>
      <c r="C29" s="128"/>
      <c r="D29" s="128" t="s">
        <v>12998</v>
      </c>
      <c r="E29" s="128" t="s">
        <v>12999</v>
      </c>
      <c r="F29" s="161"/>
      <c r="G29" s="161"/>
      <c r="H29" s="161"/>
    </row>
    <row r="30" spans="2:8" x14ac:dyDescent="0.25">
      <c r="B30" s="128" t="s">
        <v>13000</v>
      </c>
      <c r="C30" s="128"/>
      <c r="D30" s="128" t="s">
        <v>13001</v>
      </c>
      <c r="E30" s="128"/>
      <c r="F30" s="161"/>
      <c r="G30" s="161"/>
      <c r="H30" s="161"/>
    </row>
    <row r="31" spans="2:8" x14ac:dyDescent="0.25">
      <c r="B31" s="128" t="s">
        <v>13002</v>
      </c>
      <c r="C31" s="128"/>
      <c r="D31" s="128" t="s">
        <v>13003</v>
      </c>
      <c r="E31" s="128"/>
      <c r="F31" s="161"/>
      <c r="G31" s="161"/>
      <c r="H31" s="161"/>
    </row>
    <row r="32" spans="2:8" x14ac:dyDescent="0.25">
      <c r="B32" s="128" t="s">
        <v>13004</v>
      </c>
      <c r="C32" s="128"/>
      <c r="D32" s="128" t="s">
        <v>13005</v>
      </c>
      <c r="E32" s="128"/>
      <c r="F32" s="161"/>
      <c r="G32" s="161"/>
      <c r="H32" s="161"/>
    </row>
    <row r="33" spans="2:8" x14ac:dyDescent="0.25">
      <c r="B33" s="128" t="s">
        <v>13006</v>
      </c>
      <c r="C33" s="128"/>
      <c r="D33" s="128" t="s">
        <v>13007</v>
      </c>
      <c r="E33" s="128" t="s">
        <v>13008</v>
      </c>
      <c r="F33" s="161"/>
      <c r="G33" s="161"/>
      <c r="H33" s="161"/>
    </row>
    <row r="34" spans="2:8" x14ac:dyDescent="0.25">
      <c r="B34" s="128" t="s">
        <v>13009</v>
      </c>
      <c r="C34" s="128"/>
      <c r="D34" s="128" t="s">
        <v>13010</v>
      </c>
      <c r="E34" s="128" t="s">
        <v>13011</v>
      </c>
      <c r="F34" s="161"/>
      <c r="G34" s="161"/>
      <c r="H34" s="161"/>
    </row>
    <row r="35" spans="2:8" x14ac:dyDescent="0.25">
      <c r="B35" s="128" t="s">
        <v>13012</v>
      </c>
      <c r="C35" s="128"/>
      <c r="D35" s="128" t="s">
        <v>13013</v>
      </c>
      <c r="E35" s="128"/>
      <c r="F35" s="161"/>
      <c r="G35" s="161"/>
      <c r="H35" s="161"/>
    </row>
    <row r="36" spans="2:8" x14ac:dyDescent="0.25">
      <c r="B36" s="128" t="s">
        <v>13014</v>
      </c>
      <c r="C36" s="128"/>
      <c r="D36" s="128" t="s">
        <v>13015</v>
      </c>
      <c r="E36" s="128"/>
      <c r="F36" s="161"/>
      <c r="G36" s="161"/>
      <c r="H36" s="161"/>
    </row>
    <row r="37" spans="2:8" x14ac:dyDescent="0.25">
      <c r="B37" s="128" t="s">
        <v>13016</v>
      </c>
      <c r="C37" s="128"/>
      <c r="D37" s="128" t="s">
        <v>13017</v>
      </c>
      <c r="E37" s="128"/>
      <c r="F37" s="161"/>
      <c r="G37" s="161"/>
      <c r="H37" s="161"/>
    </row>
    <row r="38" spans="2:8" x14ac:dyDescent="0.25">
      <c r="B38" s="128" t="s">
        <v>13018</v>
      </c>
      <c r="C38" s="128"/>
      <c r="D38" s="128" t="s">
        <v>13019</v>
      </c>
      <c r="E38" s="128"/>
      <c r="F38" s="161"/>
      <c r="G38" s="161"/>
      <c r="H38" s="161"/>
    </row>
    <row r="39" spans="2:8" x14ac:dyDescent="0.25">
      <c r="B39" s="128" t="s">
        <v>13020</v>
      </c>
      <c r="C39" s="128"/>
      <c r="D39" s="128" t="s">
        <v>13021</v>
      </c>
      <c r="E39" s="128"/>
      <c r="F39" s="161"/>
      <c r="G39" s="161"/>
      <c r="H39" s="161"/>
    </row>
    <row r="40" spans="2:8" x14ac:dyDescent="0.25">
      <c r="B40" s="128" t="s">
        <v>13022</v>
      </c>
      <c r="C40" s="128"/>
      <c r="D40" s="128" t="s">
        <v>8009</v>
      </c>
      <c r="E40" s="128"/>
      <c r="F40" s="161"/>
      <c r="G40" s="161"/>
      <c r="H40" s="161"/>
    </row>
    <row r="41" spans="2:8" x14ac:dyDescent="0.25">
      <c r="B41" s="128" t="s">
        <v>13023</v>
      </c>
      <c r="C41" s="128"/>
      <c r="D41" s="128" t="s">
        <v>13024</v>
      </c>
      <c r="E41" s="128"/>
      <c r="F41" s="161"/>
      <c r="G41" s="161"/>
      <c r="H41" s="161"/>
    </row>
    <row r="42" spans="2:8" x14ac:dyDescent="0.25">
      <c r="B42" s="128" t="s">
        <v>13025</v>
      </c>
      <c r="C42" s="128"/>
      <c r="D42" s="128" t="s">
        <v>13026</v>
      </c>
      <c r="E42" s="128"/>
      <c r="F42" s="161"/>
      <c r="G42" s="161"/>
      <c r="H42" s="161"/>
    </row>
    <row r="43" spans="2:8" x14ac:dyDescent="0.25">
      <c r="B43" s="128" t="s">
        <v>13027</v>
      </c>
      <c r="C43" s="128"/>
      <c r="D43" s="128" t="s">
        <v>13028</v>
      </c>
      <c r="E43" s="128"/>
      <c r="F43" s="161"/>
      <c r="G43" s="161"/>
      <c r="H43" s="161"/>
    </row>
    <row r="44" spans="2:8" x14ac:dyDescent="0.25">
      <c r="B44" s="128" t="s">
        <v>13029</v>
      </c>
      <c r="C44" s="128"/>
      <c r="D44" s="128" t="s">
        <v>13030</v>
      </c>
      <c r="E44" s="128"/>
      <c r="F44" s="161"/>
      <c r="G44" s="161"/>
      <c r="H44" s="161"/>
    </row>
    <row r="45" spans="2:8" x14ac:dyDescent="0.25">
      <c r="B45" s="128" t="s">
        <v>13031</v>
      </c>
      <c r="C45" s="128"/>
      <c r="D45" s="128" t="s">
        <v>13032</v>
      </c>
      <c r="E45" s="128"/>
      <c r="F45" s="161"/>
      <c r="G45" s="161"/>
      <c r="H45" s="161"/>
    </row>
    <row r="46" spans="2:8" x14ac:dyDescent="0.2">
      <c r="B46" s="128" t="s">
        <v>13033</v>
      </c>
      <c r="C46" s="128"/>
      <c r="D46" s="126" t="s">
        <v>8021</v>
      </c>
      <c r="E46" s="128"/>
      <c r="F46" s="161"/>
      <c r="G46" s="161"/>
      <c r="H46" s="161"/>
    </row>
    <row r="47" spans="2:8" x14ac:dyDescent="0.2">
      <c r="B47" s="128" t="s">
        <v>13034</v>
      </c>
      <c r="C47" s="128"/>
      <c r="D47" s="126" t="s">
        <v>13035</v>
      </c>
      <c r="E47" s="128"/>
      <c r="F47" s="161"/>
      <c r="G47" s="161"/>
      <c r="H47" s="161"/>
    </row>
    <row r="48" spans="2:8" x14ac:dyDescent="0.25">
      <c r="B48" s="128" t="s">
        <v>13036</v>
      </c>
      <c r="C48" s="128"/>
      <c r="D48" s="128" t="s">
        <v>8022</v>
      </c>
      <c r="E48" s="128"/>
      <c r="F48" s="161"/>
      <c r="G48" s="161"/>
      <c r="H48" s="161"/>
    </row>
    <row r="49" spans="2:8" x14ac:dyDescent="0.25">
      <c r="B49" s="128" t="s">
        <v>13037</v>
      </c>
      <c r="C49" s="128"/>
      <c r="D49" s="128" t="s">
        <v>8023</v>
      </c>
      <c r="E49" s="128" t="s">
        <v>13038</v>
      </c>
      <c r="F49" s="161"/>
      <c r="G49" s="161"/>
      <c r="H49" s="161"/>
    </row>
    <row r="50" spans="2:8" x14ac:dyDescent="0.25">
      <c r="B50" s="128" t="s">
        <v>13039</v>
      </c>
      <c r="C50" s="128"/>
      <c r="D50" s="128" t="s">
        <v>13040</v>
      </c>
      <c r="E50" s="128"/>
      <c r="F50" s="161"/>
      <c r="G50" s="161"/>
      <c r="H50" s="161"/>
    </row>
    <row r="51" spans="2:8" x14ac:dyDescent="0.2">
      <c r="B51" s="126" t="s">
        <v>3386</v>
      </c>
      <c r="C51" s="126"/>
      <c r="D51" s="126" t="s">
        <v>3387</v>
      </c>
      <c r="E51" s="128"/>
      <c r="F51" s="161"/>
      <c r="G51" s="161"/>
      <c r="H51" s="161"/>
    </row>
    <row r="52" spans="2:8" x14ac:dyDescent="0.25">
      <c r="B52" s="128" t="s">
        <v>13041</v>
      </c>
      <c r="C52" s="128"/>
      <c r="D52" s="128" t="s">
        <v>13042</v>
      </c>
      <c r="E52" s="128"/>
      <c r="F52" s="161"/>
      <c r="G52" s="161"/>
      <c r="H52" s="161"/>
    </row>
    <row r="53" spans="2:8" x14ac:dyDescent="0.25">
      <c r="B53" s="128" t="s">
        <v>13043</v>
      </c>
      <c r="C53" s="128"/>
      <c r="D53" s="128" t="s">
        <v>13044</v>
      </c>
      <c r="E53" s="128"/>
      <c r="F53" s="161"/>
      <c r="G53" s="161"/>
      <c r="H53" s="161"/>
    </row>
    <row r="54" spans="2:8" x14ac:dyDescent="0.25">
      <c r="B54" s="128" t="s">
        <v>13045</v>
      </c>
      <c r="C54" s="128"/>
      <c r="D54" s="128" t="s">
        <v>13046</v>
      </c>
      <c r="E54" s="128"/>
      <c r="F54" s="161"/>
      <c r="G54" s="161"/>
      <c r="H54" s="161"/>
    </row>
    <row r="55" spans="2:8" x14ac:dyDescent="0.25">
      <c r="B55" s="128" t="s">
        <v>13047</v>
      </c>
      <c r="C55" s="128"/>
      <c r="D55" s="128" t="s">
        <v>13048</v>
      </c>
      <c r="E55" s="128"/>
      <c r="F55" s="161"/>
      <c r="G55" s="161"/>
      <c r="H55" s="161"/>
    </row>
    <row r="56" spans="2:8" x14ac:dyDescent="0.25">
      <c r="B56" s="128" t="s">
        <v>13049</v>
      </c>
      <c r="C56" s="128"/>
      <c r="D56" s="128" t="s">
        <v>13050</v>
      </c>
      <c r="E56" s="128"/>
      <c r="F56" s="161"/>
      <c r="G56" s="161"/>
      <c r="H56" s="161"/>
    </row>
    <row r="57" spans="2:8" x14ac:dyDescent="0.25">
      <c r="B57" s="128" t="s">
        <v>13051</v>
      </c>
      <c r="C57" s="128"/>
      <c r="D57" s="128" t="s">
        <v>13052</v>
      </c>
      <c r="E57" s="128"/>
      <c r="F57" s="161"/>
      <c r="G57" s="161"/>
      <c r="H57" s="161"/>
    </row>
    <row r="58" spans="2:8" x14ac:dyDescent="0.25">
      <c r="B58" s="128" t="s">
        <v>13053</v>
      </c>
      <c r="C58" s="128"/>
      <c r="D58" s="128" t="s">
        <v>13054</v>
      </c>
      <c r="E58" s="128"/>
      <c r="F58" s="161"/>
      <c r="G58" s="161"/>
      <c r="H58" s="161"/>
    </row>
    <row r="59" spans="2:8" x14ac:dyDescent="0.25">
      <c r="B59" s="128" t="s">
        <v>13055</v>
      </c>
      <c r="C59" s="128"/>
      <c r="D59" s="128" t="s">
        <v>8028</v>
      </c>
      <c r="E59" s="128" t="s">
        <v>13056</v>
      </c>
      <c r="F59" s="161"/>
      <c r="G59" s="161"/>
      <c r="H59" s="161"/>
    </row>
    <row r="60" spans="2:8" x14ac:dyDescent="0.25">
      <c r="B60" s="128" t="s">
        <v>13057</v>
      </c>
      <c r="C60" s="128"/>
      <c r="D60" s="128" t="s">
        <v>8029</v>
      </c>
      <c r="E60" s="128" t="s">
        <v>13058</v>
      </c>
      <c r="F60" s="161"/>
      <c r="G60" s="161"/>
      <c r="H60" s="161"/>
    </row>
    <row r="61" spans="2:8" x14ac:dyDescent="0.25">
      <c r="B61" s="131" t="s">
        <v>13059</v>
      </c>
      <c r="C61" s="131"/>
      <c r="D61" s="131" t="s">
        <v>8033</v>
      </c>
      <c r="E61" s="128"/>
      <c r="F61" s="161"/>
      <c r="G61" s="161"/>
      <c r="H61" s="161"/>
    </row>
    <row r="62" spans="2:8" x14ac:dyDescent="0.2">
      <c r="B62" s="126" t="s">
        <v>13060</v>
      </c>
      <c r="C62" s="126"/>
      <c r="D62" s="126" t="s">
        <v>13061</v>
      </c>
      <c r="E62" s="128" t="s">
        <v>13062</v>
      </c>
      <c r="F62" s="161"/>
      <c r="G62" s="161"/>
      <c r="H62" s="161"/>
    </row>
    <row r="63" spans="2:8" x14ac:dyDescent="0.25">
      <c r="B63" s="128" t="s">
        <v>13063</v>
      </c>
      <c r="C63" s="128"/>
      <c r="D63" s="128" t="s">
        <v>13064</v>
      </c>
      <c r="E63" s="128"/>
      <c r="F63" s="161"/>
      <c r="G63" s="161"/>
      <c r="H63" s="161"/>
    </row>
    <row r="64" spans="2:8" x14ac:dyDescent="0.25">
      <c r="B64" s="131" t="s">
        <v>13065</v>
      </c>
      <c r="C64" s="131"/>
      <c r="D64" s="131" t="s">
        <v>13066</v>
      </c>
      <c r="E64" s="128"/>
      <c r="F64" s="161"/>
      <c r="G64" s="161"/>
      <c r="H64" s="161"/>
    </row>
    <row r="65" spans="2:8" x14ac:dyDescent="0.25">
      <c r="B65" s="128" t="s">
        <v>13067</v>
      </c>
      <c r="C65" s="128"/>
      <c r="D65" s="128" t="s">
        <v>13068</v>
      </c>
      <c r="E65" s="128"/>
      <c r="F65" s="161"/>
      <c r="G65" s="161"/>
      <c r="H65" s="161"/>
    </row>
    <row r="66" spans="2:8" x14ac:dyDescent="0.25">
      <c r="B66" s="128" t="s">
        <v>13069</v>
      </c>
      <c r="C66" s="128"/>
      <c r="D66" s="128" t="s">
        <v>13070</v>
      </c>
      <c r="E66" s="128"/>
      <c r="F66" s="161"/>
      <c r="G66" s="161"/>
      <c r="H66" s="161"/>
    </row>
    <row r="67" spans="2:8" x14ac:dyDescent="0.25">
      <c r="B67" s="128" t="s">
        <v>13071</v>
      </c>
      <c r="C67" s="128"/>
      <c r="D67" s="128" t="s">
        <v>13072</v>
      </c>
      <c r="E67" s="128"/>
      <c r="F67" s="161"/>
      <c r="G67" s="161"/>
      <c r="H67" s="161"/>
    </row>
    <row r="68" spans="2:8" x14ac:dyDescent="0.25">
      <c r="B68" s="128" t="s">
        <v>13073</v>
      </c>
      <c r="C68" s="128"/>
      <c r="D68" s="128" t="s">
        <v>13074</v>
      </c>
      <c r="E68" s="128" t="s">
        <v>13061</v>
      </c>
      <c r="F68" s="161"/>
      <c r="G68" s="161"/>
      <c r="H68" s="161"/>
    </row>
    <row r="69" spans="2:8" x14ac:dyDescent="0.25">
      <c r="B69" s="128" t="s">
        <v>13075</v>
      </c>
      <c r="C69" s="128"/>
      <c r="D69" s="128" t="s">
        <v>13076</v>
      </c>
      <c r="E69" s="128"/>
      <c r="F69" s="161"/>
      <c r="G69" s="161"/>
      <c r="H69" s="161"/>
    </row>
    <row r="70" spans="2:8" x14ac:dyDescent="0.25">
      <c r="B70" s="128" t="s">
        <v>13077</v>
      </c>
      <c r="C70" s="128"/>
      <c r="D70" s="128" t="s">
        <v>13078</v>
      </c>
      <c r="E70" s="128"/>
      <c r="F70" s="161"/>
      <c r="G70" s="161"/>
      <c r="H70" s="161"/>
    </row>
    <row r="71" spans="2:8" x14ac:dyDescent="0.25">
      <c r="B71" s="131" t="s">
        <v>13079</v>
      </c>
      <c r="C71" s="131"/>
      <c r="D71" s="131" t="s">
        <v>8038</v>
      </c>
      <c r="E71" s="128"/>
      <c r="F71" s="161"/>
      <c r="G71" s="161"/>
      <c r="H71" s="161"/>
    </row>
    <row r="72" spans="2:8" x14ac:dyDescent="0.2">
      <c r="B72" s="126" t="s">
        <v>13080</v>
      </c>
      <c r="C72" s="126"/>
      <c r="D72" s="126" t="s">
        <v>4583</v>
      </c>
      <c r="E72" s="128"/>
      <c r="F72" s="161"/>
      <c r="G72" s="161"/>
      <c r="H72" s="161"/>
    </row>
    <row r="73" spans="2:8" x14ac:dyDescent="0.2">
      <c r="B73" s="126" t="s">
        <v>3374</v>
      </c>
      <c r="C73" s="126"/>
      <c r="D73" s="126" t="s">
        <v>3375</v>
      </c>
      <c r="E73" s="128"/>
      <c r="F73" s="161"/>
      <c r="G73" s="161"/>
      <c r="H73" s="161"/>
    </row>
    <row r="74" spans="2:8" x14ac:dyDescent="0.2">
      <c r="B74" s="126" t="s">
        <v>13081</v>
      </c>
      <c r="C74" s="126"/>
      <c r="D74" s="126" t="s">
        <v>13082</v>
      </c>
      <c r="E74" s="128"/>
      <c r="F74" s="161"/>
      <c r="G74" s="161"/>
      <c r="H74" s="161"/>
    </row>
    <row r="75" spans="2:8" x14ac:dyDescent="0.25">
      <c r="B75" s="128" t="s">
        <v>13083</v>
      </c>
      <c r="C75" s="128"/>
      <c r="D75" s="128" t="s">
        <v>13084</v>
      </c>
      <c r="E75" s="128" t="s">
        <v>5632</v>
      </c>
      <c r="F75" s="161"/>
      <c r="G75" s="161"/>
      <c r="H75" s="161"/>
    </row>
    <row r="76" spans="2:8" x14ac:dyDescent="0.25">
      <c r="B76" s="128" t="s">
        <v>13085</v>
      </c>
      <c r="C76" s="128"/>
      <c r="D76" s="128" t="s">
        <v>13086</v>
      </c>
      <c r="E76" s="128" t="s">
        <v>8029</v>
      </c>
      <c r="F76" s="161"/>
      <c r="G76" s="161"/>
      <c r="H76" s="161"/>
    </row>
    <row r="77" spans="2:8" x14ac:dyDescent="0.25">
      <c r="B77" s="128" t="s">
        <v>13071</v>
      </c>
      <c r="C77" s="128"/>
      <c r="D77" s="128" t="s">
        <v>13072</v>
      </c>
      <c r="E77" s="128" t="s">
        <v>5624</v>
      </c>
      <c r="F77" s="161"/>
      <c r="G77" s="161"/>
      <c r="H77" s="161"/>
    </row>
    <row r="78" spans="2:8" x14ac:dyDescent="0.25">
      <c r="B78" s="128" t="s">
        <v>13087</v>
      </c>
      <c r="C78" s="128"/>
      <c r="D78" s="128" t="s">
        <v>13088</v>
      </c>
      <c r="E78" s="128" t="s">
        <v>13089</v>
      </c>
      <c r="F78" s="161"/>
      <c r="G78" s="161"/>
      <c r="H78" s="161"/>
    </row>
    <row r="79" spans="2:8" x14ac:dyDescent="0.25">
      <c r="B79" s="128" t="s">
        <v>13090</v>
      </c>
      <c r="C79" s="128"/>
      <c r="D79" s="128" t="s">
        <v>13091</v>
      </c>
      <c r="E79" s="128" t="s">
        <v>13092</v>
      </c>
      <c r="F79" s="161"/>
      <c r="G79" s="161"/>
      <c r="H79" s="161"/>
    </row>
    <row r="80" spans="2:8" x14ac:dyDescent="0.25">
      <c r="B80" s="128" t="s">
        <v>13093</v>
      </c>
      <c r="C80" s="128"/>
      <c r="D80" s="128" t="s">
        <v>13094</v>
      </c>
      <c r="E80" s="128" t="s">
        <v>13095</v>
      </c>
      <c r="F80" s="161"/>
      <c r="G80" s="161"/>
      <c r="H80" s="161"/>
    </row>
    <row r="81" spans="2:8" x14ac:dyDescent="0.25">
      <c r="B81" s="128" t="s">
        <v>13096</v>
      </c>
      <c r="C81" s="128"/>
      <c r="D81" s="128" t="s">
        <v>13097</v>
      </c>
      <c r="E81" s="128"/>
      <c r="F81" s="161"/>
      <c r="G81" s="161"/>
      <c r="H81" s="161"/>
    </row>
    <row r="82" spans="2:8" x14ac:dyDescent="0.25">
      <c r="B82" s="128" t="s">
        <v>13098</v>
      </c>
      <c r="C82" s="128"/>
      <c r="D82" s="128" t="s">
        <v>13099</v>
      </c>
      <c r="E82" s="128" t="s">
        <v>13100</v>
      </c>
      <c r="F82" s="161"/>
      <c r="G82" s="161"/>
      <c r="H82" s="161"/>
    </row>
    <row r="83" spans="2:8" x14ac:dyDescent="0.25">
      <c r="B83" s="128" t="s">
        <v>13101</v>
      </c>
      <c r="C83" s="128"/>
      <c r="D83" s="128" t="s">
        <v>13102</v>
      </c>
      <c r="E83" s="128" t="s">
        <v>12964</v>
      </c>
      <c r="F83" s="161"/>
      <c r="G83" s="161"/>
      <c r="H83" s="161"/>
    </row>
    <row r="84" spans="2:8" x14ac:dyDescent="0.25">
      <c r="B84" s="128" t="s">
        <v>13077</v>
      </c>
      <c r="C84" s="128"/>
      <c r="D84" s="128" t="s">
        <v>13078</v>
      </c>
      <c r="E84" s="128" t="s">
        <v>13103</v>
      </c>
      <c r="F84" s="161"/>
      <c r="G84" s="161"/>
      <c r="H84" s="161"/>
    </row>
    <row r="85" spans="2:8" x14ac:dyDescent="0.25">
      <c r="B85" s="128" t="s">
        <v>13104</v>
      </c>
      <c r="C85" s="128"/>
      <c r="D85" s="128" t="s">
        <v>13105</v>
      </c>
      <c r="E85" s="128" t="s">
        <v>13106</v>
      </c>
      <c r="F85" s="161"/>
      <c r="G85" s="161"/>
      <c r="H85" s="161"/>
    </row>
    <row r="86" spans="2:8" x14ac:dyDescent="0.25">
      <c r="B86" s="128" t="s">
        <v>13107</v>
      </c>
      <c r="C86" s="128"/>
      <c r="D86" s="128" t="s">
        <v>13108</v>
      </c>
      <c r="E86" s="128" t="s">
        <v>13109</v>
      </c>
      <c r="F86" s="161"/>
      <c r="G86" s="161"/>
      <c r="H86" s="161"/>
    </row>
    <row r="87" spans="2:8" x14ac:dyDescent="0.2">
      <c r="B87" s="126" t="s">
        <v>13110</v>
      </c>
      <c r="C87" s="126"/>
      <c r="D87" s="126" t="s">
        <v>8044</v>
      </c>
      <c r="E87" s="128"/>
      <c r="F87" s="161"/>
      <c r="G87" s="161"/>
      <c r="H87" s="161"/>
    </row>
    <row r="88" spans="2:8" x14ac:dyDescent="0.2">
      <c r="B88" s="126" t="s">
        <v>13111</v>
      </c>
      <c r="C88" s="126"/>
      <c r="D88" s="126" t="s">
        <v>8045</v>
      </c>
      <c r="E88" s="128"/>
      <c r="F88" s="161"/>
      <c r="G88" s="161"/>
      <c r="H88" s="161"/>
    </row>
    <row r="89" spans="2:8" x14ac:dyDescent="0.25">
      <c r="B89" s="131" t="s">
        <v>13112</v>
      </c>
      <c r="C89" s="131"/>
      <c r="D89" s="133" t="s">
        <v>13113</v>
      </c>
      <c r="E89" s="128" t="s">
        <v>13011</v>
      </c>
      <c r="F89" s="161"/>
      <c r="G89" s="161"/>
      <c r="H89" s="161"/>
    </row>
    <row r="90" spans="2:8" x14ac:dyDescent="0.25">
      <c r="B90" s="128" t="s">
        <v>13114</v>
      </c>
      <c r="C90" s="128"/>
      <c r="D90" s="128" t="s">
        <v>13115</v>
      </c>
      <c r="E90" s="128" t="s">
        <v>13116</v>
      </c>
      <c r="F90" s="161"/>
      <c r="G90" s="161"/>
      <c r="H90" s="161"/>
    </row>
    <row r="91" spans="2:8" x14ac:dyDescent="0.25">
      <c r="B91" s="128" t="s">
        <v>13117</v>
      </c>
      <c r="C91" s="128"/>
      <c r="D91" s="128" t="s">
        <v>13118</v>
      </c>
      <c r="E91" s="128" t="s">
        <v>13119</v>
      </c>
      <c r="F91" s="161"/>
      <c r="G91" s="161"/>
      <c r="H91" s="161"/>
    </row>
    <row r="92" spans="2:8" x14ac:dyDescent="0.25">
      <c r="B92" s="128" t="s">
        <v>13120</v>
      </c>
      <c r="C92" s="128"/>
      <c r="D92" s="128" t="s">
        <v>13121</v>
      </c>
      <c r="E92" s="128"/>
      <c r="F92" s="161"/>
      <c r="G92" s="161"/>
      <c r="H92" s="161"/>
    </row>
    <row r="93" spans="2:8" x14ac:dyDescent="0.25">
      <c r="B93" s="128" t="s">
        <v>13122</v>
      </c>
      <c r="C93" s="128"/>
      <c r="D93" s="128" t="s">
        <v>13123</v>
      </c>
      <c r="E93" s="128"/>
      <c r="F93" s="161"/>
      <c r="G93" s="161"/>
      <c r="H93" s="161"/>
    </row>
    <row r="94" spans="2:8" x14ac:dyDescent="0.2">
      <c r="B94" s="126" t="s">
        <v>13124</v>
      </c>
      <c r="C94" s="126"/>
      <c r="D94" s="126" t="s">
        <v>13125</v>
      </c>
      <c r="E94" s="128"/>
      <c r="F94" s="161"/>
      <c r="G94" s="161"/>
      <c r="H94" s="161"/>
    </row>
    <row r="95" spans="2:8" x14ac:dyDescent="0.25">
      <c r="B95" s="128" t="s">
        <v>13126</v>
      </c>
      <c r="C95" s="128"/>
      <c r="D95" s="128" t="s">
        <v>13127</v>
      </c>
      <c r="E95" s="128" t="s">
        <v>13128</v>
      </c>
      <c r="F95" s="161"/>
      <c r="G95" s="161"/>
      <c r="H95" s="161"/>
    </row>
    <row r="96" spans="2:8" x14ac:dyDescent="0.25">
      <c r="B96" s="128" t="s">
        <v>13129</v>
      </c>
      <c r="C96" s="128"/>
      <c r="D96" s="128" t="s">
        <v>13130</v>
      </c>
      <c r="E96" s="128"/>
      <c r="F96" s="161"/>
      <c r="G96" s="161"/>
      <c r="H96" s="161"/>
    </row>
    <row r="97" spans="2:8" x14ac:dyDescent="0.2">
      <c r="B97" s="126" t="s">
        <v>13131</v>
      </c>
      <c r="C97" s="126"/>
      <c r="D97" s="126" t="s">
        <v>8071</v>
      </c>
      <c r="E97" s="128"/>
      <c r="F97" s="161"/>
      <c r="G97" s="161"/>
      <c r="H97" s="161"/>
    </row>
    <row r="98" spans="2:8" x14ac:dyDescent="0.25">
      <c r="B98" s="128" t="s">
        <v>13132</v>
      </c>
      <c r="C98" s="128"/>
      <c r="D98" s="128" t="s">
        <v>8348</v>
      </c>
      <c r="E98" s="128"/>
      <c r="F98" s="161"/>
      <c r="G98" s="161"/>
      <c r="H98" s="161"/>
    </row>
    <row r="99" spans="2:8" x14ac:dyDescent="0.2">
      <c r="B99" s="126" t="s">
        <v>13133</v>
      </c>
      <c r="C99" s="126"/>
      <c r="D99" s="126" t="s">
        <v>13134</v>
      </c>
      <c r="E99" s="128"/>
      <c r="F99" s="161"/>
      <c r="G99" s="161"/>
      <c r="H99" s="161"/>
    </row>
    <row r="100" spans="2:8" x14ac:dyDescent="0.2">
      <c r="B100" s="126" t="s">
        <v>13135</v>
      </c>
      <c r="C100" s="126"/>
      <c r="D100" s="126" t="s">
        <v>13136</v>
      </c>
      <c r="E100" s="128"/>
      <c r="F100" s="161"/>
      <c r="G100" s="161"/>
      <c r="H100" s="161"/>
    </row>
    <row r="101" spans="2:8" x14ac:dyDescent="0.25">
      <c r="B101" s="134" t="s">
        <v>13137</v>
      </c>
      <c r="C101" s="134"/>
      <c r="D101" s="134" t="s">
        <v>13138</v>
      </c>
      <c r="E101" s="132"/>
      <c r="F101" s="161"/>
      <c r="G101" s="161"/>
      <c r="H101" s="161"/>
    </row>
    <row r="102" spans="2:8" x14ac:dyDescent="0.25">
      <c r="B102" s="128" t="s">
        <v>13139</v>
      </c>
      <c r="C102" s="128"/>
      <c r="D102" s="128" t="s">
        <v>13140</v>
      </c>
      <c r="E102" s="128"/>
      <c r="F102" s="161"/>
      <c r="G102" s="161"/>
      <c r="H102" s="161"/>
    </row>
    <row r="103" spans="2:8" x14ac:dyDescent="0.25">
      <c r="B103" s="128" t="s">
        <v>13141</v>
      </c>
      <c r="C103" s="128"/>
      <c r="D103" s="128" t="s">
        <v>13142</v>
      </c>
      <c r="E103" s="128"/>
      <c r="F103" s="161"/>
      <c r="G103" s="161"/>
      <c r="H103" s="161"/>
    </row>
    <row r="104" spans="2:8" x14ac:dyDescent="0.25">
      <c r="B104" s="128" t="s">
        <v>13049</v>
      </c>
      <c r="C104" s="128"/>
      <c r="D104" s="128" t="s">
        <v>13050</v>
      </c>
      <c r="E104" s="132"/>
      <c r="F104" s="161"/>
      <c r="G104" s="161"/>
      <c r="H104" s="161"/>
    </row>
    <row r="105" spans="2:8" x14ac:dyDescent="0.2">
      <c r="B105" s="126" t="s">
        <v>13143</v>
      </c>
      <c r="C105" s="126"/>
      <c r="D105" s="126" t="s">
        <v>13144</v>
      </c>
      <c r="E105" s="128"/>
      <c r="F105" s="161"/>
      <c r="G105" s="161"/>
      <c r="H105" s="161"/>
    </row>
    <row r="106" spans="2:8" x14ac:dyDescent="0.25">
      <c r="B106" s="128" t="s">
        <v>13145</v>
      </c>
      <c r="C106" s="128"/>
      <c r="D106" s="128" t="s">
        <v>13146</v>
      </c>
      <c r="E106" s="128"/>
      <c r="F106" s="161"/>
      <c r="G106" s="161"/>
      <c r="H106" s="161"/>
    </row>
    <row r="107" spans="2:8" x14ac:dyDescent="0.2">
      <c r="B107" s="126" t="s">
        <v>13147</v>
      </c>
      <c r="C107" s="126"/>
      <c r="D107" s="126" t="s">
        <v>8119</v>
      </c>
      <c r="E107" s="128"/>
      <c r="F107" s="161"/>
      <c r="G107" s="161"/>
      <c r="H107" s="161"/>
    </row>
    <row r="108" spans="2:8" x14ac:dyDescent="0.2">
      <c r="B108" s="126" t="s">
        <v>13148</v>
      </c>
      <c r="C108" s="126"/>
      <c r="D108" s="126" t="s">
        <v>8122</v>
      </c>
      <c r="E108" s="128"/>
      <c r="F108" s="161"/>
      <c r="G108" s="161"/>
      <c r="H108" s="161"/>
    </row>
    <row r="109" spans="2:8" x14ac:dyDescent="0.2">
      <c r="B109" s="126" t="s">
        <v>13149</v>
      </c>
      <c r="C109" s="126"/>
      <c r="D109" s="126" t="s">
        <v>8130</v>
      </c>
      <c r="E109" s="128"/>
      <c r="F109" s="161"/>
      <c r="G109" s="161"/>
      <c r="H109" s="161"/>
    </row>
    <row r="110" spans="2:8" x14ac:dyDescent="0.25">
      <c r="B110" s="128" t="s">
        <v>13150</v>
      </c>
      <c r="C110" s="128"/>
      <c r="D110" s="128" t="s">
        <v>13151</v>
      </c>
      <c r="E110" s="128" t="s">
        <v>13152</v>
      </c>
      <c r="F110" s="161"/>
      <c r="G110" s="161"/>
      <c r="H110" s="161"/>
    </row>
    <row r="111" spans="2:8" x14ac:dyDescent="0.25">
      <c r="B111" s="128" t="s">
        <v>13153</v>
      </c>
      <c r="C111" s="128"/>
      <c r="D111" s="128" t="s">
        <v>8138</v>
      </c>
      <c r="E111" s="128"/>
      <c r="F111" s="161"/>
      <c r="G111" s="161"/>
      <c r="H111" s="161"/>
    </row>
    <row r="112" spans="2:8" x14ac:dyDescent="0.25">
      <c r="B112" s="128" t="s">
        <v>13154</v>
      </c>
      <c r="C112" s="128"/>
      <c r="D112" s="128" t="s">
        <v>13155</v>
      </c>
      <c r="E112" s="128"/>
      <c r="F112" s="161"/>
      <c r="G112" s="161"/>
      <c r="H112" s="161"/>
    </row>
    <row r="113" spans="2:8" x14ac:dyDescent="0.25">
      <c r="B113" s="128" t="s">
        <v>13156</v>
      </c>
      <c r="C113" s="128"/>
      <c r="D113" s="128" t="s">
        <v>13157</v>
      </c>
      <c r="E113" s="128" t="s">
        <v>13158</v>
      </c>
      <c r="F113" s="161"/>
      <c r="G113" s="161"/>
      <c r="H113" s="161"/>
    </row>
    <row r="114" spans="2:8" x14ac:dyDescent="0.25">
      <c r="B114" s="128" t="s">
        <v>13159</v>
      </c>
      <c r="C114" s="128"/>
      <c r="D114" s="128" t="s">
        <v>13160</v>
      </c>
      <c r="E114" s="128"/>
      <c r="F114" s="161"/>
      <c r="G114" s="161"/>
      <c r="H114" s="161"/>
    </row>
    <row r="115" spans="2:8" x14ac:dyDescent="0.2">
      <c r="B115" s="126" t="s">
        <v>13161</v>
      </c>
      <c r="C115" s="126"/>
      <c r="D115" s="126" t="s">
        <v>8151</v>
      </c>
      <c r="E115" s="128"/>
      <c r="F115" s="161"/>
      <c r="G115" s="161"/>
      <c r="H115" s="161"/>
    </row>
    <row r="116" spans="2:8" x14ac:dyDescent="0.2">
      <c r="B116" s="126" t="s">
        <v>13162</v>
      </c>
      <c r="C116" s="126"/>
      <c r="D116" s="126" t="s">
        <v>8156</v>
      </c>
      <c r="E116" s="128"/>
      <c r="F116" s="161"/>
      <c r="G116" s="161"/>
      <c r="H116" s="161"/>
    </row>
    <row r="117" spans="2:8" x14ac:dyDescent="0.25">
      <c r="B117" s="128" t="s">
        <v>13163</v>
      </c>
      <c r="C117" s="128"/>
      <c r="D117" s="128" t="s">
        <v>13164</v>
      </c>
      <c r="E117" s="128"/>
      <c r="F117" s="161"/>
      <c r="G117" s="161"/>
      <c r="H117" s="161"/>
    </row>
    <row r="118" spans="2:8" x14ac:dyDescent="0.25">
      <c r="B118" s="128" t="s">
        <v>13165</v>
      </c>
      <c r="C118" s="128"/>
      <c r="D118" s="128" t="s">
        <v>13166</v>
      </c>
      <c r="E118" s="128"/>
      <c r="F118" s="161"/>
      <c r="G118" s="161"/>
      <c r="H118" s="161"/>
    </row>
    <row r="119" spans="2:8" x14ac:dyDescent="0.25">
      <c r="B119" s="128" t="s">
        <v>13167</v>
      </c>
      <c r="C119" s="128"/>
      <c r="D119" s="128" t="s">
        <v>13168</v>
      </c>
      <c r="E119" s="128"/>
      <c r="F119" s="161"/>
      <c r="G119" s="161"/>
      <c r="H119" s="161"/>
    </row>
    <row r="120" spans="2:8" x14ac:dyDescent="0.2">
      <c r="B120" s="126" t="s">
        <v>13169</v>
      </c>
      <c r="C120" s="126"/>
      <c r="D120" s="126" t="s">
        <v>8154</v>
      </c>
      <c r="E120" s="128"/>
      <c r="F120" s="161"/>
      <c r="G120" s="161"/>
      <c r="H120" s="161"/>
    </row>
    <row r="121" spans="2:8" x14ac:dyDescent="0.25">
      <c r="B121" s="128" t="s">
        <v>13170</v>
      </c>
      <c r="C121" s="128"/>
      <c r="D121" s="128" t="s">
        <v>13171</v>
      </c>
      <c r="E121" s="128"/>
      <c r="F121" s="161"/>
      <c r="G121" s="161"/>
      <c r="H121" s="161"/>
    </row>
    <row r="122" spans="2:8" x14ac:dyDescent="0.25">
      <c r="B122" s="128" t="s">
        <v>13172</v>
      </c>
      <c r="C122" s="128"/>
      <c r="D122" s="128" t="s">
        <v>13173</v>
      </c>
      <c r="E122" s="128"/>
      <c r="F122" s="161"/>
      <c r="G122" s="161"/>
      <c r="H122" s="161"/>
    </row>
    <row r="123" spans="2:8" x14ac:dyDescent="0.25">
      <c r="B123" s="128" t="s">
        <v>13174</v>
      </c>
      <c r="C123" s="128"/>
      <c r="D123" s="128" t="s">
        <v>13175</v>
      </c>
      <c r="E123" s="128"/>
      <c r="F123" s="161"/>
      <c r="G123" s="161"/>
      <c r="H123" s="161"/>
    </row>
    <row r="124" spans="2:8" x14ac:dyDescent="0.2">
      <c r="B124" s="126" t="s">
        <v>13176</v>
      </c>
      <c r="C124" s="126"/>
      <c r="D124" s="126" t="s">
        <v>8165</v>
      </c>
      <c r="E124" s="128"/>
      <c r="F124" s="161"/>
      <c r="G124" s="161"/>
      <c r="H124" s="161"/>
    </row>
    <row r="125" spans="2:8" x14ac:dyDescent="0.25">
      <c r="B125" s="135" t="s">
        <v>3396</v>
      </c>
      <c r="C125" s="135"/>
      <c r="D125" s="135" t="s">
        <v>3397</v>
      </c>
      <c r="E125" s="128"/>
      <c r="F125" s="161"/>
      <c r="G125" s="161"/>
      <c r="H125" s="161"/>
    </row>
    <row r="126" spans="2:8" x14ac:dyDescent="0.2">
      <c r="B126" s="126" t="s">
        <v>13177</v>
      </c>
      <c r="C126" s="126"/>
      <c r="D126" s="126" t="s">
        <v>13178</v>
      </c>
      <c r="E126" s="126" t="s">
        <v>13179</v>
      </c>
      <c r="F126" s="161"/>
      <c r="G126" s="161"/>
      <c r="H126" s="161"/>
    </row>
    <row r="127" spans="2:8" x14ac:dyDescent="0.25">
      <c r="B127" s="128" t="s">
        <v>13180</v>
      </c>
      <c r="C127" s="128"/>
      <c r="D127" s="128" t="s">
        <v>13181</v>
      </c>
      <c r="E127" s="128"/>
      <c r="F127" s="161"/>
      <c r="G127" s="161"/>
      <c r="H127" s="161"/>
    </row>
    <row r="128" spans="2:8" x14ac:dyDescent="0.25">
      <c r="B128" s="128" t="s">
        <v>13182</v>
      </c>
      <c r="C128" s="128"/>
      <c r="D128" s="128" t="s">
        <v>13183</v>
      </c>
      <c r="E128" s="128"/>
      <c r="F128" s="161"/>
      <c r="G128" s="161"/>
      <c r="H128" s="161"/>
    </row>
    <row r="129" spans="2:8" x14ac:dyDescent="0.25">
      <c r="B129" s="128" t="s">
        <v>13184</v>
      </c>
      <c r="C129" s="128"/>
      <c r="D129" s="128" t="s">
        <v>13185</v>
      </c>
      <c r="E129" s="128"/>
      <c r="F129" s="161"/>
      <c r="G129" s="161"/>
      <c r="H129" s="161"/>
    </row>
    <row r="130" spans="2:8" x14ac:dyDescent="0.2">
      <c r="B130" s="136" t="s">
        <v>13186</v>
      </c>
      <c r="C130" s="136"/>
      <c r="D130" s="136" t="s">
        <v>8180</v>
      </c>
      <c r="E130" s="128"/>
      <c r="F130" s="161"/>
      <c r="G130" s="161"/>
      <c r="H130" s="161"/>
    </row>
    <row r="131" spans="2:8" x14ac:dyDescent="0.25">
      <c r="B131" s="128" t="s">
        <v>13187</v>
      </c>
      <c r="C131" s="128"/>
      <c r="D131" s="128" t="s">
        <v>13188</v>
      </c>
      <c r="E131" s="128" t="s">
        <v>13189</v>
      </c>
      <c r="F131" s="161"/>
      <c r="G131" s="161"/>
      <c r="H131" s="161"/>
    </row>
    <row r="132" spans="2:8" x14ac:dyDescent="0.2">
      <c r="B132" s="136" t="s">
        <v>13190</v>
      </c>
      <c r="C132" s="136"/>
      <c r="D132" s="126" t="s">
        <v>13191</v>
      </c>
      <c r="E132" s="128"/>
      <c r="F132" s="161"/>
      <c r="G132" s="161"/>
      <c r="H132" s="161"/>
    </row>
    <row r="133" spans="2:8" x14ac:dyDescent="0.25">
      <c r="B133" s="128" t="s">
        <v>13192</v>
      </c>
      <c r="C133" s="128"/>
      <c r="D133" s="128" t="s">
        <v>13193</v>
      </c>
      <c r="E133" s="128"/>
      <c r="F133" s="161"/>
      <c r="G133" s="161"/>
      <c r="H133" s="161"/>
    </row>
    <row r="134" spans="2:8" x14ac:dyDescent="0.2">
      <c r="B134" s="126" t="s">
        <v>3363</v>
      </c>
      <c r="C134" s="126"/>
      <c r="D134" s="126" t="s">
        <v>3364</v>
      </c>
      <c r="E134" s="128"/>
      <c r="F134" s="161"/>
      <c r="G134" s="161"/>
      <c r="H134" s="161"/>
    </row>
    <row r="135" spans="2:8" x14ac:dyDescent="0.2">
      <c r="B135" s="126" t="s">
        <v>13194</v>
      </c>
      <c r="C135" s="126"/>
      <c r="D135" s="126" t="s">
        <v>8192</v>
      </c>
      <c r="E135" s="128"/>
      <c r="F135" s="161"/>
      <c r="G135" s="161"/>
      <c r="H135" s="161"/>
    </row>
    <row r="136" spans="2:8" x14ac:dyDescent="0.25">
      <c r="B136" s="128" t="s">
        <v>13195</v>
      </c>
      <c r="C136" s="128"/>
      <c r="D136" s="128" t="s">
        <v>13196</v>
      </c>
      <c r="E136" s="128"/>
      <c r="F136" s="161"/>
      <c r="G136" s="161"/>
      <c r="H136" s="161"/>
    </row>
    <row r="137" spans="2:8" x14ac:dyDescent="0.25">
      <c r="B137" s="128" t="s">
        <v>13197</v>
      </c>
      <c r="C137" s="128"/>
      <c r="D137" s="128" t="s">
        <v>13198</v>
      </c>
      <c r="E137" s="128"/>
      <c r="F137" s="161"/>
      <c r="G137" s="161"/>
      <c r="H137" s="161"/>
    </row>
    <row r="138" spans="2:8" x14ac:dyDescent="0.25">
      <c r="B138" s="128" t="s">
        <v>13199</v>
      </c>
      <c r="C138" s="128"/>
      <c r="D138" s="128" t="s">
        <v>13200</v>
      </c>
      <c r="E138" s="128"/>
      <c r="F138" s="161"/>
      <c r="G138" s="161"/>
      <c r="H138" s="161"/>
    </row>
    <row r="139" spans="2:8" x14ac:dyDescent="0.25">
      <c r="B139" s="128" t="s">
        <v>13201</v>
      </c>
      <c r="C139" s="128"/>
      <c r="D139" s="128" t="s">
        <v>13202</v>
      </c>
      <c r="E139" s="128"/>
      <c r="F139" s="161"/>
      <c r="G139" s="161"/>
      <c r="H139" s="161"/>
    </row>
    <row r="140" spans="2:8" x14ac:dyDescent="0.25">
      <c r="B140" s="128" t="s">
        <v>13203</v>
      </c>
      <c r="C140" s="128"/>
      <c r="D140" s="128" t="s">
        <v>13204</v>
      </c>
      <c r="E140" s="128"/>
      <c r="F140" s="161"/>
      <c r="G140" s="161"/>
      <c r="H140" s="161"/>
    </row>
    <row r="141" spans="2:8" x14ac:dyDescent="0.2">
      <c r="B141" s="126" t="s">
        <v>13205</v>
      </c>
      <c r="C141" s="126"/>
      <c r="D141" s="126" t="s">
        <v>8201</v>
      </c>
      <c r="E141" s="128"/>
      <c r="F141" s="161"/>
      <c r="G141" s="161"/>
      <c r="H141" s="161"/>
    </row>
    <row r="142" spans="2:8" x14ac:dyDescent="0.2">
      <c r="B142" s="126" t="s">
        <v>13206</v>
      </c>
      <c r="C142" s="126"/>
      <c r="D142" s="137" t="s">
        <v>13207</v>
      </c>
      <c r="E142" s="128"/>
      <c r="F142" s="161"/>
      <c r="G142" s="161"/>
      <c r="H142" s="161"/>
    </row>
    <row r="143" spans="2:8" x14ac:dyDescent="0.25">
      <c r="B143" s="128" t="s">
        <v>13208</v>
      </c>
      <c r="C143" s="128"/>
      <c r="D143" s="128" t="s">
        <v>13209</v>
      </c>
      <c r="E143" s="128"/>
      <c r="F143" s="161"/>
      <c r="G143" s="161"/>
      <c r="H143" s="161"/>
    </row>
    <row r="144" spans="2:8" x14ac:dyDescent="0.25">
      <c r="B144" s="128" t="s">
        <v>13210</v>
      </c>
      <c r="C144" s="128"/>
      <c r="D144" s="128" t="s">
        <v>13211</v>
      </c>
      <c r="E144" s="128"/>
      <c r="F144" s="161"/>
      <c r="G144" s="161"/>
      <c r="H144" s="161"/>
    </row>
    <row r="145" spans="2:8" x14ac:dyDescent="0.25">
      <c r="B145" s="128" t="s">
        <v>13212</v>
      </c>
      <c r="C145" s="128"/>
      <c r="D145" s="128" t="s">
        <v>13213</v>
      </c>
      <c r="E145" s="128"/>
      <c r="F145" s="161"/>
      <c r="G145" s="161"/>
      <c r="H145" s="161"/>
    </row>
    <row r="146" spans="2:8" x14ac:dyDescent="0.2">
      <c r="B146" s="126" t="s">
        <v>13214</v>
      </c>
      <c r="C146" s="126"/>
      <c r="D146" s="126" t="s">
        <v>8208</v>
      </c>
      <c r="E146" s="128"/>
      <c r="F146" s="161"/>
      <c r="G146" s="161"/>
      <c r="H146" s="161"/>
    </row>
    <row r="147" spans="2:8" x14ac:dyDescent="0.25">
      <c r="B147" s="132" t="s">
        <v>13215</v>
      </c>
      <c r="C147" s="132"/>
      <c r="D147" s="132" t="s">
        <v>13216</v>
      </c>
      <c r="E147" s="132"/>
      <c r="F147" s="161"/>
      <c r="G147" s="161"/>
      <c r="H147" s="161"/>
    </row>
    <row r="148" spans="2:8" x14ac:dyDescent="0.25">
      <c r="B148" s="128" t="s">
        <v>13217</v>
      </c>
      <c r="C148" s="128"/>
      <c r="D148" s="128" t="s">
        <v>8215</v>
      </c>
      <c r="E148" s="128"/>
      <c r="F148" s="161"/>
      <c r="G148" s="161"/>
      <c r="H148" s="161"/>
    </row>
    <row r="149" spans="2:8" x14ac:dyDescent="0.25">
      <c r="B149" s="128" t="s">
        <v>13218</v>
      </c>
      <c r="C149" s="128"/>
      <c r="D149" s="128" t="s">
        <v>13219</v>
      </c>
      <c r="E149" s="128"/>
      <c r="F149" s="161"/>
      <c r="G149" s="161"/>
      <c r="H149" s="161"/>
    </row>
    <row r="150" spans="2:8" x14ac:dyDescent="0.25">
      <c r="B150" s="128" t="s">
        <v>13220</v>
      </c>
      <c r="C150" s="128"/>
      <c r="D150" s="128" t="s">
        <v>13221</v>
      </c>
      <c r="E150" s="128"/>
      <c r="F150" s="161"/>
      <c r="G150" s="161"/>
      <c r="H150" s="161"/>
    </row>
    <row r="151" spans="2:8" x14ac:dyDescent="0.2">
      <c r="B151" s="126" t="s">
        <v>13222</v>
      </c>
      <c r="C151" s="126"/>
      <c r="D151" s="126" t="s">
        <v>8221</v>
      </c>
      <c r="E151" s="128"/>
      <c r="F151" s="161"/>
      <c r="G151" s="161"/>
      <c r="H151" s="161"/>
    </row>
    <row r="152" spans="2:8" x14ac:dyDescent="0.25">
      <c r="B152" s="128" t="s">
        <v>13223</v>
      </c>
      <c r="C152" s="128"/>
      <c r="D152" s="128" t="s">
        <v>13224</v>
      </c>
      <c r="E152" s="128"/>
      <c r="F152" s="161"/>
      <c r="G152" s="161"/>
      <c r="H152" s="161"/>
    </row>
    <row r="153" spans="2:8" x14ac:dyDescent="0.25">
      <c r="B153" s="128" t="s">
        <v>13225</v>
      </c>
      <c r="C153" s="128"/>
      <c r="D153" s="128" t="s">
        <v>13226</v>
      </c>
      <c r="E153" s="128"/>
      <c r="F153" s="161"/>
      <c r="G153" s="161"/>
      <c r="H153" s="161"/>
    </row>
    <row r="154" spans="2:8" x14ac:dyDescent="0.25">
      <c r="B154" s="128" t="s">
        <v>13227</v>
      </c>
      <c r="C154" s="128"/>
      <c r="D154" s="128" t="s">
        <v>13228</v>
      </c>
      <c r="E154" s="128"/>
      <c r="F154" s="161"/>
      <c r="G154" s="161"/>
      <c r="H154" s="161"/>
    </row>
    <row r="155" spans="2:8" x14ac:dyDescent="0.25">
      <c r="B155" s="128" t="s">
        <v>13229</v>
      </c>
      <c r="C155" s="128"/>
      <c r="D155" s="128" t="s">
        <v>8223</v>
      </c>
      <c r="E155" s="128"/>
      <c r="F155" s="161"/>
      <c r="G155" s="161"/>
      <c r="H155" s="161"/>
    </row>
    <row r="156" spans="2:8" x14ac:dyDescent="0.2">
      <c r="B156" s="126" t="s">
        <v>13230</v>
      </c>
      <c r="C156" s="126"/>
      <c r="D156" s="126" t="s">
        <v>13179</v>
      </c>
      <c r="E156" s="126" t="s">
        <v>13178</v>
      </c>
      <c r="F156" s="161"/>
      <c r="G156" s="161"/>
      <c r="H156" s="161"/>
    </row>
    <row r="157" spans="2:8" x14ac:dyDescent="0.2">
      <c r="B157" s="126" t="s">
        <v>13231</v>
      </c>
      <c r="C157" s="126"/>
      <c r="D157" s="126" t="s">
        <v>8229</v>
      </c>
      <c r="E157" s="128"/>
      <c r="F157" s="161"/>
      <c r="G157" s="161"/>
      <c r="H157" s="161"/>
    </row>
    <row r="158" spans="2:8" x14ac:dyDescent="0.25">
      <c r="B158" s="128" t="s">
        <v>13232</v>
      </c>
      <c r="C158" s="128"/>
      <c r="D158" s="128" t="s">
        <v>13233</v>
      </c>
      <c r="E158" s="128"/>
      <c r="F158" s="161"/>
      <c r="G158" s="161"/>
      <c r="H158" s="161"/>
    </row>
    <row r="159" spans="2:8" x14ac:dyDescent="0.25">
      <c r="B159" s="128" t="s">
        <v>13234</v>
      </c>
      <c r="C159" s="128"/>
      <c r="D159" s="128" t="s">
        <v>13235</v>
      </c>
      <c r="E159" s="128"/>
      <c r="F159" s="161"/>
      <c r="G159" s="161"/>
      <c r="H159" s="161"/>
    </row>
    <row r="160" spans="2:8" x14ac:dyDescent="0.25">
      <c r="B160" s="128" t="s">
        <v>13236</v>
      </c>
      <c r="C160" s="128"/>
      <c r="D160" s="128" t="s">
        <v>13237</v>
      </c>
      <c r="E160" s="128"/>
      <c r="F160" s="161"/>
      <c r="G160" s="161"/>
      <c r="H160" s="161"/>
    </row>
    <row r="161" spans="2:8" x14ac:dyDescent="0.2">
      <c r="B161" s="126" t="s">
        <v>13238</v>
      </c>
      <c r="C161" s="126"/>
      <c r="D161" s="126" t="s">
        <v>8241</v>
      </c>
      <c r="E161" s="128"/>
      <c r="F161" s="161"/>
      <c r="G161" s="161"/>
      <c r="H161" s="161"/>
    </row>
    <row r="162" spans="2:8" x14ac:dyDescent="0.25">
      <c r="B162" s="128" t="s">
        <v>13239</v>
      </c>
      <c r="C162" s="128"/>
      <c r="D162" s="128" t="s">
        <v>13240</v>
      </c>
      <c r="E162" s="128" t="s">
        <v>13008</v>
      </c>
      <c r="F162" s="161"/>
      <c r="G162" s="161"/>
      <c r="H162" s="161"/>
    </row>
    <row r="163" spans="2:8" x14ac:dyDescent="0.25">
      <c r="B163" s="128" t="s">
        <v>13241</v>
      </c>
      <c r="C163" s="128"/>
      <c r="D163" s="128" t="s">
        <v>13242</v>
      </c>
      <c r="E163" s="128"/>
      <c r="F163" s="161"/>
      <c r="G163" s="161"/>
      <c r="H163" s="161"/>
    </row>
    <row r="164" spans="2:8" x14ac:dyDescent="0.25">
      <c r="B164" s="128" t="s">
        <v>13243</v>
      </c>
      <c r="C164" s="128"/>
      <c r="D164" s="128" t="s">
        <v>13244</v>
      </c>
      <c r="E164" s="128"/>
      <c r="F164" s="161"/>
      <c r="G164" s="161"/>
      <c r="H164" s="161"/>
    </row>
    <row r="165" spans="2:8" x14ac:dyDescent="0.2">
      <c r="B165" s="126" t="s">
        <v>13245</v>
      </c>
      <c r="C165" s="126"/>
      <c r="D165" s="137" t="s">
        <v>13246</v>
      </c>
      <c r="E165" s="128" t="s">
        <v>13247</v>
      </c>
      <c r="F165" s="161"/>
      <c r="G165" s="161"/>
      <c r="H165" s="161"/>
    </row>
    <row r="166" spans="2:8" x14ac:dyDescent="0.25">
      <c r="B166" s="128" t="s">
        <v>13248</v>
      </c>
      <c r="C166" s="128"/>
      <c r="D166" s="128" t="s">
        <v>8258</v>
      </c>
      <c r="E166" s="128"/>
      <c r="F166" s="161"/>
      <c r="G166" s="161"/>
      <c r="H166" s="161"/>
    </row>
    <row r="167" spans="2:8" x14ac:dyDescent="0.2">
      <c r="B167" s="126" t="s">
        <v>13249</v>
      </c>
      <c r="C167" s="126"/>
      <c r="D167" s="126" t="s">
        <v>8263</v>
      </c>
      <c r="E167" s="128"/>
      <c r="F167" s="161"/>
      <c r="G167" s="161"/>
      <c r="H167" s="161"/>
    </row>
    <row r="168" spans="2:8" x14ac:dyDescent="0.25">
      <c r="B168" s="128" t="s">
        <v>3380</v>
      </c>
      <c r="C168" s="128"/>
      <c r="D168" s="128" t="s">
        <v>13250</v>
      </c>
      <c r="E168" s="128"/>
      <c r="F168" s="161"/>
      <c r="G168" s="161"/>
      <c r="H168" s="161"/>
    </row>
    <row r="169" spans="2:8" x14ac:dyDescent="0.25">
      <c r="B169" s="128" t="s">
        <v>13251</v>
      </c>
      <c r="C169" s="128"/>
      <c r="D169" s="128" t="s">
        <v>13252</v>
      </c>
      <c r="E169" s="128"/>
      <c r="F169" s="161"/>
      <c r="G169" s="161"/>
      <c r="H169" s="161"/>
    </row>
    <row r="170" spans="2:8" x14ac:dyDescent="0.2">
      <c r="B170" s="126" t="s">
        <v>13253</v>
      </c>
      <c r="C170" s="126"/>
      <c r="D170" s="126" t="s">
        <v>8267</v>
      </c>
      <c r="E170" s="128"/>
      <c r="F170" s="161"/>
      <c r="G170" s="161"/>
      <c r="H170" s="161"/>
    </row>
    <row r="171" spans="2:8" x14ac:dyDescent="0.2">
      <c r="B171" s="126" t="s">
        <v>13254</v>
      </c>
      <c r="C171" s="126"/>
      <c r="D171" s="126" t="s">
        <v>13255</v>
      </c>
      <c r="E171" s="128"/>
      <c r="F171" s="161"/>
      <c r="G171" s="161"/>
      <c r="H171" s="161"/>
    </row>
    <row r="172" spans="2:8" x14ac:dyDescent="0.25">
      <c r="B172" s="128" t="s">
        <v>13256</v>
      </c>
      <c r="C172" s="128"/>
      <c r="D172" s="128" t="s">
        <v>13257</v>
      </c>
      <c r="E172" s="128"/>
      <c r="F172" s="161"/>
      <c r="G172" s="161"/>
      <c r="H172" s="161"/>
    </row>
    <row r="173" spans="2:8" x14ac:dyDescent="0.25">
      <c r="B173" s="128" t="s">
        <v>13258</v>
      </c>
      <c r="C173" s="128"/>
      <c r="D173" s="128" t="s">
        <v>13259</v>
      </c>
      <c r="E173" s="128"/>
      <c r="F173" s="161"/>
      <c r="G173" s="161"/>
      <c r="H173" s="161"/>
    </row>
    <row r="174" spans="2:8" x14ac:dyDescent="0.25">
      <c r="B174" s="128" t="s">
        <v>13260</v>
      </c>
      <c r="C174" s="128"/>
      <c r="D174" s="128" t="s">
        <v>13261</v>
      </c>
      <c r="E174" s="128"/>
      <c r="F174" s="161"/>
      <c r="G174" s="161"/>
      <c r="H174" s="161"/>
    </row>
    <row r="175" spans="2:8" x14ac:dyDescent="0.25">
      <c r="B175" s="128" t="s">
        <v>13262</v>
      </c>
      <c r="C175" s="128"/>
      <c r="D175" s="128" t="s">
        <v>13263</v>
      </c>
      <c r="E175" s="128"/>
      <c r="F175" s="161"/>
      <c r="G175" s="161"/>
      <c r="H175" s="161"/>
    </row>
    <row r="176" spans="2:8" x14ac:dyDescent="0.25">
      <c r="B176" s="128" t="s">
        <v>13264</v>
      </c>
      <c r="C176" s="128"/>
      <c r="D176" s="128" t="s">
        <v>13265</v>
      </c>
      <c r="E176" s="128"/>
      <c r="F176" s="161"/>
      <c r="G176" s="161"/>
      <c r="H176" s="161"/>
    </row>
    <row r="177" spans="2:8" x14ac:dyDescent="0.2">
      <c r="B177" s="126" t="s">
        <v>13266</v>
      </c>
      <c r="C177" s="126"/>
      <c r="D177" s="126" t="s">
        <v>8286</v>
      </c>
      <c r="E177" s="128" t="s">
        <v>13267</v>
      </c>
      <c r="F177" s="161"/>
      <c r="G177" s="161"/>
      <c r="H177" s="161"/>
    </row>
    <row r="178" spans="2:8" x14ac:dyDescent="0.25">
      <c r="B178" s="128" t="s">
        <v>13268</v>
      </c>
      <c r="C178" s="128"/>
      <c r="D178" s="128" t="s">
        <v>13269</v>
      </c>
      <c r="E178" s="128"/>
      <c r="F178" s="161"/>
      <c r="G178" s="161"/>
      <c r="H178" s="161"/>
    </row>
    <row r="179" spans="2:8" x14ac:dyDescent="0.25">
      <c r="B179" s="128" t="s">
        <v>13270</v>
      </c>
      <c r="C179" s="128"/>
      <c r="D179" s="128" t="s">
        <v>8287</v>
      </c>
      <c r="E179" s="128"/>
      <c r="F179" s="161"/>
      <c r="G179" s="161"/>
      <c r="H179" s="161"/>
    </row>
    <row r="180" spans="2:8" x14ac:dyDescent="0.25">
      <c r="B180" s="128" t="s">
        <v>13271</v>
      </c>
      <c r="C180" s="128"/>
      <c r="D180" s="128" t="s">
        <v>13272</v>
      </c>
      <c r="E180" s="128"/>
      <c r="F180" s="161"/>
      <c r="G180" s="161"/>
      <c r="H180" s="161"/>
    </row>
    <row r="181" spans="2:8" x14ac:dyDescent="0.2">
      <c r="B181" s="126" t="s">
        <v>13273</v>
      </c>
      <c r="C181" s="126"/>
      <c r="D181" s="126" t="s">
        <v>8303</v>
      </c>
      <c r="E181" s="128"/>
      <c r="F181" s="161"/>
      <c r="G181" s="161"/>
      <c r="H181" s="161"/>
    </row>
    <row r="182" spans="2:8" x14ac:dyDescent="0.2">
      <c r="B182" s="126" t="s">
        <v>13274</v>
      </c>
      <c r="C182" s="126"/>
      <c r="D182" s="126" t="s">
        <v>13275</v>
      </c>
      <c r="E182" s="128"/>
      <c r="F182" s="161"/>
      <c r="G182" s="161"/>
      <c r="H182" s="161"/>
    </row>
    <row r="183" spans="2:8" x14ac:dyDescent="0.2">
      <c r="B183" s="126" t="s">
        <v>13276</v>
      </c>
      <c r="C183" s="126"/>
      <c r="D183" s="126" t="s">
        <v>8305</v>
      </c>
      <c r="E183" s="128"/>
      <c r="F183" s="161"/>
      <c r="G183" s="161"/>
      <c r="H183" s="161"/>
    </row>
    <row r="184" spans="2:8" x14ac:dyDescent="0.25">
      <c r="B184" s="128" t="s">
        <v>13277</v>
      </c>
      <c r="C184" s="128"/>
      <c r="D184" s="128" t="s">
        <v>13278</v>
      </c>
      <c r="E184" s="128"/>
      <c r="F184" s="161"/>
      <c r="G184" s="161"/>
      <c r="H184" s="161"/>
    </row>
    <row r="185" spans="2:8" x14ac:dyDescent="0.25">
      <c r="B185" s="128" t="s">
        <v>13279</v>
      </c>
      <c r="C185" s="128"/>
      <c r="D185" s="128" t="s">
        <v>13280</v>
      </c>
      <c r="E185" s="128"/>
      <c r="F185" s="161"/>
      <c r="G185" s="161"/>
      <c r="H185" s="161"/>
    </row>
    <row r="186" spans="2:8" x14ac:dyDescent="0.25">
      <c r="B186" s="128" t="s">
        <v>13281</v>
      </c>
      <c r="C186" s="128"/>
      <c r="D186" s="128" t="s">
        <v>13282</v>
      </c>
      <c r="E186" s="128"/>
      <c r="F186" s="161"/>
      <c r="G186" s="161"/>
      <c r="H186" s="161"/>
    </row>
    <row r="187" spans="2:8" x14ac:dyDescent="0.25">
      <c r="B187" s="128" t="s">
        <v>13283</v>
      </c>
      <c r="C187" s="128"/>
      <c r="D187" s="128" t="s">
        <v>13284</v>
      </c>
      <c r="E187" s="128"/>
      <c r="F187" s="161"/>
      <c r="G187" s="161"/>
      <c r="H187" s="161"/>
    </row>
    <row r="188" spans="2:8" x14ac:dyDescent="0.2">
      <c r="B188" s="126" t="s">
        <v>13285</v>
      </c>
      <c r="C188" s="126"/>
      <c r="D188" s="126" t="s">
        <v>13286</v>
      </c>
      <c r="E188" s="128"/>
      <c r="F188" s="161"/>
      <c r="G188" s="161"/>
      <c r="H188" s="161"/>
    </row>
    <row r="189" spans="2:8" x14ac:dyDescent="0.25">
      <c r="B189" s="128" t="s">
        <v>13287</v>
      </c>
      <c r="C189" s="128"/>
      <c r="D189" s="128" t="s">
        <v>13288</v>
      </c>
      <c r="E189" s="128"/>
      <c r="F189" s="161"/>
      <c r="G189" s="161"/>
      <c r="H189" s="161"/>
    </row>
    <row r="190" spans="2:8" x14ac:dyDescent="0.25">
      <c r="B190" s="132" t="s">
        <v>13289</v>
      </c>
      <c r="C190" s="132"/>
      <c r="D190" s="132" t="s">
        <v>13290</v>
      </c>
      <c r="E190" s="132"/>
      <c r="F190" s="161"/>
      <c r="G190" s="161"/>
      <c r="H190" s="161"/>
    </row>
    <row r="191" spans="2:8" x14ac:dyDescent="0.25">
      <c r="B191" s="128" t="s">
        <v>13291</v>
      </c>
      <c r="C191" s="128"/>
      <c r="D191" s="128" t="s">
        <v>13292</v>
      </c>
      <c r="E191" s="128"/>
      <c r="F191" s="161"/>
      <c r="G191" s="161"/>
      <c r="H191" s="161"/>
    </row>
    <row r="192" spans="2:8" x14ac:dyDescent="0.25">
      <c r="B192" s="128" t="s">
        <v>13293</v>
      </c>
      <c r="C192" s="128"/>
      <c r="D192" s="128" t="s">
        <v>13294</v>
      </c>
      <c r="E192" s="128" t="s">
        <v>13295</v>
      </c>
      <c r="F192" s="161"/>
      <c r="G192" s="161"/>
      <c r="H192" s="161"/>
    </row>
    <row r="193" spans="2:8" x14ac:dyDescent="0.25">
      <c r="B193" s="128" t="s">
        <v>13296</v>
      </c>
      <c r="C193" s="128"/>
      <c r="D193" s="128" t="s">
        <v>13297</v>
      </c>
      <c r="E193" s="128"/>
      <c r="F193" s="161"/>
      <c r="G193" s="161"/>
      <c r="H193" s="161"/>
    </row>
    <row r="194" spans="2:8" x14ac:dyDescent="0.25">
      <c r="B194" s="128" t="s">
        <v>13298</v>
      </c>
      <c r="C194" s="128"/>
      <c r="D194" s="128" t="s">
        <v>13299</v>
      </c>
      <c r="E194" s="128"/>
      <c r="F194" s="161"/>
      <c r="G194" s="161"/>
      <c r="H194" s="161"/>
    </row>
    <row r="195" spans="2:8" x14ac:dyDescent="0.2">
      <c r="B195" s="126" t="s">
        <v>13300</v>
      </c>
      <c r="C195" s="126"/>
      <c r="D195" s="126" t="s">
        <v>8333</v>
      </c>
      <c r="E195" s="128"/>
      <c r="F195" s="161"/>
      <c r="G195" s="161"/>
      <c r="H195" s="161"/>
    </row>
    <row r="196" spans="2:8" x14ac:dyDescent="0.2">
      <c r="B196" s="126" t="s">
        <v>13301</v>
      </c>
      <c r="C196" s="126"/>
      <c r="D196" s="137" t="s">
        <v>3399</v>
      </c>
      <c r="E196" s="128"/>
      <c r="F196" s="161"/>
      <c r="G196" s="161"/>
      <c r="H196" s="161"/>
    </row>
    <row r="197" spans="2:8" x14ac:dyDescent="0.25">
      <c r="B197" s="132" t="s">
        <v>13302</v>
      </c>
      <c r="C197" s="132"/>
      <c r="D197" s="132" t="s">
        <v>13303</v>
      </c>
      <c r="E197" s="132"/>
      <c r="F197" s="161"/>
      <c r="G197" s="161"/>
      <c r="H197" s="161"/>
    </row>
    <row r="198" spans="2:8" x14ac:dyDescent="0.25">
      <c r="B198" s="128" t="s">
        <v>13304</v>
      </c>
      <c r="C198" s="128"/>
      <c r="D198" s="128" t="s">
        <v>13305</v>
      </c>
      <c r="E198" s="128" t="s">
        <v>13306</v>
      </c>
      <c r="F198" s="161"/>
      <c r="G198" s="161"/>
      <c r="H198" s="161"/>
    </row>
    <row r="199" spans="2:8" x14ac:dyDescent="0.25">
      <c r="B199" s="128" t="s">
        <v>13307</v>
      </c>
      <c r="C199" s="128"/>
      <c r="D199" s="128" t="s">
        <v>13308</v>
      </c>
      <c r="E199" s="128"/>
      <c r="F199" s="161"/>
      <c r="G199" s="161"/>
      <c r="H199" s="161"/>
    </row>
    <row r="200" spans="2:8" x14ac:dyDescent="0.25">
      <c r="B200" s="128" t="s">
        <v>13309</v>
      </c>
      <c r="C200" s="128"/>
      <c r="D200" s="128" t="s">
        <v>13310</v>
      </c>
      <c r="E200" s="128"/>
      <c r="F200" s="161"/>
      <c r="G200" s="161"/>
      <c r="H200" s="161"/>
    </row>
    <row r="201" spans="2:8" x14ac:dyDescent="0.2">
      <c r="B201" s="126" t="s">
        <v>13311</v>
      </c>
      <c r="C201" s="126"/>
      <c r="D201" s="126" t="s">
        <v>8341</v>
      </c>
      <c r="E201" s="128"/>
      <c r="F201" s="161"/>
      <c r="G201" s="161"/>
      <c r="H201" s="161"/>
    </row>
    <row r="202" spans="2:8" x14ac:dyDescent="0.2">
      <c r="B202" s="126" t="s">
        <v>13312</v>
      </c>
      <c r="C202" s="126"/>
      <c r="D202" s="126" t="s">
        <v>3381</v>
      </c>
      <c r="E202" s="128"/>
      <c r="F202" s="161"/>
      <c r="G202" s="161"/>
      <c r="H202" s="161"/>
    </row>
    <row r="203" spans="2:8" x14ac:dyDescent="0.25">
      <c r="B203" s="128" t="s">
        <v>13313</v>
      </c>
      <c r="C203" s="128"/>
      <c r="D203" s="128" t="s">
        <v>13314</v>
      </c>
      <c r="E203" s="128"/>
      <c r="F203" s="161"/>
      <c r="G203" s="161"/>
      <c r="H203" s="161"/>
    </row>
    <row r="204" spans="2:8" x14ac:dyDescent="0.25">
      <c r="B204" s="128" t="s">
        <v>13315</v>
      </c>
      <c r="C204" s="128"/>
      <c r="D204" s="128" t="s">
        <v>13316</v>
      </c>
      <c r="E204" s="128"/>
      <c r="F204" s="161"/>
      <c r="G204" s="161"/>
      <c r="H204" s="161"/>
    </row>
    <row r="205" spans="2:8" x14ac:dyDescent="0.25">
      <c r="B205" s="138" t="s">
        <v>13317</v>
      </c>
      <c r="C205" s="138"/>
      <c r="D205" s="138" t="s">
        <v>13318</v>
      </c>
      <c r="E205" s="138"/>
      <c r="F205" s="161"/>
      <c r="G205" s="161"/>
      <c r="H205" s="161"/>
    </row>
    <row r="206" spans="2:8" x14ac:dyDescent="0.25">
      <c r="B206" s="128" t="s">
        <v>13319</v>
      </c>
      <c r="C206" s="128"/>
      <c r="D206" s="128" t="s">
        <v>13320</v>
      </c>
      <c r="E206" s="128"/>
      <c r="F206" s="161"/>
      <c r="G206" s="161"/>
      <c r="H206" s="161"/>
    </row>
    <row r="207" spans="2:8" x14ac:dyDescent="0.25">
      <c r="B207" s="128" t="s">
        <v>13321</v>
      </c>
      <c r="C207" s="128"/>
      <c r="D207" s="128" t="s">
        <v>13322</v>
      </c>
      <c r="E207" s="128"/>
      <c r="F207" s="161"/>
      <c r="G207" s="161"/>
      <c r="H207" s="161"/>
    </row>
    <row r="208" spans="2:8" x14ac:dyDescent="0.2">
      <c r="B208" s="126" t="s">
        <v>13323</v>
      </c>
      <c r="C208" s="126"/>
      <c r="D208" s="126" t="s">
        <v>8351</v>
      </c>
      <c r="E208" s="128"/>
      <c r="F208" s="161"/>
      <c r="G208" s="161"/>
      <c r="H208" s="161"/>
    </row>
    <row r="209" spans="2:8" x14ac:dyDescent="0.25">
      <c r="B209" s="128" t="s">
        <v>13324</v>
      </c>
      <c r="C209" s="128"/>
      <c r="D209" s="128" t="s">
        <v>8418</v>
      </c>
      <c r="E209" s="128"/>
      <c r="F209" s="161"/>
      <c r="G209" s="161"/>
      <c r="H209" s="161"/>
    </row>
    <row r="210" spans="2:8" x14ac:dyDescent="0.25">
      <c r="B210" s="128" t="s">
        <v>13325</v>
      </c>
      <c r="C210" s="128"/>
      <c r="D210" s="128" t="s">
        <v>13326</v>
      </c>
      <c r="E210" s="128"/>
      <c r="F210" s="161"/>
      <c r="G210" s="161"/>
      <c r="H210" s="161"/>
    </row>
    <row r="211" spans="2:8" x14ac:dyDescent="0.2">
      <c r="B211" s="126" t="s">
        <v>13327</v>
      </c>
      <c r="C211" s="126"/>
      <c r="D211" s="126" t="s">
        <v>8355</v>
      </c>
      <c r="E211" s="128"/>
      <c r="F211" s="161"/>
      <c r="G211" s="161"/>
      <c r="H211" s="161"/>
    </row>
    <row r="212" spans="2:8" x14ac:dyDescent="0.25">
      <c r="B212" s="128" t="s">
        <v>13328</v>
      </c>
      <c r="C212" s="128"/>
      <c r="D212" s="128" t="s">
        <v>13329</v>
      </c>
      <c r="E212" s="128"/>
      <c r="F212" s="161"/>
      <c r="G212" s="161"/>
      <c r="H212" s="161"/>
    </row>
    <row r="213" spans="2:8" x14ac:dyDescent="0.25">
      <c r="B213" s="128" t="s">
        <v>13330</v>
      </c>
      <c r="C213" s="128"/>
      <c r="D213" s="128" t="s">
        <v>13331</v>
      </c>
      <c r="E213" s="128"/>
      <c r="F213" s="161"/>
      <c r="G213" s="161"/>
      <c r="H213" s="161"/>
    </row>
    <row r="214" spans="2:8" x14ac:dyDescent="0.25">
      <c r="B214" s="128" t="s">
        <v>13332</v>
      </c>
      <c r="C214" s="128"/>
      <c r="D214" s="128" t="s">
        <v>13333</v>
      </c>
      <c r="E214" s="128" t="s">
        <v>13334</v>
      </c>
      <c r="F214" s="161"/>
      <c r="G214" s="161"/>
      <c r="H214" s="161"/>
    </row>
    <row r="215" spans="2:8" x14ac:dyDescent="0.25">
      <c r="B215" s="128" t="s">
        <v>13335</v>
      </c>
      <c r="C215" s="128"/>
      <c r="D215" s="128" t="s">
        <v>13336</v>
      </c>
      <c r="E215" s="128"/>
      <c r="F215" s="161"/>
      <c r="G215" s="161"/>
      <c r="H215" s="161"/>
    </row>
    <row r="216" spans="2:8" x14ac:dyDescent="0.25">
      <c r="B216" s="128" t="s">
        <v>13337</v>
      </c>
      <c r="C216" s="128"/>
      <c r="D216" s="128" t="s">
        <v>13338</v>
      </c>
      <c r="E216" s="128"/>
      <c r="F216" s="161"/>
      <c r="G216" s="161"/>
      <c r="H216" s="161"/>
    </row>
    <row r="217" spans="2:8" x14ac:dyDescent="0.25">
      <c r="B217" s="128" t="s">
        <v>13339</v>
      </c>
      <c r="C217" s="128"/>
      <c r="D217" s="128" t="s">
        <v>13340</v>
      </c>
      <c r="E217" s="128" t="s">
        <v>13341</v>
      </c>
      <c r="F217" s="161"/>
      <c r="G217" s="161"/>
      <c r="H217" s="161"/>
    </row>
    <row r="218" spans="2:8" x14ac:dyDescent="0.25">
      <c r="B218" s="128" t="s">
        <v>13342</v>
      </c>
      <c r="C218" s="128"/>
      <c r="D218" s="128" t="s">
        <v>13343</v>
      </c>
      <c r="E218" s="128" t="s">
        <v>13344</v>
      </c>
      <c r="F218" s="161"/>
      <c r="G218" s="161"/>
      <c r="H218" s="161"/>
    </row>
    <row r="219" spans="2:8" x14ac:dyDescent="0.2">
      <c r="B219" s="126" t="s">
        <v>13345</v>
      </c>
      <c r="C219" s="126"/>
      <c r="D219" s="126" t="s">
        <v>13346</v>
      </c>
      <c r="E219" s="126" t="s">
        <v>13347</v>
      </c>
      <c r="F219" s="161"/>
      <c r="G219" s="161"/>
      <c r="H219" s="161"/>
    </row>
    <row r="220" spans="2:8" x14ac:dyDescent="0.25">
      <c r="B220" s="128" t="s">
        <v>13348</v>
      </c>
      <c r="C220" s="128"/>
      <c r="D220" s="128" t="s">
        <v>13349</v>
      </c>
      <c r="E220" s="128"/>
      <c r="F220" s="161"/>
      <c r="G220" s="161"/>
      <c r="H220" s="161"/>
    </row>
    <row r="221" spans="2:8" x14ac:dyDescent="0.25">
      <c r="B221" s="128" t="s">
        <v>13350</v>
      </c>
      <c r="C221" s="128"/>
      <c r="D221" s="128" t="s">
        <v>13351</v>
      </c>
      <c r="E221" s="128"/>
      <c r="F221" s="161"/>
      <c r="G221" s="161"/>
      <c r="H221" s="161"/>
    </row>
    <row r="222" spans="2:8" x14ac:dyDescent="0.25">
      <c r="B222" s="128" t="s">
        <v>13352</v>
      </c>
      <c r="C222" s="128"/>
      <c r="D222" s="128" t="s">
        <v>13353</v>
      </c>
      <c r="E222" s="128"/>
      <c r="F222" s="161"/>
      <c r="G222" s="161"/>
      <c r="H222" s="161"/>
    </row>
    <row r="223" spans="2:8" x14ac:dyDescent="0.25">
      <c r="B223" s="128" t="s">
        <v>13354</v>
      </c>
      <c r="C223" s="128"/>
      <c r="D223" s="128" t="s">
        <v>13355</v>
      </c>
      <c r="E223" s="128"/>
      <c r="F223" s="161"/>
      <c r="G223" s="161"/>
      <c r="H223" s="161"/>
    </row>
    <row r="224" spans="2:8" x14ac:dyDescent="0.25">
      <c r="B224" s="128" t="s">
        <v>13356</v>
      </c>
      <c r="C224" s="128"/>
      <c r="D224" s="128" t="s">
        <v>13357</v>
      </c>
      <c r="E224" s="128" t="s">
        <v>13358</v>
      </c>
      <c r="F224" s="161"/>
      <c r="G224" s="161"/>
      <c r="H224" s="161"/>
    </row>
    <row r="225" spans="2:8" x14ac:dyDescent="0.25">
      <c r="B225" s="128" t="s">
        <v>13359</v>
      </c>
      <c r="C225" s="128"/>
      <c r="D225" s="128" t="s">
        <v>13360</v>
      </c>
      <c r="E225" s="128"/>
      <c r="F225" s="161"/>
      <c r="G225" s="161"/>
      <c r="H225" s="161"/>
    </row>
    <row r="226" spans="2:8" x14ac:dyDescent="0.2">
      <c r="B226" s="126" t="s">
        <v>13361</v>
      </c>
      <c r="C226" s="126"/>
      <c r="D226" s="126" t="s">
        <v>8376</v>
      </c>
      <c r="E226" s="128"/>
      <c r="F226" s="161"/>
      <c r="G226" s="161"/>
      <c r="H226" s="161"/>
    </row>
    <row r="227" spans="2:8" x14ac:dyDescent="0.25">
      <c r="B227" s="128" t="s">
        <v>13362</v>
      </c>
      <c r="C227" s="128"/>
      <c r="D227" s="128" t="s">
        <v>13363</v>
      </c>
      <c r="E227" s="128"/>
      <c r="F227" s="161"/>
      <c r="G227" s="161"/>
      <c r="H227" s="161"/>
    </row>
    <row r="228" spans="2:8" x14ac:dyDescent="0.2">
      <c r="B228" s="126" t="s">
        <v>13364</v>
      </c>
      <c r="C228" s="126"/>
      <c r="D228" s="126" t="s">
        <v>8383</v>
      </c>
      <c r="E228" s="128"/>
      <c r="F228" s="161"/>
      <c r="G228" s="161"/>
      <c r="H228" s="161"/>
    </row>
    <row r="229" spans="2:8" x14ac:dyDescent="0.2">
      <c r="B229" s="126" t="s">
        <v>13365</v>
      </c>
      <c r="C229" s="126"/>
      <c r="D229" s="126" t="s">
        <v>8384</v>
      </c>
      <c r="E229" s="128"/>
      <c r="F229" s="161"/>
      <c r="G229" s="161"/>
      <c r="H229" s="161"/>
    </row>
    <row r="230" spans="2:8" x14ac:dyDescent="0.25">
      <c r="B230" s="128" t="s">
        <v>13366</v>
      </c>
      <c r="C230" s="128"/>
      <c r="D230" s="128" t="s">
        <v>13367</v>
      </c>
      <c r="E230" s="128"/>
      <c r="F230" s="161"/>
      <c r="G230" s="161"/>
      <c r="H230" s="161"/>
    </row>
    <row r="231" spans="2:8" x14ac:dyDescent="0.25">
      <c r="B231" s="128" t="s">
        <v>13368</v>
      </c>
      <c r="C231" s="128"/>
      <c r="D231" s="128" t="s">
        <v>13369</v>
      </c>
      <c r="E231" s="128"/>
      <c r="F231" s="161"/>
      <c r="G231" s="161"/>
      <c r="H231" s="161"/>
    </row>
    <row r="232" spans="2:8" x14ac:dyDescent="0.25">
      <c r="B232" s="128" t="s">
        <v>13370</v>
      </c>
      <c r="C232" s="128"/>
      <c r="D232" s="128" t="s">
        <v>13371</v>
      </c>
      <c r="E232" s="128"/>
      <c r="F232" s="161"/>
      <c r="G232" s="161"/>
      <c r="H232" s="161"/>
    </row>
    <row r="233" spans="2:8" x14ac:dyDescent="0.2">
      <c r="B233" s="126" t="s">
        <v>13372</v>
      </c>
      <c r="C233" s="126"/>
      <c r="D233" s="126" t="s">
        <v>8389</v>
      </c>
      <c r="E233" s="128"/>
      <c r="F233" s="161"/>
      <c r="G233" s="161"/>
      <c r="H233" s="161"/>
    </row>
    <row r="234" spans="2:8" x14ac:dyDescent="0.25">
      <c r="B234" s="138" t="s">
        <v>13373</v>
      </c>
      <c r="C234" s="138"/>
      <c r="D234" s="138" t="s">
        <v>13374</v>
      </c>
      <c r="E234" s="138"/>
      <c r="F234" s="161"/>
      <c r="G234" s="161"/>
      <c r="H234" s="161"/>
    </row>
    <row r="235" spans="2:8" x14ac:dyDescent="0.25">
      <c r="B235" s="128" t="s">
        <v>13375</v>
      </c>
      <c r="C235" s="128"/>
      <c r="D235" s="128" t="s">
        <v>13376</v>
      </c>
      <c r="E235" s="128"/>
      <c r="F235" s="161"/>
      <c r="G235" s="161"/>
      <c r="H235" s="161"/>
    </row>
    <row r="236" spans="2:8" x14ac:dyDescent="0.25">
      <c r="B236" s="128" t="s">
        <v>13377</v>
      </c>
      <c r="C236" s="128"/>
      <c r="D236" s="128" t="s">
        <v>13378</v>
      </c>
      <c r="E236" s="128"/>
      <c r="F236" s="161"/>
      <c r="G236" s="161"/>
      <c r="H236" s="161"/>
    </row>
    <row r="237" spans="2:8" x14ac:dyDescent="0.25">
      <c r="B237" s="128" t="s">
        <v>13379</v>
      </c>
      <c r="C237" s="128"/>
      <c r="D237" s="128" t="s">
        <v>13380</v>
      </c>
      <c r="E237" s="128" t="s">
        <v>13381</v>
      </c>
      <c r="F237" s="161"/>
      <c r="G237" s="161"/>
      <c r="H237" s="161"/>
    </row>
    <row r="238" spans="2:8" x14ac:dyDescent="0.2">
      <c r="B238" s="139" t="s">
        <v>13382</v>
      </c>
      <c r="C238" s="139"/>
      <c r="D238" s="139" t="s">
        <v>8392</v>
      </c>
      <c r="E238" s="138"/>
      <c r="F238" s="161"/>
      <c r="G238" s="161"/>
      <c r="H238" s="161"/>
    </row>
    <row r="239" spans="2:8" x14ac:dyDescent="0.25">
      <c r="B239" s="128" t="s">
        <v>13383</v>
      </c>
      <c r="C239" s="128"/>
      <c r="D239" s="128" t="s">
        <v>13384</v>
      </c>
      <c r="E239" s="128"/>
      <c r="F239" s="161"/>
      <c r="G239" s="161"/>
      <c r="H239" s="161"/>
    </row>
    <row r="240" spans="2:8" x14ac:dyDescent="0.25">
      <c r="B240" s="128" t="s">
        <v>13385</v>
      </c>
      <c r="C240" s="128"/>
      <c r="D240" s="128" t="s">
        <v>13386</v>
      </c>
      <c r="E240" s="128"/>
      <c r="F240" s="161"/>
      <c r="G240" s="161"/>
      <c r="H240" s="161"/>
    </row>
    <row r="241" spans="2:8" x14ac:dyDescent="0.25">
      <c r="B241" s="128" t="s">
        <v>13387</v>
      </c>
      <c r="C241" s="128"/>
      <c r="D241" s="128" t="s">
        <v>13388</v>
      </c>
      <c r="E241" s="128"/>
      <c r="F241" s="161"/>
      <c r="G241" s="161"/>
      <c r="H241" s="161"/>
    </row>
    <row r="242" spans="2:8" x14ac:dyDescent="0.25">
      <c r="B242" s="128" t="s">
        <v>13389</v>
      </c>
      <c r="C242" s="128"/>
      <c r="D242" s="128" t="s">
        <v>13390</v>
      </c>
      <c r="E242" s="128"/>
      <c r="F242" s="161"/>
      <c r="G242" s="161"/>
      <c r="H242" s="161"/>
    </row>
    <row r="243" spans="2:8" x14ac:dyDescent="0.25">
      <c r="B243" s="128" t="s">
        <v>13391</v>
      </c>
      <c r="C243" s="128"/>
      <c r="D243" s="128" t="s">
        <v>13392</v>
      </c>
      <c r="E243" s="128"/>
      <c r="F243" s="161"/>
      <c r="G243" s="161"/>
      <c r="H243" s="161"/>
    </row>
    <row r="244" spans="2:8" x14ac:dyDescent="0.25">
      <c r="B244" s="128" t="s">
        <v>13393</v>
      </c>
      <c r="C244" s="128"/>
      <c r="D244" s="128" t="s">
        <v>13394</v>
      </c>
      <c r="E244" s="128"/>
      <c r="F244" s="161"/>
      <c r="G244" s="161"/>
      <c r="H244" s="161"/>
    </row>
    <row r="245" spans="2:8" x14ac:dyDescent="0.25">
      <c r="B245" s="132" t="s">
        <v>13395</v>
      </c>
      <c r="C245" s="132"/>
      <c r="D245" s="132" t="s">
        <v>8411</v>
      </c>
      <c r="E245" s="132"/>
      <c r="F245" s="161"/>
      <c r="G245" s="161"/>
      <c r="H245" s="161"/>
    </row>
    <row r="246" spans="2:8" x14ac:dyDescent="0.25">
      <c r="B246" s="128" t="s">
        <v>13396</v>
      </c>
      <c r="C246" s="128"/>
      <c r="D246" s="128" t="s">
        <v>8408</v>
      </c>
      <c r="E246" s="128"/>
      <c r="F246" s="161"/>
      <c r="G246" s="161"/>
      <c r="H246" s="161"/>
    </row>
    <row r="247" spans="2:8" x14ac:dyDescent="0.25">
      <c r="B247" s="128" t="s">
        <v>13397</v>
      </c>
      <c r="C247" s="128"/>
      <c r="D247" s="128" t="s">
        <v>13398</v>
      </c>
      <c r="E247" s="128"/>
      <c r="F247" s="161"/>
      <c r="G247" s="161"/>
      <c r="H247" s="161"/>
    </row>
    <row r="248" spans="2:8" x14ac:dyDescent="0.25">
      <c r="B248" s="128" t="s">
        <v>13399</v>
      </c>
      <c r="C248" s="128"/>
      <c r="D248" s="128" t="s">
        <v>13400</v>
      </c>
      <c r="E248" s="128"/>
      <c r="F248" s="161"/>
      <c r="G248" s="161"/>
      <c r="H248" s="161"/>
    </row>
    <row r="249" spans="2:8" x14ac:dyDescent="0.2">
      <c r="B249" s="126" t="s">
        <v>13401</v>
      </c>
      <c r="C249" s="126"/>
      <c r="D249" s="126" t="s">
        <v>8419</v>
      </c>
      <c r="E249" s="128"/>
      <c r="F249" s="161"/>
      <c r="G249" s="161"/>
      <c r="H249" s="161"/>
    </row>
    <row r="250" spans="2:8" x14ac:dyDescent="0.2">
      <c r="B250" s="126" t="s">
        <v>13402</v>
      </c>
      <c r="C250" s="126"/>
      <c r="D250" s="126" t="s">
        <v>8435</v>
      </c>
      <c r="E250" s="128"/>
      <c r="F250" s="161"/>
      <c r="G250" s="161"/>
      <c r="H250" s="161"/>
    </row>
    <row r="251" spans="2:8" x14ac:dyDescent="0.25">
      <c r="B251" s="138" t="s">
        <v>13403</v>
      </c>
      <c r="C251" s="138"/>
      <c r="D251" s="138" t="s">
        <v>13404</v>
      </c>
      <c r="E251" s="138"/>
      <c r="F251" s="161"/>
      <c r="G251" s="161"/>
      <c r="H251" s="161"/>
    </row>
    <row r="252" spans="2:8" x14ac:dyDescent="0.25">
      <c r="B252" s="140" t="s">
        <v>13405</v>
      </c>
      <c r="C252" s="140"/>
      <c r="D252" s="140" t="s">
        <v>8444</v>
      </c>
      <c r="E252" s="140"/>
      <c r="F252" s="161"/>
      <c r="G252" s="161"/>
      <c r="H252" s="161"/>
    </row>
    <row r="253" spans="2:8" x14ac:dyDescent="0.25">
      <c r="B253" s="140" t="s">
        <v>13406</v>
      </c>
      <c r="C253" s="140"/>
      <c r="D253" s="140" t="s">
        <v>13407</v>
      </c>
      <c r="E253" s="140"/>
      <c r="F253" s="161"/>
      <c r="G253" s="161"/>
      <c r="H253" s="161"/>
    </row>
    <row r="254" spans="2:8" ht="25.5" x14ac:dyDescent="0.25">
      <c r="B254" s="140" t="s">
        <v>13408</v>
      </c>
      <c r="C254" s="140"/>
      <c r="D254" s="140" t="s">
        <v>13409</v>
      </c>
      <c r="E254" s="140" t="s">
        <v>13410</v>
      </c>
      <c r="F254" s="163"/>
      <c r="G254" s="163"/>
      <c r="H254" s="16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BCD3-1F69-4954-8977-A5DF449FC8DD}">
  <sheetPr>
    <tabColor theme="3"/>
  </sheetPr>
  <dimension ref="B2:G211"/>
  <sheetViews>
    <sheetView workbookViewId="0">
      <selection activeCell="C3" sqref="C3:C209"/>
    </sheetView>
  </sheetViews>
  <sheetFormatPr defaultColWidth="11.5703125" defaultRowHeight="12.75" x14ac:dyDescent="0.25"/>
  <cols>
    <col min="1" max="1" width="3.7109375" style="115" customWidth="1"/>
    <col min="2" max="3" width="50.7109375" style="115" customWidth="1"/>
    <col min="4" max="4" width="73.42578125" style="115" customWidth="1"/>
    <col min="5" max="5" width="20.140625" style="115" customWidth="1"/>
    <col min="6" max="256" width="11.5703125" style="115"/>
    <col min="257" max="257" width="3.7109375" style="115" customWidth="1"/>
    <col min="258" max="259" width="50.7109375" style="115" customWidth="1"/>
    <col min="260" max="260" width="73.42578125" style="115" customWidth="1"/>
    <col min="261" max="261" width="20.140625" style="115" customWidth="1"/>
    <col min="262" max="512" width="11.5703125" style="115"/>
    <col min="513" max="513" width="3.7109375" style="115" customWidth="1"/>
    <col min="514" max="515" width="50.7109375" style="115" customWidth="1"/>
    <col min="516" max="516" width="73.42578125" style="115" customWidth="1"/>
    <col min="517" max="517" width="20.140625" style="115" customWidth="1"/>
    <col min="518" max="768" width="11.5703125" style="115"/>
    <col min="769" max="769" width="3.7109375" style="115" customWidth="1"/>
    <col min="770" max="771" width="50.7109375" style="115" customWidth="1"/>
    <col min="772" max="772" width="73.42578125" style="115" customWidth="1"/>
    <col min="773" max="773" width="20.140625" style="115" customWidth="1"/>
    <col min="774" max="1024" width="11.5703125" style="115"/>
    <col min="1025" max="1025" width="3.7109375" style="115" customWidth="1"/>
    <col min="1026" max="1027" width="50.7109375" style="115" customWidth="1"/>
    <col min="1028" max="1028" width="73.42578125" style="115" customWidth="1"/>
    <col min="1029" max="1029" width="20.140625" style="115" customWidth="1"/>
    <col min="1030" max="1280" width="11.5703125" style="115"/>
    <col min="1281" max="1281" width="3.7109375" style="115" customWidth="1"/>
    <col min="1282" max="1283" width="50.7109375" style="115" customWidth="1"/>
    <col min="1284" max="1284" width="73.42578125" style="115" customWidth="1"/>
    <col min="1285" max="1285" width="20.140625" style="115" customWidth="1"/>
    <col min="1286" max="1536" width="11.5703125" style="115"/>
    <col min="1537" max="1537" width="3.7109375" style="115" customWidth="1"/>
    <col min="1538" max="1539" width="50.7109375" style="115" customWidth="1"/>
    <col min="1540" max="1540" width="73.42578125" style="115" customWidth="1"/>
    <col min="1541" max="1541" width="20.140625" style="115" customWidth="1"/>
    <col min="1542" max="1792" width="11.5703125" style="115"/>
    <col min="1793" max="1793" width="3.7109375" style="115" customWidth="1"/>
    <col min="1794" max="1795" width="50.7109375" style="115" customWidth="1"/>
    <col min="1796" max="1796" width="73.42578125" style="115" customWidth="1"/>
    <col min="1797" max="1797" width="20.140625" style="115" customWidth="1"/>
    <col min="1798" max="2048" width="11.5703125" style="115"/>
    <col min="2049" max="2049" width="3.7109375" style="115" customWidth="1"/>
    <col min="2050" max="2051" width="50.7109375" style="115" customWidth="1"/>
    <col min="2052" max="2052" width="73.42578125" style="115" customWidth="1"/>
    <col min="2053" max="2053" width="20.140625" style="115" customWidth="1"/>
    <col min="2054" max="2304" width="11.5703125" style="115"/>
    <col min="2305" max="2305" width="3.7109375" style="115" customWidth="1"/>
    <col min="2306" max="2307" width="50.7109375" style="115" customWidth="1"/>
    <col min="2308" max="2308" width="73.42578125" style="115" customWidth="1"/>
    <col min="2309" max="2309" width="20.140625" style="115" customWidth="1"/>
    <col min="2310" max="2560" width="11.5703125" style="115"/>
    <col min="2561" max="2561" width="3.7109375" style="115" customWidth="1"/>
    <col min="2562" max="2563" width="50.7109375" style="115" customWidth="1"/>
    <col min="2564" max="2564" width="73.42578125" style="115" customWidth="1"/>
    <col min="2565" max="2565" width="20.140625" style="115" customWidth="1"/>
    <col min="2566" max="2816" width="11.5703125" style="115"/>
    <col min="2817" max="2817" width="3.7109375" style="115" customWidth="1"/>
    <col min="2818" max="2819" width="50.7109375" style="115" customWidth="1"/>
    <col min="2820" max="2820" width="73.42578125" style="115" customWidth="1"/>
    <col min="2821" max="2821" width="20.140625" style="115" customWidth="1"/>
    <col min="2822" max="3072" width="11.5703125" style="115"/>
    <col min="3073" max="3073" width="3.7109375" style="115" customWidth="1"/>
    <col min="3074" max="3075" width="50.7109375" style="115" customWidth="1"/>
    <col min="3076" max="3076" width="73.42578125" style="115" customWidth="1"/>
    <col min="3077" max="3077" width="20.140625" style="115" customWidth="1"/>
    <col min="3078" max="3328" width="11.5703125" style="115"/>
    <col min="3329" max="3329" width="3.7109375" style="115" customWidth="1"/>
    <col min="3330" max="3331" width="50.7109375" style="115" customWidth="1"/>
    <col min="3332" max="3332" width="73.42578125" style="115" customWidth="1"/>
    <col min="3333" max="3333" width="20.140625" style="115" customWidth="1"/>
    <col min="3334" max="3584" width="11.5703125" style="115"/>
    <col min="3585" max="3585" width="3.7109375" style="115" customWidth="1"/>
    <col min="3586" max="3587" width="50.7109375" style="115" customWidth="1"/>
    <col min="3588" max="3588" width="73.42578125" style="115" customWidth="1"/>
    <col min="3589" max="3589" width="20.140625" style="115" customWidth="1"/>
    <col min="3590" max="3840" width="11.5703125" style="115"/>
    <col min="3841" max="3841" width="3.7109375" style="115" customWidth="1"/>
    <col min="3842" max="3843" width="50.7109375" style="115" customWidth="1"/>
    <col min="3844" max="3844" width="73.42578125" style="115" customWidth="1"/>
    <col min="3845" max="3845" width="20.140625" style="115" customWidth="1"/>
    <col min="3846" max="4096" width="11.5703125" style="115"/>
    <col min="4097" max="4097" width="3.7109375" style="115" customWidth="1"/>
    <col min="4098" max="4099" width="50.7109375" style="115" customWidth="1"/>
    <col min="4100" max="4100" width="73.42578125" style="115" customWidth="1"/>
    <col min="4101" max="4101" width="20.140625" style="115" customWidth="1"/>
    <col min="4102" max="4352" width="11.5703125" style="115"/>
    <col min="4353" max="4353" width="3.7109375" style="115" customWidth="1"/>
    <col min="4354" max="4355" width="50.7109375" style="115" customWidth="1"/>
    <col min="4356" max="4356" width="73.42578125" style="115" customWidth="1"/>
    <col min="4357" max="4357" width="20.140625" style="115" customWidth="1"/>
    <col min="4358" max="4608" width="11.5703125" style="115"/>
    <col min="4609" max="4609" width="3.7109375" style="115" customWidth="1"/>
    <col min="4610" max="4611" width="50.7109375" style="115" customWidth="1"/>
    <col min="4612" max="4612" width="73.42578125" style="115" customWidth="1"/>
    <col min="4613" max="4613" width="20.140625" style="115" customWidth="1"/>
    <col min="4614" max="4864" width="11.5703125" style="115"/>
    <col min="4865" max="4865" width="3.7109375" style="115" customWidth="1"/>
    <col min="4866" max="4867" width="50.7109375" style="115" customWidth="1"/>
    <col min="4868" max="4868" width="73.42578125" style="115" customWidth="1"/>
    <col min="4869" max="4869" width="20.140625" style="115" customWidth="1"/>
    <col min="4870" max="5120" width="11.5703125" style="115"/>
    <col min="5121" max="5121" width="3.7109375" style="115" customWidth="1"/>
    <col min="5122" max="5123" width="50.7109375" style="115" customWidth="1"/>
    <col min="5124" max="5124" width="73.42578125" style="115" customWidth="1"/>
    <col min="5125" max="5125" width="20.140625" style="115" customWidth="1"/>
    <col min="5126" max="5376" width="11.5703125" style="115"/>
    <col min="5377" max="5377" width="3.7109375" style="115" customWidth="1"/>
    <col min="5378" max="5379" width="50.7109375" style="115" customWidth="1"/>
    <col min="5380" max="5380" width="73.42578125" style="115" customWidth="1"/>
    <col min="5381" max="5381" width="20.140625" style="115" customWidth="1"/>
    <col min="5382" max="5632" width="11.5703125" style="115"/>
    <col min="5633" max="5633" width="3.7109375" style="115" customWidth="1"/>
    <col min="5634" max="5635" width="50.7109375" style="115" customWidth="1"/>
    <col min="5636" max="5636" width="73.42578125" style="115" customWidth="1"/>
    <col min="5637" max="5637" width="20.140625" style="115" customWidth="1"/>
    <col min="5638" max="5888" width="11.5703125" style="115"/>
    <col min="5889" max="5889" width="3.7109375" style="115" customWidth="1"/>
    <col min="5890" max="5891" width="50.7109375" style="115" customWidth="1"/>
    <col min="5892" max="5892" width="73.42578125" style="115" customWidth="1"/>
    <col min="5893" max="5893" width="20.140625" style="115" customWidth="1"/>
    <col min="5894" max="6144" width="11.5703125" style="115"/>
    <col min="6145" max="6145" width="3.7109375" style="115" customWidth="1"/>
    <col min="6146" max="6147" width="50.7109375" style="115" customWidth="1"/>
    <col min="6148" max="6148" width="73.42578125" style="115" customWidth="1"/>
    <col min="6149" max="6149" width="20.140625" style="115" customWidth="1"/>
    <col min="6150" max="6400" width="11.5703125" style="115"/>
    <col min="6401" max="6401" width="3.7109375" style="115" customWidth="1"/>
    <col min="6402" max="6403" width="50.7109375" style="115" customWidth="1"/>
    <col min="6404" max="6404" width="73.42578125" style="115" customWidth="1"/>
    <col min="6405" max="6405" width="20.140625" style="115" customWidth="1"/>
    <col min="6406" max="6656" width="11.5703125" style="115"/>
    <col min="6657" max="6657" width="3.7109375" style="115" customWidth="1"/>
    <col min="6658" max="6659" width="50.7109375" style="115" customWidth="1"/>
    <col min="6660" max="6660" width="73.42578125" style="115" customWidth="1"/>
    <col min="6661" max="6661" width="20.140625" style="115" customWidth="1"/>
    <col min="6662" max="6912" width="11.5703125" style="115"/>
    <col min="6913" max="6913" width="3.7109375" style="115" customWidth="1"/>
    <col min="6914" max="6915" width="50.7109375" style="115" customWidth="1"/>
    <col min="6916" max="6916" width="73.42578125" style="115" customWidth="1"/>
    <col min="6917" max="6917" width="20.140625" style="115" customWidth="1"/>
    <col min="6918" max="7168" width="11.5703125" style="115"/>
    <col min="7169" max="7169" width="3.7109375" style="115" customWidth="1"/>
    <col min="7170" max="7171" width="50.7109375" style="115" customWidth="1"/>
    <col min="7172" max="7172" width="73.42578125" style="115" customWidth="1"/>
    <col min="7173" max="7173" width="20.140625" style="115" customWidth="1"/>
    <col min="7174" max="7424" width="11.5703125" style="115"/>
    <col min="7425" max="7425" width="3.7109375" style="115" customWidth="1"/>
    <col min="7426" max="7427" width="50.7109375" style="115" customWidth="1"/>
    <col min="7428" max="7428" width="73.42578125" style="115" customWidth="1"/>
    <col min="7429" max="7429" width="20.140625" style="115" customWidth="1"/>
    <col min="7430" max="7680" width="11.5703125" style="115"/>
    <col min="7681" max="7681" width="3.7109375" style="115" customWidth="1"/>
    <col min="7682" max="7683" width="50.7109375" style="115" customWidth="1"/>
    <col min="7684" max="7684" width="73.42578125" style="115" customWidth="1"/>
    <col min="7685" max="7685" width="20.140625" style="115" customWidth="1"/>
    <col min="7686" max="7936" width="11.5703125" style="115"/>
    <col min="7937" max="7937" width="3.7109375" style="115" customWidth="1"/>
    <col min="7938" max="7939" width="50.7109375" style="115" customWidth="1"/>
    <col min="7940" max="7940" width="73.42578125" style="115" customWidth="1"/>
    <col min="7941" max="7941" width="20.140625" style="115" customWidth="1"/>
    <col min="7942" max="8192" width="11.5703125" style="115"/>
    <col min="8193" max="8193" width="3.7109375" style="115" customWidth="1"/>
    <col min="8194" max="8195" width="50.7109375" style="115" customWidth="1"/>
    <col min="8196" max="8196" width="73.42578125" style="115" customWidth="1"/>
    <col min="8197" max="8197" width="20.140625" style="115" customWidth="1"/>
    <col min="8198" max="8448" width="11.5703125" style="115"/>
    <col min="8449" max="8449" width="3.7109375" style="115" customWidth="1"/>
    <col min="8450" max="8451" width="50.7109375" style="115" customWidth="1"/>
    <col min="8452" max="8452" width="73.42578125" style="115" customWidth="1"/>
    <col min="8453" max="8453" width="20.140625" style="115" customWidth="1"/>
    <col min="8454" max="8704" width="11.5703125" style="115"/>
    <col min="8705" max="8705" width="3.7109375" style="115" customWidth="1"/>
    <col min="8706" max="8707" width="50.7109375" style="115" customWidth="1"/>
    <col min="8708" max="8708" width="73.42578125" style="115" customWidth="1"/>
    <col min="8709" max="8709" width="20.140625" style="115" customWidth="1"/>
    <col min="8710" max="8960" width="11.5703125" style="115"/>
    <col min="8961" max="8961" width="3.7109375" style="115" customWidth="1"/>
    <col min="8962" max="8963" width="50.7109375" style="115" customWidth="1"/>
    <col min="8964" max="8964" width="73.42578125" style="115" customWidth="1"/>
    <col min="8965" max="8965" width="20.140625" style="115" customWidth="1"/>
    <col min="8966" max="9216" width="11.5703125" style="115"/>
    <col min="9217" max="9217" width="3.7109375" style="115" customWidth="1"/>
    <col min="9218" max="9219" width="50.7109375" style="115" customWidth="1"/>
    <col min="9220" max="9220" width="73.42578125" style="115" customWidth="1"/>
    <col min="9221" max="9221" width="20.140625" style="115" customWidth="1"/>
    <col min="9222" max="9472" width="11.5703125" style="115"/>
    <col min="9473" max="9473" width="3.7109375" style="115" customWidth="1"/>
    <col min="9474" max="9475" width="50.7109375" style="115" customWidth="1"/>
    <col min="9476" max="9476" width="73.42578125" style="115" customWidth="1"/>
    <col min="9477" max="9477" width="20.140625" style="115" customWidth="1"/>
    <col min="9478" max="9728" width="11.5703125" style="115"/>
    <col min="9729" max="9729" width="3.7109375" style="115" customWidth="1"/>
    <col min="9730" max="9731" width="50.7109375" style="115" customWidth="1"/>
    <col min="9732" max="9732" width="73.42578125" style="115" customWidth="1"/>
    <col min="9733" max="9733" width="20.140625" style="115" customWidth="1"/>
    <col min="9734" max="9984" width="11.5703125" style="115"/>
    <col min="9985" max="9985" width="3.7109375" style="115" customWidth="1"/>
    <col min="9986" max="9987" width="50.7109375" style="115" customWidth="1"/>
    <col min="9988" max="9988" width="73.42578125" style="115" customWidth="1"/>
    <col min="9989" max="9989" width="20.140625" style="115" customWidth="1"/>
    <col min="9990" max="10240" width="11.5703125" style="115"/>
    <col min="10241" max="10241" width="3.7109375" style="115" customWidth="1"/>
    <col min="10242" max="10243" width="50.7109375" style="115" customWidth="1"/>
    <col min="10244" max="10244" width="73.42578125" style="115" customWidth="1"/>
    <col min="10245" max="10245" width="20.140625" style="115" customWidth="1"/>
    <col min="10246" max="10496" width="11.5703125" style="115"/>
    <col min="10497" max="10497" width="3.7109375" style="115" customWidth="1"/>
    <col min="10498" max="10499" width="50.7109375" style="115" customWidth="1"/>
    <col min="10500" max="10500" width="73.42578125" style="115" customWidth="1"/>
    <col min="10501" max="10501" width="20.140625" style="115" customWidth="1"/>
    <col min="10502" max="10752" width="11.5703125" style="115"/>
    <col min="10753" max="10753" width="3.7109375" style="115" customWidth="1"/>
    <col min="10754" max="10755" width="50.7109375" style="115" customWidth="1"/>
    <col min="10756" max="10756" width="73.42578125" style="115" customWidth="1"/>
    <col min="10757" max="10757" width="20.140625" style="115" customWidth="1"/>
    <col min="10758" max="11008" width="11.5703125" style="115"/>
    <col min="11009" max="11009" width="3.7109375" style="115" customWidth="1"/>
    <col min="11010" max="11011" width="50.7109375" style="115" customWidth="1"/>
    <col min="11012" max="11012" width="73.42578125" style="115" customWidth="1"/>
    <col min="11013" max="11013" width="20.140625" style="115" customWidth="1"/>
    <col min="11014" max="11264" width="11.5703125" style="115"/>
    <col min="11265" max="11265" width="3.7109375" style="115" customWidth="1"/>
    <col min="11266" max="11267" width="50.7109375" style="115" customWidth="1"/>
    <col min="11268" max="11268" width="73.42578125" style="115" customWidth="1"/>
    <col min="11269" max="11269" width="20.140625" style="115" customWidth="1"/>
    <col min="11270" max="11520" width="11.5703125" style="115"/>
    <col min="11521" max="11521" width="3.7109375" style="115" customWidth="1"/>
    <col min="11522" max="11523" width="50.7109375" style="115" customWidth="1"/>
    <col min="11524" max="11524" width="73.42578125" style="115" customWidth="1"/>
    <col min="11525" max="11525" width="20.140625" style="115" customWidth="1"/>
    <col min="11526" max="11776" width="11.5703125" style="115"/>
    <col min="11777" max="11777" width="3.7109375" style="115" customWidth="1"/>
    <col min="11778" max="11779" width="50.7109375" style="115" customWidth="1"/>
    <col min="11780" max="11780" width="73.42578125" style="115" customWidth="1"/>
    <col min="11781" max="11781" width="20.140625" style="115" customWidth="1"/>
    <col min="11782" max="12032" width="11.5703125" style="115"/>
    <col min="12033" max="12033" width="3.7109375" style="115" customWidth="1"/>
    <col min="12034" max="12035" width="50.7109375" style="115" customWidth="1"/>
    <col min="12036" max="12036" width="73.42578125" style="115" customWidth="1"/>
    <col min="12037" max="12037" width="20.140625" style="115" customWidth="1"/>
    <col min="12038" max="12288" width="11.5703125" style="115"/>
    <col min="12289" max="12289" width="3.7109375" style="115" customWidth="1"/>
    <col min="12290" max="12291" width="50.7109375" style="115" customWidth="1"/>
    <col min="12292" max="12292" width="73.42578125" style="115" customWidth="1"/>
    <col min="12293" max="12293" width="20.140625" style="115" customWidth="1"/>
    <col min="12294" max="12544" width="11.5703125" style="115"/>
    <col min="12545" max="12545" width="3.7109375" style="115" customWidth="1"/>
    <col min="12546" max="12547" width="50.7109375" style="115" customWidth="1"/>
    <col min="12548" max="12548" width="73.42578125" style="115" customWidth="1"/>
    <col min="12549" max="12549" width="20.140625" style="115" customWidth="1"/>
    <col min="12550" max="12800" width="11.5703125" style="115"/>
    <col min="12801" max="12801" width="3.7109375" style="115" customWidth="1"/>
    <col min="12802" max="12803" width="50.7109375" style="115" customWidth="1"/>
    <col min="12804" max="12804" width="73.42578125" style="115" customWidth="1"/>
    <col min="12805" max="12805" width="20.140625" style="115" customWidth="1"/>
    <col min="12806" max="13056" width="11.5703125" style="115"/>
    <col min="13057" max="13057" width="3.7109375" style="115" customWidth="1"/>
    <col min="13058" max="13059" width="50.7109375" style="115" customWidth="1"/>
    <col min="13060" max="13060" width="73.42578125" style="115" customWidth="1"/>
    <col min="13061" max="13061" width="20.140625" style="115" customWidth="1"/>
    <col min="13062" max="13312" width="11.5703125" style="115"/>
    <col min="13313" max="13313" width="3.7109375" style="115" customWidth="1"/>
    <col min="13314" max="13315" width="50.7109375" style="115" customWidth="1"/>
    <col min="13316" max="13316" width="73.42578125" style="115" customWidth="1"/>
    <col min="13317" max="13317" width="20.140625" style="115" customWidth="1"/>
    <col min="13318" max="13568" width="11.5703125" style="115"/>
    <col min="13569" max="13569" width="3.7109375" style="115" customWidth="1"/>
    <col min="13570" max="13571" width="50.7109375" style="115" customWidth="1"/>
    <col min="13572" max="13572" width="73.42578125" style="115" customWidth="1"/>
    <col min="13573" max="13573" width="20.140625" style="115" customWidth="1"/>
    <col min="13574" max="13824" width="11.5703125" style="115"/>
    <col min="13825" max="13825" width="3.7109375" style="115" customWidth="1"/>
    <col min="13826" max="13827" width="50.7109375" style="115" customWidth="1"/>
    <col min="13828" max="13828" width="73.42578125" style="115" customWidth="1"/>
    <col min="13829" max="13829" width="20.140625" style="115" customWidth="1"/>
    <col min="13830" max="14080" width="11.5703125" style="115"/>
    <col min="14081" max="14081" width="3.7109375" style="115" customWidth="1"/>
    <col min="14082" max="14083" width="50.7109375" style="115" customWidth="1"/>
    <col min="14084" max="14084" width="73.42578125" style="115" customWidth="1"/>
    <col min="14085" max="14085" width="20.140625" style="115" customWidth="1"/>
    <col min="14086" max="14336" width="11.5703125" style="115"/>
    <col min="14337" max="14337" width="3.7109375" style="115" customWidth="1"/>
    <col min="14338" max="14339" width="50.7109375" style="115" customWidth="1"/>
    <col min="14340" max="14340" width="73.42578125" style="115" customWidth="1"/>
    <col min="14341" max="14341" width="20.140625" style="115" customWidth="1"/>
    <col min="14342" max="14592" width="11.5703125" style="115"/>
    <col min="14593" max="14593" width="3.7109375" style="115" customWidth="1"/>
    <col min="14594" max="14595" width="50.7109375" style="115" customWidth="1"/>
    <col min="14596" max="14596" width="73.42578125" style="115" customWidth="1"/>
    <col min="14597" max="14597" width="20.140625" style="115" customWidth="1"/>
    <col min="14598" max="14848" width="11.5703125" style="115"/>
    <col min="14849" max="14849" width="3.7109375" style="115" customWidth="1"/>
    <col min="14850" max="14851" width="50.7109375" style="115" customWidth="1"/>
    <col min="14852" max="14852" width="73.42578125" style="115" customWidth="1"/>
    <col min="14853" max="14853" width="20.140625" style="115" customWidth="1"/>
    <col min="14854" max="15104" width="11.5703125" style="115"/>
    <col min="15105" max="15105" width="3.7109375" style="115" customWidth="1"/>
    <col min="15106" max="15107" width="50.7109375" style="115" customWidth="1"/>
    <col min="15108" max="15108" width="73.42578125" style="115" customWidth="1"/>
    <col min="15109" max="15109" width="20.140625" style="115" customWidth="1"/>
    <col min="15110" max="15360" width="11.5703125" style="115"/>
    <col min="15361" max="15361" width="3.7109375" style="115" customWidth="1"/>
    <col min="15362" max="15363" width="50.7109375" style="115" customWidth="1"/>
    <col min="15364" max="15364" width="73.42578125" style="115" customWidth="1"/>
    <col min="15365" max="15365" width="20.140625" style="115" customWidth="1"/>
    <col min="15366" max="15616" width="11.5703125" style="115"/>
    <col min="15617" max="15617" width="3.7109375" style="115" customWidth="1"/>
    <col min="15618" max="15619" width="50.7109375" style="115" customWidth="1"/>
    <col min="15620" max="15620" width="73.42578125" style="115" customWidth="1"/>
    <col min="15621" max="15621" width="20.140625" style="115" customWidth="1"/>
    <col min="15622" max="15872" width="11.5703125" style="115"/>
    <col min="15873" max="15873" width="3.7109375" style="115" customWidth="1"/>
    <col min="15874" max="15875" width="50.7109375" style="115" customWidth="1"/>
    <col min="15876" max="15876" width="73.42578125" style="115" customWidth="1"/>
    <col min="15877" max="15877" width="20.140625" style="115" customWidth="1"/>
    <col min="15878" max="16128" width="11.5703125" style="115"/>
    <col min="16129" max="16129" width="3.7109375" style="115" customWidth="1"/>
    <col min="16130" max="16131" width="50.7109375" style="115" customWidth="1"/>
    <col min="16132" max="16132" width="73.42578125" style="115" customWidth="1"/>
    <col min="16133" max="16133" width="20.140625" style="115" customWidth="1"/>
    <col min="16134" max="16384" width="11.5703125" style="115"/>
  </cols>
  <sheetData>
    <row r="2" spans="2:7" ht="25.5" customHeight="1" x14ac:dyDescent="0.25">
      <c r="B2" s="123" t="s">
        <v>12380</v>
      </c>
      <c r="C2" s="124" t="s">
        <v>12381</v>
      </c>
      <c r="D2" s="124" t="s">
        <v>12382</v>
      </c>
      <c r="E2" s="164" t="s">
        <v>13760</v>
      </c>
      <c r="F2" s="164" t="s">
        <v>12343</v>
      </c>
      <c r="G2" s="164" t="s">
        <v>13761</v>
      </c>
    </row>
    <row r="3" spans="2:7" s="125" customFormat="1" x14ac:dyDescent="0.25">
      <c r="B3" s="116" t="s">
        <v>12494</v>
      </c>
      <c r="C3" s="117" t="s">
        <v>12495</v>
      </c>
      <c r="D3" s="117"/>
      <c r="E3" s="115"/>
    </row>
    <row r="4" spans="2:7" s="125" customFormat="1" x14ac:dyDescent="0.25">
      <c r="B4" s="116" t="s">
        <v>12496</v>
      </c>
      <c r="C4" s="117" t="s">
        <v>12497</v>
      </c>
      <c r="D4" s="117"/>
      <c r="E4" s="115"/>
    </row>
    <row r="5" spans="2:7" s="125" customFormat="1" x14ac:dyDescent="0.25">
      <c r="B5" s="116" t="s">
        <v>12498</v>
      </c>
      <c r="C5" s="117" t="s">
        <v>12499</v>
      </c>
      <c r="D5" s="117"/>
      <c r="E5" s="115"/>
    </row>
    <row r="6" spans="2:7" s="125" customFormat="1" x14ac:dyDescent="0.25">
      <c r="B6" s="116" t="s">
        <v>12500</v>
      </c>
      <c r="C6" s="117" t="s">
        <v>12501</v>
      </c>
      <c r="D6" s="117"/>
      <c r="E6" s="115"/>
    </row>
    <row r="7" spans="2:7" x14ac:dyDescent="0.25">
      <c r="B7" s="116" t="s">
        <v>12502</v>
      </c>
      <c r="C7" s="117" t="s">
        <v>12503</v>
      </c>
      <c r="D7" s="117"/>
    </row>
    <row r="8" spans="2:7" x14ac:dyDescent="0.25">
      <c r="B8" s="116" t="s">
        <v>12504</v>
      </c>
      <c r="C8" s="117" t="s">
        <v>12505</v>
      </c>
      <c r="D8" s="117"/>
    </row>
    <row r="9" spans="2:7" x14ac:dyDescent="0.25">
      <c r="B9" s="116" t="s">
        <v>12506</v>
      </c>
      <c r="C9" s="117" t="s">
        <v>12507</v>
      </c>
      <c r="D9" s="117"/>
    </row>
    <row r="10" spans="2:7" ht="25.5" x14ac:dyDescent="0.25">
      <c r="B10" s="128" t="s">
        <v>12508</v>
      </c>
      <c r="C10" s="128" t="s">
        <v>12509</v>
      </c>
      <c r="D10" s="117" t="s">
        <v>12510</v>
      </c>
    </row>
    <row r="11" spans="2:7" x14ac:dyDescent="0.25">
      <c r="B11" s="118" t="s">
        <v>12511</v>
      </c>
      <c r="C11" s="119" t="s">
        <v>12512</v>
      </c>
      <c r="D11" s="119" t="s">
        <v>12513</v>
      </c>
    </row>
    <row r="12" spans="2:7" x14ac:dyDescent="0.25">
      <c r="B12" s="128" t="s">
        <v>12514</v>
      </c>
      <c r="C12" s="128" t="s">
        <v>12515</v>
      </c>
      <c r="D12" s="117" t="s">
        <v>12516</v>
      </c>
    </row>
    <row r="13" spans="2:7" x14ac:dyDescent="0.25">
      <c r="B13" s="116" t="s">
        <v>12517</v>
      </c>
      <c r="C13" s="117" t="s">
        <v>12518</v>
      </c>
      <c r="D13" s="117"/>
    </row>
    <row r="14" spans="2:7" x14ac:dyDescent="0.25">
      <c r="B14" s="116" t="s">
        <v>12519</v>
      </c>
      <c r="C14" s="117" t="s">
        <v>12520</v>
      </c>
      <c r="D14" s="117"/>
    </row>
    <row r="15" spans="2:7" x14ac:dyDescent="0.25">
      <c r="B15" s="116" t="s">
        <v>12521</v>
      </c>
      <c r="C15" s="117" t="s">
        <v>12522</v>
      </c>
      <c r="D15" s="117" t="s">
        <v>12523</v>
      </c>
    </row>
    <row r="16" spans="2:7" x14ac:dyDescent="0.25">
      <c r="B16" s="116" t="s">
        <v>12524</v>
      </c>
      <c r="C16" s="117" t="s">
        <v>12525</v>
      </c>
      <c r="D16" s="117"/>
    </row>
    <row r="17" spans="2:4" x14ac:dyDescent="0.25">
      <c r="B17" s="116" t="s">
        <v>12526</v>
      </c>
      <c r="C17" s="117" t="s">
        <v>12527</v>
      </c>
      <c r="D17" s="117"/>
    </row>
    <row r="18" spans="2:4" x14ac:dyDescent="0.25">
      <c r="B18" s="116" t="s">
        <v>12528</v>
      </c>
      <c r="C18" s="117" t="s">
        <v>12529</v>
      </c>
      <c r="D18" s="117"/>
    </row>
    <row r="19" spans="2:4" x14ac:dyDescent="0.25">
      <c r="B19" s="116" t="s">
        <v>12530</v>
      </c>
      <c r="C19" s="117" t="s">
        <v>12531</v>
      </c>
      <c r="D19" s="117" t="s">
        <v>12532</v>
      </c>
    </row>
    <row r="20" spans="2:4" x14ac:dyDescent="0.25">
      <c r="B20" s="116" t="s">
        <v>12533</v>
      </c>
      <c r="C20" s="117" t="s">
        <v>12534</v>
      </c>
      <c r="D20" s="117"/>
    </row>
    <row r="21" spans="2:4" x14ac:dyDescent="0.25">
      <c r="B21" s="116" t="s">
        <v>12535</v>
      </c>
      <c r="C21" s="117" t="s">
        <v>12536</v>
      </c>
      <c r="D21" s="117"/>
    </row>
    <row r="22" spans="2:4" x14ac:dyDescent="0.25">
      <c r="B22" s="116" t="s">
        <v>12537</v>
      </c>
      <c r="C22" s="117" t="s">
        <v>12538</v>
      </c>
      <c r="D22" s="117"/>
    </row>
    <row r="23" spans="2:4" x14ac:dyDescent="0.25">
      <c r="B23" s="116" t="s">
        <v>12539</v>
      </c>
      <c r="C23" s="117" t="s">
        <v>12540</v>
      </c>
      <c r="D23" s="117"/>
    </row>
    <row r="24" spans="2:4" x14ac:dyDescent="0.25">
      <c r="B24" s="116" t="s">
        <v>12541</v>
      </c>
      <c r="C24" s="117" t="s">
        <v>12542</v>
      </c>
      <c r="D24" s="119"/>
    </row>
    <row r="25" spans="2:4" x14ac:dyDescent="0.25">
      <c r="B25" s="116" t="s">
        <v>12543</v>
      </c>
      <c r="C25" s="117" t="s">
        <v>5510</v>
      </c>
      <c r="D25" s="117"/>
    </row>
    <row r="26" spans="2:4" x14ac:dyDescent="0.25">
      <c r="B26" s="118" t="s">
        <v>12544</v>
      </c>
      <c r="C26" s="119" t="s">
        <v>12545</v>
      </c>
      <c r="D26" s="119" t="s">
        <v>12546</v>
      </c>
    </row>
    <row r="27" spans="2:4" x14ac:dyDescent="0.25">
      <c r="B27" s="116" t="s">
        <v>12547</v>
      </c>
      <c r="C27" s="117" t="s">
        <v>12548</v>
      </c>
      <c r="D27" s="117"/>
    </row>
    <row r="28" spans="2:4" x14ac:dyDescent="0.25">
      <c r="B28" s="116" t="s">
        <v>12549</v>
      </c>
      <c r="C28" s="117" t="s">
        <v>12550</v>
      </c>
      <c r="D28" s="117"/>
    </row>
    <row r="29" spans="2:4" x14ac:dyDescent="0.25">
      <c r="B29" s="116" t="s">
        <v>12551</v>
      </c>
      <c r="C29" s="117" t="s">
        <v>12552</v>
      </c>
      <c r="D29" s="117"/>
    </row>
    <row r="30" spans="2:4" x14ac:dyDescent="0.25">
      <c r="B30" s="116" t="s">
        <v>12553</v>
      </c>
      <c r="C30" s="117" t="s">
        <v>12554</v>
      </c>
      <c r="D30" s="117"/>
    </row>
    <row r="31" spans="2:4" x14ac:dyDescent="0.25">
      <c r="B31" s="116" t="s">
        <v>12555</v>
      </c>
      <c r="C31" s="117" t="s">
        <v>12556</v>
      </c>
      <c r="D31" s="117"/>
    </row>
    <row r="32" spans="2:4" x14ac:dyDescent="0.25">
      <c r="B32" s="116" t="s">
        <v>12557</v>
      </c>
      <c r="C32" s="117" t="s">
        <v>12558</v>
      </c>
      <c r="D32" s="117"/>
    </row>
    <row r="33" spans="2:4" x14ac:dyDescent="0.25">
      <c r="B33" s="116" t="s">
        <v>12559</v>
      </c>
      <c r="C33" s="117" t="s">
        <v>12560</v>
      </c>
      <c r="D33" s="117" t="s">
        <v>12561</v>
      </c>
    </row>
    <row r="34" spans="2:4" x14ac:dyDescent="0.25">
      <c r="B34" s="116" t="s">
        <v>12562</v>
      </c>
      <c r="C34" s="117" t="s">
        <v>12563</v>
      </c>
      <c r="D34" s="117" t="s">
        <v>12516</v>
      </c>
    </row>
    <row r="35" spans="2:4" x14ac:dyDescent="0.25">
      <c r="B35" s="116" t="s">
        <v>12564</v>
      </c>
      <c r="C35" s="117" t="s">
        <v>12565</v>
      </c>
      <c r="D35" s="117"/>
    </row>
    <row r="36" spans="2:4" x14ac:dyDescent="0.25">
      <c r="B36" s="116" t="s">
        <v>12566</v>
      </c>
      <c r="C36" s="117" t="s">
        <v>12567</v>
      </c>
      <c r="D36" s="117" t="s">
        <v>12516</v>
      </c>
    </row>
    <row r="37" spans="2:4" x14ac:dyDescent="0.25">
      <c r="B37" s="116" t="s">
        <v>12568</v>
      </c>
      <c r="C37" s="117" t="s">
        <v>12569</v>
      </c>
      <c r="D37" s="117"/>
    </row>
    <row r="38" spans="2:4" x14ac:dyDescent="0.25">
      <c r="B38" s="116" t="s">
        <v>12570</v>
      </c>
      <c r="C38" s="117" t="s">
        <v>12571</v>
      </c>
      <c r="D38" s="117" t="s">
        <v>12516</v>
      </c>
    </row>
    <row r="39" spans="2:4" x14ac:dyDescent="0.25">
      <c r="B39" s="116" t="s">
        <v>12572</v>
      </c>
      <c r="C39" s="117" t="s">
        <v>12573</v>
      </c>
      <c r="D39" s="117"/>
    </row>
    <row r="40" spans="2:4" x14ac:dyDescent="0.25">
      <c r="B40" s="118" t="s">
        <v>12574</v>
      </c>
      <c r="C40" s="119" t="s">
        <v>12575</v>
      </c>
      <c r="D40" s="117" t="s">
        <v>12576</v>
      </c>
    </row>
    <row r="41" spans="2:4" x14ac:dyDescent="0.25">
      <c r="B41" s="116" t="s">
        <v>12577</v>
      </c>
      <c r="C41" s="117" t="s">
        <v>12578</v>
      </c>
      <c r="D41" s="117" t="s">
        <v>12579</v>
      </c>
    </row>
    <row r="42" spans="2:4" x14ac:dyDescent="0.25">
      <c r="B42" s="116" t="s">
        <v>12580</v>
      </c>
      <c r="C42" s="117" t="s">
        <v>12581</v>
      </c>
      <c r="D42" s="117" t="s">
        <v>12582</v>
      </c>
    </row>
    <row r="43" spans="2:4" x14ac:dyDescent="0.25">
      <c r="B43" s="116" t="s">
        <v>12583</v>
      </c>
      <c r="C43" s="117" t="s">
        <v>12584</v>
      </c>
      <c r="D43" s="117"/>
    </row>
    <row r="44" spans="2:4" x14ac:dyDescent="0.25">
      <c r="B44" s="116" t="s">
        <v>12585</v>
      </c>
      <c r="C44" s="117" t="s">
        <v>12586</v>
      </c>
      <c r="D44" s="117"/>
    </row>
    <row r="45" spans="2:4" x14ac:dyDescent="0.25">
      <c r="B45" s="116" t="s">
        <v>12587</v>
      </c>
      <c r="C45" s="117" t="s">
        <v>12588</v>
      </c>
      <c r="D45" s="117"/>
    </row>
    <row r="46" spans="2:4" x14ac:dyDescent="0.25">
      <c r="B46" s="116" t="s">
        <v>12589</v>
      </c>
      <c r="C46" s="117" t="s">
        <v>12590</v>
      </c>
      <c r="D46" s="117"/>
    </row>
    <row r="47" spans="2:4" x14ac:dyDescent="0.25">
      <c r="B47" s="116" t="s">
        <v>12591</v>
      </c>
      <c r="C47" s="117" t="s">
        <v>12592</v>
      </c>
      <c r="D47" s="117"/>
    </row>
    <row r="48" spans="2:4" x14ac:dyDescent="0.25">
      <c r="B48" s="116" t="s">
        <v>12593</v>
      </c>
      <c r="C48" s="117" t="s">
        <v>12594</v>
      </c>
      <c r="D48" s="117"/>
    </row>
    <row r="49" spans="2:4" x14ac:dyDescent="0.25">
      <c r="B49" s="118" t="s">
        <v>12595</v>
      </c>
      <c r="C49" s="119" t="s">
        <v>12596</v>
      </c>
      <c r="D49" s="119" t="s">
        <v>12597</v>
      </c>
    </row>
    <row r="50" spans="2:4" x14ac:dyDescent="0.25">
      <c r="B50" s="116" t="s">
        <v>12598</v>
      </c>
      <c r="C50" s="117" t="s">
        <v>12599</v>
      </c>
      <c r="D50" s="117"/>
    </row>
    <row r="51" spans="2:4" x14ac:dyDescent="0.25">
      <c r="B51" s="116" t="s">
        <v>12600</v>
      </c>
      <c r="C51" s="117" t="s">
        <v>12601</v>
      </c>
      <c r="D51" s="117"/>
    </row>
    <row r="52" spans="2:4" x14ac:dyDescent="0.25">
      <c r="B52" s="116" t="s">
        <v>12602</v>
      </c>
      <c r="C52" s="117" t="s">
        <v>12603</v>
      </c>
      <c r="D52" s="117"/>
    </row>
    <row r="53" spans="2:4" x14ac:dyDescent="0.25">
      <c r="B53" s="116" t="s">
        <v>12604</v>
      </c>
      <c r="C53" s="117" t="s">
        <v>12605</v>
      </c>
      <c r="D53" s="117"/>
    </row>
    <row r="54" spans="2:4" x14ac:dyDescent="0.25">
      <c r="B54" s="116" t="s">
        <v>12606</v>
      </c>
      <c r="C54" s="117" t="s">
        <v>12607</v>
      </c>
      <c r="D54" s="117"/>
    </row>
    <row r="55" spans="2:4" x14ac:dyDescent="0.25">
      <c r="B55" s="116" t="s">
        <v>12608</v>
      </c>
      <c r="C55" s="117" t="s">
        <v>12609</v>
      </c>
      <c r="D55" s="117"/>
    </row>
    <row r="56" spans="2:4" x14ac:dyDescent="0.25">
      <c r="B56" s="118" t="s">
        <v>12610</v>
      </c>
      <c r="C56" s="119" t="s">
        <v>12611</v>
      </c>
      <c r="D56" s="119"/>
    </row>
    <row r="57" spans="2:4" x14ac:dyDescent="0.25">
      <c r="B57" s="116" t="s">
        <v>12612</v>
      </c>
      <c r="C57" s="117" t="s">
        <v>12613</v>
      </c>
      <c r="D57" s="117"/>
    </row>
    <row r="58" spans="2:4" x14ac:dyDescent="0.25">
      <c r="B58" s="116" t="s">
        <v>12614</v>
      </c>
      <c r="C58" s="117" t="s">
        <v>12615</v>
      </c>
      <c r="D58" s="117"/>
    </row>
    <row r="59" spans="2:4" x14ac:dyDescent="0.25">
      <c r="B59" s="116" t="s">
        <v>12616</v>
      </c>
      <c r="C59" s="117" t="s">
        <v>12617</v>
      </c>
      <c r="D59" s="117"/>
    </row>
    <row r="60" spans="2:4" x14ac:dyDescent="0.25">
      <c r="B60" s="116" t="s">
        <v>12618</v>
      </c>
      <c r="C60" s="117" t="s">
        <v>12619</v>
      </c>
      <c r="D60" s="117"/>
    </row>
    <row r="61" spans="2:4" x14ac:dyDescent="0.25">
      <c r="B61" s="116" t="s">
        <v>12620</v>
      </c>
      <c r="C61" s="117" t="s">
        <v>12621</v>
      </c>
      <c r="D61" s="117"/>
    </row>
    <row r="62" spans="2:4" x14ac:dyDescent="0.25">
      <c r="B62" s="116" t="s">
        <v>12622</v>
      </c>
      <c r="C62" s="117" t="s">
        <v>12623</v>
      </c>
      <c r="D62" s="117"/>
    </row>
    <row r="63" spans="2:4" x14ac:dyDescent="0.25">
      <c r="B63" s="116" t="s">
        <v>12624</v>
      </c>
      <c r="C63" s="117" t="s">
        <v>12625</v>
      </c>
      <c r="D63" s="117"/>
    </row>
    <row r="64" spans="2:4" x14ac:dyDescent="0.25">
      <c r="B64" s="116" t="s">
        <v>12626</v>
      </c>
      <c r="C64" s="117" t="s">
        <v>12627</v>
      </c>
      <c r="D64" s="117"/>
    </row>
    <row r="65" spans="2:4" x14ac:dyDescent="0.25">
      <c r="B65" s="118" t="s">
        <v>12628</v>
      </c>
      <c r="C65" s="119" t="s">
        <v>12629</v>
      </c>
      <c r="D65" s="119"/>
    </row>
    <row r="66" spans="2:4" x14ac:dyDescent="0.25">
      <c r="B66" s="116" t="s">
        <v>12630</v>
      </c>
      <c r="C66" s="117" t="s">
        <v>12631</v>
      </c>
      <c r="D66" s="117"/>
    </row>
    <row r="67" spans="2:4" x14ac:dyDescent="0.25">
      <c r="B67" s="116" t="s">
        <v>12632</v>
      </c>
      <c r="C67" s="117" t="s">
        <v>12633</v>
      </c>
      <c r="D67" s="117"/>
    </row>
    <row r="68" spans="2:4" x14ac:dyDescent="0.25">
      <c r="B68" s="118" t="s">
        <v>11983</v>
      </c>
      <c r="C68" s="119" t="s">
        <v>11984</v>
      </c>
      <c r="D68" s="119" t="s">
        <v>12634</v>
      </c>
    </row>
    <row r="69" spans="2:4" x14ac:dyDescent="0.25">
      <c r="B69" s="118" t="s">
        <v>12635</v>
      </c>
      <c r="C69" s="119" t="s">
        <v>12636</v>
      </c>
      <c r="D69" s="119" t="s">
        <v>12637</v>
      </c>
    </row>
    <row r="70" spans="2:4" x14ac:dyDescent="0.25">
      <c r="B70" s="116" t="s">
        <v>12638</v>
      </c>
      <c r="C70" s="117" t="s">
        <v>12639</v>
      </c>
      <c r="D70" s="117"/>
    </row>
    <row r="71" spans="2:4" x14ac:dyDescent="0.25">
      <c r="B71" s="116" t="s">
        <v>12640</v>
      </c>
      <c r="C71" s="117" t="s">
        <v>12641</v>
      </c>
      <c r="D71" s="117" t="s">
        <v>12642</v>
      </c>
    </row>
    <row r="72" spans="2:4" x14ac:dyDescent="0.25">
      <c r="B72" s="116" t="s">
        <v>12643</v>
      </c>
      <c r="C72" s="117" t="s">
        <v>12644</v>
      </c>
      <c r="D72" s="117"/>
    </row>
    <row r="73" spans="2:4" x14ac:dyDescent="0.25">
      <c r="B73" s="116" t="s">
        <v>12645</v>
      </c>
      <c r="C73" s="117" t="s">
        <v>12646</v>
      </c>
      <c r="D73" s="117"/>
    </row>
    <row r="74" spans="2:4" x14ac:dyDescent="0.25">
      <c r="B74" s="116" t="s">
        <v>12647</v>
      </c>
      <c r="C74" s="117" t="s">
        <v>12648</v>
      </c>
      <c r="D74" s="117" t="s">
        <v>12649</v>
      </c>
    </row>
    <row r="75" spans="2:4" x14ac:dyDescent="0.25">
      <c r="B75" s="116" t="s">
        <v>12650</v>
      </c>
      <c r="C75" s="117" t="s">
        <v>12651</v>
      </c>
      <c r="D75" s="117"/>
    </row>
    <row r="76" spans="2:4" x14ac:dyDescent="0.25">
      <c r="B76" s="116" t="s">
        <v>12652</v>
      </c>
      <c r="C76" s="117" t="s">
        <v>12653</v>
      </c>
      <c r="D76" s="117"/>
    </row>
    <row r="77" spans="2:4" x14ac:dyDescent="0.25">
      <c r="B77" s="116" t="s">
        <v>12654</v>
      </c>
      <c r="C77" s="117" t="s">
        <v>12655</v>
      </c>
      <c r="D77" s="117"/>
    </row>
    <row r="78" spans="2:4" x14ac:dyDescent="0.25">
      <c r="B78" s="116" t="s">
        <v>12656</v>
      </c>
      <c r="C78" s="117" t="s">
        <v>12657</v>
      </c>
      <c r="D78" s="117" t="s">
        <v>12658</v>
      </c>
    </row>
    <row r="79" spans="2:4" x14ac:dyDescent="0.25">
      <c r="B79" s="116" t="s">
        <v>12659</v>
      </c>
      <c r="C79" s="117" t="s">
        <v>12660</v>
      </c>
      <c r="D79" s="117"/>
    </row>
    <row r="80" spans="2:4" x14ac:dyDescent="0.25">
      <c r="B80" s="116" t="s">
        <v>12661</v>
      </c>
      <c r="C80" s="117" t="s">
        <v>12662</v>
      </c>
      <c r="D80" s="117"/>
    </row>
    <row r="81" spans="2:4" x14ac:dyDescent="0.25">
      <c r="B81" s="116" t="s">
        <v>12663</v>
      </c>
      <c r="C81" s="117" t="s">
        <v>12664</v>
      </c>
      <c r="D81" s="117"/>
    </row>
    <row r="82" spans="2:4" x14ac:dyDescent="0.25">
      <c r="B82" s="116" t="s">
        <v>12665</v>
      </c>
      <c r="C82" s="117" t="s">
        <v>12666</v>
      </c>
      <c r="D82" s="117"/>
    </row>
    <row r="83" spans="2:4" x14ac:dyDescent="0.25">
      <c r="B83" s="116" t="s">
        <v>12667</v>
      </c>
      <c r="C83" s="117" t="s">
        <v>12668</v>
      </c>
      <c r="D83" s="117"/>
    </row>
    <row r="84" spans="2:4" x14ac:dyDescent="0.25">
      <c r="B84" s="116" t="s">
        <v>12669</v>
      </c>
      <c r="C84" s="117" t="s">
        <v>12670</v>
      </c>
      <c r="D84" s="117"/>
    </row>
    <row r="85" spans="2:4" x14ac:dyDescent="0.25">
      <c r="B85" s="116" t="s">
        <v>12671</v>
      </c>
      <c r="C85" s="117" t="s">
        <v>12672</v>
      </c>
      <c r="D85" s="117"/>
    </row>
    <row r="86" spans="2:4" x14ac:dyDescent="0.25">
      <c r="B86" s="116" t="s">
        <v>12673</v>
      </c>
      <c r="C86" s="117" t="s">
        <v>12674</v>
      </c>
      <c r="D86" s="117"/>
    </row>
    <row r="87" spans="2:4" x14ac:dyDescent="0.25">
      <c r="B87" s="116" t="s">
        <v>12675</v>
      </c>
      <c r="C87" s="117" t="s">
        <v>12676</v>
      </c>
      <c r="D87" s="117"/>
    </row>
    <row r="88" spans="2:4" x14ac:dyDescent="0.25">
      <c r="B88" s="116" t="s">
        <v>12677</v>
      </c>
      <c r="C88" s="117" t="s">
        <v>12678</v>
      </c>
      <c r="D88" s="117"/>
    </row>
    <row r="89" spans="2:4" x14ac:dyDescent="0.25">
      <c r="B89" s="118" t="s">
        <v>12679</v>
      </c>
      <c r="C89" s="119" t="s">
        <v>12680</v>
      </c>
      <c r="D89" s="119" t="s">
        <v>12681</v>
      </c>
    </row>
    <row r="90" spans="2:4" x14ac:dyDescent="0.25">
      <c r="B90" s="116" t="s">
        <v>12682</v>
      </c>
      <c r="C90" s="117" t="s">
        <v>12683</v>
      </c>
      <c r="D90" s="117"/>
    </row>
    <row r="91" spans="2:4" x14ac:dyDescent="0.25">
      <c r="B91" s="116" t="s">
        <v>12684</v>
      </c>
      <c r="C91" s="117" t="s">
        <v>12685</v>
      </c>
      <c r="D91" s="117"/>
    </row>
    <row r="92" spans="2:4" x14ac:dyDescent="0.25">
      <c r="B92" s="116" t="s">
        <v>12686</v>
      </c>
      <c r="C92" s="117" t="s">
        <v>12687</v>
      </c>
      <c r="D92" s="117"/>
    </row>
    <row r="93" spans="2:4" x14ac:dyDescent="0.25">
      <c r="B93" s="116" t="s">
        <v>12688</v>
      </c>
      <c r="C93" s="117" t="s">
        <v>12689</v>
      </c>
      <c r="D93" s="117"/>
    </row>
    <row r="94" spans="2:4" x14ac:dyDescent="0.25">
      <c r="B94" s="116" t="s">
        <v>12690</v>
      </c>
      <c r="C94" s="117" t="s">
        <v>12691</v>
      </c>
      <c r="D94" s="117"/>
    </row>
    <row r="95" spans="2:4" x14ac:dyDescent="0.25">
      <c r="B95" s="116" t="s">
        <v>12692</v>
      </c>
      <c r="C95" s="117" t="s">
        <v>12693</v>
      </c>
      <c r="D95" s="117"/>
    </row>
    <row r="96" spans="2:4" x14ac:dyDescent="0.25">
      <c r="B96" s="116" t="s">
        <v>12694</v>
      </c>
      <c r="C96" s="117" t="s">
        <v>12695</v>
      </c>
      <c r="D96" s="117"/>
    </row>
    <row r="97" spans="2:4" x14ac:dyDescent="0.25">
      <c r="B97" s="116" t="s">
        <v>12696</v>
      </c>
      <c r="C97" s="117" t="s">
        <v>12697</v>
      </c>
      <c r="D97" s="117"/>
    </row>
    <row r="98" spans="2:4" x14ac:dyDescent="0.25">
      <c r="B98" s="116" t="s">
        <v>12698</v>
      </c>
      <c r="C98" s="117" t="s">
        <v>12699</v>
      </c>
      <c r="D98" s="117" t="s">
        <v>12516</v>
      </c>
    </row>
    <row r="99" spans="2:4" x14ac:dyDescent="0.25">
      <c r="B99" s="116" t="s">
        <v>12700</v>
      </c>
      <c r="C99" s="117" t="s">
        <v>12701</v>
      </c>
      <c r="D99" s="117"/>
    </row>
    <row r="100" spans="2:4" x14ac:dyDescent="0.25">
      <c r="B100" s="116" t="s">
        <v>12702</v>
      </c>
      <c r="C100" s="117" t="s">
        <v>12703</v>
      </c>
      <c r="D100" s="117"/>
    </row>
    <row r="101" spans="2:4" x14ac:dyDescent="0.25">
      <c r="B101" s="116" t="s">
        <v>12704</v>
      </c>
      <c r="C101" s="117" t="s">
        <v>12705</v>
      </c>
      <c r="D101" s="117"/>
    </row>
    <row r="102" spans="2:4" x14ac:dyDescent="0.25">
      <c r="B102" s="116" t="s">
        <v>12706</v>
      </c>
      <c r="C102" s="117" t="s">
        <v>12707</v>
      </c>
      <c r="D102" s="117"/>
    </row>
    <row r="103" spans="2:4" x14ac:dyDescent="0.25">
      <c r="B103" s="116" t="s">
        <v>12708</v>
      </c>
      <c r="C103" s="117" t="s">
        <v>12709</v>
      </c>
      <c r="D103" s="117"/>
    </row>
    <row r="104" spans="2:4" x14ac:dyDescent="0.25">
      <c r="B104" s="116" t="s">
        <v>12710</v>
      </c>
      <c r="C104" s="117" t="s">
        <v>12711</v>
      </c>
      <c r="D104" s="117"/>
    </row>
    <row r="105" spans="2:4" x14ac:dyDescent="0.25">
      <c r="B105" s="116" t="s">
        <v>12712</v>
      </c>
      <c r="C105" s="117" t="s">
        <v>12713</v>
      </c>
      <c r="D105" s="117" t="s">
        <v>12714</v>
      </c>
    </row>
    <row r="106" spans="2:4" x14ac:dyDescent="0.25">
      <c r="B106" s="116" t="s">
        <v>12715</v>
      </c>
      <c r="C106" s="117" t="s">
        <v>12716</v>
      </c>
      <c r="D106" s="117"/>
    </row>
    <row r="107" spans="2:4" x14ac:dyDescent="0.25">
      <c r="B107" s="116" t="s">
        <v>12717</v>
      </c>
      <c r="C107" s="117" t="s">
        <v>12718</v>
      </c>
      <c r="D107" s="117"/>
    </row>
    <row r="108" spans="2:4" x14ac:dyDescent="0.25">
      <c r="B108" s="116" t="s">
        <v>12719</v>
      </c>
      <c r="C108" s="117" t="s">
        <v>12720</v>
      </c>
      <c r="D108" s="117"/>
    </row>
    <row r="109" spans="2:4" x14ac:dyDescent="0.25">
      <c r="B109" s="116" t="s">
        <v>12721</v>
      </c>
      <c r="C109" s="117" t="s">
        <v>12722</v>
      </c>
      <c r="D109" s="117"/>
    </row>
    <row r="110" spans="2:4" x14ac:dyDescent="0.25">
      <c r="B110" s="116" t="s">
        <v>12723</v>
      </c>
      <c r="C110" s="117" t="s">
        <v>12724</v>
      </c>
      <c r="D110" s="117"/>
    </row>
    <row r="111" spans="2:4" x14ac:dyDescent="0.25">
      <c r="B111" s="118" t="s">
        <v>12725</v>
      </c>
      <c r="C111" s="119" t="s">
        <v>12726</v>
      </c>
      <c r="D111" s="119" t="s">
        <v>12727</v>
      </c>
    </row>
    <row r="112" spans="2:4" x14ac:dyDescent="0.25">
      <c r="B112" s="116" t="s">
        <v>12728</v>
      </c>
      <c r="C112" s="117" t="s">
        <v>12729</v>
      </c>
      <c r="D112" s="117"/>
    </row>
    <row r="113" spans="2:4" x14ac:dyDescent="0.25">
      <c r="B113" s="116" t="s">
        <v>12730</v>
      </c>
      <c r="C113" s="117" t="s">
        <v>12731</v>
      </c>
      <c r="D113" s="117"/>
    </row>
    <row r="114" spans="2:4" x14ac:dyDescent="0.25">
      <c r="B114" s="116" t="s">
        <v>12732</v>
      </c>
      <c r="C114" s="117" t="s">
        <v>12733</v>
      </c>
      <c r="D114" s="117"/>
    </row>
    <row r="115" spans="2:4" x14ac:dyDescent="0.25">
      <c r="B115" s="116" t="s">
        <v>12734</v>
      </c>
      <c r="C115" s="117" t="s">
        <v>12735</v>
      </c>
      <c r="D115" s="117"/>
    </row>
    <row r="116" spans="2:4" x14ac:dyDescent="0.25">
      <c r="B116" s="118" t="s">
        <v>12736</v>
      </c>
      <c r="C116" s="119" t="s">
        <v>12737</v>
      </c>
      <c r="D116" s="119"/>
    </row>
    <row r="117" spans="2:4" x14ac:dyDescent="0.25">
      <c r="B117" s="116" t="s">
        <v>12738</v>
      </c>
      <c r="C117" s="117" t="s">
        <v>12739</v>
      </c>
      <c r="D117" s="117"/>
    </row>
    <row r="118" spans="2:4" ht="13.5" customHeight="1" x14ac:dyDescent="0.25">
      <c r="B118" s="118" t="s">
        <v>12740</v>
      </c>
      <c r="C118" s="119" t="s">
        <v>12733</v>
      </c>
      <c r="D118" s="119" t="s">
        <v>12741</v>
      </c>
    </row>
    <row r="119" spans="2:4" x14ac:dyDescent="0.25">
      <c r="B119" s="116" t="s">
        <v>12742</v>
      </c>
      <c r="C119" s="117" t="s">
        <v>12743</v>
      </c>
      <c r="D119" s="117"/>
    </row>
    <row r="120" spans="2:4" x14ac:dyDescent="0.25">
      <c r="B120" s="116" t="s">
        <v>12744</v>
      </c>
      <c r="C120" s="117" t="s">
        <v>12745</v>
      </c>
      <c r="D120" s="117" t="s">
        <v>12746</v>
      </c>
    </row>
    <row r="121" spans="2:4" x14ac:dyDescent="0.25">
      <c r="B121" s="116" t="s">
        <v>12747</v>
      </c>
      <c r="C121" s="117" t="s">
        <v>12748</v>
      </c>
      <c r="D121" s="117"/>
    </row>
    <row r="122" spans="2:4" x14ac:dyDescent="0.25">
      <c r="B122" s="116" t="s">
        <v>12749</v>
      </c>
      <c r="C122" s="117" t="s">
        <v>12750</v>
      </c>
      <c r="D122" s="117"/>
    </row>
    <row r="123" spans="2:4" x14ac:dyDescent="0.25">
      <c r="B123" s="116" t="s">
        <v>12751</v>
      </c>
      <c r="C123" s="117" t="s">
        <v>12752</v>
      </c>
      <c r="D123" s="117"/>
    </row>
    <row r="124" spans="2:4" x14ac:dyDescent="0.25">
      <c r="B124" s="116" t="s">
        <v>12753</v>
      </c>
      <c r="C124" s="117" t="s">
        <v>12754</v>
      </c>
      <c r="D124" s="117" t="s">
        <v>12755</v>
      </c>
    </row>
    <row r="125" spans="2:4" x14ac:dyDescent="0.25">
      <c r="B125" s="116" t="s">
        <v>12756</v>
      </c>
      <c r="C125" s="117" t="s">
        <v>12757</v>
      </c>
      <c r="D125" s="117" t="s">
        <v>12758</v>
      </c>
    </row>
    <row r="126" spans="2:4" x14ac:dyDescent="0.25">
      <c r="B126" s="116" t="s">
        <v>12759</v>
      </c>
      <c r="C126" s="117" t="s">
        <v>12760</v>
      </c>
      <c r="D126" s="117"/>
    </row>
    <row r="127" spans="2:4" x14ac:dyDescent="0.25">
      <c r="B127" s="116" t="s">
        <v>12761</v>
      </c>
      <c r="C127" s="117" t="s">
        <v>12762</v>
      </c>
      <c r="D127" s="117" t="s">
        <v>12763</v>
      </c>
    </row>
    <row r="128" spans="2:4" x14ac:dyDescent="0.25">
      <c r="B128" s="116" t="s">
        <v>12764</v>
      </c>
      <c r="C128" s="117" t="s">
        <v>12765</v>
      </c>
      <c r="D128" s="117"/>
    </row>
    <row r="129" spans="2:4" x14ac:dyDescent="0.25">
      <c r="B129" s="116" t="s">
        <v>12766</v>
      </c>
      <c r="C129" s="117" t="s">
        <v>12767</v>
      </c>
      <c r="D129" s="117"/>
    </row>
    <row r="130" spans="2:4" x14ac:dyDescent="0.25">
      <c r="B130" s="116" t="s">
        <v>12768</v>
      </c>
      <c r="C130" s="117" t="s">
        <v>12769</v>
      </c>
      <c r="D130" s="117"/>
    </row>
    <row r="131" spans="2:4" x14ac:dyDescent="0.25">
      <c r="B131" s="116" t="s">
        <v>12770</v>
      </c>
      <c r="C131" s="117" t="s">
        <v>12771</v>
      </c>
      <c r="D131" s="117"/>
    </row>
    <row r="132" spans="2:4" x14ac:dyDescent="0.25">
      <c r="B132" s="118" t="s">
        <v>12772</v>
      </c>
      <c r="C132" s="119" t="s">
        <v>12773</v>
      </c>
      <c r="D132" s="119"/>
    </row>
    <row r="133" spans="2:4" x14ac:dyDescent="0.25">
      <c r="B133" s="116" t="s">
        <v>12774</v>
      </c>
      <c r="C133" s="117" t="s">
        <v>12775</v>
      </c>
      <c r="D133" s="117"/>
    </row>
    <row r="134" spans="2:4" x14ac:dyDescent="0.25">
      <c r="B134" s="116" t="s">
        <v>12776</v>
      </c>
      <c r="C134" s="117" t="s">
        <v>12777</v>
      </c>
      <c r="D134" s="117"/>
    </row>
    <row r="135" spans="2:4" x14ac:dyDescent="0.25">
      <c r="B135" s="116" t="s">
        <v>12778</v>
      </c>
      <c r="C135" s="117" t="s">
        <v>12779</v>
      </c>
      <c r="D135" s="117"/>
    </row>
    <row r="136" spans="2:4" x14ac:dyDescent="0.25">
      <c r="B136" s="116" t="s">
        <v>12780</v>
      </c>
      <c r="C136" s="117" t="s">
        <v>12781</v>
      </c>
      <c r="D136" s="117"/>
    </row>
    <row r="137" spans="2:4" x14ac:dyDescent="0.25">
      <c r="B137" s="116" t="s">
        <v>12782</v>
      </c>
      <c r="C137" s="117" t="s">
        <v>12783</v>
      </c>
      <c r="D137" s="117"/>
    </row>
    <row r="138" spans="2:4" x14ac:dyDescent="0.25">
      <c r="B138" s="116" t="s">
        <v>12784</v>
      </c>
      <c r="C138" s="117" t="s">
        <v>12785</v>
      </c>
      <c r="D138" s="117"/>
    </row>
    <row r="139" spans="2:4" x14ac:dyDescent="0.25">
      <c r="B139" s="116" t="s">
        <v>12786</v>
      </c>
      <c r="C139" s="117" t="s">
        <v>12787</v>
      </c>
      <c r="D139" s="117"/>
    </row>
    <row r="140" spans="2:4" x14ac:dyDescent="0.25">
      <c r="B140" s="116" t="s">
        <v>12788</v>
      </c>
      <c r="C140" s="117" t="s">
        <v>12789</v>
      </c>
      <c r="D140" s="117"/>
    </row>
    <row r="141" spans="2:4" x14ac:dyDescent="0.25">
      <c r="B141" s="116" t="s">
        <v>12790</v>
      </c>
      <c r="C141" s="117" t="s">
        <v>12791</v>
      </c>
      <c r="D141" s="117"/>
    </row>
    <row r="142" spans="2:4" x14ac:dyDescent="0.25">
      <c r="B142" s="122" t="s">
        <v>12792</v>
      </c>
      <c r="C142" s="120" t="s">
        <v>12793</v>
      </c>
      <c r="D142" s="117" t="s">
        <v>12714</v>
      </c>
    </row>
    <row r="143" spans="2:4" x14ac:dyDescent="0.25">
      <c r="B143" s="118" t="s">
        <v>12794</v>
      </c>
      <c r="C143" s="119" t="s">
        <v>12795</v>
      </c>
      <c r="D143" s="119" t="s">
        <v>12796</v>
      </c>
    </row>
    <row r="144" spans="2:4" x14ac:dyDescent="0.25">
      <c r="B144" s="116" t="s">
        <v>12797</v>
      </c>
      <c r="C144" s="117" t="s">
        <v>12798</v>
      </c>
      <c r="D144" s="117"/>
    </row>
    <row r="145" spans="2:4" x14ac:dyDescent="0.25">
      <c r="B145" s="116" t="s">
        <v>12799</v>
      </c>
      <c r="C145" s="117" t="s">
        <v>12800</v>
      </c>
      <c r="D145" s="117" t="s">
        <v>12801</v>
      </c>
    </row>
    <row r="146" spans="2:4" x14ac:dyDescent="0.25">
      <c r="B146" s="116" t="s">
        <v>12802</v>
      </c>
      <c r="C146" s="117" t="s">
        <v>12803</v>
      </c>
      <c r="D146" s="117"/>
    </row>
    <row r="147" spans="2:4" x14ac:dyDescent="0.25">
      <c r="B147" s="116" t="s">
        <v>12804</v>
      </c>
      <c r="C147" s="117" t="s">
        <v>12805</v>
      </c>
      <c r="D147" s="117"/>
    </row>
    <row r="148" spans="2:4" x14ac:dyDescent="0.25">
      <c r="B148" s="116" t="s">
        <v>12806</v>
      </c>
      <c r="C148" s="117" t="s">
        <v>12807</v>
      </c>
      <c r="D148" s="117"/>
    </row>
    <row r="149" spans="2:4" x14ac:dyDescent="0.25">
      <c r="B149" s="116" t="s">
        <v>12808</v>
      </c>
      <c r="C149" s="117" t="s">
        <v>12809</v>
      </c>
      <c r="D149" s="117"/>
    </row>
    <row r="150" spans="2:4" x14ac:dyDescent="0.25">
      <c r="B150" s="116" t="s">
        <v>12810</v>
      </c>
      <c r="C150" s="117" t="s">
        <v>12811</v>
      </c>
      <c r="D150" s="117"/>
    </row>
    <row r="151" spans="2:4" x14ac:dyDescent="0.25">
      <c r="B151" s="116" t="s">
        <v>12812</v>
      </c>
      <c r="C151" s="117" t="s">
        <v>12813</v>
      </c>
      <c r="D151" s="117"/>
    </row>
    <row r="152" spans="2:4" x14ac:dyDescent="0.25">
      <c r="B152" s="118" t="s">
        <v>12814</v>
      </c>
      <c r="C152" s="119" t="s">
        <v>12815</v>
      </c>
      <c r="D152" s="119" t="s">
        <v>12816</v>
      </c>
    </row>
    <row r="153" spans="2:4" x14ac:dyDescent="0.25">
      <c r="B153" s="116" t="s">
        <v>12817</v>
      </c>
      <c r="C153" s="117" t="s">
        <v>12818</v>
      </c>
      <c r="D153" s="117"/>
    </row>
    <row r="154" spans="2:4" x14ac:dyDescent="0.25">
      <c r="B154" s="116" t="s">
        <v>12819</v>
      </c>
      <c r="C154" s="117" t="s">
        <v>12820</v>
      </c>
      <c r="D154" s="117" t="s">
        <v>12821</v>
      </c>
    </row>
    <row r="155" spans="2:4" x14ac:dyDescent="0.25">
      <c r="B155" s="116" t="s">
        <v>12822</v>
      </c>
      <c r="C155" s="117" t="s">
        <v>12823</v>
      </c>
      <c r="D155" s="117"/>
    </row>
    <row r="156" spans="2:4" x14ac:dyDescent="0.25">
      <c r="B156" s="118" t="s">
        <v>12824</v>
      </c>
      <c r="C156" s="119" t="s">
        <v>12825</v>
      </c>
      <c r="D156" s="119" t="s">
        <v>12826</v>
      </c>
    </row>
    <row r="157" spans="2:4" x14ac:dyDescent="0.25">
      <c r="B157" s="116" t="s">
        <v>12827</v>
      </c>
      <c r="C157" s="117" t="s">
        <v>12828</v>
      </c>
      <c r="D157" s="117"/>
    </row>
    <row r="158" spans="2:4" x14ac:dyDescent="0.25">
      <c r="B158" s="116" t="s">
        <v>12829</v>
      </c>
      <c r="C158" s="117" t="s">
        <v>12830</v>
      </c>
      <c r="D158" s="117"/>
    </row>
    <row r="159" spans="2:4" x14ac:dyDescent="0.25">
      <c r="B159" s="116" t="s">
        <v>12831</v>
      </c>
      <c r="C159" s="117" t="s">
        <v>12832</v>
      </c>
      <c r="D159" s="117"/>
    </row>
    <row r="160" spans="2:4" x14ac:dyDescent="0.25">
      <c r="B160" s="116" t="s">
        <v>12833</v>
      </c>
      <c r="C160" s="117" t="s">
        <v>12834</v>
      </c>
      <c r="D160" s="117"/>
    </row>
    <row r="161" spans="2:4" x14ac:dyDescent="0.25">
      <c r="B161" s="116" t="s">
        <v>12835</v>
      </c>
      <c r="C161" s="117" t="s">
        <v>12836</v>
      </c>
      <c r="D161" s="117"/>
    </row>
    <row r="162" spans="2:4" x14ac:dyDescent="0.25">
      <c r="B162" s="116" t="s">
        <v>12837</v>
      </c>
      <c r="C162" s="117" t="s">
        <v>12838</v>
      </c>
      <c r="D162" s="117"/>
    </row>
    <row r="163" spans="2:4" x14ac:dyDescent="0.25">
      <c r="B163" s="116" t="s">
        <v>12839</v>
      </c>
      <c r="C163" s="117" t="s">
        <v>12840</v>
      </c>
      <c r="D163" s="117"/>
    </row>
    <row r="164" spans="2:4" x14ac:dyDescent="0.25">
      <c r="B164" s="116" t="s">
        <v>12841</v>
      </c>
      <c r="C164" s="117" t="s">
        <v>12842</v>
      </c>
      <c r="D164" s="117"/>
    </row>
    <row r="165" spans="2:4" x14ac:dyDescent="0.25">
      <c r="B165" s="116" t="s">
        <v>12843</v>
      </c>
      <c r="C165" s="117" t="s">
        <v>12844</v>
      </c>
      <c r="D165" s="117" t="s">
        <v>12845</v>
      </c>
    </row>
    <row r="166" spans="2:4" x14ac:dyDescent="0.25">
      <c r="B166" s="116" t="s">
        <v>12846</v>
      </c>
      <c r="C166" s="117" t="s">
        <v>12847</v>
      </c>
      <c r="D166" s="117"/>
    </row>
    <row r="167" spans="2:4" x14ac:dyDescent="0.25">
      <c r="B167" s="116" t="s">
        <v>12848</v>
      </c>
      <c r="C167" s="117" t="s">
        <v>12849</v>
      </c>
      <c r="D167" s="117"/>
    </row>
    <row r="168" spans="2:4" x14ac:dyDescent="0.25">
      <c r="B168" s="118" t="s">
        <v>12850</v>
      </c>
      <c r="C168" s="119" t="s">
        <v>12851</v>
      </c>
      <c r="D168" s="119" t="s">
        <v>12852</v>
      </c>
    </row>
    <row r="169" spans="2:4" x14ac:dyDescent="0.25">
      <c r="B169" s="116" t="s">
        <v>12853</v>
      </c>
      <c r="C169" s="117" t="s">
        <v>12854</v>
      </c>
      <c r="D169" s="117"/>
    </row>
    <row r="170" spans="2:4" x14ac:dyDescent="0.25">
      <c r="B170" s="116" t="s">
        <v>12855</v>
      </c>
      <c r="C170" s="117" t="s">
        <v>12856</v>
      </c>
      <c r="D170" s="117"/>
    </row>
    <row r="171" spans="2:4" x14ac:dyDescent="0.25">
      <c r="B171" s="116" t="s">
        <v>12857</v>
      </c>
      <c r="C171" s="117" t="s">
        <v>12858</v>
      </c>
      <c r="D171" s="117"/>
    </row>
    <row r="172" spans="2:4" x14ac:dyDescent="0.25">
      <c r="B172" s="116" t="s">
        <v>12859</v>
      </c>
      <c r="C172" s="117" t="s">
        <v>12860</v>
      </c>
      <c r="D172" s="117"/>
    </row>
    <row r="173" spans="2:4" x14ac:dyDescent="0.25">
      <c r="B173" s="116" t="s">
        <v>12861</v>
      </c>
      <c r="C173" s="117" t="s">
        <v>12862</v>
      </c>
      <c r="D173" s="117"/>
    </row>
    <row r="174" spans="2:4" x14ac:dyDescent="0.25">
      <c r="B174" s="116" t="s">
        <v>12863</v>
      </c>
      <c r="C174" s="117" t="s">
        <v>12864</v>
      </c>
      <c r="D174" s="117"/>
    </row>
    <row r="175" spans="2:4" x14ac:dyDescent="0.25">
      <c r="B175" s="116" t="s">
        <v>12865</v>
      </c>
      <c r="C175" s="117" t="s">
        <v>12866</v>
      </c>
      <c r="D175" s="117"/>
    </row>
    <row r="176" spans="2:4" x14ac:dyDescent="0.25">
      <c r="B176" s="116" t="s">
        <v>12867</v>
      </c>
      <c r="C176" s="117" t="s">
        <v>12868</v>
      </c>
      <c r="D176" s="117"/>
    </row>
    <row r="177" spans="2:4" x14ac:dyDescent="0.25">
      <c r="B177" s="116" t="s">
        <v>12869</v>
      </c>
      <c r="C177" s="117" t="s">
        <v>12870</v>
      </c>
      <c r="D177" s="117" t="s">
        <v>12871</v>
      </c>
    </row>
    <row r="178" spans="2:4" x14ac:dyDescent="0.25">
      <c r="B178" s="118" t="s">
        <v>12872</v>
      </c>
      <c r="C178" s="119" t="s">
        <v>12873</v>
      </c>
      <c r="D178" s="119" t="s">
        <v>12874</v>
      </c>
    </row>
    <row r="179" spans="2:4" x14ac:dyDescent="0.25">
      <c r="B179" s="116" t="s">
        <v>12875</v>
      </c>
      <c r="C179" s="117" t="s">
        <v>12876</v>
      </c>
      <c r="D179" s="117"/>
    </row>
    <row r="180" spans="2:4" x14ac:dyDescent="0.25">
      <c r="B180" s="116" t="s">
        <v>12877</v>
      </c>
      <c r="C180" s="117" t="s">
        <v>12878</v>
      </c>
      <c r="D180" s="117"/>
    </row>
    <row r="181" spans="2:4" x14ac:dyDescent="0.25">
      <c r="B181" s="116" t="s">
        <v>12879</v>
      </c>
      <c r="C181" s="117" t="s">
        <v>12880</v>
      </c>
      <c r="D181" s="117" t="s">
        <v>12881</v>
      </c>
    </row>
    <row r="182" spans="2:4" x14ac:dyDescent="0.25">
      <c r="B182" s="116" t="s">
        <v>12882</v>
      </c>
      <c r="C182" s="117" t="s">
        <v>12883</v>
      </c>
      <c r="D182" s="117"/>
    </row>
    <row r="183" spans="2:4" x14ac:dyDescent="0.25">
      <c r="B183" s="116" t="s">
        <v>12884</v>
      </c>
      <c r="C183" s="117" t="s">
        <v>12885</v>
      </c>
      <c r="D183" s="117" t="s">
        <v>12516</v>
      </c>
    </row>
    <row r="184" spans="2:4" x14ac:dyDescent="0.25">
      <c r="B184" s="118" t="s">
        <v>12886</v>
      </c>
      <c r="C184" s="119" t="s">
        <v>12887</v>
      </c>
      <c r="D184" s="119"/>
    </row>
    <row r="185" spans="2:4" x14ac:dyDescent="0.25">
      <c r="B185" s="116" t="s">
        <v>12888</v>
      </c>
      <c r="C185" s="117" t="s">
        <v>12889</v>
      </c>
      <c r="D185" s="117"/>
    </row>
    <row r="186" spans="2:4" x14ac:dyDescent="0.25">
      <c r="B186" s="116" t="s">
        <v>12890</v>
      </c>
      <c r="C186" s="117" t="s">
        <v>12891</v>
      </c>
      <c r="D186" s="117" t="s">
        <v>12892</v>
      </c>
    </row>
    <row r="187" spans="2:4" x14ac:dyDescent="0.25">
      <c r="B187" s="116" t="s">
        <v>12893</v>
      </c>
      <c r="C187" s="117" t="s">
        <v>12894</v>
      </c>
      <c r="D187" s="117"/>
    </row>
    <row r="188" spans="2:4" x14ac:dyDescent="0.25">
      <c r="B188" s="116" t="s">
        <v>12895</v>
      </c>
      <c r="C188" s="117" t="s">
        <v>12896</v>
      </c>
      <c r="D188" s="117"/>
    </row>
    <row r="189" spans="2:4" x14ac:dyDescent="0.25">
      <c r="B189" s="116" t="s">
        <v>12897</v>
      </c>
      <c r="C189" s="117" t="s">
        <v>12898</v>
      </c>
      <c r="D189" s="117"/>
    </row>
    <row r="190" spans="2:4" x14ac:dyDescent="0.25">
      <c r="B190" s="116" t="s">
        <v>12899</v>
      </c>
      <c r="C190" s="117" t="s">
        <v>12900</v>
      </c>
      <c r="D190" s="117"/>
    </row>
    <row r="191" spans="2:4" x14ac:dyDescent="0.25">
      <c r="B191" s="116" t="s">
        <v>12901</v>
      </c>
      <c r="C191" s="117" t="s">
        <v>12902</v>
      </c>
      <c r="D191" s="117"/>
    </row>
    <row r="192" spans="2:4" x14ac:dyDescent="0.25">
      <c r="B192" s="116" t="s">
        <v>12903</v>
      </c>
      <c r="C192" s="117" t="s">
        <v>12904</v>
      </c>
      <c r="D192" s="117"/>
    </row>
    <row r="193" spans="2:4" x14ac:dyDescent="0.25">
      <c r="B193" s="116" t="s">
        <v>12905</v>
      </c>
      <c r="C193" s="117" t="s">
        <v>12906</v>
      </c>
      <c r="D193" s="117" t="s">
        <v>12907</v>
      </c>
    </row>
    <row r="194" spans="2:4" x14ac:dyDescent="0.25">
      <c r="B194" s="116" t="s">
        <v>12908</v>
      </c>
      <c r="C194" s="117" t="s">
        <v>12909</v>
      </c>
      <c r="D194" s="119"/>
    </row>
    <row r="195" spans="2:4" x14ac:dyDescent="0.25">
      <c r="B195" s="116" t="s">
        <v>12910</v>
      </c>
      <c r="C195" s="117" t="s">
        <v>12911</v>
      </c>
      <c r="D195" s="117" t="s">
        <v>12912</v>
      </c>
    </row>
    <row r="196" spans="2:4" x14ac:dyDescent="0.25">
      <c r="B196" s="116" t="s">
        <v>12913</v>
      </c>
      <c r="C196" s="117" t="s">
        <v>12914</v>
      </c>
      <c r="D196" s="117"/>
    </row>
    <row r="197" spans="2:4" x14ac:dyDescent="0.25">
      <c r="B197" s="116" t="s">
        <v>12915</v>
      </c>
      <c r="C197" s="117" t="s">
        <v>12916</v>
      </c>
      <c r="D197" s="117" t="s">
        <v>12917</v>
      </c>
    </row>
    <row r="198" spans="2:4" x14ac:dyDescent="0.25">
      <c r="B198" s="116" t="s">
        <v>12918</v>
      </c>
      <c r="C198" s="117" t="s">
        <v>12919</v>
      </c>
      <c r="D198" s="117"/>
    </row>
    <row r="199" spans="2:4" x14ac:dyDescent="0.25">
      <c r="B199" s="116" t="s">
        <v>12920</v>
      </c>
      <c r="C199" s="117" t="s">
        <v>12921</v>
      </c>
      <c r="D199" s="117" t="s">
        <v>12922</v>
      </c>
    </row>
    <row r="200" spans="2:4" x14ac:dyDescent="0.25">
      <c r="B200" s="116" t="s">
        <v>12923</v>
      </c>
      <c r="C200" s="117" t="s">
        <v>12924</v>
      </c>
      <c r="D200" s="117" t="s">
        <v>12922</v>
      </c>
    </row>
    <row r="201" spans="2:4" x14ac:dyDescent="0.25">
      <c r="B201" s="118" t="s">
        <v>12925</v>
      </c>
      <c r="C201" s="119" t="s">
        <v>11981</v>
      </c>
      <c r="D201" s="119" t="s">
        <v>12926</v>
      </c>
    </row>
    <row r="202" spans="2:4" x14ac:dyDescent="0.25">
      <c r="B202" s="116" t="s">
        <v>12927</v>
      </c>
      <c r="C202" s="117" t="s">
        <v>12928</v>
      </c>
      <c r="D202" s="117" t="s">
        <v>12929</v>
      </c>
    </row>
    <row r="203" spans="2:4" x14ac:dyDescent="0.25">
      <c r="B203" s="116" t="s">
        <v>12930</v>
      </c>
      <c r="C203" s="117" t="s">
        <v>12931</v>
      </c>
      <c r="D203" s="117"/>
    </row>
    <row r="204" spans="2:4" x14ac:dyDescent="0.25">
      <c r="B204" s="116" t="s">
        <v>12932</v>
      </c>
      <c r="C204" s="117" t="s">
        <v>12933</v>
      </c>
      <c r="D204" s="117"/>
    </row>
    <row r="205" spans="2:4" x14ac:dyDescent="0.25">
      <c r="B205" s="116" t="s">
        <v>12934</v>
      </c>
      <c r="C205" s="117" t="s">
        <v>12935</v>
      </c>
      <c r="D205" s="117"/>
    </row>
    <row r="206" spans="2:4" x14ac:dyDescent="0.25">
      <c r="B206" s="116" t="s">
        <v>12936</v>
      </c>
      <c r="C206" s="117" t="s">
        <v>12937</v>
      </c>
      <c r="D206" s="117"/>
    </row>
    <row r="207" spans="2:4" x14ac:dyDescent="0.25">
      <c r="B207" s="116" t="s">
        <v>12938</v>
      </c>
      <c r="C207" s="117" t="s">
        <v>12939</v>
      </c>
      <c r="D207" s="117"/>
    </row>
    <row r="208" spans="2:4" x14ac:dyDescent="0.25">
      <c r="B208" s="116" t="s">
        <v>12940</v>
      </c>
      <c r="C208" s="117" t="s">
        <v>12941</v>
      </c>
      <c r="D208" s="119"/>
    </row>
    <row r="209" spans="2:4" x14ac:dyDescent="0.25">
      <c r="B209" s="118" t="s">
        <v>12942</v>
      </c>
      <c r="C209" s="119" t="s">
        <v>12943</v>
      </c>
      <c r="D209" s="117"/>
    </row>
    <row r="210" spans="2:4" x14ac:dyDescent="0.25">
      <c r="B210" s="130"/>
      <c r="C210" s="130"/>
      <c r="D210" s="130"/>
    </row>
    <row r="211" spans="2:4" x14ac:dyDescent="0.2">
      <c r="B211" s="129"/>
      <c r="C211" s="129"/>
      <c r="D211" s="12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F288-720F-4D90-B4A9-E35DAB15F7EE}">
  <sheetPr>
    <tabColor theme="9" tint="-0.249977111117893"/>
  </sheetPr>
  <dimension ref="B2:G34"/>
  <sheetViews>
    <sheetView workbookViewId="0">
      <selection activeCell="C42" sqref="C42"/>
    </sheetView>
  </sheetViews>
  <sheetFormatPr defaultColWidth="11.5703125" defaultRowHeight="12.75" x14ac:dyDescent="0.25"/>
  <cols>
    <col min="1" max="1" width="3.7109375" style="115" customWidth="1"/>
    <col min="2" max="4" width="50.7109375" style="115" customWidth="1"/>
    <col min="5" max="5" width="20.140625" style="115" customWidth="1"/>
    <col min="6" max="256" width="11.5703125" style="115"/>
    <col min="257" max="257" width="3.7109375" style="115" customWidth="1"/>
    <col min="258" max="260" width="50.7109375" style="115" customWidth="1"/>
    <col min="261" max="261" width="20.140625" style="115" customWidth="1"/>
    <col min="262" max="512" width="11.5703125" style="115"/>
    <col min="513" max="513" width="3.7109375" style="115" customWidth="1"/>
    <col min="514" max="516" width="50.7109375" style="115" customWidth="1"/>
    <col min="517" max="517" width="20.140625" style="115" customWidth="1"/>
    <col min="518" max="768" width="11.5703125" style="115"/>
    <col min="769" max="769" width="3.7109375" style="115" customWidth="1"/>
    <col min="770" max="772" width="50.7109375" style="115" customWidth="1"/>
    <col min="773" max="773" width="20.140625" style="115" customWidth="1"/>
    <col min="774" max="1024" width="11.5703125" style="115"/>
    <col min="1025" max="1025" width="3.7109375" style="115" customWidth="1"/>
    <col min="1026" max="1028" width="50.7109375" style="115" customWidth="1"/>
    <col min="1029" max="1029" width="20.140625" style="115" customWidth="1"/>
    <col min="1030" max="1280" width="11.5703125" style="115"/>
    <col min="1281" max="1281" width="3.7109375" style="115" customWidth="1"/>
    <col min="1282" max="1284" width="50.7109375" style="115" customWidth="1"/>
    <col min="1285" max="1285" width="20.140625" style="115" customWidth="1"/>
    <col min="1286" max="1536" width="11.5703125" style="115"/>
    <col min="1537" max="1537" width="3.7109375" style="115" customWidth="1"/>
    <col min="1538" max="1540" width="50.7109375" style="115" customWidth="1"/>
    <col min="1541" max="1541" width="20.140625" style="115" customWidth="1"/>
    <col min="1542" max="1792" width="11.5703125" style="115"/>
    <col min="1793" max="1793" width="3.7109375" style="115" customWidth="1"/>
    <col min="1794" max="1796" width="50.7109375" style="115" customWidth="1"/>
    <col min="1797" max="1797" width="20.140625" style="115" customWidth="1"/>
    <col min="1798" max="2048" width="11.5703125" style="115"/>
    <col min="2049" max="2049" width="3.7109375" style="115" customWidth="1"/>
    <col min="2050" max="2052" width="50.7109375" style="115" customWidth="1"/>
    <col min="2053" max="2053" width="20.140625" style="115" customWidth="1"/>
    <col min="2054" max="2304" width="11.5703125" style="115"/>
    <col min="2305" max="2305" width="3.7109375" style="115" customWidth="1"/>
    <col min="2306" max="2308" width="50.7109375" style="115" customWidth="1"/>
    <col min="2309" max="2309" width="20.140625" style="115" customWidth="1"/>
    <col min="2310" max="2560" width="11.5703125" style="115"/>
    <col min="2561" max="2561" width="3.7109375" style="115" customWidth="1"/>
    <col min="2562" max="2564" width="50.7109375" style="115" customWidth="1"/>
    <col min="2565" max="2565" width="20.140625" style="115" customWidth="1"/>
    <col min="2566" max="2816" width="11.5703125" style="115"/>
    <col min="2817" max="2817" width="3.7109375" style="115" customWidth="1"/>
    <col min="2818" max="2820" width="50.7109375" style="115" customWidth="1"/>
    <col min="2821" max="2821" width="20.140625" style="115" customWidth="1"/>
    <col min="2822" max="3072" width="11.5703125" style="115"/>
    <col min="3073" max="3073" width="3.7109375" style="115" customWidth="1"/>
    <col min="3074" max="3076" width="50.7109375" style="115" customWidth="1"/>
    <col min="3077" max="3077" width="20.140625" style="115" customWidth="1"/>
    <col min="3078" max="3328" width="11.5703125" style="115"/>
    <col min="3329" max="3329" width="3.7109375" style="115" customWidth="1"/>
    <col min="3330" max="3332" width="50.7109375" style="115" customWidth="1"/>
    <col min="3333" max="3333" width="20.140625" style="115" customWidth="1"/>
    <col min="3334" max="3584" width="11.5703125" style="115"/>
    <col min="3585" max="3585" width="3.7109375" style="115" customWidth="1"/>
    <col min="3586" max="3588" width="50.7109375" style="115" customWidth="1"/>
    <col min="3589" max="3589" width="20.140625" style="115" customWidth="1"/>
    <col min="3590" max="3840" width="11.5703125" style="115"/>
    <col min="3841" max="3841" width="3.7109375" style="115" customWidth="1"/>
    <col min="3842" max="3844" width="50.7109375" style="115" customWidth="1"/>
    <col min="3845" max="3845" width="20.140625" style="115" customWidth="1"/>
    <col min="3846" max="4096" width="11.5703125" style="115"/>
    <col min="4097" max="4097" width="3.7109375" style="115" customWidth="1"/>
    <col min="4098" max="4100" width="50.7109375" style="115" customWidth="1"/>
    <col min="4101" max="4101" width="20.140625" style="115" customWidth="1"/>
    <col min="4102" max="4352" width="11.5703125" style="115"/>
    <col min="4353" max="4353" width="3.7109375" style="115" customWidth="1"/>
    <col min="4354" max="4356" width="50.7109375" style="115" customWidth="1"/>
    <col min="4357" max="4357" width="20.140625" style="115" customWidth="1"/>
    <col min="4358" max="4608" width="11.5703125" style="115"/>
    <col min="4609" max="4609" width="3.7109375" style="115" customWidth="1"/>
    <col min="4610" max="4612" width="50.7109375" style="115" customWidth="1"/>
    <col min="4613" max="4613" width="20.140625" style="115" customWidth="1"/>
    <col min="4614" max="4864" width="11.5703125" style="115"/>
    <col min="4865" max="4865" width="3.7109375" style="115" customWidth="1"/>
    <col min="4866" max="4868" width="50.7109375" style="115" customWidth="1"/>
    <col min="4869" max="4869" width="20.140625" style="115" customWidth="1"/>
    <col min="4870" max="5120" width="11.5703125" style="115"/>
    <col min="5121" max="5121" width="3.7109375" style="115" customWidth="1"/>
    <col min="5122" max="5124" width="50.7109375" style="115" customWidth="1"/>
    <col min="5125" max="5125" width="20.140625" style="115" customWidth="1"/>
    <col min="5126" max="5376" width="11.5703125" style="115"/>
    <col min="5377" max="5377" width="3.7109375" style="115" customWidth="1"/>
    <col min="5378" max="5380" width="50.7109375" style="115" customWidth="1"/>
    <col min="5381" max="5381" width="20.140625" style="115" customWidth="1"/>
    <col min="5382" max="5632" width="11.5703125" style="115"/>
    <col min="5633" max="5633" width="3.7109375" style="115" customWidth="1"/>
    <col min="5634" max="5636" width="50.7109375" style="115" customWidth="1"/>
    <col min="5637" max="5637" width="20.140625" style="115" customWidth="1"/>
    <col min="5638" max="5888" width="11.5703125" style="115"/>
    <col min="5889" max="5889" width="3.7109375" style="115" customWidth="1"/>
    <col min="5890" max="5892" width="50.7109375" style="115" customWidth="1"/>
    <col min="5893" max="5893" width="20.140625" style="115" customWidth="1"/>
    <col min="5894" max="6144" width="11.5703125" style="115"/>
    <col min="6145" max="6145" width="3.7109375" style="115" customWidth="1"/>
    <col min="6146" max="6148" width="50.7109375" style="115" customWidth="1"/>
    <col min="6149" max="6149" width="20.140625" style="115" customWidth="1"/>
    <col min="6150" max="6400" width="11.5703125" style="115"/>
    <col min="6401" max="6401" width="3.7109375" style="115" customWidth="1"/>
    <col min="6402" max="6404" width="50.7109375" style="115" customWidth="1"/>
    <col min="6405" max="6405" width="20.140625" style="115" customWidth="1"/>
    <col min="6406" max="6656" width="11.5703125" style="115"/>
    <col min="6657" max="6657" width="3.7109375" style="115" customWidth="1"/>
    <col min="6658" max="6660" width="50.7109375" style="115" customWidth="1"/>
    <col min="6661" max="6661" width="20.140625" style="115" customWidth="1"/>
    <col min="6662" max="6912" width="11.5703125" style="115"/>
    <col min="6913" max="6913" width="3.7109375" style="115" customWidth="1"/>
    <col min="6914" max="6916" width="50.7109375" style="115" customWidth="1"/>
    <col min="6917" max="6917" width="20.140625" style="115" customWidth="1"/>
    <col min="6918" max="7168" width="11.5703125" style="115"/>
    <col min="7169" max="7169" width="3.7109375" style="115" customWidth="1"/>
    <col min="7170" max="7172" width="50.7109375" style="115" customWidth="1"/>
    <col min="7173" max="7173" width="20.140625" style="115" customWidth="1"/>
    <col min="7174" max="7424" width="11.5703125" style="115"/>
    <col min="7425" max="7425" width="3.7109375" style="115" customWidth="1"/>
    <col min="7426" max="7428" width="50.7109375" style="115" customWidth="1"/>
    <col min="7429" max="7429" width="20.140625" style="115" customWidth="1"/>
    <col min="7430" max="7680" width="11.5703125" style="115"/>
    <col min="7681" max="7681" width="3.7109375" style="115" customWidth="1"/>
    <col min="7682" max="7684" width="50.7109375" style="115" customWidth="1"/>
    <col min="7685" max="7685" width="20.140625" style="115" customWidth="1"/>
    <col min="7686" max="7936" width="11.5703125" style="115"/>
    <col min="7937" max="7937" width="3.7109375" style="115" customWidth="1"/>
    <col min="7938" max="7940" width="50.7109375" style="115" customWidth="1"/>
    <col min="7941" max="7941" width="20.140625" style="115" customWidth="1"/>
    <col min="7942" max="8192" width="11.5703125" style="115"/>
    <col min="8193" max="8193" width="3.7109375" style="115" customWidth="1"/>
    <col min="8194" max="8196" width="50.7109375" style="115" customWidth="1"/>
    <col min="8197" max="8197" width="20.140625" style="115" customWidth="1"/>
    <col min="8198" max="8448" width="11.5703125" style="115"/>
    <col min="8449" max="8449" width="3.7109375" style="115" customWidth="1"/>
    <col min="8450" max="8452" width="50.7109375" style="115" customWidth="1"/>
    <col min="8453" max="8453" width="20.140625" style="115" customWidth="1"/>
    <col min="8454" max="8704" width="11.5703125" style="115"/>
    <col min="8705" max="8705" width="3.7109375" style="115" customWidth="1"/>
    <col min="8706" max="8708" width="50.7109375" style="115" customWidth="1"/>
    <col min="8709" max="8709" width="20.140625" style="115" customWidth="1"/>
    <col min="8710" max="8960" width="11.5703125" style="115"/>
    <col min="8961" max="8961" width="3.7109375" style="115" customWidth="1"/>
    <col min="8962" max="8964" width="50.7109375" style="115" customWidth="1"/>
    <col min="8965" max="8965" width="20.140625" style="115" customWidth="1"/>
    <col min="8966" max="9216" width="11.5703125" style="115"/>
    <col min="9217" max="9217" width="3.7109375" style="115" customWidth="1"/>
    <col min="9218" max="9220" width="50.7109375" style="115" customWidth="1"/>
    <col min="9221" max="9221" width="20.140625" style="115" customWidth="1"/>
    <col min="9222" max="9472" width="11.5703125" style="115"/>
    <col min="9473" max="9473" width="3.7109375" style="115" customWidth="1"/>
    <col min="9474" max="9476" width="50.7109375" style="115" customWidth="1"/>
    <col min="9477" max="9477" width="20.140625" style="115" customWidth="1"/>
    <col min="9478" max="9728" width="11.5703125" style="115"/>
    <col min="9729" max="9729" width="3.7109375" style="115" customWidth="1"/>
    <col min="9730" max="9732" width="50.7109375" style="115" customWidth="1"/>
    <col min="9733" max="9733" width="20.140625" style="115" customWidth="1"/>
    <col min="9734" max="9984" width="11.5703125" style="115"/>
    <col min="9985" max="9985" width="3.7109375" style="115" customWidth="1"/>
    <col min="9986" max="9988" width="50.7109375" style="115" customWidth="1"/>
    <col min="9989" max="9989" width="20.140625" style="115" customWidth="1"/>
    <col min="9990" max="10240" width="11.5703125" style="115"/>
    <col min="10241" max="10241" width="3.7109375" style="115" customWidth="1"/>
    <col min="10242" max="10244" width="50.7109375" style="115" customWidth="1"/>
    <col min="10245" max="10245" width="20.140625" style="115" customWidth="1"/>
    <col min="10246" max="10496" width="11.5703125" style="115"/>
    <col min="10497" max="10497" width="3.7109375" style="115" customWidth="1"/>
    <col min="10498" max="10500" width="50.7109375" style="115" customWidth="1"/>
    <col min="10501" max="10501" width="20.140625" style="115" customWidth="1"/>
    <col min="10502" max="10752" width="11.5703125" style="115"/>
    <col min="10753" max="10753" width="3.7109375" style="115" customWidth="1"/>
    <col min="10754" max="10756" width="50.7109375" style="115" customWidth="1"/>
    <col min="10757" max="10757" width="20.140625" style="115" customWidth="1"/>
    <col min="10758" max="11008" width="11.5703125" style="115"/>
    <col min="11009" max="11009" width="3.7109375" style="115" customWidth="1"/>
    <col min="11010" max="11012" width="50.7109375" style="115" customWidth="1"/>
    <col min="11013" max="11013" width="20.140625" style="115" customWidth="1"/>
    <col min="11014" max="11264" width="11.5703125" style="115"/>
    <col min="11265" max="11265" width="3.7109375" style="115" customWidth="1"/>
    <col min="11266" max="11268" width="50.7109375" style="115" customWidth="1"/>
    <col min="11269" max="11269" width="20.140625" style="115" customWidth="1"/>
    <col min="11270" max="11520" width="11.5703125" style="115"/>
    <col min="11521" max="11521" width="3.7109375" style="115" customWidth="1"/>
    <col min="11522" max="11524" width="50.7109375" style="115" customWidth="1"/>
    <col min="11525" max="11525" width="20.140625" style="115" customWidth="1"/>
    <col min="11526" max="11776" width="11.5703125" style="115"/>
    <col min="11777" max="11777" width="3.7109375" style="115" customWidth="1"/>
    <col min="11778" max="11780" width="50.7109375" style="115" customWidth="1"/>
    <col min="11781" max="11781" width="20.140625" style="115" customWidth="1"/>
    <col min="11782" max="12032" width="11.5703125" style="115"/>
    <col min="12033" max="12033" width="3.7109375" style="115" customWidth="1"/>
    <col min="12034" max="12036" width="50.7109375" style="115" customWidth="1"/>
    <col min="12037" max="12037" width="20.140625" style="115" customWidth="1"/>
    <col min="12038" max="12288" width="11.5703125" style="115"/>
    <col min="12289" max="12289" width="3.7109375" style="115" customWidth="1"/>
    <col min="12290" max="12292" width="50.7109375" style="115" customWidth="1"/>
    <col min="12293" max="12293" width="20.140625" style="115" customWidth="1"/>
    <col min="12294" max="12544" width="11.5703125" style="115"/>
    <col min="12545" max="12545" width="3.7109375" style="115" customWidth="1"/>
    <col min="12546" max="12548" width="50.7109375" style="115" customWidth="1"/>
    <col min="12549" max="12549" width="20.140625" style="115" customWidth="1"/>
    <col min="12550" max="12800" width="11.5703125" style="115"/>
    <col min="12801" max="12801" width="3.7109375" style="115" customWidth="1"/>
    <col min="12802" max="12804" width="50.7109375" style="115" customWidth="1"/>
    <col min="12805" max="12805" width="20.140625" style="115" customWidth="1"/>
    <col min="12806" max="13056" width="11.5703125" style="115"/>
    <col min="13057" max="13057" width="3.7109375" style="115" customWidth="1"/>
    <col min="13058" max="13060" width="50.7109375" style="115" customWidth="1"/>
    <col min="13061" max="13061" width="20.140625" style="115" customWidth="1"/>
    <col min="13062" max="13312" width="11.5703125" style="115"/>
    <col min="13313" max="13313" width="3.7109375" style="115" customWidth="1"/>
    <col min="13314" max="13316" width="50.7109375" style="115" customWidth="1"/>
    <col min="13317" max="13317" width="20.140625" style="115" customWidth="1"/>
    <col min="13318" max="13568" width="11.5703125" style="115"/>
    <col min="13569" max="13569" width="3.7109375" style="115" customWidth="1"/>
    <col min="13570" max="13572" width="50.7109375" style="115" customWidth="1"/>
    <col min="13573" max="13573" width="20.140625" style="115" customWidth="1"/>
    <col min="13574" max="13824" width="11.5703125" style="115"/>
    <col min="13825" max="13825" width="3.7109375" style="115" customWidth="1"/>
    <col min="13826" max="13828" width="50.7109375" style="115" customWidth="1"/>
    <col min="13829" max="13829" width="20.140625" style="115" customWidth="1"/>
    <col min="13830" max="14080" width="11.5703125" style="115"/>
    <col min="14081" max="14081" width="3.7109375" style="115" customWidth="1"/>
    <col min="14082" max="14084" width="50.7109375" style="115" customWidth="1"/>
    <col min="14085" max="14085" width="20.140625" style="115" customWidth="1"/>
    <col min="14086" max="14336" width="11.5703125" style="115"/>
    <col min="14337" max="14337" width="3.7109375" style="115" customWidth="1"/>
    <col min="14338" max="14340" width="50.7109375" style="115" customWidth="1"/>
    <col min="14341" max="14341" width="20.140625" style="115" customWidth="1"/>
    <col min="14342" max="14592" width="11.5703125" style="115"/>
    <col min="14593" max="14593" width="3.7109375" style="115" customWidth="1"/>
    <col min="14594" max="14596" width="50.7109375" style="115" customWidth="1"/>
    <col min="14597" max="14597" width="20.140625" style="115" customWidth="1"/>
    <col min="14598" max="14848" width="11.5703125" style="115"/>
    <col min="14849" max="14849" width="3.7109375" style="115" customWidth="1"/>
    <col min="14850" max="14852" width="50.7109375" style="115" customWidth="1"/>
    <col min="14853" max="14853" width="20.140625" style="115" customWidth="1"/>
    <col min="14854" max="15104" width="11.5703125" style="115"/>
    <col min="15105" max="15105" width="3.7109375" style="115" customWidth="1"/>
    <col min="15106" max="15108" width="50.7109375" style="115" customWidth="1"/>
    <col min="15109" max="15109" width="20.140625" style="115" customWidth="1"/>
    <col min="15110" max="15360" width="11.5703125" style="115"/>
    <col min="15361" max="15361" width="3.7109375" style="115" customWidth="1"/>
    <col min="15362" max="15364" width="50.7109375" style="115" customWidth="1"/>
    <col min="15365" max="15365" width="20.140625" style="115" customWidth="1"/>
    <col min="15366" max="15616" width="11.5703125" style="115"/>
    <col min="15617" max="15617" width="3.7109375" style="115" customWidth="1"/>
    <col min="15618" max="15620" width="50.7109375" style="115" customWidth="1"/>
    <col min="15621" max="15621" width="20.140625" style="115" customWidth="1"/>
    <col min="15622" max="15872" width="11.5703125" style="115"/>
    <col min="15873" max="15873" width="3.7109375" style="115" customWidth="1"/>
    <col min="15874" max="15876" width="50.7109375" style="115" customWidth="1"/>
    <col min="15877" max="15877" width="20.140625" style="115" customWidth="1"/>
    <col min="15878" max="16128" width="11.5703125" style="115"/>
    <col min="16129" max="16129" width="3.7109375" style="115" customWidth="1"/>
    <col min="16130" max="16132" width="50.7109375" style="115" customWidth="1"/>
    <col min="16133" max="16133" width="20.140625" style="115" customWidth="1"/>
    <col min="16134" max="16384" width="11.5703125" style="115"/>
  </cols>
  <sheetData>
    <row r="2" spans="2:7" ht="25.5" customHeight="1" x14ac:dyDescent="0.25">
      <c r="B2" s="123" t="s">
        <v>12380</v>
      </c>
      <c r="C2" s="124" t="s">
        <v>12381</v>
      </c>
      <c r="D2" s="124" t="s">
        <v>12382</v>
      </c>
      <c r="E2" s="164" t="s">
        <v>13760</v>
      </c>
      <c r="F2" s="164" t="s">
        <v>12343</v>
      </c>
      <c r="G2" s="164" t="s">
        <v>13761</v>
      </c>
    </row>
    <row r="3" spans="2:7" x14ac:dyDescent="0.25">
      <c r="B3" s="116" t="s">
        <v>4098</v>
      </c>
      <c r="C3" s="117" t="s">
        <v>10517</v>
      </c>
      <c r="D3" s="117" t="s">
        <v>12454</v>
      </c>
    </row>
    <row r="4" spans="2:7" x14ac:dyDescent="0.25">
      <c r="B4" s="116" t="s">
        <v>10539</v>
      </c>
      <c r="C4" s="117" t="s">
        <v>10540</v>
      </c>
      <c r="D4" s="117" t="s">
        <v>12454</v>
      </c>
    </row>
    <row r="5" spans="2:7" x14ac:dyDescent="0.25">
      <c r="B5" s="118" t="s">
        <v>10551</v>
      </c>
      <c r="C5" s="119" t="s">
        <v>10552</v>
      </c>
      <c r="D5" s="117"/>
    </row>
    <row r="6" spans="2:7" x14ac:dyDescent="0.25">
      <c r="B6" s="118" t="s">
        <v>11655</v>
      </c>
      <c r="C6" s="119" t="s">
        <v>11656</v>
      </c>
      <c r="D6" s="119"/>
    </row>
    <row r="7" spans="2:7" s="125" customFormat="1" x14ac:dyDescent="0.25">
      <c r="B7" s="116" t="s">
        <v>10669</v>
      </c>
      <c r="C7" s="117" t="s">
        <v>10670</v>
      </c>
      <c r="D7" s="117" t="s">
        <v>12454</v>
      </c>
      <c r="E7" s="115"/>
    </row>
    <row r="8" spans="2:7" s="125" customFormat="1" x14ac:dyDescent="0.25">
      <c r="B8" s="116" t="s">
        <v>4100</v>
      </c>
      <c r="C8" s="117" t="s">
        <v>10694</v>
      </c>
      <c r="D8" s="117"/>
      <c r="E8" s="115"/>
    </row>
    <row r="9" spans="2:7" s="125" customFormat="1" x14ac:dyDescent="0.25">
      <c r="B9" s="116" t="s">
        <v>12455</v>
      </c>
      <c r="C9" s="117" t="s">
        <v>12456</v>
      </c>
      <c r="D9" s="117" t="s">
        <v>12457</v>
      </c>
      <c r="E9" s="115"/>
    </row>
    <row r="10" spans="2:7" s="125" customFormat="1" x14ac:dyDescent="0.25">
      <c r="B10" s="116" t="s">
        <v>12458</v>
      </c>
      <c r="C10" s="117" t="s">
        <v>12459</v>
      </c>
      <c r="D10" s="117" t="s">
        <v>12457</v>
      </c>
      <c r="E10" s="115"/>
    </row>
    <row r="11" spans="2:7" s="125" customFormat="1" x14ac:dyDescent="0.25">
      <c r="B11" s="116" t="s">
        <v>12460</v>
      </c>
      <c r="C11" s="117" t="s">
        <v>12461</v>
      </c>
      <c r="D11" s="117" t="s">
        <v>12457</v>
      </c>
      <c r="E11" s="115"/>
    </row>
    <row r="12" spans="2:7" s="125" customFormat="1" x14ac:dyDescent="0.25">
      <c r="B12" s="116" t="s">
        <v>12462</v>
      </c>
      <c r="C12" s="117" t="s">
        <v>12463</v>
      </c>
      <c r="D12" s="117" t="s">
        <v>12457</v>
      </c>
      <c r="E12" s="115"/>
    </row>
    <row r="13" spans="2:7" s="125" customFormat="1" x14ac:dyDescent="0.25">
      <c r="B13" s="116" t="s">
        <v>12464</v>
      </c>
      <c r="C13" s="117" t="s">
        <v>12465</v>
      </c>
      <c r="D13" s="117" t="s">
        <v>12457</v>
      </c>
      <c r="E13" s="115"/>
    </row>
    <row r="14" spans="2:7" s="125" customFormat="1" x14ac:dyDescent="0.25">
      <c r="B14" s="122" t="s">
        <v>12466</v>
      </c>
      <c r="C14" s="120" t="s">
        <v>10744</v>
      </c>
      <c r="D14" s="117"/>
      <c r="E14" s="115"/>
    </row>
    <row r="15" spans="2:7" x14ac:dyDescent="0.25">
      <c r="B15" s="116" t="s">
        <v>1414</v>
      </c>
      <c r="C15" s="117" t="s">
        <v>10751</v>
      </c>
      <c r="D15" s="117" t="s">
        <v>12454</v>
      </c>
    </row>
    <row r="16" spans="2:7" x14ac:dyDescent="0.25">
      <c r="B16" s="116" t="s">
        <v>12467</v>
      </c>
      <c r="C16" s="117" t="s">
        <v>12468</v>
      </c>
      <c r="D16" s="117" t="s">
        <v>12469</v>
      </c>
    </row>
    <row r="17" spans="2:5" x14ac:dyDescent="0.25">
      <c r="B17" s="116" t="s">
        <v>4103</v>
      </c>
      <c r="C17" s="117" t="s">
        <v>10799</v>
      </c>
      <c r="D17" s="117" t="s">
        <v>12454</v>
      </c>
    </row>
    <row r="18" spans="2:5" x14ac:dyDescent="0.25">
      <c r="B18" s="116" t="s">
        <v>12470</v>
      </c>
      <c r="C18" s="117" t="s">
        <v>12471</v>
      </c>
      <c r="D18" s="117" t="s">
        <v>12472</v>
      </c>
    </row>
    <row r="19" spans="2:5" s="125" customFormat="1" x14ac:dyDescent="0.25">
      <c r="B19" s="116" t="s">
        <v>12473</v>
      </c>
      <c r="C19" s="117" t="s">
        <v>12474</v>
      </c>
      <c r="D19" s="117" t="s">
        <v>12472</v>
      </c>
      <c r="E19" s="115"/>
    </row>
    <row r="20" spans="2:5" s="125" customFormat="1" x14ac:dyDescent="0.25">
      <c r="B20" s="118" t="s">
        <v>10774</v>
      </c>
      <c r="C20" s="119" t="s">
        <v>10775</v>
      </c>
      <c r="D20" s="119" t="s">
        <v>12475</v>
      </c>
      <c r="E20" s="115"/>
    </row>
    <row r="21" spans="2:5" ht="13.5" customHeight="1" x14ac:dyDescent="0.25">
      <c r="B21" s="116" t="s">
        <v>4105</v>
      </c>
      <c r="C21" s="117" t="s">
        <v>10819</v>
      </c>
      <c r="D21" s="117" t="s">
        <v>12454</v>
      </c>
    </row>
    <row r="22" spans="2:5" s="125" customFormat="1" x14ac:dyDescent="0.25">
      <c r="B22" s="116" t="s">
        <v>4107</v>
      </c>
      <c r="C22" s="117" t="s">
        <v>10994</v>
      </c>
      <c r="D22" s="117" t="s">
        <v>12454</v>
      </c>
      <c r="E22" s="115"/>
    </row>
    <row r="23" spans="2:5" s="125" customFormat="1" x14ac:dyDescent="0.25">
      <c r="B23" s="116" t="s">
        <v>12476</v>
      </c>
      <c r="C23" s="117" t="s">
        <v>12477</v>
      </c>
      <c r="D23" s="117" t="s">
        <v>12478</v>
      </c>
      <c r="E23" s="115"/>
    </row>
    <row r="24" spans="2:5" s="125" customFormat="1" x14ac:dyDescent="0.25">
      <c r="B24" s="116" t="s">
        <v>12479</v>
      </c>
      <c r="C24" s="117" t="s">
        <v>12480</v>
      </c>
      <c r="D24" s="117" t="s">
        <v>12478</v>
      </c>
      <c r="E24" s="115"/>
    </row>
    <row r="25" spans="2:5" s="125" customFormat="1" x14ac:dyDescent="0.25">
      <c r="B25" s="116" t="s">
        <v>12481</v>
      </c>
      <c r="C25" s="117" t="s">
        <v>12482</v>
      </c>
      <c r="D25" s="117" t="s">
        <v>12478</v>
      </c>
      <c r="E25" s="115"/>
    </row>
    <row r="26" spans="2:5" s="125" customFormat="1" x14ac:dyDescent="0.25">
      <c r="B26" s="116" t="s">
        <v>12483</v>
      </c>
      <c r="C26" s="117" t="s">
        <v>12484</v>
      </c>
      <c r="D26" s="117" t="s">
        <v>12478</v>
      </c>
      <c r="E26" s="115"/>
    </row>
    <row r="27" spans="2:5" s="125" customFormat="1" x14ac:dyDescent="0.25">
      <c r="B27" s="116" t="s">
        <v>12485</v>
      </c>
      <c r="C27" s="117" t="s">
        <v>12486</v>
      </c>
      <c r="D27" s="117" t="s">
        <v>12478</v>
      </c>
      <c r="E27" s="115"/>
    </row>
    <row r="28" spans="2:5" s="125" customFormat="1" x14ac:dyDescent="0.25">
      <c r="B28" s="122" t="s">
        <v>12487</v>
      </c>
      <c r="C28" s="120" t="s">
        <v>11119</v>
      </c>
      <c r="D28" s="117"/>
      <c r="E28" s="115"/>
    </row>
    <row r="29" spans="2:5" x14ac:dyDescent="0.25">
      <c r="B29" s="116" t="s">
        <v>4109</v>
      </c>
      <c r="C29" s="117" t="s">
        <v>11239</v>
      </c>
      <c r="D29" s="117" t="s">
        <v>12454</v>
      </c>
    </row>
    <row r="30" spans="2:5" x14ac:dyDescent="0.25">
      <c r="B30" s="116" t="s">
        <v>12488</v>
      </c>
      <c r="C30" s="117" t="s">
        <v>11322</v>
      </c>
      <c r="D30" s="117" t="s">
        <v>12489</v>
      </c>
    </row>
    <row r="31" spans="2:5" x14ac:dyDescent="0.25">
      <c r="B31" s="116" t="s">
        <v>11447</v>
      </c>
      <c r="C31" s="117" t="s">
        <v>11448</v>
      </c>
      <c r="D31" s="117"/>
    </row>
    <row r="32" spans="2:5" s="125" customFormat="1" x14ac:dyDescent="0.25">
      <c r="B32" s="116" t="s">
        <v>4111</v>
      </c>
      <c r="C32" s="117" t="s">
        <v>11558</v>
      </c>
      <c r="D32" s="117" t="s">
        <v>12454</v>
      </c>
      <c r="E32" s="115"/>
    </row>
    <row r="33" spans="2:4" x14ac:dyDescent="0.25">
      <c r="B33" s="116" t="s">
        <v>12490</v>
      </c>
      <c r="C33" s="117" t="s">
        <v>12491</v>
      </c>
      <c r="D33" s="117" t="s">
        <v>12492</v>
      </c>
    </row>
    <row r="34" spans="2:4" x14ac:dyDescent="0.25">
      <c r="B34" s="116" t="s">
        <v>12493</v>
      </c>
      <c r="C34" s="117" t="s">
        <v>11736</v>
      </c>
      <c r="D34" s="11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7062-1A4E-4923-9C30-094AA44DD0C7}">
  <sheetPr>
    <tabColor theme="7"/>
  </sheetPr>
  <dimension ref="B2:G92"/>
  <sheetViews>
    <sheetView workbookViewId="0">
      <selection activeCell="B3" sqref="B3:B91"/>
    </sheetView>
  </sheetViews>
  <sheetFormatPr defaultColWidth="11.5703125" defaultRowHeight="12.75" x14ac:dyDescent="0.25"/>
  <cols>
    <col min="1" max="1" width="3.7109375" style="115" customWidth="1"/>
    <col min="2" max="4" width="50.7109375" style="115" customWidth="1"/>
    <col min="5" max="5" width="20.140625" style="115" customWidth="1"/>
    <col min="6" max="256" width="11.5703125" style="115"/>
    <col min="257" max="257" width="3.7109375" style="115" customWidth="1"/>
    <col min="258" max="260" width="50.7109375" style="115" customWidth="1"/>
    <col min="261" max="261" width="20.140625" style="115" customWidth="1"/>
    <col min="262" max="512" width="11.5703125" style="115"/>
    <col min="513" max="513" width="3.7109375" style="115" customWidth="1"/>
    <col min="514" max="516" width="50.7109375" style="115" customWidth="1"/>
    <col min="517" max="517" width="20.140625" style="115" customWidth="1"/>
    <col min="518" max="768" width="11.5703125" style="115"/>
    <col min="769" max="769" width="3.7109375" style="115" customWidth="1"/>
    <col min="770" max="772" width="50.7109375" style="115" customWidth="1"/>
    <col min="773" max="773" width="20.140625" style="115" customWidth="1"/>
    <col min="774" max="1024" width="11.5703125" style="115"/>
    <col min="1025" max="1025" width="3.7109375" style="115" customWidth="1"/>
    <col min="1026" max="1028" width="50.7109375" style="115" customWidth="1"/>
    <col min="1029" max="1029" width="20.140625" style="115" customWidth="1"/>
    <col min="1030" max="1280" width="11.5703125" style="115"/>
    <col min="1281" max="1281" width="3.7109375" style="115" customWidth="1"/>
    <col min="1282" max="1284" width="50.7109375" style="115" customWidth="1"/>
    <col min="1285" max="1285" width="20.140625" style="115" customWidth="1"/>
    <col min="1286" max="1536" width="11.5703125" style="115"/>
    <col min="1537" max="1537" width="3.7109375" style="115" customWidth="1"/>
    <col min="1538" max="1540" width="50.7109375" style="115" customWidth="1"/>
    <col min="1541" max="1541" width="20.140625" style="115" customWidth="1"/>
    <col min="1542" max="1792" width="11.5703125" style="115"/>
    <col min="1793" max="1793" width="3.7109375" style="115" customWidth="1"/>
    <col min="1794" max="1796" width="50.7109375" style="115" customWidth="1"/>
    <col min="1797" max="1797" width="20.140625" style="115" customWidth="1"/>
    <col min="1798" max="2048" width="11.5703125" style="115"/>
    <col min="2049" max="2049" width="3.7109375" style="115" customWidth="1"/>
    <col min="2050" max="2052" width="50.7109375" style="115" customWidth="1"/>
    <col min="2053" max="2053" width="20.140625" style="115" customWidth="1"/>
    <col min="2054" max="2304" width="11.5703125" style="115"/>
    <col min="2305" max="2305" width="3.7109375" style="115" customWidth="1"/>
    <col min="2306" max="2308" width="50.7109375" style="115" customWidth="1"/>
    <col min="2309" max="2309" width="20.140625" style="115" customWidth="1"/>
    <col min="2310" max="2560" width="11.5703125" style="115"/>
    <col min="2561" max="2561" width="3.7109375" style="115" customWidth="1"/>
    <col min="2562" max="2564" width="50.7109375" style="115" customWidth="1"/>
    <col min="2565" max="2565" width="20.140625" style="115" customWidth="1"/>
    <col min="2566" max="2816" width="11.5703125" style="115"/>
    <col min="2817" max="2817" width="3.7109375" style="115" customWidth="1"/>
    <col min="2818" max="2820" width="50.7109375" style="115" customWidth="1"/>
    <col min="2821" max="2821" width="20.140625" style="115" customWidth="1"/>
    <col min="2822" max="3072" width="11.5703125" style="115"/>
    <col min="3073" max="3073" width="3.7109375" style="115" customWidth="1"/>
    <col min="3074" max="3076" width="50.7109375" style="115" customWidth="1"/>
    <col min="3077" max="3077" width="20.140625" style="115" customWidth="1"/>
    <col min="3078" max="3328" width="11.5703125" style="115"/>
    <col min="3329" max="3329" width="3.7109375" style="115" customWidth="1"/>
    <col min="3330" max="3332" width="50.7109375" style="115" customWidth="1"/>
    <col min="3333" max="3333" width="20.140625" style="115" customWidth="1"/>
    <col min="3334" max="3584" width="11.5703125" style="115"/>
    <col min="3585" max="3585" width="3.7109375" style="115" customWidth="1"/>
    <col min="3586" max="3588" width="50.7109375" style="115" customWidth="1"/>
    <col min="3589" max="3589" width="20.140625" style="115" customWidth="1"/>
    <col min="3590" max="3840" width="11.5703125" style="115"/>
    <col min="3841" max="3841" width="3.7109375" style="115" customWidth="1"/>
    <col min="3842" max="3844" width="50.7109375" style="115" customWidth="1"/>
    <col min="3845" max="3845" width="20.140625" style="115" customWidth="1"/>
    <col min="3846" max="4096" width="11.5703125" style="115"/>
    <col min="4097" max="4097" width="3.7109375" style="115" customWidth="1"/>
    <col min="4098" max="4100" width="50.7109375" style="115" customWidth="1"/>
    <col min="4101" max="4101" width="20.140625" style="115" customWidth="1"/>
    <col min="4102" max="4352" width="11.5703125" style="115"/>
    <col min="4353" max="4353" width="3.7109375" style="115" customWidth="1"/>
    <col min="4354" max="4356" width="50.7109375" style="115" customWidth="1"/>
    <col min="4357" max="4357" width="20.140625" style="115" customWidth="1"/>
    <col min="4358" max="4608" width="11.5703125" style="115"/>
    <col min="4609" max="4609" width="3.7109375" style="115" customWidth="1"/>
    <col min="4610" max="4612" width="50.7109375" style="115" customWidth="1"/>
    <col min="4613" max="4613" width="20.140625" style="115" customWidth="1"/>
    <col min="4614" max="4864" width="11.5703125" style="115"/>
    <col min="4865" max="4865" width="3.7109375" style="115" customWidth="1"/>
    <col min="4866" max="4868" width="50.7109375" style="115" customWidth="1"/>
    <col min="4869" max="4869" width="20.140625" style="115" customWidth="1"/>
    <col min="4870" max="5120" width="11.5703125" style="115"/>
    <col min="5121" max="5121" width="3.7109375" style="115" customWidth="1"/>
    <col min="5122" max="5124" width="50.7109375" style="115" customWidth="1"/>
    <col min="5125" max="5125" width="20.140625" style="115" customWidth="1"/>
    <col min="5126" max="5376" width="11.5703125" style="115"/>
    <col min="5377" max="5377" width="3.7109375" style="115" customWidth="1"/>
    <col min="5378" max="5380" width="50.7109375" style="115" customWidth="1"/>
    <col min="5381" max="5381" width="20.140625" style="115" customWidth="1"/>
    <col min="5382" max="5632" width="11.5703125" style="115"/>
    <col min="5633" max="5633" width="3.7109375" style="115" customWidth="1"/>
    <col min="5634" max="5636" width="50.7109375" style="115" customWidth="1"/>
    <col min="5637" max="5637" width="20.140625" style="115" customWidth="1"/>
    <col min="5638" max="5888" width="11.5703125" style="115"/>
    <col min="5889" max="5889" width="3.7109375" style="115" customWidth="1"/>
    <col min="5890" max="5892" width="50.7109375" style="115" customWidth="1"/>
    <col min="5893" max="5893" width="20.140625" style="115" customWidth="1"/>
    <col min="5894" max="6144" width="11.5703125" style="115"/>
    <col min="6145" max="6145" width="3.7109375" style="115" customWidth="1"/>
    <col min="6146" max="6148" width="50.7109375" style="115" customWidth="1"/>
    <col min="6149" max="6149" width="20.140625" style="115" customWidth="1"/>
    <col min="6150" max="6400" width="11.5703125" style="115"/>
    <col min="6401" max="6401" width="3.7109375" style="115" customWidth="1"/>
    <col min="6402" max="6404" width="50.7109375" style="115" customWidth="1"/>
    <col min="6405" max="6405" width="20.140625" style="115" customWidth="1"/>
    <col min="6406" max="6656" width="11.5703125" style="115"/>
    <col min="6657" max="6657" width="3.7109375" style="115" customWidth="1"/>
    <col min="6658" max="6660" width="50.7109375" style="115" customWidth="1"/>
    <col min="6661" max="6661" width="20.140625" style="115" customWidth="1"/>
    <col min="6662" max="6912" width="11.5703125" style="115"/>
    <col min="6913" max="6913" width="3.7109375" style="115" customWidth="1"/>
    <col min="6914" max="6916" width="50.7109375" style="115" customWidth="1"/>
    <col min="6917" max="6917" width="20.140625" style="115" customWidth="1"/>
    <col min="6918" max="7168" width="11.5703125" style="115"/>
    <col min="7169" max="7169" width="3.7109375" style="115" customWidth="1"/>
    <col min="7170" max="7172" width="50.7109375" style="115" customWidth="1"/>
    <col min="7173" max="7173" width="20.140625" style="115" customWidth="1"/>
    <col min="7174" max="7424" width="11.5703125" style="115"/>
    <col min="7425" max="7425" width="3.7109375" style="115" customWidth="1"/>
    <col min="7426" max="7428" width="50.7109375" style="115" customWidth="1"/>
    <col min="7429" max="7429" width="20.140625" style="115" customWidth="1"/>
    <col min="7430" max="7680" width="11.5703125" style="115"/>
    <col min="7681" max="7681" width="3.7109375" style="115" customWidth="1"/>
    <col min="7682" max="7684" width="50.7109375" style="115" customWidth="1"/>
    <col min="7685" max="7685" width="20.140625" style="115" customWidth="1"/>
    <col min="7686" max="7936" width="11.5703125" style="115"/>
    <col min="7937" max="7937" width="3.7109375" style="115" customWidth="1"/>
    <col min="7938" max="7940" width="50.7109375" style="115" customWidth="1"/>
    <col min="7941" max="7941" width="20.140625" style="115" customWidth="1"/>
    <col min="7942" max="8192" width="11.5703125" style="115"/>
    <col min="8193" max="8193" width="3.7109375" style="115" customWidth="1"/>
    <col min="8194" max="8196" width="50.7109375" style="115" customWidth="1"/>
    <col min="8197" max="8197" width="20.140625" style="115" customWidth="1"/>
    <col min="8198" max="8448" width="11.5703125" style="115"/>
    <col min="8449" max="8449" width="3.7109375" style="115" customWidth="1"/>
    <col min="8450" max="8452" width="50.7109375" style="115" customWidth="1"/>
    <col min="8453" max="8453" width="20.140625" style="115" customWidth="1"/>
    <col min="8454" max="8704" width="11.5703125" style="115"/>
    <col min="8705" max="8705" width="3.7109375" style="115" customWidth="1"/>
    <col min="8706" max="8708" width="50.7109375" style="115" customWidth="1"/>
    <col min="8709" max="8709" width="20.140625" style="115" customWidth="1"/>
    <col min="8710" max="8960" width="11.5703125" style="115"/>
    <col min="8961" max="8961" width="3.7109375" style="115" customWidth="1"/>
    <col min="8962" max="8964" width="50.7109375" style="115" customWidth="1"/>
    <col min="8965" max="8965" width="20.140625" style="115" customWidth="1"/>
    <col min="8966" max="9216" width="11.5703125" style="115"/>
    <col min="9217" max="9217" width="3.7109375" style="115" customWidth="1"/>
    <col min="9218" max="9220" width="50.7109375" style="115" customWidth="1"/>
    <col min="9221" max="9221" width="20.140625" style="115" customWidth="1"/>
    <col min="9222" max="9472" width="11.5703125" style="115"/>
    <col min="9473" max="9473" width="3.7109375" style="115" customWidth="1"/>
    <col min="9474" max="9476" width="50.7109375" style="115" customWidth="1"/>
    <col min="9477" max="9477" width="20.140625" style="115" customWidth="1"/>
    <col min="9478" max="9728" width="11.5703125" style="115"/>
    <col min="9729" max="9729" width="3.7109375" style="115" customWidth="1"/>
    <col min="9730" max="9732" width="50.7109375" style="115" customWidth="1"/>
    <col min="9733" max="9733" width="20.140625" style="115" customWidth="1"/>
    <col min="9734" max="9984" width="11.5703125" style="115"/>
    <col min="9985" max="9985" width="3.7109375" style="115" customWidth="1"/>
    <col min="9986" max="9988" width="50.7109375" style="115" customWidth="1"/>
    <col min="9989" max="9989" width="20.140625" style="115" customWidth="1"/>
    <col min="9990" max="10240" width="11.5703125" style="115"/>
    <col min="10241" max="10241" width="3.7109375" style="115" customWidth="1"/>
    <col min="10242" max="10244" width="50.7109375" style="115" customWidth="1"/>
    <col min="10245" max="10245" width="20.140625" style="115" customWidth="1"/>
    <col min="10246" max="10496" width="11.5703125" style="115"/>
    <col min="10497" max="10497" width="3.7109375" style="115" customWidth="1"/>
    <col min="10498" max="10500" width="50.7109375" style="115" customWidth="1"/>
    <col min="10501" max="10501" width="20.140625" style="115" customWidth="1"/>
    <col min="10502" max="10752" width="11.5703125" style="115"/>
    <col min="10753" max="10753" width="3.7109375" style="115" customWidth="1"/>
    <col min="10754" max="10756" width="50.7109375" style="115" customWidth="1"/>
    <col min="10757" max="10757" width="20.140625" style="115" customWidth="1"/>
    <col min="10758" max="11008" width="11.5703125" style="115"/>
    <col min="11009" max="11009" width="3.7109375" style="115" customWidth="1"/>
    <col min="11010" max="11012" width="50.7109375" style="115" customWidth="1"/>
    <col min="11013" max="11013" width="20.140625" style="115" customWidth="1"/>
    <col min="11014" max="11264" width="11.5703125" style="115"/>
    <col min="11265" max="11265" width="3.7109375" style="115" customWidth="1"/>
    <col min="11266" max="11268" width="50.7109375" style="115" customWidth="1"/>
    <col min="11269" max="11269" width="20.140625" style="115" customWidth="1"/>
    <col min="11270" max="11520" width="11.5703125" style="115"/>
    <col min="11521" max="11521" width="3.7109375" style="115" customWidth="1"/>
    <col min="11522" max="11524" width="50.7109375" style="115" customWidth="1"/>
    <col min="11525" max="11525" width="20.140625" style="115" customWidth="1"/>
    <col min="11526" max="11776" width="11.5703125" style="115"/>
    <col min="11777" max="11777" width="3.7109375" style="115" customWidth="1"/>
    <col min="11778" max="11780" width="50.7109375" style="115" customWidth="1"/>
    <col min="11781" max="11781" width="20.140625" style="115" customWidth="1"/>
    <col min="11782" max="12032" width="11.5703125" style="115"/>
    <col min="12033" max="12033" width="3.7109375" style="115" customWidth="1"/>
    <col min="12034" max="12036" width="50.7109375" style="115" customWidth="1"/>
    <col min="12037" max="12037" width="20.140625" style="115" customWidth="1"/>
    <col min="12038" max="12288" width="11.5703125" style="115"/>
    <col min="12289" max="12289" width="3.7109375" style="115" customWidth="1"/>
    <col min="12290" max="12292" width="50.7109375" style="115" customWidth="1"/>
    <col min="12293" max="12293" width="20.140625" style="115" customWidth="1"/>
    <col min="12294" max="12544" width="11.5703125" style="115"/>
    <col min="12545" max="12545" width="3.7109375" style="115" customWidth="1"/>
    <col min="12546" max="12548" width="50.7109375" style="115" customWidth="1"/>
    <col min="12549" max="12549" width="20.140625" style="115" customWidth="1"/>
    <col min="12550" max="12800" width="11.5703125" style="115"/>
    <col min="12801" max="12801" width="3.7109375" style="115" customWidth="1"/>
    <col min="12802" max="12804" width="50.7109375" style="115" customWidth="1"/>
    <col min="12805" max="12805" width="20.140625" style="115" customWidth="1"/>
    <col min="12806" max="13056" width="11.5703125" style="115"/>
    <col min="13057" max="13057" width="3.7109375" style="115" customWidth="1"/>
    <col min="13058" max="13060" width="50.7109375" style="115" customWidth="1"/>
    <col min="13061" max="13061" width="20.140625" style="115" customWidth="1"/>
    <col min="13062" max="13312" width="11.5703125" style="115"/>
    <col min="13313" max="13313" width="3.7109375" style="115" customWidth="1"/>
    <col min="13314" max="13316" width="50.7109375" style="115" customWidth="1"/>
    <col min="13317" max="13317" width="20.140625" style="115" customWidth="1"/>
    <col min="13318" max="13568" width="11.5703125" style="115"/>
    <col min="13569" max="13569" width="3.7109375" style="115" customWidth="1"/>
    <col min="13570" max="13572" width="50.7109375" style="115" customWidth="1"/>
    <col min="13573" max="13573" width="20.140625" style="115" customWidth="1"/>
    <col min="13574" max="13824" width="11.5703125" style="115"/>
    <col min="13825" max="13825" width="3.7109375" style="115" customWidth="1"/>
    <col min="13826" max="13828" width="50.7109375" style="115" customWidth="1"/>
    <col min="13829" max="13829" width="20.140625" style="115" customWidth="1"/>
    <col min="13830" max="14080" width="11.5703125" style="115"/>
    <col min="14081" max="14081" width="3.7109375" style="115" customWidth="1"/>
    <col min="14082" max="14084" width="50.7109375" style="115" customWidth="1"/>
    <col min="14085" max="14085" width="20.140625" style="115" customWidth="1"/>
    <col min="14086" max="14336" width="11.5703125" style="115"/>
    <col min="14337" max="14337" width="3.7109375" style="115" customWidth="1"/>
    <col min="14338" max="14340" width="50.7109375" style="115" customWidth="1"/>
    <col min="14341" max="14341" width="20.140625" style="115" customWidth="1"/>
    <col min="14342" max="14592" width="11.5703125" style="115"/>
    <col min="14593" max="14593" width="3.7109375" style="115" customWidth="1"/>
    <col min="14594" max="14596" width="50.7109375" style="115" customWidth="1"/>
    <col min="14597" max="14597" width="20.140625" style="115" customWidth="1"/>
    <col min="14598" max="14848" width="11.5703125" style="115"/>
    <col min="14849" max="14849" width="3.7109375" style="115" customWidth="1"/>
    <col min="14850" max="14852" width="50.7109375" style="115" customWidth="1"/>
    <col min="14853" max="14853" width="20.140625" style="115" customWidth="1"/>
    <col min="14854" max="15104" width="11.5703125" style="115"/>
    <col min="15105" max="15105" width="3.7109375" style="115" customWidth="1"/>
    <col min="15106" max="15108" width="50.7109375" style="115" customWidth="1"/>
    <col min="15109" max="15109" width="20.140625" style="115" customWidth="1"/>
    <col min="15110" max="15360" width="11.5703125" style="115"/>
    <col min="15361" max="15361" width="3.7109375" style="115" customWidth="1"/>
    <col min="15362" max="15364" width="50.7109375" style="115" customWidth="1"/>
    <col min="15365" max="15365" width="20.140625" style="115" customWidth="1"/>
    <col min="15366" max="15616" width="11.5703125" style="115"/>
    <col min="15617" max="15617" width="3.7109375" style="115" customWidth="1"/>
    <col min="15618" max="15620" width="50.7109375" style="115" customWidth="1"/>
    <col min="15621" max="15621" width="20.140625" style="115" customWidth="1"/>
    <col min="15622" max="15872" width="11.5703125" style="115"/>
    <col min="15873" max="15873" width="3.7109375" style="115" customWidth="1"/>
    <col min="15874" max="15876" width="50.7109375" style="115" customWidth="1"/>
    <col min="15877" max="15877" width="20.140625" style="115" customWidth="1"/>
    <col min="15878" max="16128" width="11.5703125" style="115"/>
    <col min="16129" max="16129" width="3.7109375" style="115" customWidth="1"/>
    <col min="16130" max="16132" width="50.7109375" style="115" customWidth="1"/>
    <col min="16133" max="16133" width="20.140625" style="115" customWidth="1"/>
    <col min="16134" max="16384" width="11.5703125" style="115"/>
  </cols>
  <sheetData>
    <row r="2" spans="2:7" ht="25.5" customHeight="1" x14ac:dyDescent="0.25">
      <c r="B2" s="123" t="s">
        <v>12380</v>
      </c>
      <c r="C2" s="124" t="s">
        <v>12381</v>
      </c>
      <c r="D2" s="124" t="s">
        <v>12382</v>
      </c>
      <c r="E2" s="164" t="s">
        <v>13760</v>
      </c>
      <c r="F2" s="164" t="s">
        <v>12343</v>
      </c>
      <c r="G2" s="164" t="s">
        <v>13761</v>
      </c>
    </row>
    <row r="3" spans="2:7" s="125" customFormat="1" x14ac:dyDescent="0.25">
      <c r="B3" s="116" t="s">
        <v>11647</v>
      </c>
      <c r="C3" s="117" t="s">
        <v>12422</v>
      </c>
      <c r="D3" s="117"/>
      <c r="E3" s="115"/>
    </row>
    <row r="4" spans="2:7" s="125" customFormat="1" x14ac:dyDescent="0.25">
      <c r="B4" s="116" t="s">
        <v>11648</v>
      </c>
      <c r="C4" s="117" t="s">
        <v>11649</v>
      </c>
      <c r="D4" s="117" t="s">
        <v>12423</v>
      </c>
      <c r="E4" s="115"/>
    </row>
    <row r="5" spans="2:7" s="125" customFormat="1" x14ac:dyDescent="0.25">
      <c r="B5" s="116" t="s">
        <v>9640</v>
      </c>
      <c r="C5" s="117" t="s">
        <v>9641</v>
      </c>
      <c r="D5" s="117" t="s">
        <v>12424</v>
      </c>
      <c r="E5" s="115"/>
    </row>
    <row r="6" spans="2:7" s="125" customFormat="1" x14ac:dyDescent="0.25">
      <c r="B6" s="116" t="s">
        <v>10596</v>
      </c>
      <c r="C6" s="117" t="s">
        <v>10597</v>
      </c>
      <c r="D6" s="117" t="s">
        <v>9534</v>
      </c>
      <c r="E6" s="115"/>
    </row>
    <row r="7" spans="2:7" s="125" customFormat="1" x14ac:dyDescent="0.25">
      <c r="B7" s="116" t="s">
        <v>11652</v>
      </c>
      <c r="C7" s="117" t="s">
        <v>7950</v>
      </c>
      <c r="D7" s="117"/>
      <c r="E7" s="115"/>
    </row>
    <row r="8" spans="2:7" s="125" customFormat="1" x14ac:dyDescent="0.25">
      <c r="B8" s="116" t="s">
        <v>10614</v>
      </c>
      <c r="C8" s="117" t="s">
        <v>10615</v>
      </c>
      <c r="D8" s="117" t="s">
        <v>11413</v>
      </c>
      <c r="E8" s="115"/>
    </row>
    <row r="9" spans="2:7" s="125" customFormat="1" x14ac:dyDescent="0.25">
      <c r="B9" s="116" t="s">
        <v>11653</v>
      </c>
      <c r="C9" s="117" t="s">
        <v>11654</v>
      </c>
      <c r="D9" s="117"/>
      <c r="E9" s="115"/>
    </row>
    <row r="10" spans="2:7" s="125" customFormat="1" x14ac:dyDescent="0.25">
      <c r="B10" s="116" t="s">
        <v>10616</v>
      </c>
      <c r="C10" s="117" t="s">
        <v>10617</v>
      </c>
      <c r="D10" s="117" t="s">
        <v>9562</v>
      </c>
      <c r="E10" s="115"/>
    </row>
    <row r="11" spans="2:7" s="125" customFormat="1" x14ac:dyDescent="0.25">
      <c r="B11" s="116" t="s">
        <v>10649</v>
      </c>
      <c r="C11" s="117" t="s">
        <v>10650</v>
      </c>
      <c r="D11" s="117" t="s">
        <v>9562</v>
      </c>
      <c r="E11" s="115"/>
    </row>
    <row r="12" spans="2:7" s="125" customFormat="1" x14ac:dyDescent="0.25">
      <c r="B12" s="118" t="s">
        <v>11657</v>
      </c>
      <c r="C12" s="119" t="s">
        <v>11658</v>
      </c>
      <c r="D12" s="119" t="s">
        <v>12425</v>
      </c>
      <c r="E12" s="115"/>
    </row>
    <row r="13" spans="2:7" s="125" customFormat="1" x14ac:dyDescent="0.25">
      <c r="B13" s="116" t="s">
        <v>12426</v>
      </c>
      <c r="C13" s="117" t="s">
        <v>12427</v>
      </c>
      <c r="D13" s="117"/>
      <c r="E13" s="115"/>
    </row>
    <row r="14" spans="2:7" s="125" customFormat="1" x14ac:dyDescent="0.2">
      <c r="B14" s="116" t="s">
        <v>10718</v>
      </c>
      <c r="C14" s="117" t="s">
        <v>10719</v>
      </c>
      <c r="D14" s="126" t="s">
        <v>11421</v>
      </c>
      <c r="E14" s="115"/>
    </row>
    <row r="15" spans="2:7" s="125" customFormat="1" x14ac:dyDescent="0.25">
      <c r="B15" s="116" t="s">
        <v>10720</v>
      </c>
      <c r="C15" s="117" t="s">
        <v>10721</v>
      </c>
      <c r="D15" s="117" t="s">
        <v>11411</v>
      </c>
      <c r="E15" s="115"/>
    </row>
    <row r="16" spans="2:7" s="125" customFormat="1" x14ac:dyDescent="0.2">
      <c r="B16" s="116" t="s">
        <v>10730</v>
      </c>
      <c r="C16" s="117" t="s">
        <v>10731</v>
      </c>
      <c r="D16" s="126" t="s">
        <v>11421</v>
      </c>
      <c r="E16" s="115"/>
    </row>
    <row r="17" spans="2:5" s="125" customFormat="1" x14ac:dyDescent="0.25">
      <c r="B17" s="116" t="s">
        <v>11659</v>
      </c>
      <c r="C17" s="117" t="s">
        <v>11660</v>
      </c>
      <c r="D17" s="117" t="s">
        <v>12428</v>
      </c>
      <c r="E17" s="115"/>
    </row>
    <row r="18" spans="2:5" s="125" customFormat="1" x14ac:dyDescent="0.25">
      <c r="B18" s="116" t="s">
        <v>11661</v>
      </c>
      <c r="C18" s="117" t="s">
        <v>11662</v>
      </c>
      <c r="D18" s="117"/>
      <c r="E18" s="115"/>
    </row>
    <row r="19" spans="2:5" s="125" customFormat="1" x14ac:dyDescent="0.25">
      <c r="B19" s="116" t="s">
        <v>12429</v>
      </c>
      <c r="C19" s="117" t="s">
        <v>10823</v>
      </c>
      <c r="D19" s="117" t="s">
        <v>12430</v>
      </c>
      <c r="E19" s="115"/>
    </row>
    <row r="20" spans="2:5" s="125" customFormat="1" x14ac:dyDescent="0.25">
      <c r="B20" s="116" t="s">
        <v>10839</v>
      </c>
      <c r="C20" s="117" t="s">
        <v>10840</v>
      </c>
      <c r="D20" s="117" t="s">
        <v>12431</v>
      </c>
      <c r="E20" s="115"/>
    </row>
    <row r="21" spans="2:5" s="125" customFormat="1" x14ac:dyDescent="0.25">
      <c r="B21" s="116" t="s">
        <v>10841</v>
      </c>
      <c r="C21" s="117" t="s">
        <v>10842</v>
      </c>
      <c r="D21" s="117" t="s">
        <v>11411</v>
      </c>
      <c r="E21" s="115"/>
    </row>
    <row r="22" spans="2:5" s="125" customFormat="1" x14ac:dyDescent="0.25">
      <c r="B22" s="116" t="s">
        <v>12432</v>
      </c>
      <c r="C22" s="117" t="s">
        <v>10844</v>
      </c>
      <c r="D22" s="117" t="s">
        <v>12430</v>
      </c>
      <c r="E22" s="115"/>
    </row>
    <row r="23" spans="2:5" s="125" customFormat="1" x14ac:dyDescent="0.25">
      <c r="B23" s="116" t="s">
        <v>10847</v>
      </c>
      <c r="C23" s="117" t="s">
        <v>10848</v>
      </c>
      <c r="D23" s="117" t="s">
        <v>9534</v>
      </c>
      <c r="E23" s="115"/>
    </row>
    <row r="24" spans="2:5" s="125" customFormat="1" x14ac:dyDescent="0.25">
      <c r="B24" s="116" t="s">
        <v>10869</v>
      </c>
      <c r="C24" s="117" t="s">
        <v>10870</v>
      </c>
      <c r="D24" s="117" t="s">
        <v>11199</v>
      </c>
      <c r="E24" s="115"/>
    </row>
    <row r="25" spans="2:5" s="125" customFormat="1" x14ac:dyDescent="0.25">
      <c r="B25" s="116" t="s">
        <v>11663</v>
      </c>
      <c r="C25" s="117" t="s">
        <v>11664</v>
      </c>
      <c r="D25" s="117" t="s">
        <v>12433</v>
      </c>
      <c r="E25" s="115"/>
    </row>
    <row r="26" spans="2:5" s="125" customFormat="1" x14ac:dyDescent="0.25">
      <c r="B26" s="116" t="s">
        <v>11665</v>
      </c>
      <c r="C26" s="117" t="s">
        <v>11666</v>
      </c>
      <c r="D26" s="117" t="s">
        <v>12433</v>
      </c>
      <c r="E26" s="115"/>
    </row>
    <row r="27" spans="2:5" s="125" customFormat="1" x14ac:dyDescent="0.2">
      <c r="B27" s="116" t="s">
        <v>10913</v>
      </c>
      <c r="C27" s="117" t="s">
        <v>10914</v>
      </c>
      <c r="D27" s="126" t="s">
        <v>11421</v>
      </c>
      <c r="E27" s="115"/>
    </row>
    <row r="28" spans="2:5" s="125" customFormat="1" x14ac:dyDescent="0.25">
      <c r="B28" s="118" t="s">
        <v>10918</v>
      </c>
      <c r="C28" s="119" t="s">
        <v>12434</v>
      </c>
      <c r="D28" s="119"/>
      <c r="E28" s="115"/>
    </row>
    <row r="29" spans="2:5" s="125" customFormat="1" x14ac:dyDescent="0.25">
      <c r="B29" s="116" t="s">
        <v>10930</v>
      </c>
      <c r="C29" s="117" t="s">
        <v>10931</v>
      </c>
      <c r="D29" s="117" t="s">
        <v>9562</v>
      </c>
      <c r="E29" s="115"/>
    </row>
    <row r="30" spans="2:5" s="125" customFormat="1" x14ac:dyDescent="0.25">
      <c r="B30" s="118" t="s">
        <v>10934</v>
      </c>
      <c r="C30" s="119" t="s">
        <v>10935</v>
      </c>
      <c r="D30" s="119" t="s">
        <v>12435</v>
      </c>
      <c r="E30" s="115"/>
    </row>
    <row r="31" spans="2:5" s="125" customFormat="1" x14ac:dyDescent="0.25">
      <c r="B31" s="116" t="s">
        <v>10936</v>
      </c>
      <c r="C31" s="117" t="s">
        <v>10937</v>
      </c>
      <c r="D31" s="117" t="s">
        <v>11417</v>
      </c>
      <c r="E31" s="115"/>
    </row>
    <row r="32" spans="2:5" s="125" customFormat="1" x14ac:dyDescent="0.25">
      <c r="B32" s="116" t="s">
        <v>11667</v>
      </c>
      <c r="C32" s="117" t="s">
        <v>11668</v>
      </c>
      <c r="D32" s="117" t="s">
        <v>12436</v>
      </c>
      <c r="E32" s="115"/>
    </row>
    <row r="33" spans="2:5" s="125" customFormat="1" x14ac:dyDescent="0.25">
      <c r="B33" s="116" t="s">
        <v>11669</v>
      </c>
      <c r="C33" s="117" t="s">
        <v>11670</v>
      </c>
      <c r="D33" s="117" t="s">
        <v>12437</v>
      </c>
      <c r="E33" s="115"/>
    </row>
    <row r="34" spans="2:5" s="125" customFormat="1" x14ac:dyDescent="0.25">
      <c r="B34" s="116" t="s">
        <v>6860</v>
      </c>
      <c r="C34" s="117" t="s">
        <v>10963</v>
      </c>
      <c r="D34" s="117" t="s">
        <v>9562</v>
      </c>
      <c r="E34" s="115"/>
    </row>
    <row r="35" spans="2:5" s="125" customFormat="1" x14ac:dyDescent="0.25">
      <c r="B35" s="116" t="s">
        <v>11671</v>
      </c>
      <c r="C35" s="117" t="s">
        <v>11672</v>
      </c>
      <c r="D35" s="117" t="s">
        <v>12438</v>
      </c>
      <c r="E35" s="115"/>
    </row>
    <row r="36" spans="2:5" s="125" customFormat="1" x14ac:dyDescent="0.25">
      <c r="B36" s="116" t="s">
        <v>11673</v>
      </c>
      <c r="C36" s="117" t="s">
        <v>11674</v>
      </c>
      <c r="D36" s="117" t="s">
        <v>12438</v>
      </c>
      <c r="E36" s="115"/>
    </row>
    <row r="37" spans="2:5" s="125" customFormat="1" x14ac:dyDescent="0.25">
      <c r="B37" s="116" t="s">
        <v>11675</v>
      </c>
      <c r="C37" s="117" t="s">
        <v>11676</v>
      </c>
      <c r="D37" s="117" t="s">
        <v>12438</v>
      </c>
      <c r="E37" s="115"/>
    </row>
    <row r="38" spans="2:5" s="125" customFormat="1" x14ac:dyDescent="0.25">
      <c r="B38" s="116" t="s">
        <v>11677</v>
      </c>
      <c r="C38" s="117" t="s">
        <v>11678</v>
      </c>
      <c r="D38" s="117" t="s">
        <v>12439</v>
      </c>
      <c r="E38" s="115"/>
    </row>
    <row r="39" spans="2:5" s="125" customFormat="1" x14ac:dyDescent="0.25">
      <c r="B39" s="116" t="s">
        <v>10970</v>
      </c>
      <c r="C39" s="117" t="s">
        <v>10971</v>
      </c>
      <c r="D39" s="117" t="s">
        <v>9534</v>
      </c>
      <c r="E39" s="115"/>
    </row>
    <row r="40" spans="2:5" s="125" customFormat="1" x14ac:dyDescent="0.25">
      <c r="B40" s="118" t="s">
        <v>10972</v>
      </c>
      <c r="C40" s="119" t="s">
        <v>10973</v>
      </c>
      <c r="D40" s="119"/>
      <c r="E40" s="115"/>
    </row>
    <row r="41" spans="2:5" x14ac:dyDescent="0.25">
      <c r="B41" s="116" t="s">
        <v>11679</v>
      </c>
      <c r="C41" s="117" t="s">
        <v>11680</v>
      </c>
      <c r="D41" s="117"/>
    </row>
    <row r="42" spans="2:5" x14ac:dyDescent="0.25">
      <c r="B42" s="116" t="s">
        <v>11681</v>
      </c>
      <c r="C42" s="117" t="s">
        <v>11682</v>
      </c>
      <c r="D42" s="117" t="s">
        <v>12440</v>
      </c>
    </row>
    <row r="43" spans="2:5" x14ac:dyDescent="0.25">
      <c r="B43" s="116" t="s">
        <v>11683</v>
      </c>
      <c r="C43" s="117" t="s">
        <v>11684</v>
      </c>
      <c r="D43" s="117" t="s">
        <v>12439</v>
      </c>
    </row>
    <row r="44" spans="2:5" x14ac:dyDescent="0.25">
      <c r="B44" s="118" t="s">
        <v>11053</v>
      </c>
      <c r="C44" s="119" t="s">
        <v>11054</v>
      </c>
      <c r="D44" s="117" t="s">
        <v>12441</v>
      </c>
    </row>
    <row r="45" spans="2:5" x14ac:dyDescent="0.25">
      <c r="B45" s="116" t="s">
        <v>11094</v>
      </c>
      <c r="C45" s="117" t="s">
        <v>11095</v>
      </c>
      <c r="D45" s="117" t="s">
        <v>11484</v>
      </c>
    </row>
    <row r="46" spans="2:5" x14ac:dyDescent="0.25">
      <c r="B46" s="116" t="s">
        <v>11096</v>
      </c>
      <c r="C46" s="117" t="s">
        <v>11097</v>
      </c>
      <c r="D46" s="117" t="s">
        <v>11484</v>
      </c>
    </row>
    <row r="47" spans="2:5" x14ac:dyDescent="0.2">
      <c r="B47" s="116" t="s">
        <v>11098</v>
      </c>
      <c r="C47" s="117" t="s">
        <v>11099</v>
      </c>
      <c r="D47" s="126" t="s">
        <v>11421</v>
      </c>
    </row>
    <row r="48" spans="2:5" x14ac:dyDescent="0.25">
      <c r="B48" s="118" t="s">
        <v>11685</v>
      </c>
      <c r="C48" s="119" t="s">
        <v>11686</v>
      </c>
      <c r="D48" s="119" t="s">
        <v>12442</v>
      </c>
    </row>
    <row r="49" spans="2:4" x14ac:dyDescent="0.2">
      <c r="B49" s="116" t="s">
        <v>11127</v>
      </c>
      <c r="C49" s="117" t="s">
        <v>11128</v>
      </c>
      <c r="D49" s="127" t="s">
        <v>9534</v>
      </c>
    </row>
    <row r="50" spans="2:4" x14ac:dyDescent="0.25">
      <c r="B50" s="128" t="s">
        <v>11123</v>
      </c>
      <c r="C50" s="128" t="s">
        <v>11124</v>
      </c>
      <c r="D50" s="117"/>
    </row>
    <row r="51" spans="2:4" x14ac:dyDescent="0.25">
      <c r="B51" s="116" t="s">
        <v>11687</v>
      </c>
      <c r="C51" s="117" t="s">
        <v>11688</v>
      </c>
      <c r="D51" s="117"/>
    </row>
    <row r="52" spans="2:4" x14ac:dyDescent="0.25">
      <c r="B52" s="128" t="s">
        <v>11173</v>
      </c>
      <c r="C52" s="128" t="s">
        <v>11174</v>
      </c>
      <c r="D52" s="117"/>
    </row>
    <row r="53" spans="2:4" x14ac:dyDescent="0.25">
      <c r="B53" s="118" t="s">
        <v>11170</v>
      </c>
      <c r="C53" s="119" t="s">
        <v>11171</v>
      </c>
      <c r="D53" s="119"/>
    </row>
    <row r="54" spans="2:4" x14ac:dyDescent="0.25">
      <c r="B54" s="118" t="s">
        <v>11689</v>
      </c>
      <c r="C54" s="119" t="s">
        <v>11690</v>
      </c>
      <c r="D54" s="119"/>
    </row>
    <row r="55" spans="2:4" x14ac:dyDescent="0.25">
      <c r="B55" s="116" t="s">
        <v>11200</v>
      </c>
      <c r="C55" s="117" t="s">
        <v>11201</v>
      </c>
      <c r="D55" s="117" t="s">
        <v>9534</v>
      </c>
    </row>
    <row r="56" spans="2:4" x14ac:dyDescent="0.25">
      <c r="B56" s="116" t="s">
        <v>11246</v>
      </c>
      <c r="C56" s="117" t="s">
        <v>11247</v>
      </c>
      <c r="D56" s="117" t="s">
        <v>11413</v>
      </c>
    </row>
    <row r="57" spans="2:4" x14ac:dyDescent="0.25">
      <c r="B57" s="116" t="s">
        <v>11270</v>
      </c>
      <c r="C57" s="117" t="s">
        <v>11271</v>
      </c>
      <c r="D57" s="117"/>
    </row>
    <row r="58" spans="2:4" x14ac:dyDescent="0.25">
      <c r="B58" s="116" t="s">
        <v>11278</v>
      </c>
      <c r="C58" s="117" t="s">
        <v>11279</v>
      </c>
      <c r="D58" s="117" t="s">
        <v>11199</v>
      </c>
    </row>
    <row r="59" spans="2:4" x14ac:dyDescent="0.25">
      <c r="B59" s="116" t="s">
        <v>11284</v>
      </c>
      <c r="C59" s="117" t="s">
        <v>11285</v>
      </c>
      <c r="D59" s="117" t="s">
        <v>11411</v>
      </c>
    </row>
    <row r="60" spans="2:4" x14ac:dyDescent="0.25">
      <c r="B60" s="116" t="s">
        <v>11313</v>
      </c>
      <c r="C60" s="117" t="s">
        <v>11314</v>
      </c>
      <c r="D60" s="117"/>
    </row>
    <row r="61" spans="2:4" x14ac:dyDescent="0.25">
      <c r="B61" s="116" t="s">
        <v>11315</v>
      </c>
      <c r="C61" s="117" t="s">
        <v>11316</v>
      </c>
      <c r="D61" s="117" t="s">
        <v>11484</v>
      </c>
    </row>
    <row r="62" spans="2:4" x14ac:dyDescent="0.25">
      <c r="B62" s="116" t="s">
        <v>11695</v>
      </c>
      <c r="C62" s="117" t="s">
        <v>11696</v>
      </c>
      <c r="D62" s="117"/>
    </row>
    <row r="63" spans="2:4" x14ac:dyDescent="0.25">
      <c r="B63" s="116" t="s">
        <v>11697</v>
      </c>
      <c r="C63" s="117" t="s">
        <v>11698</v>
      </c>
      <c r="D63" s="117" t="s">
        <v>12443</v>
      </c>
    </row>
    <row r="64" spans="2:4" x14ac:dyDescent="0.25">
      <c r="B64" s="116" t="s">
        <v>11699</v>
      </c>
      <c r="C64" s="117" t="s">
        <v>11700</v>
      </c>
      <c r="D64" s="117"/>
    </row>
    <row r="65" spans="2:4" x14ac:dyDescent="0.25">
      <c r="B65" s="118" t="s">
        <v>12444</v>
      </c>
      <c r="C65" s="119" t="s">
        <v>11702</v>
      </c>
      <c r="D65" s="119"/>
    </row>
    <row r="66" spans="2:4" x14ac:dyDescent="0.25">
      <c r="B66" s="116" t="s">
        <v>11703</v>
      </c>
      <c r="C66" s="117" t="s">
        <v>11704</v>
      </c>
      <c r="D66" s="117" t="s">
        <v>12439</v>
      </c>
    </row>
    <row r="67" spans="2:4" x14ac:dyDescent="0.25">
      <c r="B67" s="116" t="s">
        <v>11705</v>
      </c>
      <c r="C67" s="117" t="s">
        <v>11706</v>
      </c>
      <c r="D67" s="117" t="s">
        <v>12440</v>
      </c>
    </row>
    <row r="68" spans="2:4" x14ac:dyDescent="0.25">
      <c r="B68" s="116" t="s">
        <v>11430</v>
      </c>
      <c r="C68" s="117" t="s">
        <v>11431</v>
      </c>
      <c r="D68" s="117"/>
    </row>
    <row r="69" spans="2:4" x14ac:dyDescent="0.25">
      <c r="B69" s="116" t="s">
        <v>4131</v>
      </c>
      <c r="C69" s="117" t="s">
        <v>4132</v>
      </c>
      <c r="D69" s="117"/>
    </row>
    <row r="70" spans="2:4" x14ac:dyDescent="0.25">
      <c r="B70" s="118" t="s">
        <v>11707</v>
      </c>
      <c r="C70" s="119" t="s">
        <v>11708</v>
      </c>
      <c r="D70" s="119"/>
    </row>
    <row r="71" spans="2:4" x14ac:dyDescent="0.25">
      <c r="B71" s="118" t="s">
        <v>11709</v>
      </c>
      <c r="C71" s="119" t="s">
        <v>11710</v>
      </c>
      <c r="D71" s="119"/>
    </row>
    <row r="72" spans="2:4" x14ac:dyDescent="0.25">
      <c r="B72" s="116" t="s">
        <v>11455</v>
      </c>
      <c r="C72" s="117" t="s">
        <v>11456</v>
      </c>
      <c r="D72" s="117" t="s">
        <v>11413</v>
      </c>
    </row>
    <row r="73" spans="2:4" x14ac:dyDescent="0.25">
      <c r="B73" s="116" t="s">
        <v>11711</v>
      </c>
      <c r="C73" s="117" t="s">
        <v>11712</v>
      </c>
      <c r="D73" s="117" t="s">
        <v>12445</v>
      </c>
    </row>
    <row r="74" spans="2:4" x14ac:dyDescent="0.25">
      <c r="B74" s="116" t="s">
        <v>11474</v>
      </c>
      <c r="C74" s="117" t="s">
        <v>11475</v>
      </c>
      <c r="D74" s="117" t="s">
        <v>11411</v>
      </c>
    </row>
    <row r="75" spans="2:4" x14ac:dyDescent="0.25">
      <c r="B75" s="116" t="s">
        <v>11485</v>
      </c>
      <c r="C75" s="117" t="s">
        <v>11486</v>
      </c>
      <c r="D75" s="117" t="s">
        <v>11199</v>
      </c>
    </row>
    <row r="76" spans="2:4" x14ac:dyDescent="0.25">
      <c r="B76" s="118" t="s">
        <v>11713</v>
      </c>
      <c r="C76" s="119" t="s">
        <v>11714</v>
      </c>
      <c r="D76" s="119"/>
    </row>
    <row r="77" spans="2:4" x14ac:dyDescent="0.25">
      <c r="B77" s="116" t="s">
        <v>11715</v>
      </c>
      <c r="C77" s="117" t="s">
        <v>11716</v>
      </c>
      <c r="D77" s="117" t="s">
        <v>12439</v>
      </c>
    </row>
    <row r="78" spans="2:4" x14ac:dyDescent="0.25">
      <c r="B78" s="118" t="s">
        <v>11723</v>
      </c>
      <c r="C78" s="119" t="s">
        <v>11724</v>
      </c>
      <c r="D78" s="119"/>
    </row>
    <row r="79" spans="2:4" x14ac:dyDescent="0.25">
      <c r="B79" s="116" t="s">
        <v>11725</v>
      </c>
      <c r="C79" s="117" t="s">
        <v>11726</v>
      </c>
      <c r="D79" s="117" t="s">
        <v>12446</v>
      </c>
    </row>
    <row r="80" spans="2:4" x14ac:dyDescent="0.25">
      <c r="B80" s="116" t="s">
        <v>11727</v>
      </c>
      <c r="C80" s="117" t="s">
        <v>11728</v>
      </c>
      <c r="D80" s="117" t="s">
        <v>12439</v>
      </c>
    </row>
    <row r="81" spans="2:4" x14ac:dyDescent="0.25">
      <c r="B81" s="116" t="s">
        <v>11729</v>
      </c>
      <c r="C81" s="117" t="s">
        <v>11730</v>
      </c>
      <c r="D81" s="117" t="s">
        <v>12447</v>
      </c>
    </row>
    <row r="82" spans="2:4" x14ac:dyDescent="0.25">
      <c r="B82" s="116" t="s">
        <v>4133</v>
      </c>
      <c r="C82" s="117" t="s">
        <v>4134</v>
      </c>
      <c r="D82" s="117"/>
    </row>
    <row r="83" spans="2:4" x14ac:dyDescent="0.25">
      <c r="B83" s="116" t="s">
        <v>11733</v>
      </c>
      <c r="C83" s="117" t="s">
        <v>11734</v>
      </c>
      <c r="D83" s="117" t="s">
        <v>12448</v>
      </c>
    </row>
    <row r="84" spans="2:4" x14ac:dyDescent="0.25">
      <c r="B84" s="116" t="s">
        <v>11731</v>
      </c>
      <c r="C84" s="117" t="s">
        <v>11732</v>
      </c>
      <c r="D84" s="117" t="s">
        <v>12449</v>
      </c>
    </row>
    <row r="85" spans="2:4" x14ac:dyDescent="0.25">
      <c r="B85" s="116" t="s">
        <v>11604</v>
      </c>
      <c r="C85" s="117" t="s">
        <v>11605</v>
      </c>
      <c r="D85" s="117" t="s">
        <v>11417</v>
      </c>
    </row>
    <row r="86" spans="2:4" x14ac:dyDescent="0.25">
      <c r="B86" s="118" t="s">
        <v>11606</v>
      </c>
      <c r="C86" s="119" t="s">
        <v>11607</v>
      </c>
      <c r="D86" s="119" t="s">
        <v>12450</v>
      </c>
    </row>
    <row r="87" spans="2:4" x14ac:dyDescent="0.25">
      <c r="B87" s="116" t="s">
        <v>11618</v>
      </c>
      <c r="C87" s="117" t="s">
        <v>11619</v>
      </c>
      <c r="D87" s="117" t="s">
        <v>11417</v>
      </c>
    </row>
    <row r="88" spans="2:4" x14ac:dyDescent="0.25">
      <c r="B88" s="116" t="s">
        <v>4135</v>
      </c>
      <c r="C88" s="117" t="s">
        <v>4136</v>
      </c>
      <c r="D88" s="117"/>
    </row>
    <row r="89" spans="2:4" x14ac:dyDescent="0.25">
      <c r="B89" s="116" t="s">
        <v>11737</v>
      </c>
      <c r="C89" s="117" t="s">
        <v>11738</v>
      </c>
      <c r="D89" s="117" t="s">
        <v>12451</v>
      </c>
    </row>
    <row r="90" spans="2:4" x14ac:dyDescent="0.25">
      <c r="B90" s="128" t="s">
        <v>11631</v>
      </c>
      <c r="C90" s="128" t="s">
        <v>11632</v>
      </c>
      <c r="D90" s="117" t="s">
        <v>12452</v>
      </c>
    </row>
    <row r="91" spans="2:4" x14ac:dyDescent="0.25">
      <c r="B91" s="128" t="s">
        <v>11645</v>
      </c>
      <c r="C91" s="128" t="s">
        <v>11646</v>
      </c>
      <c r="D91" s="117" t="s">
        <v>12453</v>
      </c>
    </row>
    <row r="92" spans="2:4" x14ac:dyDescent="0.2">
      <c r="B92" s="129"/>
      <c r="C92" s="129"/>
      <c r="D92" s="12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E580-8C69-493A-9DD3-51CB99FD1F76}">
  <sheetPr>
    <tabColor theme="5"/>
  </sheetPr>
  <dimension ref="B2:G303"/>
  <sheetViews>
    <sheetView workbookViewId="0">
      <selection activeCell="E2" sqref="E2:G2"/>
    </sheetView>
  </sheetViews>
  <sheetFormatPr defaultColWidth="11.5703125" defaultRowHeight="12.75" x14ac:dyDescent="0.25"/>
  <cols>
    <col min="1" max="1" width="3.7109375" style="115" customWidth="1"/>
    <col min="2" max="2" width="71.7109375" style="115" customWidth="1"/>
    <col min="3" max="3" width="50.7109375" style="115" customWidth="1"/>
    <col min="4" max="4" width="101.28515625" style="115" customWidth="1"/>
    <col min="5" max="5" width="20.140625" style="115" customWidth="1"/>
    <col min="6" max="256" width="11.5703125" style="115"/>
    <col min="257" max="257" width="3.7109375" style="115" customWidth="1"/>
    <col min="258" max="258" width="71.7109375" style="115" customWidth="1"/>
    <col min="259" max="259" width="50.7109375" style="115" customWidth="1"/>
    <col min="260" max="260" width="101.28515625" style="115" customWidth="1"/>
    <col min="261" max="261" width="20.140625" style="115" customWidth="1"/>
    <col min="262" max="512" width="11.5703125" style="115"/>
    <col min="513" max="513" width="3.7109375" style="115" customWidth="1"/>
    <col min="514" max="514" width="71.7109375" style="115" customWidth="1"/>
    <col min="515" max="515" width="50.7109375" style="115" customWidth="1"/>
    <col min="516" max="516" width="101.28515625" style="115" customWidth="1"/>
    <col min="517" max="517" width="20.140625" style="115" customWidth="1"/>
    <col min="518" max="768" width="11.5703125" style="115"/>
    <col min="769" max="769" width="3.7109375" style="115" customWidth="1"/>
    <col min="770" max="770" width="71.7109375" style="115" customWidth="1"/>
    <col min="771" max="771" width="50.7109375" style="115" customWidth="1"/>
    <col min="772" max="772" width="101.28515625" style="115" customWidth="1"/>
    <col min="773" max="773" width="20.140625" style="115" customWidth="1"/>
    <col min="774" max="1024" width="11.5703125" style="115"/>
    <col min="1025" max="1025" width="3.7109375" style="115" customWidth="1"/>
    <col min="1026" max="1026" width="71.7109375" style="115" customWidth="1"/>
    <col min="1027" max="1027" width="50.7109375" style="115" customWidth="1"/>
    <col min="1028" max="1028" width="101.28515625" style="115" customWidth="1"/>
    <col min="1029" max="1029" width="20.140625" style="115" customWidth="1"/>
    <col min="1030" max="1280" width="11.5703125" style="115"/>
    <col min="1281" max="1281" width="3.7109375" style="115" customWidth="1"/>
    <col min="1282" max="1282" width="71.7109375" style="115" customWidth="1"/>
    <col min="1283" max="1283" width="50.7109375" style="115" customWidth="1"/>
    <col min="1284" max="1284" width="101.28515625" style="115" customWidth="1"/>
    <col min="1285" max="1285" width="20.140625" style="115" customWidth="1"/>
    <col min="1286" max="1536" width="11.5703125" style="115"/>
    <col min="1537" max="1537" width="3.7109375" style="115" customWidth="1"/>
    <col min="1538" max="1538" width="71.7109375" style="115" customWidth="1"/>
    <col min="1539" max="1539" width="50.7109375" style="115" customWidth="1"/>
    <col min="1540" max="1540" width="101.28515625" style="115" customWidth="1"/>
    <col min="1541" max="1541" width="20.140625" style="115" customWidth="1"/>
    <col min="1542" max="1792" width="11.5703125" style="115"/>
    <col min="1793" max="1793" width="3.7109375" style="115" customWidth="1"/>
    <col min="1794" max="1794" width="71.7109375" style="115" customWidth="1"/>
    <col min="1795" max="1795" width="50.7109375" style="115" customWidth="1"/>
    <col min="1796" max="1796" width="101.28515625" style="115" customWidth="1"/>
    <col min="1797" max="1797" width="20.140625" style="115" customWidth="1"/>
    <col min="1798" max="2048" width="11.5703125" style="115"/>
    <col min="2049" max="2049" width="3.7109375" style="115" customWidth="1"/>
    <col min="2050" max="2050" width="71.7109375" style="115" customWidth="1"/>
    <col min="2051" max="2051" width="50.7109375" style="115" customWidth="1"/>
    <col min="2052" max="2052" width="101.28515625" style="115" customWidth="1"/>
    <col min="2053" max="2053" width="20.140625" style="115" customWidth="1"/>
    <col min="2054" max="2304" width="11.5703125" style="115"/>
    <col min="2305" max="2305" width="3.7109375" style="115" customWidth="1"/>
    <col min="2306" max="2306" width="71.7109375" style="115" customWidth="1"/>
    <col min="2307" max="2307" width="50.7109375" style="115" customWidth="1"/>
    <col min="2308" max="2308" width="101.28515625" style="115" customWidth="1"/>
    <col min="2309" max="2309" width="20.140625" style="115" customWidth="1"/>
    <col min="2310" max="2560" width="11.5703125" style="115"/>
    <col min="2561" max="2561" width="3.7109375" style="115" customWidth="1"/>
    <col min="2562" max="2562" width="71.7109375" style="115" customWidth="1"/>
    <col min="2563" max="2563" width="50.7109375" style="115" customWidth="1"/>
    <col min="2564" max="2564" width="101.28515625" style="115" customWidth="1"/>
    <col min="2565" max="2565" width="20.140625" style="115" customWidth="1"/>
    <col min="2566" max="2816" width="11.5703125" style="115"/>
    <col min="2817" max="2817" width="3.7109375" style="115" customWidth="1"/>
    <col min="2818" max="2818" width="71.7109375" style="115" customWidth="1"/>
    <col min="2819" max="2819" width="50.7109375" style="115" customWidth="1"/>
    <col min="2820" max="2820" width="101.28515625" style="115" customWidth="1"/>
    <col min="2821" max="2821" width="20.140625" style="115" customWidth="1"/>
    <col min="2822" max="3072" width="11.5703125" style="115"/>
    <col min="3073" max="3073" width="3.7109375" style="115" customWidth="1"/>
    <col min="3074" max="3074" width="71.7109375" style="115" customWidth="1"/>
    <col min="3075" max="3075" width="50.7109375" style="115" customWidth="1"/>
    <col min="3076" max="3076" width="101.28515625" style="115" customWidth="1"/>
    <col min="3077" max="3077" width="20.140625" style="115" customWidth="1"/>
    <col min="3078" max="3328" width="11.5703125" style="115"/>
    <col min="3329" max="3329" width="3.7109375" style="115" customWidth="1"/>
    <col min="3330" max="3330" width="71.7109375" style="115" customWidth="1"/>
    <col min="3331" max="3331" width="50.7109375" style="115" customWidth="1"/>
    <col min="3332" max="3332" width="101.28515625" style="115" customWidth="1"/>
    <col min="3333" max="3333" width="20.140625" style="115" customWidth="1"/>
    <col min="3334" max="3584" width="11.5703125" style="115"/>
    <col min="3585" max="3585" width="3.7109375" style="115" customWidth="1"/>
    <col min="3586" max="3586" width="71.7109375" style="115" customWidth="1"/>
    <col min="3587" max="3587" width="50.7109375" style="115" customWidth="1"/>
    <col min="3588" max="3588" width="101.28515625" style="115" customWidth="1"/>
    <col min="3589" max="3589" width="20.140625" style="115" customWidth="1"/>
    <col min="3590" max="3840" width="11.5703125" style="115"/>
    <col min="3841" max="3841" width="3.7109375" style="115" customWidth="1"/>
    <col min="3842" max="3842" width="71.7109375" style="115" customWidth="1"/>
    <col min="3843" max="3843" width="50.7109375" style="115" customWidth="1"/>
    <col min="3844" max="3844" width="101.28515625" style="115" customWidth="1"/>
    <col min="3845" max="3845" width="20.140625" style="115" customWidth="1"/>
    <col min="3846" max="4096" width="11.5703125" style="115"/>
    <col min="4097" max="4097" width="3.7109375" style="115" customWidth="1"/>
    <col min="4098" max="4098" width="71.7109375" style="115" customWidth="1"/>
    <col min="4099" max="4099" width="50.7109375" style="115" customWidth="1"/>
    <col min="4100" max="4100" width="101.28515625" style="115" customWidth="1"/>
    <col min="4101" max="4101" width="20.140625" style="115" customWidth="1"/>
    <col min="4102" max="4352" width="11.5703125" style="115"/>
    <col min="4353" max="4353" width="3.7109375" style="115" customWidth="1"/>
    <col min="4354" max="4354" width="71.7109375" style="115" customWidth="1"/>
    <col min="4355" max="4355" width="50.7109375" style="115" customWidth="1"/>
    <col min="4356" max="4356" width="101.28515625" style="115" customWidth="1"/>
    <col min="4357" max="4357" width="20.140625" style="115" customWidth="1"/>
    <col min="4358" max="4608" width="11.5703125" style="115"/>
    <col min="4609" max="4609" width="3.7109375" style="115" customWidth="1"/>
    <col min="4610" max="4610" width="71.7109375" style="115" customWidth="1"/>
    <col min="4611" max="4611" width="50.7109375" style="115" customWidth="1"/>
    <col min="4612" max="4612" width="101.28515625" style="115" customWidth="1"/>
    <col min="4613" max="4613" width="20.140625" style="115" customWidth="1"/>
    <col min="4614" max="4864" width="11.5703125" style="115"/>
    <col min="4865" max="4865" width="3.7109375" style="115" customWidth="1"/>
    <col min="4866" max="4866" width="71.7109375" style="115" customWidth="1"/>
    <col min="4867" max="4867" width="50.7109375" style="115" customWidth="1"/>
    <col min="4868" max="4868" width="101.28515625" style="115" customWidth="1"/>
    <col min="4869" max="4869" width="20.140625" style="115" customWidth="1"/>
    <col min="4870" max="5120" width="11.5703125" style="115"/>
    <col min="5121" max="5121" width="3.7109375" style="115" customWidth="1"/>
    <col min="5122" max="5122" width="71.7109375" style="115" customWidth="1"/>
    <col min="5123" max="5123" width="50.7109375" style="115" customWidth="1"/>
    <col min="5124" max="5124" width="101.28515625" style="115" customWidth="1"/>
    <col min="5125" max="5125" width="20.140625" style="115" customWidth="1"/>
    <col min="5126" max="5376" width="11.5703125" style="115"/>
    <col min="5377" max="5377" width="3.7109375" style="115" customWidth="1"/>
    <col min="5378" max="5378" width="71.7109375" style="115" customWidth="1"/>
    <col min="5379" max="5379" width="50.7109375" style="115" customWidth="1"/>
    <col min="5380" max="5380" width="101.28515625" style="115" customWidth="1"/>
    <col min="5381" max="5381" width="20.140625" style="115" customWidth="1"/>
    <col min="5382" max="5632" width="11.5703125" style="115"/>
    <col min="5633" max="5633" width="3.7109375" style="115" customWidth="1"/>
    <col min="5634" max="5634" width="71.7109375" style="115" customWidth="1"/>
    <col min="5635" max="5635" width="50.7109375" style="115" customWidth="1"/>
    <col min="5636" max="5636" width="101.28515625" style="115" customWidth="1"/>
    <col min="5637" max="5637" width="20.140625" style="115" customWidth="1"/>
    <col min="5638" max="5888" width="11.5703125" style="115"/>
    <col min="5889" max="5889" width="3.7109375" style="115" customWidth="1"/>
    <col min="5890" max="5890" width="71.7109375" style="115" customWidth="1"/>
    <col min="5891" max="5891" width="50.7109375" style="115" customWidth="1"/>
    <col min="5892" max="5892" width="101.28515625" style="115" customWidth="1"/>
    <col min="5893" max="5893" width="20.140625" style="115" customWidth="1"/>
    <col min="5894" max="6144" width="11.5703125" style="115"/>
    <col min="6145" max="6145" width="3.7109375" style="115" customWidth="1"/>
    <col min="6146" max="6146" width="71.7109375" style="115" customWidth="1"/>
    <col min="6147" max="6147" width="50.7109375" style="115" customWidth="1"/>
    <col min="6148" max="6148" width="101.28515625" style="115" customWidth="1"/>
    <col min="6149" max="6149" width="20.140625" style="115" customWidth="1"/>
    <col min="6150" max="6400" width="11.5703125" style="115"/>
    <col min="6401" max="6401" width="3.7109375" style="115" customWidth="1"/>
    <col min="6402" max="6402" width="71.7109375" style="115" customWidth="1"/>
    <col min="6403" max="6403" width="50.7109375" style="115" customWidth="1"/>
    <col min="6404" max="6404" width="101.28515625" style="115" customWidth="1"/>
    <col min="6405" max="6405" width="20.140625" style="115" customWidth="1"/>
    <col min="6406" max="6656" width="11.5703125" style="115"/>
    <col min="6657" max="6657" width="3.7109375" style="115" customWidth="1"/>
    <col min="6658" max="6658" width="71.7109375" style="115" customWidth="1"/>
    <col min="6659" max="6659" width="50.7109375" style="115" customWidth="1"/>
    <col min="6660" max="6660" width="101.28515625" style="115" customWidth="1"/>
    <col min="6661" max="6661" width="20.140625" style="115" customWidth="1"/>
    <col min="6662" max="6912" width="11.5703125" style="115"/>
    <col min="6913" max="6913" width="3.7109375" style="115" customWidth="1"/>
    <col min="6914" max="6914" width="71.7109375" style="115" customWidth="1"/>
    <col min="6915" max="6915" width="50.7109375" style="115" customWidth="1"/>
    <col min="6916" max="6916" width="101.28515625" style="115" customWidth="1"/>
    <col min="6917" max="6917" width="20.140625" style="115" customWidth="1"/>
    <col min="6918" max="7168" width="11.5703125" style="115"/>
    <col min="7169" max="7169" width="3.7109375" style="115" customWidth="1"/>
    <col min="7170" max="7170" width="71.7109375" style="115" customWidth="1"/>
    <col min="7171" max="7171" width="50.7109375" style="115" customWidth="1"/>
    <col min="7172" max="7172" width="101.28515625" style="115" customWidth="1"/>
    <col min="7173" max="7173" width="20.140625" style="115" customWidth="1"/>
    <col min="7174" max="7424" width="11.5703125" style="115"/>
    <col min="7425" max="7425" width="3.7109375" style="115" customWidth="1"/>
    <col min="7426" max="7426" width="71.7109375" style="115" customWidth="1"/>
    <col min="7427" max="7427" width="50.7109375" style="115" customWidth="1"/>
    <col min="7428" max="7428" width="101.28515625" style="115" customWidth="1"/>
    <col min="7429" max="7429" width="20.140625" style="115" customWidth="1"/>
    <col min="7430" max="7680" width="11.5703125" style="115"/>
    <col min="7681" max="7681" width="3.7109375" style="115" customWidth="1"/>
    <col min="7682" max="7682" width="71.7109375" style="115" customWidth="1"/>
    <col min="7683" max="7683" width="50.7109375" style="115" customWidth="1"/>
    <col min="7684" max="7684" width="101.28515625" style="115" customWidth="1"/>
    <col min="7685" max="7685" width="20.140625" style="115" customWidth="1"/>
    <col min="7686" max="7936" width="11.5703125" style="115"/>
    <col min="7937" max="7937" width="3.7109375" style="115" customWidth="1"/>
    <col min="7938" max="7938" width="71.7109375" style="115" customWidth="1"/>
    <col min="7939" max="7939" width="50.7109375" style="115" customWidth="1"/>
    <col min="7940" max="7940" width="101.28515625" style="115" customWidth="1"/>
    <col min="7941" max="7941" width="20.140625" style="115" customWidth="1"/>
    <col min="7942" max="8192" width="11.5703125" style="115"/>
    <col min="8193" max="8193" width="3.7109375" style="115" customWidth="1"/>
    <col min="8194" max="8194" width="71.7109375" style="115" customWidth="1"/>
    <col min="8195" max="8195" width="50.7109375" style="115" customWidth="1"/>
    <col min="8196" max="8196" width="101.28515625" style="115" customWidth="1"/>
    <col min="8197" max="8197" width="20.140625" style="115" customWidth="1"/>
    <col min="8198" max="8448" width="11.5703125" style="115"/>
    <col min="8449" max="8449" width="3.7109375" style="115" customWidth="1"/>
    <col min="8450" max="8450" width="71.7109375" style="115" customWidth="1"/>
    <col min="8451" max="8451" width="50.7109375" style="115" customWidth="1"/>
    <col min="8452" max="8452" width="101.28515625" style="115" customWidth="1"/>
    <col min="8453" max="8453" width="20.140625" style="115" customWidth="1"/>
    <col min="8454" max="8704" width="11.5703125" style="115"/>
    <col min="8705" max="8705" width="3.7109375" style="115" customWidth="1"/>
    <col min="8706" max="8706" width="71.7109375" style="115" customWidth="1"/>
    <col min="8707" max="8707" width="50.7109375" style="115" customWidth="1"/>
    <col min="8708" max="8708" width="101.28515625" style="115" customWidth="1"/>
    <col min="8709" max="8709" width="20.140625" style="115" customWidth="1"/>
    <col min="8710" max="8960" width="11.5703125" style="115"/>
    <col min="8961" max="8961" width="3.7109375" style="115" customWidth="1"/>
    <col min="8962" max="8962" width="71.7109375" style="115" customWidth="1"/>
    <col min="8963" max="8963" width="50.7109375" style="115" customWidth="1"/>
    <col min="8964" max="8964" width="101.28515625" style="115" customWidth="1"/>
    <col min="8965" max="8965" width="20.140625" style="115" customWidth="1"/>
    <col min="8966" max="9216" width="11.5703125" style="115"/>
    <col min="9217" max="9217" width="3.7109375" style="115" customWidth="1"/>
    <col min="9218" max="9218" width="71.7109375" style="115" customWidth="1"/>
    <col min="9219" max="9219" width="50.7109375" style="115" customWidth="1"/>
    <col min="9220" max="9220" width="101.28515625" style="115" customWidth="1"/>
    <col min="9221" max="9221" width="20.140625" style="115" customWidth="1"/>
    <col min="9222" max="9472" width="11.5703125" style="115"/>
    <col min="9473" max="9473" width="3.7109375" style="115" customWidth="1"/>
    <col min="9474" max="9474" width="71.7109375" style="115" customWidth="1"/>
    <col min="9475" max="9475" width="50.7109375" style="115" customWidth="1"/>
    <col min="9476" max="9476" width="101.28515625" style="115" customWidth="1"/>
    <col min="9477" max="9477" width="20.140625" style="115" customWidth="1"/>
    <col min="9478" max="9728" width="11.5703125" style="115"/>
    <col min="9729" max="9729" width="3.7109375" style="115" customWidth="1"/>
    <col min="9730" max="9730" width="71.7109375" style="115" customWidth="1"/>
    <col min="9731" max="9731" width="50.7109375" style="115" customWidth="1"/>
    <col min="9732" max="9732" width="101.28515625" style="115" customWidth="1"/>
    <col min="9733" max="9733" width="20.140625" style="115" customWidth="1"/>
    <col min="9734" max="9984" width="11.5703125" style="115"/>
    <col min="9985" max="9985" width="3.7109375" style="115" customWidth="1"/>
    <col min="9986" max="9986" width="71.7109375" style="115" customWidth="1"/>
    <col min="9987" max="9987" width="50.7109375" style="115" customWidth="1"/>
    <col min="9988" max="9988" width="101.28515625" style="115" customWidth="1"/>
    <col min="9989" max="9989" width="20.140625" style="115" customWidth="1"/>
    <col min="9990" max="10240" width="11.5703125" style="115"/>
    <col min="10241" max="10241" width="3.7109375" style="115" customWidth="1"/>
    <col min="10242" max="10242" width="71.7109375" style="115" customWidth="1"/>
    <col min="10243" max="10243" width="50.7109375" style="115" customWidth="1"/>
    <col min="10244" max="10244" width="101.28515625" style="115" customWidth="1"/>
    <col min="10245" max="10245" width="20.140625" style="115" customWidth="1"/>
    <col min="10246" max="10496" width="11.5703125" style="115"/>
    <col min="10497" max="10497" width="3.7109375" style="115" customWidth="1"/>
    <col min="10498" max="10498" width="71.7109375" style="115" customWidth="1"/>
    <col min="10499" max="10499" width="50.7109375" style="115" customWidth="1"/>
    <col min="10500" max="10500" width="101.28515625" style="115" customWidth="1"/>
    <col min="10501" max="10501" width="20.140625" style="115" customWidth="1"/>
    <col min="10502" max="10752" width="11.5703125" style="115"/>
    <col min="10753" max="10753" width="3.7109375" style="115" customWidth="1"/>
    <col min="10754" max="10754" width="71.7109375" style="115" customWidth="1"/>
    <col min="10755" max="10755" width="50.7109375" style="115" customWidth="1"/>
    <col min="10756" max="10756" width="101.28515625" style="115" customWidth="1"/>
    <col min="10757" max="10757" width="20.140625" style="115" customWidth="1"/>
    <col min="10758" max="11008" width="11.5703125" style="115"/>
    <col min="11009" max="11009" width="3.7109375" style="115" customWidth="1"/>
    <col min="11010" max="11010" width="71.7109375" style="115" customWidth="1"/>
    <col min="11011" max="11011" width="50.7109375" style="115" customWidth="1"/>
    <col min="11012" max="11012" width="101.28515625" style="115" customWidth="1"/>
    <col min="11013" max="11013" width="20.140625" style="115" customWidth="1"/>
    <col min="11014" max="11264" width="11.5703125" style="115"/>
    <col min="11265" max="11265" width="3.7109375" style="115" customWidth="1"/>
    <col min="11266" max="11266" width="71.7109375" style="115" customWidth="1"/>
    <col min="11267" max="11267" width="50.7109375" style="115" customWidth="1"/>
    <col min="11268" max="11268" width="101.28515625" style="115" customWidth="1"/>
    <col min="11269" max="11269" width="20.140625" style="115" customWidth="1"/>
    <col min="11270" max="11520" width="11.5703125" style="115"/>
    <col min="11521" max="11521" width="3.7109375" style="115" customWidth="1"/>
    <col min="11522" max="11522" width="71.7109375" style="115" customWidth="1"/>
    <col min="11523" max="11523" width="50.7109375" style="115" customWidth="1"/>
    <col min="11524" max="11524" width="101.28515625" style="115" customWidth="1"/>
    <col min="11525" max="11525" width="20.140625" style="115" customWidth="1"/>
    <col min="11526" max="11776" width="11.5703125" style="115"/>
    <col min="11777" max="11777" width="3.7109375" style="115" customWidth="1"/>
    <col min="11778" max="11778" width="71.7109375" style="115" customWidth="1"/>
    <col min="11779" max="11779" width="50.7109375" style="115" customWidth="1"/>
    <col min="11780" max="11780" width="101.28515625" style="115" customWidth="1"/>
    <col min="11781" max="11781" width="20.140625" style="115" customWidth="1"/>
    <col min="11782" max="12032" width="11.5703125" style="115"/>
    <col min="12033" max="12033" width="3.7109375" style="115" customWidth="1"/>
    <col min="12034" max="12034" width="71.7109375" style="115" customWidth="1"/>
    <col min="12035" max="12035" width="50.7109375" style="115" customWidth="1"/>
    <col min="12036" max="12036" width="101.28515625" style="115" customWidth="1"/>
    <col min="12037" max="12037" width="20.140625" style="115" customWidth="1"/>
    <col min="12038" max="12288" width="11.5703125" style="115"/>
    <col min="12289" max="12289" width="3.7109375" style="115" customWidth="1"/>
    <col min="12290" max="12290" width="71.7109375" style="115" customWidth="1"/>
    <col min="12291" max="12291" width="50.7109375" style="115" customWidth="1"/>
    <col min="12292" max="12292" width="101.28515625" style="115" customWidth="1"/>
    <col min="12293" max="12293" width="20.140625" style="115" customWidth="1"/>
    <col min="12294" max="12544" width="11.5703125" style="115"/>
    <col min="12545" max="12545" width="3.7109375" style="115" customWidth="1"/>
    <col min="12546" max="12546" width="71.7109375" style="115" customWidth="1"/>
    <col min="12547" max="12547" width="50.7109375" style="115" customWidth="1"/>
    <col min="12548" max="12548" width="101.28515625" style="115" customWidth="1"/>
    <col min="12549" max="12549" width="20.140625" style="115" customWidth="1"/>
    <col min="12550" max="12800" width="11.5703125" style="115"/>
    <col min="12801" max="12801" width="3.7109375" style="115" customWidth="1"/>
    <col min="12802" max="12802" width="71.7109375" style="115" customWidth="1"/>
    <col min="12803" max="12803" width="50.7109375" style="115" customWidth="1"/>
    <col min="12804" max="12804" width="101.28515625" style="115" customWidth="1"/>
    <col min="12805" max="12805" width="20.140625" style="115" customWidth="1"/>
    <col min="12806" max="13056" width="11.5703125" style="115"/>
    <col min="13057" max="13057" width="3.7109375" style="115" customWidth="1"/>
    <col min="13058" max="13058" width="71.7109375" style="115" customWidth="1"/>
    <col min="13059" max="13059" width="50.7109375" style="115" customWidth="1"/>
    <col min="13060" max="13060" width="101.28515625" style="115" customWidth="1"/>
    <col min="13061" max="13061" width="20.140625" style="115" customWidth="1"/>
    <col min="13062" max="13312" width="11.5703125" style="115"/>
    <col min="13313" max="13313" width="3.7109375" style="115" customWidth="1"/>
    <col min="13314" max="13314" width="71.7109375" style="115" customWidth="1"/>
    <col min="13315" max="13315" width="50.7109375" style="115" customWidth="1"/>
    <col min="13316" max="13316" width="101.28515625" style="115" customWidth="1"/>
    <col min="13317" max="13317" width="20.140625" style="115" customWidth="1"/>
    <col min="13318" max="13568" width="11.5703125" style="115"/>
    <col min="13569" max="13569" width="3.7109375" style="115" customWidth="1"/>
    <col min="13570" max="13570" width="71.7109375" style="115" customWidth="1"/>
    <col min="13571" max="13571" width="50.7109375" style="115" customWidth="1"/>
    <col min="13572" max="13572" width="101.28515625" style="115" customWidth="1"/>
    <col min="13573" max="13573" width="20.140625" style="115" customWidth="1"/>
    <col min="13574" max="13824" width="11.5703125" style="115"/>
    <col min="13825" max="13825" width="3.7109375" style="115" customWidth="1"/>
    <col min="13826" max="13826" width="71.7109375" style="115" customWidth="1"/>
    <col min="13827" max="13827" width="50.7109375" style="115" customWidth="1"/>
    <col min="13828" max="13828" width="101.28515625" style="115" customWidth="1"/>
    <col min="13829" max="13829" width="20.140625" style="115" customWidth="1"/>
    <col min="13830" max="14080" width="11.5703125" style="115"/>
    <col min="14081" max="14081" width="3.7109375" style="115" customWidth="1"/>
    <col min="14082" max="14082" width="71.7109375" style="115" customWidth="1"/>
    <col min="14083" max="14083" width="50.7109375" style="115" customWidth="1"/>
    <col min="14084" max="14084" width="101.28515625" style="115" customWidth="1"/>
    <col min="14085" max="14085" width="20.140625" style="115" customWidth="1"/>
    <col min="14086" max="14336" width="11.5703125" style="115"/>
    <col min="14337" max="14337" width="3.7109375" style="115" customWidth="1"/>
    <col min="14338" max="14338" width="71.7109375" style="115" customWidth="1"/>
    <col min="14339" max="14339" width="50.7109375" style="115" customWidth="1"/>
    <col min="14340" max="14340" width="101.28515625" style="115" customWidth="1"/>
    <col min="14341" max="14341" width="20.140625" style="115" customWidth="1"/>
    <col min="14342" max="14592" width="11.5703125" style="115"/>
    <col min="14593" max="14593" width="3.7109375" style="115" customWidth="1"/>
    <col min="14594" max="14594" width="71.7109375" style="115" customWidth="1"/>
    <col min="14595" max="14595" width="50.7109375" style="115" customWidth="1"/>
    <col min="14596" max="14596" width="101.28515625" style="115" customWidth="1"/>
    <col min="14597" max="14597" width="20.140625" style="115" customWidth="1"/>
    <col min="14598" max="14848" width="11.5703125" style="115"/>
    <col min="14849" max="14849" width="3.7109375" style="115" customWidth="1"/>
    <col min="14850" max="14850" width="71.7109375" style="115" customWidth="1"/>
    <col min="14851" max="14851" width="50.7109375" style="115" customWidth="1"/>
    <col min="14852" max="14852" width="101.28515625" style="115" customWidth="1"/>
    <col min="14853" max="14853" width="20.140625" style="115" customWidth="1"/>
    <col min="14854" max="15104" width="11.5703125" style="115"/>
    <col min="15105" max="15105" width="3.7109375" style="115" customWidth="1"/>
    <col min="15106" max="15106" width="71.7109375" style="115" customWidth="1"/>
    <col min="15107" max="15107" width="50.7109375" style="115" customWidth="1"/>
    <col min="15108" max="15108" width="101.28515625" style="115" customWidth="1"/>
    <col min="15109" max="15109" width="20.140625" style="115" customWidth="1"/>
    <col min="15110" max="15360" width="11.5703125" style="115"/>
    <col min="15361" max="15361" width="3.7109375" style="115" customWidth="1"/>
    <col min="15362" max="15362" width="71.7109375" style="115" customWidth="1"/>
    <col min="15363" max="15363" width="50.7109375" style="115" customWidth="1"/>
    <col min="15364" max="15364" width="101.28515625" style="115" customWidth="1"/>
    <col min="15365" max="15365" width="20.140625" style="115" customWidth="1"/>
    <col min="15366" max="15616" width="11.5703125" style="115"/>
    <col min="15617" max="15617" width="3.7109375" style="115" customWidth="1"/>
    <col min="15618" max="15618" width="71.7109375" style="115" customWidth="1"/>
    <col min="15619" max="15619" width="50.7109375" style="115" customWidth="1"/>
    <col min="15620" max="15620" width="101.28515625" style="115" customWidth="1"/>
    <col min="15621" max="15621" width="20.140625" style="115" customWidth="1"/>
    <col min="15622" max="15872" width="11.5703125" style="115"/>
    <col min="15873" max="15873" width="3.7109375" style="115" customWidth="1"/>
    <col min="15874" max="15874" width="71.7109375" style="115" customWidth="1"/>
    <col min="15875" max="15875" width="50.7109375" style="115" customWidth="1"/>
    <col min="15876" max="15876" width="101.28515625" style="115" customWidth="1"/>
    <col min="15877" max="15877" width="20.140625" style="115" customWidth="1"/>
    <col min="15878" max="16128" width="11.5703125" style="115"/>
    <col min="16129" max="16129" width="3.7109375" style="115" customWidth="1"/>
    <col min="16130" max="16130" width="71.7109375" style="115" customWidth="1"/>
    <col min="16131" max="16131" width="50.7109375" style="115" customWidth="1"/>
    <col min="16132" max="16132" width="101.28515625" style="115" customWidth="1"/>
    <col min="16133" max="16133" width="20.140625" style="115" customWidth="1"/>
    <col min="16134" max="16384" width="11.5703125" style="115"/>
  </cols>
  <sheetData>
    <row r="2" spans="2:7" ht="25.5" customHeight="1" x14ac:dyDescent="0.25">
      <c r="B2" s="113" t="s">
        <v>12380</v>
      </c>
      <c r="C2" s="114" t="s">
        <v>12381</v>
      </c>
      <c r="D2" s="114" t="s">
        <v>12382</v>
      </c>
      <c r="E2" s="165" t="s">
        <v>13760</v>
      </c>
      <c r="F2" s="165" t="s">
        <v>12343</v>
      </c>
      <c r="G2" s="165" t="s">
        <v>13761</v>
      </c>
    </row>
    <row r="3" spans="2:7" x14ac:dyDescent="0.25">
      <c r="B3" s="116" t="s">
        <v>10513</v>
      </c>
      <c r="C3" s="117" t="s">
        <v>10514</v>
      </c>
      <c r="D3" s="117"/>
    </row>
    <row r="4" spans="2:7" x14ac:dyDescent="0.25">
      <c r="B4" s="116" t="s">
        <v>10050</v>
      </c>
      <c r="C4" s="117" t="s">
        <v>10051</v>
      </c>
      <c r="D4" s="117"/>
    </row>
    <row r="5" spans="2:7" x14ac:dyDescent="0.25">
      <c r="B5" s="116" t="s">
        <v>10052</v>
      </c>
      <c r="C5" s="117" t="s">
        <v>10053</v>
      </c>
      <c r="D5" s="117"/>
    </row>
    <row r="6" spans="2:7" x14ac:dyDescent="0.25">
      <c r="B6" s="118" t="s">
        <v>12383</v>
      </c>
      <c r="C6" s="119" t="s">
        <v>10055</v>
      </c>
      <c r="D6" s="119"/>
    </row>
    <row r="7" spans="2:7" x14ac:dyDescent="0.25">
      <c r="B7" s="118" t="s">
        <v>12384</v>
      </c>
      <c r="C7" s="119" t="s">
        <v>10057</v>
      </c>
      <c r="D7" s="119"/>
    </row>
    <row r="8" spans="2:7" x14ac:dyDescent="0.25">
      <c r="B8" s="118" t="s">
        <v>10058</v>
      </c>
      <c r="C8" s="119" t="s">
        <v>10059</v>
      </c>
      <c r="D8" s="119"/>
    </row>
    <row r="9" spans="2:7" x14ac:dyDescent="0.25">
      <c r="B9" s="118" t="s">
        <v>12385</v>
      </c>
      <c r="C9" s="119" t="s">
        <v>10061</v>
      </c>
      <c r="D9" s="119"/>
    </row>
    <row r="10" spans="2:7" x14ac:dyDescent="0.25">
      <c r="B10" s="118" t="s">
        <v>10062</v>
      </c>
      <c r="C10" s="119" t="s">
        <v>10063</v>
      </c>
      <c r="D10" s="119"/>
    </row>
    <row r="11" spans="2:7" x14ac:dyDescent="0.25">
      <c r="B11" s="116" t="s">
        <v>10064</v>
      </c>
      <c r="C11" s="117" t="s">
        <v>10065</v>
      </c>
      <c r="D11" s="117"/>
    </row>
    <row r="12" spans="2:7" x14ac:dyDescent="0.25">
      <c r="B12" s="116" t="s">
        <v>10066</v>
      </c>
      <c r="C12" s="117" t="s">
        <v>10067</v>
      </c>
      <c r="D12" s="119"/>
    </row>
    <row r="13" spans="2:7" x14ac:dyDescent="0.25">
      <c r="B13" s="118" t="s">
        <v>10068</v>
      </c>
      <c r="C13" s="119" t="s">
        <v>10069</v>
      </c>
      <c r="D13" s="119"/>
    </row>
    <row r="14" spans="2:7" x14ac:dyDescent="0.25">
      <c r="B14" s="118" t="s">
        <v>10070</v>
      </c>
      <c r="C14" s="119" t="s">
        <v>10071</v>
      </c>
      <c r="D14" s="119"/>
    </row>
    <row r="15" spans="2:7" x14ac:dyDescent="0.25">
      <c r="B15" s="118" t="s">
        <v>10072</v>
      </c>
      <c r="C15" s="119" t="s">
        <v>10073</v>
      </c>
      <c r="D15" s="119"/>
    </row>
    <row r="16" spans="2:7" x14ac:dyDescent="0.25">
      <c r="B16" s="118" t="s">
        <v>10074</v>
      </c>
      <c r="C16" s="119" t="s">
        <v>10075</v>
      </c>
      <c r="D16" s="119"/>
    </row>
    <row r="17" spans="2:4" x14ac:dyDescent="0.25">
      <c r="B17" s="118" t="s">
        <v>10076</v>
      </c>
      <c r="C17" s="119" t="s">
        <v>10077</v>
      </c>
      <c r="D17" s="119"/>
    </row>
    <row r="18" spans="2:4" x14ac:dyDescent="0.25">
      <c r="B18" s="118" t="s">
        <v>10078</v>
      </c>
      <c r="C18" s="119" t="s">
        <v>10079</v>
      </c>
      <c r="D18" s="119"/>
    </row>
    <row r="19" spans="2:4" x14ac:dyDescent="0.25">
      <c r="B19" s="118" t="s">
        <v>10080</v>
      </c>
      <c r="C19" s="119" t="s">
        <v>10081</v>
      </c>
      <c r="D19" s="119"/>
    </row>
    <row r="20" spans="2:4" x14ac:dyDescent="0.25">
      <c r="B20" s="118" t="s">
        <v>10082</v>
      </c>
      <c r="C20" s="119" t="s">
        <v>10083</v>
      </c>
      <c r="D20" s="119"/>
    </row>
    <row r="21" spans="2:4" x14ac:dyDescent="0.25">
      <c r="B21" s="118" t="s">
        <v>10084</v>
      </c>
      <c r="C21" s="119" t="s">
        <v>10085</v>
      </c>
      <c r="D21" s="119"/>
    </row>
    <row r="22" spans="2:4" x14ac:dyDescent="0.25">
      <c r="B22" s="118" t="s">
        <v>10086</v>
      </c>
      <c r="C22" s="119" t="s">
        <v>10087</v>
      </c>
      <c r="D22" s="119"/>
    </row>
    <row r="23" spans="2:4" x14ac:dyDescent="0.25">
      <c r="B23" s="118" t="s">
        <v>10088</v>
      </c>
      <c r="C23" s="119" t="s">
        <v>10089</v>
      </c>
      <c r="D23" s="119"/>
    </row>
    <row r="24" spans="2:4" x14ac:dyDescent="0.25">
      <c r="B24" s="118" t="s">
        <v>10090</v>
      </c>
      <c r="C24" s="119" t="s">
        <v>10091</v>
      </c>
      <c r="D24" s="119"/>
    </row>
    <row r="25" spans="2:4" x14ac:dyDescent="0.25">
      <c r="B25" s="118" t="s">
        <v>10092</v>
      </c>
      <c r="C25" s="119" t="s">
        <v>10093</v>
      </c>
      <c r="D25" s="119"/>
    </row>
    <row r="26" spans="2:4" x14ac:dyDescent="0.25">
      <c r="B26" s="118" t="s">
        <v>10094</v>
      </c>
      <c r="C26" s="119" t="s">
        <v>10095</v>
      </c>
      <c r="D26" s="119"/>
    </row>
    <row r="27" spans="2:4" x14ac:dyDescent="0.25">
      <c r="B27" s="118" t="s">
        <v>10096</v>
      </c>
      <c r="C27" s="117" t="s">
        <v>10097</v>
      </c>
      <c r="D27" s="119"/>
    </row>
    <row r="28" spans="2:4" x14ac:dyDescent="0.25">
      <c r="B28" s="118" t="s">
        <v>10098</v>
      </c>
      <c r="C28" s="117" t="s">
        <v>10099</v>
      </c>
      <c r="D28" s="119"/>
    </row>
    <row r="29" spans="2:4" x14ac:dyDescent="0.25">
      <c r="B29" s="118" t="s">
        <v>10100</v>
      </c>
      <c r="C29" s="119" t="s">
        <v>10101</v>
      </c>
      <c r="D29" s="119"/>
    </row>
    <row r="30" spans="2:4" x14ac:dyDescent="0.25">
      <c r="B30" s="118" t="s">
        <v>10102</v>
      </c>
      <c r="C30" s="117" t="s">
        <v>10103</v>
      </c>
      <c r="D30" s="119"/>
    </row>
    <row r="31" spans="2:4" x14ac:dyDescent="0.25">
      <c r="B31" s="118" t="s">
        <v>10104</v>
      </c>
      <c r="C31" s="117" t="s">
        <v>10105</v>
      </c>
      <c r="D31" s="119"/>
    </row>
    <row r="32" spans="2:4" x14ac:dyDescent="0.25">
      <c r="B32" s="116" t="s">
        <v>10106</v>
      </c>
      <c r="C32" s="117" t="s">
        <v>10107</v>
      </c>
      <c r="D32" s="119"/>
    </row>
    <row r="33" spans="2:4" x14ac:dyDescent="0.25">
      <c r="B33" s="116" t="s">
        <v>10108</v>
      </c>
      <c r="C33" s="117" t="s">
        <v>10109</v>
      </c>
      <c r="D33" s="119"/>
    </row>
    <row r="34" spans="2:4" x14ac:dyDescent="0.25">
      <c r="B34" s="118" t="s">
        <v>10110</v>
      </c>
      <c r="C34" s="117" t="s">
        <v>10111</v>
      </c>
      <c r="D34" s="119"/>
    </row>
    <row r="35" spans="2:4" x14ac:dyDescent="0.25">
      <c r="B35" s="118" t="s">
        <v>10112</v>
      </c>
      <c r="C35" s="117" t="s">
        <v>10113</v>
      </c>
      <c r="D35" s="119"/>
    </row>
    <row r="36" spans="2:4" x14ac:dyDescent="0.25">
      <c r="B36" s="116" t="s">
        <v>10114</v>
      </c>
      <c r="C36" s="117" t="s">
        <v>10115</v>
      </c>
      <c r="D36" s="119"/>
    </row>
    <row r="37" spans="2:4" x14ac:dyDescent="0.25">
      <c r="B37" s="116" t="s">
        <v>10116</v>
      </c>
      <c r="C37" s="117" t="s">
        <v>10117</v>
      </c>
      <c r="D37" s="119"/>
    </row>
    <row r="38" spans="2:4" x14ac:dyDescent="0.25">
      <c r="B38" s="116" t="s">
        <v>10118</v>
      </c>
      <c r="C38" s="117" t="s">
        <v>10119</v>
      </c>
      <c r="D38" s="119"/>
    </row>
    <row r="39" spans="2:4" x14ac:dyDescent="0.25">
      <c r="B39" s="118" t="s">
        <v>10120</v>
      </c>
      <c r="C39" s="117" t="s">
        <v>10121</v>
      </c>
      <c r="D39" s="119"/>
    </row>
    <row r="40" spans="2:4" x14ac:dyDescent="0.25">
      <c r="B40" s="116" t="s">
        <v>10122</v>
      </c>
      <c r="C40" s="117" t="s">
        <v>10123</v>
      </c>
      <c r="D40" s="119"/>
    </row>
    <row r="41" spans="2:4" x14ac:dyDescent="0.25">
      <c r="B41" s="116" t="s">
        <v>10124</v>
      </c>
      <c r="C41" s="117" t="s">
        <v>10125</v>
      </c>
      <c r="D41" s="119"/>
    </row>
    <row r="42" spans="2:4" s="121" customFormat="1" x14ac:dyDescent="0.25">
      <c r="B42" s="116" t="s">
        <v>10126</v>
      </c>
      <c r="C42" s="117" t="s">
        <v>10127</v>
      </c>
      <c r="D42" s="120"/>
    </row>
    <row r="43" spans="2:4" x14ac:dyDescent="0.25">
      <c r="B43" s="118" t="s">
        <v>10128</v>
      </c>
      <c r="C43" s="117" t="s">
        <v>10129</v>
      </c>
      <c r="D43" s="119"/>
    </row>
    <row r="44" spans="2:4" x14ac:dyDescent="0.25">
      <c r="B44" s="118" t="s">
        <v>10130</v>
      </c>
      <c r="C44" s="117" t="s">
        <v>10131</v>
      </c>
      <c r="D44" s="119"/>
    </row>
    <row r="45" spans="2:4" x14ac:dyDescent="0.25">
      <c r="B45" s="116" t="s">
        <v>10132</v>
      </c>
      <c r="C45" s="117" t="s">
        <v>10133</v>
      </c>
      <c r="D45" s="119"/>
    </row>
    <row r="46" spans="2:4" x14ac:dyDescent="0.25">
      <c r="B46" s="118" t="s">
        <v>10134</v>
      </c>
      <c r="C46" s="117" t="s">
        <v>10135</v>
      </c>
      <c r="D46" s="119"/>
    </row>
    <row r="47" spans="2:4" x14ac:dyDescent="0.25">
      <c r="B47" s="118" t="s">
        <v>10136</v>
      </c>
      <c r="C47" s="117" t="s">
        <v>10137</v>
      </c>
      <c r="D47" s="119"/>
    </row>
    <row r="48" spans="2:4" x14ac:dyDescent="0.25">
      <c r="B48" s="118" t="s">
        <v>10138</v>
      </c>
      <c r="C48" s="117" t="s">
        <v>10139</v>
      </c>
      <c r="D48" s="119"/>
    </row>
    <row r="49" spans="2:4" x14ac:dyDescent="0.25">
      <c r="B49" s="116" t="s">
        <v>10140</v>
      </c>
      <c r="C49" s="117" t="s">
        <v>10141</v>
      </c>
      <c r="D49" s="119"/>
    </row>
    <row r="50" spans="2:4" x14ac:dyDescent="0.25">
      <c r="B50" s="116" t="s">
        <v>10142</v>
      </c>
      <c r="C50" s="117" t="s">
        <v>10143</v>
      </c>
      <c r="D50" s="119"/>
    </row>
    <row r="51" spans="2:4" x14ac:dyDescent="0.25">
      <c r="B51" s="116" t="s">
        <v>10144</v>
      </c>
      <c r="C51" s="117" t="s">
        <v>10145</v>
      </c>
      <c r="D51" s="119"/>
    </row>
    <row r="52" spans="2:4" x14ac:dyDescent="0.25">
      <c r="B52" s="116" t="s">
        <v>10146</v>
      </c>
      <c r="C52" s="117" t="s">
        <v>10147</v>
      </c>
      <c r="D52" s="119"/>
    </row>
    <row r="53" spans="2:4" x14ac:dyDescent="0.25">
      <c r="B53" s="118" t="s">
        <v>10148</v>
      </c>
      <c r="C53" s="117" t="s">
        <v>10149</v>
      </c>
      <c r="D53" s="119"/>
    </row>
    <row r="54" spans="2:4" x14ac:dyDescent="0.25">
      <c r="B54" s="116" t="s">
        <v>10150</v>
      </c>
      <c r="C54" s="117" t="s">
        <v>10151</v>
      </c>
      <c r="D54" s="119"/>
    </row>
    <row r="55" spans="2:4" x14ac:dyDescent="0.25">
      <c r="B55" s="118" t="s">
        <v>10152</v>
      </c>
      <c r="C55" s="119" t="s">
        <v>10153</v>
      </c>
      <c r="D55" s="119"/>
    </row>
    <row r="56" spans="2:4" x14ac:dyDescent="0.25">
      <c r="B56" s="116" t="s">
        <v>10154</v>
      </c>
      <c r="C56" s="117" t="s">
        <v>10155</v>
      </c>
      <c r="D56" s="119"/>
    </row>
    <row r="57" spans="2:4" ht="12" customHeight="1" x14ac:dyDescent="0.25">
      <c r="B57" s="118" t="s">
        <v>10156</v>
      </c>
      <c r="C57" s="119" t="s">
        <v>10157</v>
      </c>
      <c r="D57" s="119"/>
    </row>
    <row r="58" spans="2:4" ht="12" customHeight="1" x14ac:dyDescent="0.25">
      <c r="B58" s="122" t="s">
        <v>10158</v>
      </c>
      <c r="C58" s="120" t="s">
        <v>10159</v>
      </c>
      <c r="D58" s="119"/>
    </row>
    <row r="59" spans="2:4" ht="12" customHeight="1" x14ac:dyDescent="0.25">
      <c r="B59" s="118" t="s">
        <v>10160</v>
      </c>
      <c r="C59" s="119" t="s">
        <v>10161</v>
      </c>
      <c r="D59" s="119"/>
    </row>
    <row r="60" spans="2:4" ht="12" customHeight="1" x14ac:dyDescent="0.25">
      <c r="B60" s="118" t="s">
        <v>10162</v>
      </c>
      <c r="C60" s="119" t="s">
        <v>10163</v>
      </c>
      <c r="D60" s="119"/>
    </row>
    <row r="61" spans="2:4" ht="12" customHeight="1" x14ac:dyDescent="0.25">
      <c r="B61" s="116" t="s">
        <v>10164</v>
      </c>
      <c r="C61" s="119" t="s">
        <v>10165</v>
      </c>
      <c r="D61" s="119"/>
    </row>
    <row r="62" spans="2:4" ht="12" customHeight="1" x14ac:dyDescent="0.25">
      <c r="B62" s="116" t="s">
        <v>10166</v>
      </c>
      <c r="C62" s="117" t="s">
        <v>10167</v>
      </c>
      <c r="D62" s="119"/>
    </row>
    <row r="63" spans="2:4" ht="12" customHeight="1" x14ac:dyDescent="0.25">
      <c r="B63" s="118" t="s">
        <v>10168</v>
      </c>
      <c r="C63" s="119" t="s">
        <v>10169</v>
      </c>
      <c r="D63" s="119"/>
    </row>
    <row r="64" spans="2:4" ht="12" customHeight="1" x14ac:dyDescent="0.25">
      <c r="B64" s="116" t="s">
        <v>10170</v>
      </c>
      <c r="C64" s="119" t="s">
        <v>10171</v>
      </c>
      <c r="D64" s="119"/>
    </row>
    <row r="65" spans="2:4" ht="12" customHeight="1" x14ac:dyDescent="0.25">
      <c r="B65" s="118" t="s">
        <v>10172</v>
      </c>
      <c r="C65" s="119" t="s">
        <v>10173</v>
      </c>
      <c r="D65" s="119"/>
    </row>
    <row r="66" spans="2:4" ht="12" customHeight="1" x14ac:dyDescent="0.25">
      <c r="B66" s="118" t="s">
        <v>10174</v>
      </c>
      <c r="C66" s="119" t="s">
        <v>10175</v>
      </c>
      <c r="D66" s="119"/>
    </row>
    <row r="67" spans="2:4" ht="12" customHeight="1" x14ac:dyDescent="0.25">
      <c r="B67" s="116" t="s">
        <v>10176</v>
      </c>
      <c r="C67" s="119" t="s">
        <v>10177</v>
      </c>
      <c r="D67" s="119"/>
    </row>
    <row r="68" spans="2:4" ht="12" customHeight="1" x14ac:dyDescent="0.25">
      <c r="B68" s="116" t="s">
        <v>10178</v>
      </c>
      <c r="C68" s="119" t="s">
        <v>10179</v>
      </c>
      <c r="D68" s="119"/>
    </row>
    <row r="69" spans="2:4" ht="12" customHeight="1" x14ac:dyDescent="0.25">
      <c r="B69" s="116" t="s">
        <v>10180</v>
      </c>
      <c r="C69" s="119" t="s">
        <v>10181</v>
      </c>
      <c r="D69" s="119"/>
    </row>
    <row r="70" spans="2:4" ht="12" customHeight="1" x14ac:dyDescent="0.25">
      <c r="B70" s="116" t="s">
        <v>10182</v>
      </c>
      <c r="C70" s="119" t="s">
        <v>10183</v>
      </c>
      <c r="D70" s="119"/>
    </row>
    <row r="71" spans="2:4" ht="12" customHeight="1" x14ac:dyDescent="0.25">
      <c r="B71" s="118" t="s">
        <v>10184</v>
      </c>
      <c r="C71" s="119" t="s">
        <v>10185</v>
      </c>
      <c r="D71" s="119"/>
    </row>
    <row r="72" spans="2:4" ht="12" customHeight="1" x14ac:dyDescent="0.25">
      <c r="B72" s="118" t="s">
        <v>10186</v>
      </c>
      <c r="C72" s="119" t="s">
        <v>10187</v>
      </c>
      <c r="D72" s="119"/>
    </row>
    <row r="73" spans="2:4" ht="12" customHeight="1" x14ac:dyDescent="0.25">
      <c r="B73" s="116" t="s">
        <v>10188</v>
      </c>
      <c r="C73" s="119" t="s">
        <v>10189</v>
      </c>
      <c r="D73" s="119"/>
    </row>
    <row r="74" spans="2:4" ht="12" customHeight="1" x14ac:dyDescent="0.25">
      <c r="B74" s="118" t="s">
        <v>10190</v>
      </c>
      <c r="C74" s="119" t="s">
        <v>10191</v>
      </c>
      <c r="D74" s="119"/>
    </row>
    <row r="75" spans="2:4" x14ac:dyDescent="0.25">
      <c r="B75" s="118" t="s">
        <v>10192</v>
      </c>
      <c r="C75" s="119" t="s">
        <v>10193</v>
      </c>
      <c r="D75" s="119"/>
    </row>
    <row r="76" spans="2:4" x14ac:dyDescent="0.25">
      <c r="B76" s="118" t="s">
        <v>10194</v>
      </c>
      <c r="C76" s="119" t="s">
        <v>10195</v>
      </c>
      <c r="D76" s="119"/>
    </row>
    <row r="77" spans="2:4" x14ac:dyDescent="0.25">
      <c r="B77" s="118" t="s">
        <v>10196</v>
      </c>
      <c r="C77" s="119" t="s">
        <v>10197</v>
      </c>
      <c r="D77" s="119"/>
    </row>
    <row r="78" spans="2:4" x14ac:dyDescent="0.25">
      <c r="B78" s="118" t="s">
        <v>10198</v>
      </c>
      <c r="C78" s="119" t="s">
        <v>10199</v>
      </c>
      <c r="D78" s="119"/>
    </row>
    <row r="79" spans="2:4" x14ac:dyDescent="0.25">
      <c r="B79" s="116" t="s">
        <v>10200</v>
      </c>
      <c r="C79" s="117" t="s">
        <v>10201</v>
      </c>
      <c r="D79" s="119"/>
    </row>
    <row r="80" spans="2:4" x14ac:dyDescent="0.25">
      <c r="B80" s="118" t="s">
        <v>10202</v>
      </c>
      <c r="C80" s="119" t="s">
        <v>10203</v>
      </c>
      <c r="D80" s="119"/>
    </row>
    <row r="81" spans="2:4" x14ac:dyDescent="0.25">
      <c r="B81" s="118" t="s">
        <v>10204</v>
      </c>
      <c r="C81" s="119" t="s">
        <v>10205</v>
      </c>
      <c r="D81" s="119"/>
    </row>
    <row r="82" spans="2:4" x14ac:dyDescent="0.25">
      <c r="B82" s="116" t="s">
        <v>10206</v>
      </c>
      <c r="C82" s="119" t="s">
        <v>10207</v>
      </c>
      <c r="D82" s="119"/>
    </row>
    <row r="83" spans="2:4" x14ac:dyDescent="0.25">
      <c r="B83" s="116" t="s">
        <v>10208</v>
      </c>
      <c r="C83" s="119" t="s">
        <v>10209</v>
      </c>
      <c r="D83" s="119"/>
    </row>
    <row r="84" spans="2:4" x14ac:dyDescent="0.25">
      <c r="B84" s="118" t="s">
        <v>10210</v>
      </c>
      <c r="C84" s="119" t="s">
        <v>10211</v>
      </c>
      <c r="D84" s="119"/>
    </row>
    <row r="85" spans="2:4" x14ac:dyDescent="0.25">
      <c r="B85" s="118" t="s">
        <v>10212</v>
      </c>
      <c r="C85" s="119" t="s">
        <v>10213</v>
      </c>
      <c r="D85" s="119"/>
    </row>
    <row r="86" spans="2:4" x14ac:dyDescent="0.25">
      <c r="B86" s="118" t="s">
        <v>10214</v>
      </c>
      <c r="C86" s="119" t="s">
        <v>10215</v>
      </c>
      <c r="D86" s="119"/>
    </row>
    <row r="87" spans="2:4" x14ac:dyDescent="0.25">
      <c r="B87" s="116" t="s">
        <v>10216</v>
      </c>
      <c r="C87" s="119" t="s">
        <v>10217</v>
      </c>
      <c r="D87" s="119"/>
    </row>
    <row r="88" spans="2:4" x14ac:dyDescent="0.25">
      <c r="B88" s="118" t="s">
        <v>10218</v>
      </c>
      <c r="C88" s="119" t="s">
        <v>10219</v>
      </c>
      <c r="D88" s="119"/>
    </row>
    <row r="89" spans="2:4" x14ac:dyDescent="0.25">
      <c r="B89" s="118" t="s">
        <v>10220</v>
      </c>
      <c r="C89" s="119" t="s">
        <v>10221</v>
      </c>
      <c r="D89" s="119"/>
    </row>
    <row r="90" spans="2:4" x14ac:dyDescent="0.25">
      <c r="B90" s="116" t="s">
        <v>10222</v>
      </c>
      <c r="C90" s="119" t="s">
        <v>10223</v>
      </c>
      <c r="D90" s="119"/>
    </row>
    <row r="91" spans="2:4" x14ac:dyDescent="0.25">
      <c r="B91" s="116" t="s">
        <v>10224</v>
      </c>
      <c r="C91" s="119" t="s">
        <v>10225</v>
      </c>
      <c r="D91" s="119"/>
    </row>
    <row r="92" spans="2:4" x14ac:dyDescent="0.25">
      <c r="B92" s="116" t="s">
        <v>10226</v>
      </c>
      <c r="C92" s="119" t="s">
        <v>10227</v>
      </c>
      <c r="D92" s="119"/>
    </row>
    <row r="93" spans="2:4" x14ac:dyDescent="0.25">
      <c r="B93" s="118" t="s">
        <v>10228</v>
      </c>
      <c r="C93" s="119" t="s">
        <v>10229</v>
      </c>
      <c r="D93" s="119"/>
    </row>
    <row r="94" spans="2:4" x14ac:dyDescent="0.25">
      <c r="B94" s="118" t="s">
        <v>10230</v>
      </c>
      <c r="C94" s="119" t="s">
        <v>10231</v>
      </c>
      <c r="D94" s="119"/>
    </row>
    <row r="95" spans="2:4" x14ac:dyDescent="0.25">
      <c r="B95" s="118" t="s">
        <v>10232</v>
      </c>
      <c r="C95" s="119" t="s">
        <v>10233</v>
      </c>
      <c r="D95" s="119"/>
    </row>
    <row r="96" spans="2:4" x14ac:dyDescent="0.25">
      <c r="B96" s="116" t="s">
        <v>10234</v>
      </c>
      <c r="C96" s="117" t="s">
        <v>10235</v>
      </c>
      <c r="D96" s="119"/>
    </row>
    <row r="97" spans="2:4" x14ac:dyDescent="0.25">
      <c r="B97" s="116" t="s">
        <v>10236</v>
      </c>
      <c r="C97" s="119" t="s">
        <v>10237</v>
      </c>
      <c r="D97" s="119"/>
    </row>
    <row r="98" spans="2:4" x14ac:dyDescent="0.25">
      <c r="B98" s="116" t="s">
        <v>10238</v>
      </c>
      <c r="C98" s="117" t="s">
        <v>10239</v>
      </c>
      <c r="D98" s="119"/>
    </row>
    <row r="99" spans="2:4" x14ac:dyDescent="0.25">
      <c r="B99" s="118" t="s">
        <v>10240</v>
      </c>
      <c r="C99" s="117" t="s">
        <v>10241</v>
      </c>
      <c r="D99" s="119"/>
    </row>
    <row r="100" spans="2:4" x14ac:dyDescent="0.25">
      <c r="B100" s="116" t="s">
        <v>10242</v>
      </c>
      <c r="C100" s="117" t="s">
        <v>10243</v>
      </c>
      <c r="D100" s="119"/>
    </row>
    <row r="101" spans="2:4" x14ac:dyDescent="0.25">
      <c r="B101" s="116" t="s">
        <v>10244</v>
      </c>
      <c r="C101" s="117" t="s">
        <v>10245</v>
      </c>
      <c r="D101" s="119"/>
    </row>
    <row r="102" spans="2:4" x14ac:dyDescent="0.25">
      <c r="B102" s="116" t="s">
        <v>10246</v>
      </c>
      <c r="C102" s="117" t="s">
        <v>10247</v>
      </c>
      <c r="D102" s="119"/>
    </row>
    <row r="103" spans="2:4" x14ac:dyDescent="0.25">
      <c r="B103" s="116" t="s">
        <v>10248</v>
      </c>
      <c r="C103" s="117" t="s">
        <v>10249</v>
      </c>
      <c r="D103" s="119"/>
    </row>
    <row r="104" spans="2:4" x14ac:dyDescent="0.25">
      <c r="B104" s="116" t="s">
        <v>10250</v>
      </c>
      <c r="C104" s="117" t="s">
        <v>10251</v>
      </c>
      <c r="D104" s="119"/>
    </row>
    <row r="105" spans="2:4" x14ac:dyDescent="0.25">
      <c r="B105" s="118" t="s">
        <v>10252</v>
      </c>
      <c r="C105" s="117" t="s">
        <v>10253</v>
      </c>
      <c r="D105" s="119"/>
    </row>
    <row r="106" spans="2:4" x14ac:dyDescent="0.25">
      <c r="B106" s="118" t="s">
        <v>10254</v>
      </c>
      <c r="C106" s="119" t="s">
        <v>10255</v>
      </c>
      <c r="D106" s="119"/>
    </row>
    <row r="107" spans="2:4" x14ac:dyDescent="0.25">
      <c r="B107" s="118" t="s">
        <v>10256</v>
      </c>
      <c r="C107" s="119" t="s">
        <v>10257</v>
      </c>
      <c r="D107" s="119"/>
    </row>
    <row r="108" spans="2:4" x14ac:dyDescent="0.25">
      <c r="B108" s="118" t="s">
        <v>10258</v>
      </c>
      <c r="C108" s="119" t="s">
        <v>10259</v>
      </c>
      <c r="D108" s="119"/>
    </row>
    <row r="109" spans="2:4" x14ac:dyDescent="0.25">
      <c r="B109" s="118" t="s">
        <v>10260</v>
      </c>
      <c r="C109" s="119" t="s">
        <v>10261</v>
      </c>
      <c r="D109" s="119"/>
    </row>
    <row r="110" spans="2:4" x14ac:dyDescent="0.25">
      <c r="B110" s="118" t="s">
        <v>10262</v>
      </c>
      <c r="C110" s="117" t="s">
        <v>10263</v>
      </c>
      <c r="D110" s="119"/>
    </row>
    <row r="111" spans="2:4" x14ac:dyDescent="0.25">
      <c r="B111" s="116" t="s">
        <v>10264</v>
      </c>
      <c r="C111" s="117" t="s">
        <v>10265</v>
      </c>
      <c r="D111" s="119"/>
    </row>
    <row r="112" spans="2:4" x14ac:dyDescent="0.25">
      <c r="B112" s="116" t="s">
        <v>10266</v>
      </c>
      <c r="C112" s="117" t="s">
        <v>10267</v>
      </c>
      <c r="D112" s="119"/>
    </row>
    <row r="113" spans="2:4" x14ac:dyDescent="0.25">
      <c r="B113" s="118" t="s">
        <v>10268</v>
      </c>
      <c r="C113" s="117" t="s">
        <v>10269</v>
      </c>
      <c r="D113" s="119"/>
    </row>
    <row r="114" spans="2:4" x14ac:dyDescent="0.25">
      <c r="B114" s="118" t="s">
        <v>10270</v>
      </c>
      <c r="C114" s="117" t="s">
        <v>10271</v>
      </c>
      <c r="D114" s="119"/>
    </row>
    <row r="115" spans="2:4" ht="15.75" customHeight="1" x14ac:dyDescent="0.25">
      <c r="B115" s="116" t="s">
        <v>12386</v>
      </c>
      <c r="C115" s="117" t="s">
        <v>10273</v>
      </c>
      <c r="D115" s="117" t="s">
        <v>12387</v>
      </c>
    </row>
    <row r="116" spans="2:4" x14ac:dyDescent="0.25">
      <c r="B116" s="116" t="s">
        <v>10274</v>
      </c>
      <c r="C116" s="117" t="s">
        <v>10275</v>
      </c>
      <c r="D116" s="117"/>
    </row>
    <row r="117" spans="2:4" x14ac:dyDescent="0.25">
      <c r="B117" s="116" t="s">
        <v>10276</v>
      </c>
      <c r="C117" s="117" t="s">
        <v>10277</v>
      </c>
      <c r="D117" s="117"/>
    </row>
    <row r="118" spans="2:4" x14ac:dyDescent="0.25">
      <c r="B118" s="122" t="s">
        <v>10278</v>
      </c>
      <c r="C118" s="120" t="s">
        <v>10279</v>
      </c>
      <c r="D118" s="117"/>
    </row>
    <row r="119" spans="2:4" x14ac:dyDescent="0.25">
      <c r="B119" s="116" t="s">
        <v>10280</v>
      </c>
      <c r="C119" s="117" t="s">
        <v>10281</v>
      </c>
      <c r="D119" s="117"/>
    </row>
    <row r="120" spans="2:4" x14ac:dyDescent="0.25">
      <c r="B120" s="116" t="s">
        <v>10282</v>
      </c>
      <c r="C120" s="117" t="s">
        <v>10283</v>
      </c>
      <c r="D120" s="117"/>
    </row>
    <row r="121" spans="2:4" x14ac:dyDescent="0.25">
      <c r="B121" s="116" t="s">
        <v>10284</v>
      </c>
      <c r="C121" s="117" t="s">
        <v>10285</v>
      </c>
      <c r="D121" s="117"/>
    </row>
    <row r="122" spans="2:4" x14ac:dyDescent="0.25">
      <c r="B122" s="116" t="s">
        <v>10286</v>
      </c>
      <c r="C122" s="117" t="s">
        <v>10287</v>
      </c>
      <c r="D122" s="117"/>
    </row>
    <row r="123" spans="2:4" x14ac:dyDescent="0.25">
      <c r="B123" s="116" t="s">
        <v>10288</v>
      </c>
      <c r="C123" s="117" t="s">
        <v>10289</v>
      </c>
      <c r="D123" s="117"/>
    </row>
    <row r="124" spans="2:4" x14ac:dyDescent="0.25">
      <c r="B124" s="116" t="s">
        <v>10290</v>
      </c>
      <c r="C124" s="117" t="s">
        <v>10291</v>
      </c>
      <c r="D124" s="117"/>
    </row>
    <row r="125" spans="2:4" x14ac:dyDescent="0.25">
      <c r="B125" s="116" t="s">
        <v>10292</v>
      </c>
      <c r="C125" s="117" t="s">
        <v>10293</v>
      </c>
      <c r="D125" s="117"/>
    </row>
    <row r="126" spans="2:4" x14ac:dyDescent="0.25">
      <c r="B126" s="116" t="s">
        <v>10294</v>
      </c>
      <c r="C126" s="117" t="s">
        <v>10295</v>
      </c>
      <c r="D126" s="117"/>
    </row>
    <row r="127" spans="2:4" x14ac:dyDescent="0.25">
      <c r="B127" s="116" t="s">
        <v>10296</v>
      </c>
      <c r="C127" s="117" t="s">
        <v>10297</v>
      </c>
      <c r="D127" s="117"/>
    </row>
    <row r="128" spans="2:4" x14ac:dyDescent="0.25">
      <c r="B128" s="116" t="s">
        <v>10298</v>
      </c>
      <c r="C128" s="117" t="s">
        <v>10299</v>
      </c>
      <c r="D128" s="117"/>
    </row>
    <row r="129" spans="2:4" x14ac:dyDescent="0.25">
      <c r="B129" s="116" t="s">
        <v>10300</v>
      </c>
      <c r="C129" s="117" t="s">
        <v>10301</v>
      </c>
      <c r="D129" s="117"/>
    </row>
    <row r="130" spans="2:4" x14ac:dyDescent="0.25">
      <c r="B130" s="116" t="s">
        <v>10302</v>
      </c>
      <c r="C130" s="117" t="s">
        <v>10303</v>
      </c>
      <c r="D130" s="117"/>
    </row>
    <row r="131" spans="2:4" x14ac:dyDescent="0.25">
      <c r="B131" s="116" t="s">
        <v>10304</v>
      </c>
      <c r="C131" s="117" t="s">
        <v>10305</v>
      </c>
      <c r="D131" s="117"/>
    </row>
    <row r="132" spans="2:4" x14ac:dyDescent="0.25">
      <c r="B132" s="116" t="s">
        <v>10306</v>
      </c>
      <c r="C132" s="117" t="s">
        <v>10307</v>
      </c>
      <c r="D132" s="117"/>
    </row>
    <row r="133" spans="2:4" x14ac:dyDescent="0.25">
      <c r="B133" s="116" t="s">
        <v>10308</v>
      </c>
      <c r="C133" s="117" t="s">
        <v>10309</v>
      </c>
      <c r="D133" s="117"/>
    </row>
    <row r="134" spans="2:4" x14ac:dyDescent="0.25">
      <c r="B134" s="116" t="s">
        <v>10310</v>
      </c>
      <c r="C134" s="117" t="s">
        <v>10311</v>
      </c>
      <c r="D134" s="117"/>
    </row>
    <row r="135" spans="2:4" x14ac:dyDescent="0.25">
      <c r="B135" s="116" t="s">
        <v>10312</v>
      </c>
      <c r="C135" s="117" t="s">
        <v>10313</v>
      </c>
      <c r="D135" s="117"/>
    </row>
    <row r="136" spans="2:4" x14ac:dyDescent="0.25">
      <c r="B136" s="116" t="s">
        <v>10314</v>
      </c>
      <c r="C136" s="117" t="s">
        <v>10315</v>
      </c>
      <c r="D136" s="117"/>
    </row>
    <row r="137" spans="2:4" x14ac:dyDescent="0.25">
      <c r="B137" s="116" t="s">
        <v>10316</v>
      </c>
      <c r="C137" s="117" t="s">
        <v>10317</v>
      </c>
      <c r="D137" s="117"/>
    </row>
    <row r="138" spans="2:4" x14ac:dyDescent="0.25">
      <c r="B138" s="116" t="s">
        <v>10318</v>
      </c>
      <c r="C138" s="117" t="s">
        <v>10319</v>
      </c>
      <c r="D138" s="117"/>
    </row>
    <row r="139" spans="2:4" x14ac:dyDescent="0.25">
      <c r="B139" s="116" t="s">
        <v>10320</v>
      </c>
      <c r="C139" s="117" t="s">
        <v>10321</v>
      </c>
      <c r="D139" s="117"/>
    </row>
    <row r="140" spans="2:4" x14ac:dyDescent="0.25">
      <c r="B140" s="116" t="s">
        <v>10322</v>
      </c>
      <c r="C140" s="117" t="s">
        <v>10323</v>
      </c>
      <c r="D140" s="117"/>
    </row>
    <row r="141" spans="2:4" x14ac:dyDescent="0.25">
      <c r="B141" s="116" t="s">
        <v>10324</v>
      </c>
      <c r="C141" s="117" t="s">
        <v>10325</v>
      </c>
      <c r="D141" s="117"/>
    </row>
    <row r="142" spans="2:4" x14ac:dyDescent="0.25">
      <c r="B142" s="116" t="s">
        <v>10326</v>
      </c>
      <c r="C142" s="117" t="s">
        <v>10327</v>
      </c>
      <c r="D142" s="117"/>
    </row>
    <row r="143" spans="2:4" x14ac:dyDescent="0.25">
      <c r="B143" s="116" t="s">
        <v>10328</v>
      </c>
      <c r="C143" s="117" t="s">
        <v>10329</v>
      </c>
      <c r="D143" s="117"/>
    </row>
    <row r="144" spans="2:4" x14ac:dyDescent="0.25">
      <c r="B144" s="116" t="s">
        <v>10330</v>
      </c>
      <c r="C144" s="117" t="s">
        <v>10331</v>
      </c>
      <c r="D144" s="117"/>
    </row>
    <row r="145" spans="2:4" x14ac:dyDescent="0.25">
      <c r="B145" s="116" t="s">
        <v>10332</v>
      </c>
      <c r="C145" s="117" t="s">
        <v>10333</v>
      </c>
      <c r="D145" s="117"/>
    </row>
    <row r="146" spans="2:4" x14ac:dyDescent="0.25">
      <c r="B146" s="116" t="s">
        <v>10334</v>
      </c>
      <c r="C146" s="117" t="s">
        <v>10335</v>
      </c>
      <c r="D146" s="117"/>
    </row>
    <row r="147" spans="2:4" x14ac:dyDescent="0.25">
      <c r="B147" s="116" t="s">
        <v>10336</v>
      </c>
      <c r="C147" s="117" t="s">
        <v>10337</v>
      </c>
      <c r="D147" s="117"/>
    </row>
    <row r="148" spans="2:4" x14ac:dyDescent="0.25">
      <c r="B148" s="116" t="s">
        <v>10338</v>
      </c>
      <c r="C148" s="117" t="s">
        <v>10339</v>
      </c>
      <c r="D148" s="117"/>
    </row>
    <row r="149" spans="2:4" x14ac:dyDescent="0.25">
      <c r="B149" s="116" t="s">
        <v>10340</v>
      </c>
      <c r="C149" s="117" t="s">
        <v>10341</v>
      </c>
      <c r="D149" s="117"/>
    </row>
    <row r="150" spans="2:4" x14ac:dyDescent="0.25">
      <c r="B150" s="116" t="s">
        <v>10342</v>
      </c>
      <c r="C150" s="117" t="s">
        <v>10343</v>
      </c>
      <c r="D150" s="117"/>
    </row>
    <row r="151" spans="2:4" x14ac:dyDescent="0.25">
      <c r="B151" s="116" t="s">
        <v>10344</v>
      </c>
      <c r="C151" s="117" t="s">
        <v>10345</v>
      </c>
      <c r="D151" s="117"/>
    </row>
    <row r="152" spans="2:4" x14ac:dyDescent="0.25">
      <c r="B152" s="116" t="s">
        <v>10346</v>
      </c>
      <c r="C152" s="117" t="s">
        <v>10347</v>
      </c>
      <c r="D152" s="117"/>
    </row>
    <row r="153" spans="2:4" x14ac:dyDescent="0.25">
      <c r="B153" s="122" t="s">
        <v>10348</v>
      </c>
      <c r="C153" s="120"/>
      <c r="D153" s="117"/>
    </row>
    <row r="154" spans="2:4" x14ac:dyDescent="0.25">
      <c r="B154" s="116" t="s">
        <v>10349</v>
      </c>
      <c r="C154" s="117" t="s">
        <v>10350</v>
      </c>
      <c r="D154" s="117"/>
    </row>
    <row r="155" spans="2:4" x14ac:dyDescent="0.25">
      <c r="B155" s="116" t="s">
        <v>10351</v>
      </c>
      <c r="C155" s="117" t="s">
        <v>10352</v>
      </c>
      <c r="D155" s="117"/>
    </row>
    <row r="156" spans="2:4" x14ac:dyDescent="0.25">
      <c r="B156" s="116" t="s">
        <v>10353</v>
      </c>
      <c r="C156" s="117" t="s">
        <v>10354</v>
      </c>
      <c r="D156" s="117"/>
    </row>
    <row r="157" spans="2:4" x14ac:dyDescent="0.25">
      <c r="B157" s="122" t="s">
        <v>10355</v>
      </c>
      <c r="C157" s="120" t="s">
        <v>10356</v>
      </c>
      <c r="D157" s="117"/>
    </row>
    <row r="158" spans="2:4" x14ac:dyDescent="0.25">
      <c r="B158" s="116" t="s">
        <v>10357</v>
      </c>
      <c r="C158" s="117" t="s">
        <v>10358</v>
      </c>
      <c r="D158" s="117"/>
    </row>
    <row r="159" spans="2:4" x14ac:dyDescent="0.25">
      <c r="B159" s="116" t="s">
        <v>10359</v>
      </c>
      <c r="C159" s="117" t="s">
        <v>10360</v>
      </c>
      <c r="D159" s="117"/>
    </row>
    <row r="160" spans="2:4" x14ac:dyDescent="0.25">
      <c r="B160" s="116" t="s">
        <v>10361</v>
      </c>
      <c r="C160" s="117" t="s">
        <v>10362</v>
      </c>
      <c r="D160" s="117"/>
    </row>
    <row r="161" spans="2:4" x14ac:dyDescent="0.25">
      <c r="B161" s="116" t="s">
        <v>10363</v>
      </c>
      <c r="C161" s="117" t="s">
        <v>10364</v>
      </c>
      <c r="D161" s="117"/>
    </row>
    <row r="162" spans="2:4" x14ac:dyDescent="0.25">
      <c r="B162" s="116" t="s">
        <v>10365</v>
      </c>
      <c r="C162" s="117" t="s">
        <v>10366</v>
      </c>
      <c r="D162" s="117"/>
    </row>
    <row r="163" spans="2:4" x14ac:dyDescent="0.25">
      <c r="B163" s="116" t="s">
        <v>10367</v>
      </c>
      <c r="C163" s="117" t="s">
        <v>10368</v>
      </c>
      <c r="D163" s="117"/>
    </row>
    <row r="164" spans="2:4" x14ac:dyDescent="0.25">
      <c r="B164" s="116" t="s">
        <v>10369</v>
      </c>
      <c r="C164" s="117" t="s">
        <v>10370</v>
      </c>
      <c r="D164" s="117"/>
    </row>
    <row r="165" spans="2:4" x14ac:dyDescent="0.25">
      <c r="B165" s="116" t="s">
        <v>10371</v>
      </c>
      <c r="C165" s="117" t="s">
        <v>10372</v>
      </c>
      <c r="D165" s="117"/>
    </row>
    <row r="166" spans="2:4" x14ac:dyDescent="0.25">
      <c r="B166" s="116" t="s">
        <v>10373</v>
      </c>
      <c r="C166" s="117" t="s">
        <v>10374</v>
      </c>
      <c r="D166" s="117"/>
    </row>
    <row r="167" spans="2:4" x14ac:dyDescent="0.25">
      <c r="B167" s="116" t="s">
        <v>10375</v>
      </c>
      <c r="C167" s="117" t="s">
        <v>10376</v>
      </c>
      <c r="D167" s="117"/>
    </row>
    <row r="168" spans="2:4" x14ac:dyDescent="0.25">
      <c r="B168" s="122" t="s">
        <v>10377</v>
      </c>
      <c r="C168" s="120" t="s">
        <v>10378</v>
      </c>
      <c r="D168" s="117"/>
    </row>
    <row r="169" spans="2:4" x14ac:dyDescent="0.25">
      <c r="B169" s="116" t="s">
        <v>10379</v>
      </c>
      <c r="C169" s="117" t="s">
        <v>10380</v>
      </c>
      <c r="D169" s="117"/>
    </row>
    <row r="170" spans="2:4" x14ac:dyDescent="0.25">
      <c r="B170" s="116" t="s">
        <v>10381</v>
      </c>
      <c r="C170" s="117" t="s">
        <v>10382</v>
      </c>
      <c r="D170" s="117"/>
    </row>
    <row r="171" spans="2:4" x14ac:dyDescent="0.25">
      <c r="B171" s="116" t="s">
        <v>10383</v>
      </c>
      <c r="C171" s="117" t="s">
        <v>10384</v>
      </c>
      <c r="D171" s="117"/>
    </row>
    <row r="172" spans="2:4" x14ac:dyDescent="0.25">
      <c r="B172" s="116" t="s">
        <v>10385</v>
      </c>
      <c r="C172" s="117" t="s">
        <v>10386</v>
      </c>
      <c r="D172" s="117"/>
    </row>
    <row r="173" spans="2:4" x14ac:dyDescent="0.25">
      <c r="B173" s="116" t="s">
        <v>10387</v>
      </c>
      <c r="C173" s="117" t="s">
        <v>10388</v>
      </c>
      <c r="D173" s="117"/>
    </row>
    <row r="174" spans="2:4" x14ac:dyDescent="0.25">
      <c r="B174" s="116" t="s">
        <v>10389</v>
      </c>
      <c r="C174" s="117" t="s">
        <v>10390</v>
      </c>
      <c r="D174" s="117"/>
    </row>
    <row r="175" spans="2:4" x14ac:dyDescent="0.25">
      <c r="B175" s="116" t="s">
        <v>10391</v>
      </c>
      <c r="C175" s="117" t="s">
        <v>10392</v>
      </c>
      <c r="D175" s="117"/>
    </row>
    <row r="176" spans="2:4" x14ac:dyDescent="0.25">
      <c r="B176" s="116" t="s">
        <v>10393</v>
      </c>
      <c r="C176" s="117" t="s">
        <v>10394</v>
      </c>
      <c r="D176" s="117"/>
    </row>
    <row r="177" spans="2:4" x14ac:dyDescent="0.25">
      <c r="B177" s="116" t="s">
        <v>10395</v>
      </c>
      <c r="C177" s="117" t="s">
        <v>10396</v>
      </c>
      <c r="D177" s="117"/>
    </row>
    <row r="178" spans="2:4" x14ac:dyDescent="0.25">
      <c r="B178" s="116" t="s">
        <v>10397</v>
      </c>
      <c r="C178" s="117" t="s">
        <v>10398</v>
      </c>
      <c r="D178" s="117"/>
    </row>
    <row r="179" spans="2:4" x14ac:dyDescent="0.25">
      <c r="B179" s="116" t="s">
        <v>10399</v>
      </c>
      <c r="C179" s="117" t="s">
        <v>10400</v>
      </c>
      <c r="D179" s="117"/>
    </row>
    <row r="180" spans="2:4" x14ac:dyDescent="0.25">
      <c r="B180" s="116" t="s">
        <v>10401</v>
      </c>
      <c r="C180" s="117" t="s">
        <v>10402</v>
      </c>
      <c r="D180" s="117"/>
    </row>
    <row r="181" spans="2:4" x14ac:dyDescent="0.25">
      <c r="B181" s="116" t="s">
        <v>10403</v>
      </c>
      <c r="C181" s="117" t="s">
        <v>10404</v>
      </c>
      <c r="D181" s="117"/>
    </row>
    <row r="182" spans="2:4" x14ac:dyDescent="0.25">
      <c r="B182" s="116" t="s">
        <v>10405</v>
      </c>
      <c r="C182" s="117" t="s">
        <v>10406</v>
      </c>
      <c r="D182" s="117"/>
    </row>
    <row r="183" spans="2:4" x14ac:dyDescent="0.25">
      <c r="B183" s="116" t="s">
        <v>10407</v>
      </c>
      <c r="C183" s="117" t="s">
        <v>10408</v>
      </c>
      <c r="D183" s="117"/>
    </row>
    <row r="184" spans="2:4" x14ac:dyDescent="0.25">
      <c r="B184" s="116" t="s">
        <v>10409</v>
      </c>
      <c r="C184" s="117" t="s">
        <v>10410</v>
      </c>
      <c r="D184" s="117"/>
    </row>
    <row r="185" spans="2:4" x14ac:dyDescent="0.25">
      <c r="B185" s="116" t="s">
        <v>10411</v>
      </c>
      <c r="C185" s="117" t="s">
        <v>10412</v>
      </c>
      <c r="D185" s="117"/>
    </row>
    <row r="186" spans="2:4" x14ac:dyDescent="0.25">
      <c r="B186" s="116" t="s">
        <v>10413</v>
      </c>
      <c r="C186" s="117" t="s">
        <v>10414</v>
      </c>
      <c r="D186" s="117"/>
    </row>
    <row r="187" spans="2:4" x14ac:dyDescent="0.25">
      <c r="B187" s="116" t="s">
        <v>10415</v>
      </c>
      <c r="C187" s="117" t="s">
        <v>10416</v>
      </c>
      <c r="D187" s="117"/>
    </row>
    <row r="188" spans="2:4" x14ac:dyDescent="0.25">
      <c r="B188" s="116" t="s">
        <v>10417</v>
      </c>
      <c r="C188" s="117" t="s">
        <v>10418</v>
      </c>
      <c r="D188" s="117"/>
    </row>
    <row r="189" spans="2:4" x14ac:dyDescent="0.25">
      <c r="B189" s="116" t="s">
        <v>10419</v>
      </c>
      <c r="C189" s="117" t="s">
        <v>10420</v>
      </c>
      <c r="D189" s="117"/>
    </row>
    <row r="190" spans="2:4" x14ac:dyDescent="0.25">
      <c r="B190" s="116" t="s">
        <v>10421</v>
      </c>
      <c r="C190" s="117" t="s">
        <v>10422</v>
      </c>
      <c r="D190" s="117"/>
    </row>
    <row r="191" spans="2:4" x14ac:dyDescent="0.25">
      <c r="B191" s="116" t="s">
        <v>10423</v>
      </c>
      <c r="C191" s="117" t="s">
        <v>10424</v>
      </c>
      <c r="D191" s="117"/>
    </row>
    <row r="192" spans="2:4" x14ac:dyDescent="0.25">
      <c r="B192" s="116" t="s">
        <v>10425</v>
      </c>
      <c r="C192" s="117" t="s">
        <v>10426</v>
      </c>
      <c r="D192" s="117"/>
    </row>
    <row r="193" spans="2:4" x14ac:dyDescent="0.25">
      <c r="B193" s="116" t="s">
        <v>10427</v>
      </c>
      <c r="C193" s="117" t="s">
        <v>10428</v>
      </c>
      <c r="D193" s="117"/>
    </row>
    <row r="194" spans="2:4" x14ac:dyDescent="0.25">
      <c r="B194" s="116" t="s">
        <v>10429</v>
      </c>
      <c r="C194" s="117" t="s">
        <v>10430</v>
      </c>
      <c r="D194" s="117"/>
    </row>
    <row r="195" spans="2:4" x14ac:dyDescent="0.25">
      <c r="B195" s="116" t="s">
        <v>10431</v>
      </c>
      <c r="C195" s="117" t="s">
        <v>10432</v>
      </c>
      <c r="D195" s="117"/>
    </row>
    <row r="196" spans="2:4" x14ac:dyDescent="0.25">
      <c r="B196" s="116" t="s">
        <v>10433</v>
      </c>
      <c r="C196" s="117" t="s">
        <v>10434</v>
      </c>
      <c r="D196" s="117"/>
    </row>
    <row r="197" spans="2:4" x14ac:dyDescent="0.25">
      <c r="B197" s="116" t="s">
        <v>10435</v>
      </c>
      <c r="C197" s="117" t="s">
        <v>10436</v>
      </c>
      <c r="D197" s="117"/>
    </row>
    <row r="198" spans="2:4" x14ac:dyDescent="0.25">
      <c r="B198" s="116" t="s">
        <v>10437</v>
      </c>
      <c r="C198" s="117" t="s">
        <v>10438</v>
      </c>
      <c r="D198" s="117"/>
    </row>
    <row r="199" spans="2:4" x14ac:dyDescent="0.25">
      <c r="B199" s="116" t="s">
        <v>10439</v>
      </c>
      <c r="C199" s="117" t="s">
        <v>10440</v>
      </c>
      <c r="D199" s="117"/>
    </row>
    <row r="200" spans="2:4" x14ac:dyDescent="0.25">
      <c r="B200" s="116" t="s">
        <v>10441</v>
      </c>
      <c r="C200" s="117" t="s">
        <v>10442</v>
      </c>
      <c r="D200" s="117"/>
    </row>
    <row r="201" spans="2:4" x14ac:dyDescent="0.25">
      <c r="B201" s="116" t="s">
        <v>10443</v>
      </c>
      <c r="C201" s="117" t="s">
        <v>10444</v>
      </c>
      <c r="D201" s="117"/>
    </row>
    <row r="202" spans="2:4" x14ac:dyDescent="0.25">
      <c r="B202" s="116" t="s">
        <v>10445</v>
      </c>
      <c r="C202" s="117" t="s">
        <v>10446</v>
      </c>
      <c r="D202" s="117"/>
    </row>
    <row r="203" spans="2:4" x14ac:dyDescent="0.25">
      <c r="B203" s="116" t="s">
        <v>10447</v>
      </c>
      <c r="C203" s="117" t="s">
        <v>10448</v>
      </c>
      <c r="D203" s="117"/>
    </row>
    <row r="204" spans="2:4" x14ac:dyDescent="0.25">
      <c r="B204" s="116" t="s">
        <v>10449</v>
      </c>
      <c r="C204" s="117" t="s">
        <v>10450</v>
      </c>
      <c r="D204" s="117"/>
    </row>
    <row r="205" spans="2:4" x14ac:dyDescent="0.25">
      <c r="B205" s="116" t="s">
        <v>10451</v>
      </c>
      <c r="C205" s="117" t="s">
        <v>10452</v>
      </c>
      <c r="D205" s="117"/>
    </row>
    <row r="206" spans="2:4" x14ac:dyDescent="0.25">
      <c r="B206" s="116" t="s">
        <v>10453</v>
      </c>
      <c r="C206" s="117" t="s">
        <v>10454</v>
      </c>
      <c r="D206" s="117"/>
    </row>
    <row r="207" spans="2:4" x14ac:dyDescent="0.25">
      <c r="B207" s="116" t="s">
        <v>10455</v>
      </c>
      <c r="C207" s="117" t="s">
        <v>10456</v>
      </c>
      <c r="D207" s="117"/>
    </row>
    <row r="208" spans="2:4" x14ac:dyDescent="0.25">
      <c r="B208" s="116" t="s">
        <v>10457</v>
      </c>
      <c r="C208" s="117" t="s">
        <v>10458</v>
      </c>
      <c r="D208" s="117"/>
    </row>
    <row r="209" spans="2:4" x14ac:dyDescent="0.25">
      <c r="B209" s="122" t="s">
        <v>10459</v>
      </c>
      <c r="C209" s="120" t="s">
        <v>10460</v>
      </c>
      <c r="D209" s="117"/>
    </row>
    <row r="210" spans="2:4" x14ac:dyDescent="0.25">
      <c r="B210" s="122" t="s">
        <v>10461</v>
      </c>
      <c r="C210" s="120" t="s">
        <v>10462</v>
      </c>
      <c r="D210" s="117"/>
    </row>
    <row r="211" spans="2:4" x14ac:dyDescent="0.25">
      <c r="B211" s="116" t="s">
        <v>10463</v>
      </c>
      <c r="C211" s="117" t="s">
        <v>10464</v>
      </c>
      <c r="D211" s="117"/>
    </row>
    <row r="212" spans="2:4" x14ac:dyDescent="0.25">
      <c r="B212" s="116" t="s">
        <v>10465</v>
      </c>
      <c r="C212" s="117" t="s">
        <v>10466</v>
      </c>
      <c r="D212" s="117"/>
    </row>
    <row r="213" spans="2:4" x14ac:dyDescent="0.25">
      <c r="B213" s="116" t="s">
        <v>10467</v>
      </c>
      <c r="C213" s="117" t="s">
        <v>10468</v>
      </c>
      <c r="D213" s="117"/>
    </row>
    <row r="214" spans="2:4" x14ac:dyDescent="0.25">
      <c r="B214" s="116" t="s">
        <v>10469</v>
      </c>
      <c r="C214" s="117" t="s">
        <v>10470</v>
      </c>
      <c r="D214" s="117"/>
    </row>
    <row r="215" spans="2:4" x14ac:dyDescent="0.25">
      <c r="B215" s="116" t="s">
        <v>10471</v>
      </c>
      <c r="C215" s="117" t="s">
        <v>10472</v>
      </c>
      <c r="D215" s="117"/>
    </row>
    <row r="216" spans="2:4" x14ac:dyDescent="0.25">
      <c r="B216" s="116" t="s">
        <v>10473</v>
      </c>
      <c r="C216" s="117" t="s">
        <v>10474</v>
      </c>
      <c r="D216" s="117"/>
    </row>
    <row r="217" spans="2:4" x14ac:dyDescent="0.25">
      <c r="B217" s="116" t="s">
        <v>10475</v>
      </c>
      <c r="C217" s="117" t="s">
        <v>10476</v>
      </c>
      <c r="D217" s="117"/>
    </row>
    <row r="218" spans="2:4" x14ac:dyDescent="0.25">
      <c r="B218" s="116" t="s">
        <v>10477</v>
      </c>
      <c r="C218" s="117" t="s">
        <v>10478</v>
      </c>
      <c r="D218" s="117"/>
    </row>
    <row r="219" spans="2:4" x14ac:dyDescent="0.25">
      <c r="B219" s="122" t="s">
        <v>10479</v>
      </c>
      <c r="C219" s="120" t="s">
        <v>10480</v>
      </c>
      <c r="D219" s="117"/>
    </row>
    <row r="220" spans="2:4" x14ac:dyDescent="0.25">
      <c r="B220" s="116" t="s">
        <v>10481</v>
      </c>
      <c r="C220" s="117" t="s">
        <v>10482</v>
      </c>
      <c r="D220" s="117"/>
    </row>
    <row r="221" spans="2:4" x14ac:dyDescent="0.25">
      <c r="B221" s="122" t="s">
        <v>10483</v>
      </c>
      <c r="C221" s="120" t="s">
        <v>10484</v>
      </c>
      <c r="D221" s="117"/>
    </row>
    <row r="222" spans="2:4" x14ac:dyDescent="0.25">
      <c r="B222" s="116" t="s">
        <v>10485</v>
      </c>
      <c r="C222" s="117" t="s">
        <v>10486</v>
      </c>
      <c r="D222" s="117"/>
    </row>
    <row r="223" spans="2:4" x14ac:dyDescent="0.25">
      <c r="B223" s="116" t="s">
        <v>10487</v>
      </c>
      <c r="C223" s="117" t="s">
        <v>10488</v>
      </c>
      <c r="D223" s="117"/>
    </row>
    <row r="224" spans="2:4" x14ac:dyDescent="0.25">
      <c r="B224" s="116" t="s">
        <v>10489</v>
      </c>
      <c r="C224" s="117" t="s">
        <v>10490</v>
      </c>
      <c r="D224" s="117"/>
    </row>
    <row r="225" spans="2:4" x14ac:dyDescent="0.25">
      <c r="B225" s="116" t="s">
        <v>10491</v>
      </c>
      <c r="C225" s="117" t="s">
        <v>10492</v>
      </c>
      <c r="D225" s="117"/>
    </row>
    <row r="226" spans="2:4" x14ac:dyDescent="0.25">
      <c r="B226" s="116" t="s">
        <v>10493</v>
      </c>
      <c r="C226" s="117" t="s">
        <v>10494</v>
      </c>
      <c r="D226" s="117"/>
    </row>
    <row r="227" spans="2:4" x14ac:dyDescent="0.25">
      <c r="B227" s="116" t="s">
        <v>10495</v>
      </c>
      <c r="C227" s="117" t="s">
        <v>10496</v>
      </c>
      <c r="D227" s="117"/>
    </row>
    <row r="228" spans="2:4" x14ac:dyDescent="0.25">
      <c r="B228" s="116" t="s">
        <v>10497</v>
      </c>
      <c r="C228" s="117" t="s">
        <v>10498</v>
      </c>
      <c r="D228" s="117"/>
    </row>
    <row r="229" spans="2:4" x14ac:dyDescent="0.25">
      <c r="B229" s="116" t="s">
        <v>10499</v>
      </c>
      <c r="C229" s="117" t="s">
        <v>10500</v>
      </c>
      <c r="D229" s="117"/>
    </row>
    <row r="230" spans="2:4" x14ac:dyDescent="0.25">
      <c r="B230" s="116" t="s">
        <v>10501</v>
      </c>
      <c r="C230" s="117" t="s">
        <v>10502</v>
      </c>
      <c r="D230" s="117"/>
    </row>
    <row r="231" spans="2:4" x14ac:dyDescent="0.25">
      <c r="B231" s="116" t="s">
        <v>10503</v>
      </c>
      <c r="C231" s="117" t="s">
        <v>10504</v>
      </c>
      <c r="D231" s="117"/>
    </row>
    <row r="232" spans="2:4" x14ac:dyDescent="0.25">
      <c r="B232" s="116" t="s">
        <v>10505</v>
      </c>
      <c r="C232" s="117" t="s">
        <v>10506</v>
      </c>
      <c r="D232" s="117"/>
    </row>
    <row r="233" spans="2:4" x14ac:dyDescent="0.25">
      <c r="B233" s="122" t="s">
        <v>10507</v>
      </c>
      <c r="C233" s="120" t="s">
        <v>10508</v>
      </c>
      <c r="D233" s="117"/>
    </row>
    <row r="234" spans="2:4" x14ac:dyDescent="0.25">
      <c r="B234" s="116" t="s">
        <v>10509</v>
      </c>
      <c r="C234" s="117" t="s">
        <v>10510</v>
      </c>
      <c r="D234" s="117"/>
    </row>
    <row r="235" spans="2:4" x14ac:dyDescent="0.25">
      <c r="B235" s="116" t="s">
        <v>10511</v>
      </c>
      <c r="C235" s="117" t="s">
        <v>10512</v>
      </c>
      <c r="D235" s="117"/>
    </row>
    <row r="236" spans="2:4" x14ac:dyDescent="0.25">
      <c r="B236" s="118" t="s">
        <v>10527</v>
      </c>
      <c r="C236" s="119" t="s">
        <v>10528</v>
      </c>
      <c r="D236" s="119" t="s">
        <v>12388</v>
      </c>
    </row>
    <row r="237" spans="2:4" x14ac:dyDescent="0.25">
      <c r="B237" s="116" t="s">
        <v>10541</v>
      </c>
      <c r="C237" s="117" t="s">
        <v>10542</v>
      </c>
      <c r="D237" s="117" t="s">
        <v>12389</v>
      </c>
    </row>
    <row r="238" spans="2:4" x14ac:dyDescent="0.25">
      <c r="B238" s="118" t="s">
        <v>10569</v>
      </c>
      <c r="C238" s="119" t="s">
        <v>10570</v>
      </c>
      <c r="D238" s="119"/>
    </row>
    <row r="239" spans="2:4" x14ac:dyDescent="0.25">
      <c r="B239" s="118" t="s">
        <v>10618</v>
      </c>
      <c r="C239" s="119" t="s">
        <v>10619</v>
      </c>
      <c r="D239" s="119" t="s">
        <v>12390</v>
      </c>
    </row>
    <row r="240" spans="2:4" x14ac:dyDescent="0.25">
      <c r="B240" s="116" t="s">
        <v>10665</v>
      </c>
      <c r="C240" s="117" t="s">
        <v>10666</v>
      </c>
      <c r="D240" s="117" t="s">
        <v>12391</v>
      </c>
    </row>
    <row r="241" spans="2:4" x14ac:dyDescent="0.25">
      <c r="B241" s="116" t="s">
        <v>10667</v>
      </c>
      <c r="C241" s="117" t="s">
        <v>10668</v>
      </c>
      <c r="D241" s="117" t="s">
        <v>12392</v>
      </c>
    </row>
    <row r="242" spans="2:4" x14ac:dyDescent="0.25">
      <c r="B242" s="116" t="s">
        <v>10692</v>
      </c>
      <c r="C242" s="117" t="s">
        <v>10693</v>
      </c>
      <c r="D242" s="117"/>
    </row>
    <row r="243" spans="2:4" x14ac:dyDescent="0.25">
      <c r="B243" s="116" t="s">
        <v>10700</v>
      </c>
      <c r="C243" s="117" t="s">
        <v>10701</v>
      </c>
      <c r="D243" s="117"/>
    </row>
    <row r="244" spans="2:4" x14ac:dyDescent="0.25">
      <c r="B244" s="118" t="s">
        <v>10716</v>
      </c>
      <c r="C244" s="119" t="s">
        <v>10717</v>
      </c>
      <c r="D244" s="119" t="s">
        <v>12393</v>
      </c>
    </row>
    <row r="245" spans="2:4" x14ac:dyDescent="0.25">
      <c r="B245" s="118" t="s">
        <v>10706</v>
      </c>
      <c r="C245" s="119" t="s">
        <v>10707</v>
      </c>
      <c r="D245" s="119" t="s">
        <v>12394</v>
      </c>
    </row>
    <row r="246" spans="2:4" x14ac:dyDescent="0.25">
      <c r="B246" s="118" t="s">
        <v>10708</v>
      </c>
      <c r="C246" s="119" t="s">
        <v>10709</v>
      </c>
      <c r="D246" s="119"/>
    </row>
    <row r="247" spans="2:4" x14ac:dyDescent="0.25">
      <c r="B247" s="118" t="s">
        <v>10710</v>
      </c>
      <c r="C247" s="119" t="s">
        <v>10711</v>
      </c>
      <c r="D247" s="119" t="s">
        <v>12395</v>
      </c>
    </row>
    <row r="248" spans="2:4" x14ac:dyDescent="0.25">
      <c r="B248" s="118" t="s">
        <v>10824</v>
      </c>
      <c r="C248" s="119" t="s">
        <v>10825</v>
      </c>
      <c r="D248" s="119" t="s">
        <v>12396</v>
      </c>
    </row>
    <row r="249" spans="2:4" x14ac:dyDescent="0.25">
      <c r="B249" s="116" t="s">
        <v>10861</v>
      </c>
      <c r="C249" s="117" t="s">
        <v>10862</v>
      </c>
      <c r="D249" s="117" t="s">
        <v>12397</v>
      </c>
    </row>
    <row r="250" spans="2:4" x14ac:dyDescent="0.25">
      <c r="B250" s="116" t="s">
        <v>10784</v>
      </c>
      <c r="C250" s="117" t="s">
        <v>10785</v>
      </c>
      <c r="D250" s="117" t="s">
        <v>12398</v>
      </c>
    </row>
    <row r="251" spans="2:4" x14ac:dyDescent="0.25">
      <c r="B251" s="116" t="s">
        <v>10787</v>
      </c>
      <c r="C251" s="117" t="s">
        <v>10788</v>
      </c>
      <c r="D251" s="117" t="s">
        <v>12399</v>
      </c>
    </row>
    <row r="252" spans="2:4" x14ac:dyDescent="0.25">
      <c r="B252" s="116" t="s">
        <v>10800</v>
      </c>
      <c r="C252" s="117" t="s">
        <v>10801</v>
      </c>
      <c r="D252" s="117"/>
    </row>
    <row r="253" spans="2:4" x14ac:dyDescent="0.25">
      <c r="B253" s="118" t="s">
        <v>10808</v>
      </c>
      <c r="C253" s="119" t="s">
        <v>10809</v>
      </c>
      <c r="D253" s="119" t="s">
        <v>12400</v>
      </c>
    </row>
    <row r="254" spans="2:4" x14ac:dyDescent="0.25">
      <c r="B254" s="116" t="s">
        <v>10959</v>
      </c>
      <c r="C254" s="117" t="s">
        <v>10960</v>
      </c>
      <c r="D254" s="117" t="s">
        <v>12401</v>
      </c>
    </row>
    <row r="255" spans="2:4" x14ac:dyDescent="0.25">
      <c r="B255" s="116" t="s">
        <v>9825</v>
      </c>
      <c r="C255" s="117" t="s">
        <v>12402</v>
      </c>
      <c r="D255" s="117" t="s">
        <v>12403</v>
      </c>
    </row>
    <row r="256" spans="2:4" x14ac:dyDescent="0.25">
      <c r="B256" s="116" t="s">
        <v>10833</v>
      </c>
      <c r="C256" s="117" t="s">
        <v>10834</v>
      </c>
      <c r="D256" s="117"/>
    </row>
    <row r="257" spans="2:4" x14ac:dyDescent="0.25">
      <c r="B257" s="116" t="s">
        <v>10835</v>
      </c>
      <c r="C257" s="117" t="s">
        <v>10836</v>
      </c>
      <c r="D257" s="117"/>
    </row>
    <row r="258" spans="2:4" x14ac:dyDescent="0.25">
      <c r="B258" s="116" t="s">
        <v>10837</v>
      </c>
      <c r="C258" s="117" t="s">
        <v>10838</v>
      </c>
      <c r="D258" s="117" t="s">
        <v>12404</v>
      </c>
    </row>
    <row r="259" spans="2:4" x14ac:dyDescent="0.25">
      <c r="B259" s="116" t="s">
        <v>10922</v>
      </c>
      <c r="C259" s="117" t="s">
        <v>10923</v>
      </c>
      <c r="D259" s="117"/>
    </row>
    <row r="260" spans="2:4" x14ac:dyDescent="0.25">
      <c r="B260" s="118" t="s">
        <v>10932</v>
      </c>
      <c r="C260" s="119" t="s">
        <v>10933</v>
      </c>
      <c r="D260" s="119"/>
    </row>
    <row r="261" spans="2:4" x14ac:dyDescent="0.25">
      <c r="B261" s="116" t="s">
        <v>9801</v>
      </c>
      <c r="C261" s="117" t="s">
        <v>10938</v>
      </c>
      <c r="D261" s="117" t="s">
        <v>12405</v>
      </c>
    </row>
    <row r="262" spans="2:4" x14ac:dyDescent="0.25">
      <c r="B262" s="116" t="s">
        <v>11088</v>
      </c>
      <c r="C262" s="117" t="s">
        <v>11089</v>
      </c>
      <c r="D262" s="117" t="s">
        <v>12406</v>
      </c>
    </row>
    <row r="263" spans="2:4" x14ac:dyDescent="0.25">
      <c r="B263" s="116" t="s">
        <v>11168</v>
      </c>
      <c r="C263" s="117" t="s">
        <v>11169</v>
      </c>
      <c r="D263" s="117" t="s">
        <v>12407</v>
      </c>
    </row>
    <row r="264" spans="2:4" x14ac:dyDescent="0.25">
      <c r="B264" s="118" t="s">
        <v>11187</v>
      </c>
      <c r="C264" s="119" t="s">
        <v>11188</v>
      </c>
      <c r="D264" s="119"/>
    </row>
    <row r="265" spans="2:4" x14ac:dyDescent="0.25">
      <c r="B265" s="116" t="s">
        <v>11195</v>
      </c>
      <c r="C265" s="117" t="s">
        <v>11196</v>
      </c>
      <c r="D265" s="117" t="s">
        <v>12408</v>
      </c>
    </row>
    <row r="266" spans="2:4" x14ac:dyDescent="0.25">
      <c r="B266" s="116" t="s">
        <v>12409</v>
      </c>
      <c r="C266" s="117" t="s">
        <v>11198</v>
      </c>
      <c r="D266" s="117" t="s">
        <v>12410</v>
      </c>
    </row>
    <row r="267" spans="2:4" x14ac:dyDescent="0.25">
      <c r="B267" s="116" t="s">
        <v>11206</v>
      </c>
      <c r="C267" s="117" t="s">
        <v>11207</v>
      </c>
      <c r="D267" s="117" t="s">
        <v>12411</v>
      </c>
    </row>
    <row r="268" spans="2:4" x14ac:dyDescent="0.25">
      <c r="B268" s="116" t="s">
        <v>11217</v>
      </c>
      <c r="C268" s="117" t="s">
        <v>11218</v>
      </c>
      <c r="D268" s="117" t="s">
        <v>12412</v>
      </c>
    </row>
    <row r="269" spans="2:4" x14ac:dyDescent="0.25">
      <c r="B269" s="116" t="s">
        <v>11248</v>
      </c>
      <c r="C269" s="117" t="s">
        <v>11249</v>
      </c>
      <c r="D269" s="117" t="s">
        <v>12413</v>
      </c>
    </row>
    <row r="270" spans="2:4" x14ac:dyDescent="0.25">
      <c r="B270" s="116" t="s">
        <v>11298</v>
      </c>
      <c r="C270" s="117" t="s">
        <v>11299</v>
      </c>
      <c r="D270" s="117" t="s">
        <v>12414</v>
      </c>
    </row>
    <row r="271" spans="2:4" x14ac:dyDescent="0.25">
      <c r="B271" s="116" t="s">
        <v>11366</v>
      </c>
      <c r="C271" s="117" t="s">
        <v>11367</v>
      </c>
      <c r="D271" s="117"/>
    </row>
    <row r="272" spans="2:4" x14ac:dyDescent="0.25">
      <c r="B272" s="116" t="s">
        <v>11422</v>
      </c>
      <c r="C272" s="117" t="s">
        <v>11423</v>
      </c>
      <c r="D272" s="117" t="s">
        <v>12415</v>
      </c>
    </row>
    <row r="273" spans="2:4" x14ac:dyDescent="0.25">
      <c r="B273" s="116" t="s">
        <v>11445</v>
      </c>
      <c r="C273" s="117" t="s">
        <v>11446</v>
      </c>
      <c r="D273" s="117"/>
    </row>
    <row r="274" spans="2:4" x14ac:dyDescent="0.25">
      <c r="B274" s="118" t="s">
        <v>11368</v>
      </c>
      <c r="C274" s="119" t="s">
        <v>11369</v>
      </c>
      <c r="D274" s="119" t="s">
        <v>12416</v>
      </c>
    </row>
    <row r="275" spans="2:4" x14ac:dyDescent="0.25">
      <c r="B275" s="118" t="s">
        <v>11487</v>
      </c>
      <c r="C275" s="119" t="s">
        <v>11488</v>
      </c>
      <c r="D275" s="119" t="s">
        <v>12417</v>
      </c>
    </row>
    <row r="276" spans="2:4" x14ac:dyDescent="0.25">
      <c r="B276" s="116" t="s">
        <v>11510</v>
      </c>
      <c r="C276" s="117" t="s">
        <v>11511</v>
      </c>
      <c r="D276" s="117" t="s">
        <v>12418</v>
      </c>
    </row>
    <row r="277" spans="2:4" x14ac:dyDescent="0.25">
      <c r="B277" s="116" t="s">
        <v>11542</v>
      </c>
      <c r="C277" s="117" t="s">
        <v>11543</v>
      </c>
      <c r="D277" s="117"/>
    </row>
    <row r="278" spans="2:4" x14ac:dyDescent="0.25">
      <c r="B278" s="116" t="s">
        <v>11567</v>
      </c>
      <c r="C278" s="117" t="s">
        <v>11568</v>
      </c>
      <c r="D278" s="117" t="s">
        <v>12419</v>
      </c>
    </row>
    <row r="279" spans="2:4" x14ac:dyDescent="0.25">
      <c r="B279" s="116" t="s">
        <v>11594</v>
      </c>
      <c r="C279" s="117" t="s">
        <v>11595</v>
      </c>
      <c r="D279" s="117" t="s">
        <v>12420</v>
      </c>
    </row>
    <row r="303" spans="3:3" x14ac:dyDescent="0.25">
      <c r="C303" s="115" t="s">
        <v>12421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444A-CC0A-4102-B012-DBCEFF8F2A3D}">
  <dimension ref="A2:B415"/>
  <sheetViews>
    <sheetView workbookViewId="0">
      <selection activeCell="L4" sqref="L4"/>
    </sheetView>
  </sheetViews>
  <sheetFormatPr defaultRowHeight="12.75" x14ac:dyDescent="0.2"/>
  <cols>
    <col min="1" max="16384" width="9.140625" style="86"/>
  </cols>
  <sheetData>
    <row r="2" spans="1:2" x14ac:dyDescent="0.2">
      <c r="A2" s="89" t="s">
        <v>625</v>
      </c>
      <c r="B2" s="89" t="s">
        <v>72</v>
      </c>
    </row>
    <row r="3" spans="1:2" x14ac:dyDescent="0.2">
      <c r="A3" s="89" t="s">
        <v>1184</v>
      </c>
      <c r="B3" s="89" t="s">
        <v>1185</v>
      </c>
    </row>
    <row r="4" spans="1:2" x14ac:dyDescent="0.2">
      <c r="A4" s="89" t="s">
        <v>1188</v>
      </c>
      <c r="B4" s="89" t="s">
        <v>1189</v>
      </c>
    </row>
    <row r="5" spans="1:2" x14ac:dyDescent="0.2">
      <c r="A5" s="89" t="s">
        <v>1190</v>
      </c>
      <c r="B5" s="89" t="s">
        <v>1191</v>
      </c>
    </row>
    <row r="6" spans="1:2" x14ac:dyDescent="0.2">
      <c r="A6" s="89" t="s">
        <v>1192</v>
      </c>
      <c r="B6" s="89" t="s">
        <v>1193</v>
      </c>
    </row>
    <row r="7" spans="1:2" x14ac:dyDescent="0.2">
      <c r="A7" s="89" t="s">
        <v>1194</v>
      </c>
      <c r="B7" s="89" t="s">
        <v>1195</v>
      </c>
    </row>
    <row r="8" spans="1:2" x14ac:dyDescent="0.2">
      <c r="A8" s="89" t="s">
        <v>1196</v>
      </c>
      <c r="B8" s="89" t="s">
        <v>1197</v>
      </c>
    </row>
    <row r="9" spans="1:2" x14ac:dyDescent="0.2">
      <c r="A9" s="89" t="s">
        <v>1198</v>
      </c>
      <c r="B9" s="89" t="s">
        <v>1199</v>
      </c>
    </row>
    <row r="10" spans="1:2" x14ac:dyDescent="0.2">
      <c r="A10" s="89" t="s">
        <v>1200</v>
      </c>
      <c r="B10" s="89" t="s">
        <v>1201</v>
      </c>
    </row>
    <row r="11" spans="1:2" x14ac:dyDescent="0.2">
      <c r="A11" s="89" t="s">
        <v>1202</v>
      </c>
      <c r="B11" s="90" t="s">
        <v>1203</v>
      </c>
    </row>
    <row r="12" spans="1:2" x14ac:dyDescent="0.2">
      <c r="A12" s="89" t="s">
        <v>1204</v>
      </c>
      <c r="B12" s="89" t="s">
        <v>1205</v>
      </c>
    </row>
    <row r="13" spans="1:2" x14ac:dyDescent="0.2">
      <c r="A13" s="89" t="s">
        <v>1206</v>
      </c>
      <c r="B13" s="91" t="s">
        <v>1207</v>
      </c>
    </row>
    <row r="14" spans="1:2" x14ac:dyDescent="0.2">
      <c r="A14" s="89" t="s">
        <v>1208</v>
      </c>
      <c r="B14" s="91" t="s">
        <v>1209</v>
      </c>
    </row>
    <row r="15" spans="1:2" x14ac:dyDescent="0.2">
      <c r="A15" s="89" t="s">
        <v>1210</v>
      </c>
      <c r="B15" s="89" t="s">
        <v>1211</v>
      </c>
    </row>
    <row r="16" spans="1:2" x14ac:dyDescent="0.2">
      <c r="A16" s="89" t="s">
        <v>1212</v>
      </c>
      <c r="B16" s="89" t="s">
        <v>1213</v>
      </c>
    </row>
    <row r="17" spans="1:2" x14ac:dyDescent="0.2">
      <c r="A17" s="89" t="s">
        <v>1214</v>
      </c>
      <c r="B17" s="89" t="s">
        <v>1215</v>
      </c>
    </row>
    <row r="18" spans="1:2" x14ac:dyDescent="0.2">
      <c r="A18" s="89" t="s">
        <v>1216</v>
      </c>
      <c r="B18" s="91" t="s">
        <v>1217</v>
      </c>
    </row>
    <row r="19" spans="1:2" x14ac:dyDescent="0.2">
      <c r="A19" s="89" t="s">
        <v>1218</v>
      </c>
      <c r="B19" s="91" t="s">
        <v>1219</v>
      </c>
    </row>
    <row r="20" spans="1:2" x14ac:dyDescent="0.2">
      <c r="A20" s="89" t="s">
        <v>1220</v>
      </c>
      <c r="B20" s="91" t="s">
        <v>1221</v>
      </c>
    </row>
    <row r="21" spans="1:2" x14ac:dyDescent="0.2">
      <c r="A21" s="89" t="s">
        <v>1222</v>
      </c>
      <c r="B21" s="89" t="s">
        <v>1223</v>
      </c>
    </row>
    <row r="22" spans="1:2" x14ac:dyDescent="0.2">
      <c r="A22" s="89" t="s">
        <v>1224</v>
      </c>
      <c r="B22" s="89" t="s">
        <v>1225</v>
      </c>
    </row>
    <row r="23" spans="1:2" x14ac:dyDescent="0.2">
      <c r="A23" s="89" t="s">
        <v>1226</v>
      </c>
      <c r="B23" s="89" t="s">
        <v>1227</v>
      </c>
    </row>
    <row r="24" spans="1:2" x14ac:dyDescent="0.2">
      <c r="A24" s="89" t="s">
        <v>1228</v>
      </c>
      <c r="B24" s="89" t="s">
        <v>1229</v>
      </c>
    </row>
    <row r="25" spans="1:2" x14ac:dyDescent="0.2">
      <c r="A25" s="89" t="s">
        <v>1230</v>
      </c>
      <c r="B25" s="89" t="s">
        <v>1231</v>
      </c>
    </row>
    <row r="26" spans="1:2" x14ac:dyDescent="0.2">
      <c r="A26" s="89" t="s">
        <v>1232</v>
      </c>
      <c r="B26" s="89" t="s">
        <v>1233</v>
      </c>
    </row>
    <row r="27" spans="1:2" x14ac:dyDescent="0.2">
      <c r="A27" s="89" t="s">
        <v>1234</v>
      </c>
      <c r="B27" s="89" t="s">
        <v>1235</v>
      </c>
    </row>
    <row r="28" spans="1:2" x14ac:dyDescent="0.2">
      <c r="A28" s="89" t="s">
        <v>1236</v>
      </c>
      <c r="B28" s="89" t="s">
        <v>1237</v>
      </c>
    </row>
    <row r="29" spans="1:2" x14ac:dyDescent="0.2">
      <c r="A29" s="89" t="s">
        <v>1238</v>
      </c>
      <c r="B29" s="89" t="s">
        <v>1239</v>
      </c>
    </row>
    <row r="30" spans="1:2" x14ac:dyDescent="0.2">
      <c r="A30" s="89" t="s">
        <v>1240</v>
      </c>
      <c r="B30" s="89" t="s">
        <v>1241</v>
      </c>
    </row>
    <row r="31" spans="1:2" x14ac:dyDescent="0.2">
      <c r="A31" s="89" t="s">
        <v>1242</v>
      </c>
      <c r="B31" s="89" t="s">
        <v>1243</v>
      </c>
    </row>
    <row r="32" spans="1:2" x14ac:dyDescent="0.2">
      <c r="A32" s="89" t="s">
        <v>1244</v>
      </c>
      <c r="B32" s="89" t="s">
        <v>1245</v>
      </c>
    </row>
    <row r="33" spans="1:2" x14ac:dyDescent="0.2">
      <c r="A33" s="89" t="s">
        <v>1246</v>
      </c>
      <c r="B33" s="89" t="s">
        <v>1247</v>
      </c>
    </row>
    <row r="34" spans="1:2" x14ac:dyDescent="0.2">
      <c r="A34" s="89" t="s">
        <v>1248</v>
      </c>
      <c r="B34" s="89" t="s">
        <v>1249</v>
      </c>
    </row>
    <row r="35" spans="1:2" x14ac:dyDescent="0.2">
      <c r="A35" s="89" t="s">
        <v>1250</v>
      </c>
      <c r="B35" s="89" t="s">
        <v>1251</v>
      </c>
    </row>
    <row r="36" spans="1:2" x14ac:dyDescent="0.2">
      <c r="A36" s="89" t="s">
        <v>1252</v>
      </c>
      <c r="B36" s="91" t="s">
        <v>1253</v>
      </c>
    </row>
    <row r="37" spans="1:2" x14ac:dyDescent="0.2">
      <c r="A37" s="87" t="s">
        <v>12229</v>
      </c>
      <c r="B37" s="89" t="s">
        <v>1255</v>
      </c>
    </row>
    <row r="38" spans="1:2" x14ac:dyDescent="0.2">
      <c r="A38" s="89" t="s">
        <v>1256</v>
      </c>
      <c r="B38" s="89" t="s">
        <v>1257</v>
      </c>
    </row>
    <row r="39" spans="1:2" x14ac:dyDescent="0.2">
      <c r="A39" s="89" t="s">
        <v>1258</v>
      </c>
      <c r="B39" s="89" t="s">
        <v>1259</v>
      </c>
    </row>
    <row r="40" spans="1:2" x14ac:dyDescent="0.2">
      <c r="A40" s="89" t="s">
        <v>1260</v>
      </c>
      <c r="B40" s="89" t="s">
        <v>1261</v>
      </c>
    </row>
    <row r="41" spans="1:2" x14ac:dyDescent="0.2">
      <c r="A41" s="89" t="s">
        <v>1262</v>
      </c>
      <c r="B41" s="89" t="s">
        <v>1263</v>
      </c>
    </row>
    <row r="42" spans="1:2" x14ac:dyDescent="0.2">
      <c r="A42" s="89" t="s">
        <v>1264</v>
      </c>
      <c r="B42" s="89" t="s">
        <v>1265</v>
      </c>
    </row>
    <row r="43" spans="1:2" x14ac:dyDescent="0.2">
      <c r="A43" s="89" t="s">
        <v>1266</v>
      </c>
      <c r="B43" s="89" t="s">
        <v>1267</v>
      </c>
    </row>
    <row r="44" spans="1:2" x14ac:dyDescent="0.2">
      <c r="A44" s="89" t="s">
        <v>1268</v>
      </c>
      <c r="B44" s="89" t="s">
        <v>1269</v>
      </c>
    </row>
    <row r="45" spans="1:2" x14ac:dyDescent="0.2">
      <c r="A45" s="89" t="s">
        <v>1270</v>
      </c>
      <c r="B45" s="89" t="s">
        <v>1271</v>
      </c>
    </row>
    <row r="46" spans="1:2" x14ac:dyDescent="0.2">
      <c r="A46" s="89" t="s">
        <v>1272</v>
      </c>
      <c r="B46" s="89" t="s">
        <v>1273</v>
      </c>
    </row>
    <row r="47" spans="1:2" x14ac:dyDescent="0.2">
      <c r="A47" s="89" t="s">
        <v>1274</v>
      </c>
      <c r="B47" s="89" t="s">
        <v>1275</v>
      </c>
    </row>
    <row r="48" spans="1:2" x14ac:dyDescent="0.2">
      <c r="A48" s="89" t="s">
        <v>1278</v>
      </c>
      <c r="B48" s="89" t="s">
        <v>1279</v>
      </c>
    </row>
    <row r="49" spans="1:2" x14ac:dyDescent="0.2">
      <c r="A49" s="89" t="s">
        <v>1280</v>
      </c>
      <c r="B49" s="89" t="s">
        <v>1281</v>
      </c>
    </row>
    <row r="50" spans="1:2" x14ac:dyDescent="0.2">
      <c r="A50" s="89" t="s">
        <v>1282</v>
      </c>
      <c r="B50" s="89" t="s">
        <v>1283</v>
      </c>
    </row>
    <row r="51" spans="1:2" x14ac:dyDescent="0.2">
      <c r="A51" s="89" t="s">
        <v>1284</v>
      </c>
      <c r="B51" s="89" t="s">
        <v>1285</v>
      </c>
    </row>
    <row r="52" spans="1:2" x14ac:dyDescent="0.2">
      <c r="A52" s="89" t="s">
        <v>1286</v>
      </c>
      <c r="B52" s="89" t="s">
        <v>1287</v>
      </c>
    </row>
    <row r="53" spans="1:2" x14ac:dyDescent="0.2">
      <c r="A53" s="89" t="s">
        <v>625</v>
      </c>
      <c r="B53" s="89" t="s">
        <v>72</v>
      </c>
    </row>
    <row r="54" spans="1:2" x14ac:dyDescent="0.2">
      <c r="A54" s="89" t="s">
        <v>1288</v>
      </c>
      <c r="B54" s="89" t="s">
        <v>1289</v>
      </c>
    </row>
    <row r="55" spans="1:2" x14ac:dyDescent="0.2">
      <c r="A55" s="89" t="s">
        <v>1290</v>
      </c>
      <c r="B55" s="89" t="s">
        <v>1291</v>
      </c>
    </row>
    <row r="56" spans="1:2" x14ac:dyDescent="0.2">
      <c r="A56" s="89" t="s">
        <v>1292</v>
      </c>
      <c r="B56" s="89" t="s">
        <v>1293</v>
      </c>
    </row>
    <row r="57" spans="1:2" x14ac:dyDescent="0.2">
      <c r="A57" s="89" t="s">
        <v>1294</v>
      </c>
      <c r="B57" s="89" t="s">
        <v>1295</v>
      </c>
    </row>
    <row r="58" spans="1:2" x14ac:dyDescent="0.2">
      <c r="A58" s="89" t="s">
        <v>1296</v>
      </c>
      <c r="B58" s="89" t="s">
        <v>1297</v>
      </c>
    </row>
    <row r="59" spans="1:2" x14ac:dyDescent="0.2">
      <c r="A59" s="89" t="s">
        <v>1298</v>
      </c>
      <c r="B59" s="89" t="s">
        <v>1299</v>
      </c>
    </row>
    <row r="60" spans="1:2" x14ac:dyDescent="0.2">
      <c r="A60" s="89" t="s">
        <v>1300</v>
      </c>
      <c r="B60" s="89" t="s">
        <v>1301</v>
      </c>
    </row>
    <row r="61" spans="1:2" x14ac:dyDescent="0.2">
      <c r="A61" s="89" t="s">
        <v>1302</v>
      </c>
      <c r="B61" s="91" t="s">
        <v>1303</v>
      </c>
    </row>
    <row r="62" spans="1:2" x14ac:dyDescent="0.2">
      <c r="A62" s="89" t="s">
        <v>1304</v>
      </c>
      <c r="B62" s="89" t="s">
        <v>1305</v>
      </c>
    </row>
    <row r="63" spans="1:2" x14ac:dyDescent="0.2">
      <c r="A63" s="89" t="s">
        <v>1306</v>
      </c>
      <c r="B63" s="89" t="s">
        <v>1307</v>
      </c>
    </row>
    <row r="64" spans="1:2" x14ac:dyDescent="0.2">
      <c r="A64" s="89" t="s">
        <v>1308</v>
      </c>
      <c r="B64" s="89" t="s">
        <v>1309</v>
      </c>
    </row>
    <row r="65" spans="1:2" x14ac:dyDescent="0.2">
      <c r="A65" s="89" t="s">
        <v>1310</v>
      </c>
      <c r="B65" s="89" t="s">
        <v>1311</v>
      </c>
    </row>
    <row r="66" spans="1:2" x14ac:dyDescent="0.2">
      <c r="A66" s="89" t="s">
        <v>1312</v>
      </c>
      <c r="B66" s="89" t="s">
        <v>1313</v>
      </c>
    </row>
    <row r="67" spans="1:2" x14ac:dyDescent="0.2">
      <c r="A67" s="89" t="s">
        <v>1314</v>
      </c>
      <c r="B67" s="89" t="s">
        <v>1315</v>
      </c>
    </row>
    <row r="68" spans="1:2" x14ac:dyDescent="0.2">
      <c r="A68" s="89" t="s">
        <v>1316</v>
      </c>
      <c r="B68" s="89" t="s">
        <v>1317</v>
      </c>
    </row>
    <row r="69" spans="1:2" x14ac:dyDescent="0.2">
      <c r="A69" s="89" t="s">
        <v>1318</v>
      </c>
      <c r="B69" s="89" t="s">
        <v>1319</v>
      </c>
    </row>
    <row r="70" spans="1:2" x14ac:dyDescent="0.2">
      <c r="A70" s="89" t="s">
        <v>1320</v>
      </c>
      <c r="B70" s="89" t="s">
        <v>1321</v>
      </c>
    </row>
    <row r="71" spans="1:2" x14ac:dyDescent="0.2">
      <c r="A71" s="89" t="s">
        <v>1322</v>
      </c>
      <c r="B71" s="89" t="s">
        <v>1323</v>
      </c>
    </row>
    <row r="72" spans="1:2" x14ac:dyDescent="0.2">
      <c r="A72" s="89" t="s">
        <v>1324</v>
      </c>
      <c r="B72" s="89" t="s">
        <v>1325</v>
      </c>
    </row>
    <row r="73" spans="1:2" x14ac:dyDescent="0.2">
      <c r="A73" s="89" t="s">
        <v>1326</v>
      </c>
      <c r="B73" s="89" t="s">
        <v>1327</v>
      </c>
    </row>
    <row r="74" spans="1:2" x14ac:dyDescent="0.2">
      <c r="A74" s="89" t="s">
        <v>1328</v>
      </c>
      <c r="B74" s="89" t="s">
        <v>1329</v>
      </c>
    </row>
    <row r="75" spans="1:2" x14ac:dyDescent="0.2">
      <c r="A75" s="89" t="s">
        <v>1330</v>
      </c>
      <c r="B75" s="89" t="s">
        <v>1331</v>
      </c>
    </row>
    <row r="76" spans="1:2" x14ac:dyDescent="0.2">
      <c r="A76" s="89" t="s">
        <v>1332</v>
      </c>
      <c r="B76" s="89" t="s">
        <v>1333</v>
      </c>
    </row>
    <row r="77" spans="1:2" x14ac:dyDescent="0.2">
      <c r="A77" s="89" t="s">
        <v>1334</v>
      </c>
      <c r="B77" s="89" t="s">
        <v>1335</v>
      </c>
    </row>
    <row r="78" spans="1:2" x14ac:dyDescent="0.2">
      <c r="A78" s="89" t="s">
        <v>1336</v>
      </c>
      <c r="B78" s="89" t="s">
        <v>1337</v>
      </c>
    </row>
    <row r="79" spans="1:2" x14ac:dyDescent="0.2">
      <c r="A79" s="89" t="s">
        <v>1338</v>
      </c>
      <c r="B79" s="89" t="s">
        <v>1339</v>
      </c>
    </row>
    <row r="80" spans="1:2" x14ac:dyDescent="0.2">
      <c r="A80" s="89" t="s">
        <v>1340</v>
      </c>
      <c r="B80" s="89" t="s">
        <v>1341</v>
      </c>
    </row>
    <row r="81" spans="1:2" x14ac:dyDescent="0.2">
      <c r="A81" s="89" t="s">
        <v>1342</v>
      </c>
      <c r="B81" s="89" t="s">
        <v>1343</v>
      </c>
    </row>
    <row r="82" spans="1:2" x14ac:dyDescent="0.2">
      <c r="A82" s="89" t="s">
        <v>1344</v>
      </c>
      <c r="B82" s="89" t="s">
        <v>1345</v>
      </c>
    </row>
    <row r="83" spans="1:2" x14ac:dyDescent="0.2">
      <c r="A83" s="89" t="s">
        <v>1346</v>
      </c>
      <c r="B83" s="89" t="s">
        <v>1347</v>
      </c>
    </row>
    <row r="84" spans="1:2" x14ac:dyDescent="0.2">
      <c r="A84" s="89" t="s">
        <v>1348</v>
      </c>
      <c r="B84" s="89" t="s">
        <v>1349</v>
      </c>
    </row>
    <row r="85" spans="1:2" x14ac:dyDescent="0.2">
      <c r="A85" s="89" t="s">
        <v>1350</v>
      </c>
      <c r="B85" s="89" t="s">
        <v>1351</v>
      </c>
    </row>
    <row r="86" spans="1:2" x14ac:dyDescent="0.2">
      <c r="A86" s="89" t="s">
        <v>1352</v>
      </c>
      <c r="B86" s="89" t="s">
        <v>1353</v>
      </c>
    </row>
    <row r="87" spans="1:2" x14ac:dyDescent="0.2">
      <c r="A87" s="89" t="s">
        <v>1354</v>
      </c>
      <c r="B87" s="89" t="s">
        <v>1355</v>
      </c>
    </row>
    <row r="88" spans="1:2" x14ac:dyDescent="0.2">
      <c r="A88" s="89" t="s">
        <v>1356</v>
      </c>
      <c r="B88" s="89" t="s">
        <v>1357</v>
      </c>
    </row>
    <row r="89" spans="1:2" x14ac:dyDescent="0.2">
      <c r="A89" s="89" t="s">
        <v>1358</v>
      </c>
      <c r="B89" s="89" t="s">
        <v>1359</v>
      </c>
    </row>
    <row r="90" spans="1:2" x14ac:dyDescent="0.2">
      <c r="A90" s="89" t="s">
        <v>1360</v>
      </c>
      <c r="B90" s="89" t="s">
        <v>1361</v>
      </c>
    </row>
    <row r="91" spans="1:2" x14ac:dyDescent="0.2">
      <c r="A91" s="89" t="s">
        <v>1362</v>
      </c>
      <c r="B91" s="89" t="s">
        <v>1363</v>
      </c>
    </row>
    <row r="92" spans="1:2" x14ac:dyDescent="0.2">
      <c r="A92" s="89" t="s">
        <v>1364</v>
      </c>
      <c r="B92" s="89" t="s">
        <v>1365</v>
      </c>
    </row>
    <row r="93" spans="1:2" x14ac:dyDescent="0.2">
      <c r="A93" s="89" t="s">
        <v>1366</v>
      </c>
      <c r="B93" s="89" t="s">
        <v>1367</v>
      </c>
    </row>
    <row r="94" spans="1:2" x14ac:dyDescent="0.2">
      <c r="A94" s="89" t="s">
        <v>1368</v>
      </c>
      <c r="B94" s="89" t="s">
        <v>1369</v>
      </c>
    </row>
    <row r="95" spans="1:2" x14ac:dyDescent="0.2">
      <c r="A95" s="89" t="s">
        <v>1370</v>
      </c>
      <c r="B95" s="89" t="s">
        <v>1371</v>
      </c>
    </row>
    <row r="96" spans="1:2" x14ac:dyDescent="0.2">
      <c r="A96" s="89" t="s">
        <v>1372</v>
      </c>
      <c r="B96" s="89" t="s">
        <v>1373</v>
      </c>
    </row>
    <row r="97" spans="1:2" x14ac:dyDescent="0.2">
      <c r="A97" s="89" t="s">
        <v>1374</v>
      </c>
      <c r="B97" s="89" t="s">
        <v>1375</v>
      </c>
    </row>
    <row r="98" spans="1:2" x14ac:dyDescent="0.2">
      <c r="A98" s="89" t="s">
        <v>1376</v>
      </c>
      <c r="B98" s="89" t="s">
        <v>1377</v>
      </c>
    </row>
    <row r="99" spans="1:2" x14ac:dyDescent="0.2">
      <c r="A99" s="89" t="s">
        <v>1378</v>
      </c>
      <c r="B99" s="89" t="s">
        <v>1379</v>
      </c>
    </row>
    <row r="100" spans="1:2" x14ac:dyDescent="0.2">
      <c r="A100" s="89" t="s">
        <v>1380</v>
      </c>
      <c r="B100" s="89" t="s">
        <v>1381</v>
      </c>
    </row>
    <row r="101" spans="1:2" x14ac:dyDescent="0.2">
      <c r="A101" s="89" t="s">
        <v>1382</v>
      </c>
      <c r="B101" s="89" t="s">
        <v>1383</v>
      </c>
    </row>
    <row r="102" spans="1:2" x14ac:dyDescent="0.2">
      <c r="A102" s="89" t="s">
        <v>1384</v>
      </c>
      <c r="B102" s="89" t="s">
        <v>1385</v>
      </c>
    </row>
    <row r="103" spans="1:2" x14ac:dyDescent="0.2">
      <c r="A103" s="89" t="s">
        <v>1386</v>
      </c>
      <c r="B103" s="89" t="s">
        <v>1387</v>
      </c>
    </row>
    <row r="104" spans="1:2" x14ac:dyDescent="0.2">
      <c r="A104" s="89" t="s">
        <v>1388</v>
      </c>
      <c r="B104" s="89" t="s">
        <v>1389</v>
      </c>
    </row>
    <row r="105" spans="1:2" x14ac:dyDescent="0.2">
      <c r="A105" s="89" t="s">
        <v>1390</v>
      </c>
      <c r="B105" s="89" t="s">
        <v>1391</v>
      </c>
    </row>
    <row r="106" spans="1:2" x14ac:dyDescent="0.2">
      <c r="A106" s="89" t="s">
        <v>625</v>
      </c>
      <c r="B106" s="89" t="s">
        <v>72</v>
      </c>
    </row>
    <row r="107" spans="1:2" x14ac:dyDescent="0.2">
      <c r="A107" s="89" t="s">
        <v>1392</v>
      </c>
      <c r="B107" s="89" t="s">
        <v>1393</v>
      </c>
    </row>
    <row r="108" spans="1:2" x14ac:dyDescent="0.2">
      <c r="A108" s="89" t="s">
        <v>1394</v>
      </c>
      <c r="B108" s="89" t="s">
        <v>1395</v>
      </c>
    </row>
    <row r="109" spans="1:2" x14ac:dyDescent="0.2">
      <c r="A109" s="89" t="s">
        <v>1396</v>
      </c>
      <c r="B109" s="89" t="s">
        <v>1397</v>
      </c>
    </row>
    <row r="110" spans="1:2" x14ac:dyDescent="0.2">
      <c r="A110" s="89" t="s">
        <v>1398</v>
      </c>
      <c r="B110" s="89" t="s">
        <v>1399</v>
      </c>
    </row>
    <row r="111" spans="1:2" x14ac:dyDescent="0.2">
      <c r="A111" s="89" t="s">
        <v>1400</v>
      </c>
      <c r="B111" s="89" t="s">
        <v>1401</v>
      </c>
    </row>
    <row r="112" spans="1:2" x14ac:dyDescent="0.2">
      <c r="A112" s="89" t="s">
        <v>1402</v>
      </c>
      <c r="B112" s="89" t="s">
        <v>1403</v>
      </c>
    </row>
    <row r="113" spans="1:2" x14ac:dyDescent="0.2">
      <c r="A113" s="89" t="s">
        <v>1404</v>
      </c>
      <c r="B113" s="89" t="s">
        <v>1405</v>
      </c>
    </row>
    <row r="114" spans="1:2" x14ac:dyDescent="0.2">
      <c r="A114" s="89" t="s">
        <v>1406</v>
      </c>
      <c r="B114" s="89" t="s">
        <v>1407</v>
      </c>
    </row>
    <row r="115" spans="1:2" x14ac:dyDescent="0.2">
      <c r="A115" s="87" t="s">
        <v>12240</v>
      </c>
      <c r="B115" s="89" t="s">
        <v>1409</v>
      </c>
    </row>
    <row r="116" spans="1:2" x14ac:dyDescent="0.2">
      <c r="A116" s="89" t="s">
        <v>1410</v>
      </c>
      <c r="B116" s="89" t="s">
        <v>1411</v>
      </c>
    </row>
    <row r="117" spans="1:2" x14ac:dyDescent="0.2">
      <c r="A117" s="92" t="s">
        <v>12363</v>
      </c>
      <c r="B117" s="89" t="s">
        <v>1413</v>
      </c>
    </row>
    <row r="118" spans="1:2" x14ac:dyDescent="0.2">
      <c r="A118" s="89" t="s">
        <v>1414</v>
      </c>
      <c r="B118" s="89" t="s">
        <v>1415</v>
      </c>
    </row>
    <row r="119" spans="1:2" x14ac:dyDescent="0.2">
      <c r="A119" s="89" t="s">
        <v>1416</v>
      </c>
      <c r="B119" s="89" t="s">
        <v>1417</v>
      </c>
    </row>
    <row r="120" spans="1:2" x14ac:dyDescent="0.2">
      <c r="A120" s="89" t="s">
        <v>1418</v>
      </c>
      <c r="B120" s="89" t="s">
        <v>1419</v>
      </c>
    </row>
    <row r="121" spans="1:2" x14ac:dyDescent="0.2">
      <c r="A121" s="89" t="s">
        <v>1420</v>
      </c>
      <c r="B121" s="89" t="s">
        <v>1421</v>
      </c>
    </row>
    <row r="122" spans="1:2" x14ac:dyDescent="0.2">
      <c r="A122" s="89" t="s">
        <v>1422</v>
      </c>
      <c r="B122" s="89" t="s">
        <v>1423</v>
      </c>
    </row>
    <row r="123" spans="1:2" x14ac:dyDescent="0.2">
      <c r="A123" s="89" t="s">
        <v>1424</v>
      </c>
      <c r="B123" s="89" t="s">
        <v>1425</v>
      </c>
    </row>
    <row r="124" spans="1:2" x14ac:dyDescent="0.2">
      <c r="A124" s="89" t="s">
        <v>1426</v>
      </c>
      <c r="B124" s="89" t="s">
        <v>1427</v>
      </c>
    </row>
    <row r="125" spans="1:2" x14ac:dyDescent="0.2">
      <c r="A125" s="89" t="s">
        <v>1428</v>
      </c>
      <c r="B125" s="89" t="s">
        <v>1429</v>
      </c>
    </row>
    <row r="126" spans="1:2" x14ac:dyDescent="0.2">
      <c r="A126" s="89" t="s">
        <v>1430</v>
      </c>
      <c r="B126" s="89" t="s">
        <v>1431</v>
      </c>
    </row>
    <row r="127" spans="1:2" x14ac:dyDescent="0.2">
      <c r="A127" s="89" t="s">
        <v>1432</v>
      </c>
      <c r="B127" s="89" t="s">
        <v>1433</v>
      </c>
    </row>
    <row r="128" spans="1:2" x14ac:dyDescent="0.2">
      <c r="A128" s="89" t="s">
        <v>1434</v>
      </c>
      <c r="B128" s="89" t="s">
        <v>1435</v>
      </c>
    </row>
    <row r="129" spans="1:2" x14ac:dyDescent="0.2">
      <c r="A129" s="89" t="s">
        <v>1436</v>
      </c>
      <c r="B129" s="89" t="s">
        <v>1437</v>
      </c>
    </row>
    <row r="130" spans="1:2" x14ac:dyDescent="0.2">
      <c r="A130" s="89" t="s">
        <v>1438</v>
      </c>
      <c r="B130" s="89" t="s">
        <v>1439</v>
      </c>
    </row>
    <row r="131" spans="1:2" x14ac:dyDescent="0.2">
      <c r="A131" s="89" t="s">
        <v>1440</v>
      </c>
      <c r="B131" s="89" t="s">
        <v>1441</v>
      </c>
    </row>
    <row r="132" spans="1:2" x14ac:dyDescent="0.2">
      <c r="A132" s="89" t="s">
        <v>1442</v>
      </c>
      <c r="B132" s="89" t="s">
        <v>1443</v>
      </c>
    </row>
    <row r="133" spans="1:2" x14ac:dyDescent="0.2">
      <c r="A133" s="89" t="s">
        <v>1444</v>
      </c>
      <c r="B133" s="89" t="s">
        <v>1445</v>
      </c>
    </row>
    <row r="134" spans="1:2" x14ac:dyDescent="0.2">
      <c r="A134" s="89" t="s">
        <v>1446</v>
      </c>
      <c r="B134" s="89" t="s">
        <v>1447</v>
      </c>
    </row>
    <row r="135" spans="1:2" x14ac:dyDescent="0.2">
      <c r="A135" s="89" t="s">
        <v>1448</v>
      </c>
      <c r="B135" s="89" t="s">
        <v>1449</v>
      </c>
    </row>
    <row r="136" spans="1:2" x14ac:dyDescent="0.2">
      <c r="A136" s="89" t="s">
        <v>1450</v>
      </c>
      <c r="B136" s="89" t="s">
        <v>1451</v>
      </c>
    </row>
    <row r="137" spans="1:2" x14ac:dyDescent="0.2">
      <c r="A137" s="89" t="s">
        <v>1452</v>
      </c>
      <c r="B137" s="89" t="s">
        <v>1453</v>
      </c>
    </row>
    <row r="138" spans="1:2" x14ac:dyDescent="0.2">
      <c r="A138" s="89" t="s">
        <v>1454</v>
      </c>
      <c r="B138" s="89" t="s">
        <v>1455</v>
      </c>
    </row>
    <row r="139" spans="1:2" x14ac:dyDescent="0.2">
      <c r="A139" s="89" t="s">
        <v>1456</v>
      </c>
      <c r="B139" s="89" t="s">
        <v>1457</v>
      </c>
    </row>
    <row r="140" spans="1:2" x14ac:dyDescent="0.2">
      <c r="A140" s="89" t="s">
        <v>1458</v>
      </c>
      <c r="B140" s="89" t="s">
        <v>1459</v>
      </c>
    </row>
    <row r="141" spans="1:2" x14ac:dyDescent="0.2">
      <c r="A141" s="89" t="s">
        <v>1460</v>
      </c>
      <c r="B141" s="89" t="s">
        <v>1461</v>
      </c>
    </row>
    <row r="142" spans="1:2" x14ac:dyDescent="0.2">
      <c r="A142" s="89" t="s">
        <v>1462</v>
      </c>
      <c r="B142" s="89" t="s">
        <v>1463</v>
      </c>
    </row>
    <row r="143" spans="1:2" x14ac:dyDescent="0.2">
      <c r="A143" s="89" t="s">
        <v>1464</v>
      </c>
      <c r="B143" s="89" t="s">
        <v>1465</v>
      </c>
    </row>
    <row r="144" spans="1:2" x14ac:dyDescent="0.2">
      <c r="A144" s="89" t="s">
        <v>1466</v>
      </c>
      <c r="B144" s="89" t="s">
        <v>1467</v>
      </c>
    </row>
    <row r="145" spans="1:2" x14ac:dyDescent="0.2">
      <c r="A145" s="89" t="s">
        <v>1468</v>
      </c>
      <c r="B145" s="89" t="s">
        <v>1469</v>
      </c>
    </row>
    <row r="146" spans="1:2" x14ac:dyDescent="0.2">
      <c r="A146" s="89" t="s">
        <v>1470</v>
      </c>
      <c r="B146" s="89" t="s">
        <v>1471</v>
      </c>
    </row>
    <row r="147" spans="1:2" x14ac:dyDescent="0.2">
      <c r="A147" s="89" t="s">
        <v>1472</v>
      </c>
      <c r="B147" s="89" t="s">
        <v>1473</v>
      </c>
    </row>
    <row r="148" spans="1:2" x14ac:dyDescent="0.2">
      <c r="A148" s="89" t="s">
        <v>1474</v>
      </c>
      <c r="B148" s="89" t="s">
        <v>1475</v>
      </c>
    </row>
    <row r="149" spans="1:2" x14ac:dyDescent="0.2">
      <c r="A149" s="89" t="s">
        <v>1476</v>
      </c>
      <c r="B149" s="89" t="s">
        <v>1477</v>
      </c>
    </row>
    <row r="150" spans="1:2" x14ac:dyDescent="0.2">
      <c r="A150" s="89" t="s">
        <v>1478</v>
      </c>
      <c r="B150" s="89" t="s">
        <v>1479</v>
      </c>
    </row>
    <row r="151" spans="1:2" x14ac:dyDescent="0.2">
      <c r="A151" s="89" t="s">
        <v>1480</v>
      </c>
      <c r="B151" s="89" t="s">
        <v>1481</v>
      </c>
    </row>
    <row r="152" spans="1:2" x14ac:dyDescent="0.2">
      <c r="A152" s="89" t="s">
        <v>1482</v>
      </c>
      <c r="B152" s="89" t="s">
        <v>1483</v>
      </c>
    </row>
    <row r="153" spans="1:2" x14ac:dyDescent="0.2">
      <c r="A153" s="89" t="s">
        <v>1484</v>
      </c>
      <c r="B153" s="89" t="s">
        <v>1485</v>
      </c>
    </row>
    <row r="154" spans="1:2" x14ac:dyDescent="0.2">
      <c r="A154" s="89" t="s">
        <v>1486</v>
      </c>
      <c r="B154" s="89" t="s">
        <v>1487</v>
      </c>
    </row>
    <row r="155" spans="1:2" x14ac:dyDescent="0.2">
      <c r="A155" s="89" t="s">
        <v>1488</v>
      </c>
      <c r="B155" s="89" t="s">
        <v>1489</v>
      </c>
    </row>
    <row r="156" spans="1:2" x14ac:dyDescent="0.2">
      <c r="A156" s="89" t="s">
        <v>1490</v>
      </c>
      <c r="B156" s="89" t="s">
        <v>1491</v>
      </c>
    </row>
    <row r="157" spans="1:2" x14ac:dyDescent="0.2">
      <c r="A157" s="89" t="s">
        <v>1492</v>
      </c>
      <c r="B157" s="89" t="s">
        <v>1493</v>
      </c>
    </row>
    <row r="158" spans="1:2" x14ac:dyDescent="0.2">
      <c r="A158" s="89" t="s">
        <v>1494</v>
      </c>
      <c r="B158" s="89" t="s">
        <v>1495</v>
      </c>
    </row>
    <row r="159" spans="1:2" x14ac:dyDescent="0.2">
      <c r="A159" s="89" t="s">
        <v>625</v>
      </c>
      <c r="B159" s="89" t="s">
        <v>72</v>
      </c>
    </row>
    <row r="160" spans="1:2" x14ac:dyDescent="0.2">
      <c r="A160" s="89" t="s">
        <v>1496</v>
      </c>
      <c r="B160" s="89" t="s">
        <v>1497</v>
      </c>
    </row>
    <row r="161" spans="1:2" x14ac:dyDescent="0.2">
      <c r="A161" s="89" t="s">
        <v>1498</v>
      </c>
      <c r="B161" s="89" t="s">
        <v>1499</v>
      </c>
    </row>
    <row r="162" spans="1:2" x14ac:dyDescent="0.2">
      <c r="A162" s="89" t="s">
        <v>1500</v>
      </c>
      <c r="B162" s="89" t="s">
        <v>1501</v>
      </c>
    </row>
    <row r="163" spans="1:2" x14ac:dyDescent="0.2">
      <c r="A163" s="89" t="s">
        <v>1502</v>
      </c>
      <c r="B163" s="89" t="s">
        <v>1503</v>
      </c>
    </row>
    <row r="164" spans="1:2" x14ac:dyDescent="0.2">
      <c r="A164" s="89" t="s">
        <v>1504</v>
      </c>
      <c r="B164" s="89" t="s">
        <v>1505</v>
      </c>
    </row>
    <row r="165" spans="1:2" x14ac:dyDescent="0.2">
      <c r="A165" s="89" t="s">
        <v>1506</v>
      </c>
      <c r="B165" s="89" t="s">
        <v>1507</v>
      </c>
    </row>
    <row r="166" spans="1:2" x14ac:dyDescent="0.2">
      <c r="A166" s="89" t="s">
        <v>1508</v>
      </c>
      <c r="B166" s="89" t="s">
        <v>1509</v>
      </c>
    </row>
    <row r="167" spans="1:2" x14ac:dyDescent="0.2">
      <c r="A167" s="89" t="s">
        <v>1510</v>
      </c>
      <c r="B167" s="89" t="s">
        <v>1511</v>
      </c>
    </row>
    <row r="168" spans="1:2" x14ac:dyDescent="0.2">
      <c r="A168" s="89" t="s">
        <v>1512</v>
      </c>
      <c r="B168" s="89" t="s">
        <v>1513</v>
      </c>
    </row>
    <row r="169" spans="1:2" x14ac:dyDescent="0.2">
      <c r="A169" s="89" t="s">
        <v>1514</v>
      </c>
      <c r="B169" s="89" t="s">
        <v>1515</v>
      </c>
    </row>
    <row r="170" spans="1:2" x14ac:dyDescent="0.2">
      <c r="A170" s="89" t="s">
        <v>1516</v>
      </c>
      <c r="B170" s="89" t="s">
        <v>1517</v>
      </c>
    </row>
    <row r="171" spans="1:2" x14ac:dyDescent="0.2">
      <c r="A171" s="89" t="s">
        <v>1518</v>
      </c>
      <c r="B171" s="89" t="s">
        <v>1519</v>
      </c>
    </row>
    <row r="172" spans="1:2" x14ac:dyDescent="0.2">
      <c r="A172" s="89" t="s">
        <v>1520</v>
      </c>
      <c r="B172" s="89" t="s">
        <v>1521</v>
      </c>
    </row>
    <row r="173" spans="1:2" x14ac:dyDescent="0.2">
      <c r="A173" s="89" t="s">
        <v>1522</v>
      </c>
      <c r="B173" s="89" t="s">
        <v>1523</v>
      </c>
    </row>
    <row r="174" spans="1:2" x14ac:dyDescent="0.2">
      <c r="A174" s="89" t="s">
        <v>1524</v>
      </c>
      <c r="B174" s="89" t="s">
        <v>1525</v>
      </c>
    </row>
    <row r="175" spans="1:2" x14ac:dyDescent="0.2">
      <c r="A175" s="89" t="s">
        <v>1526</v>
      </c>
      <c r="B175" s="89" t="s">
        <v>1527</v>
      </c>
    </row>
    <row r="176" spans="1:2" x14ac:dyDescent="0.2">
      <c r="A176" s="89" t="s">
        <v>1528</v>
      </c>
      <c r="B176" s="89" t="s">
        <v>1529</v>
      </c>
    </row>
    <row r="177" spans="1:2" x14ac:dyDescent="0.2">
      <c r="A177" s="89" t="s">
        <v>1530</v>
      </c>
      <c r="B177" s="89" t="s">
        <v>1531</v>
      </c>
    </row>
    <row r="178" spans="1:2" x14ac:dyDescent="0.2">
      <c r="A178" s="89" t="s">
        <v>1532</v>
      </c>
      <c r="B178" s="89" t="s">
        <v>1533</v>
      </c>
    </row>
    <row r="179" spans="1:2" x14ac:dyDescent="0.2">
      <c r="A179" s="89" t="s">
        <v>1534</v>
      </c>
      <c r="B179" s="89" t="s">
        <v>1535</v>
      </c>
    </row>
    <row r="180" spans="1:2" x14ac:dyDescent="0.2">
      <c r="A180" s="89" t="s">
        <v>1536</v>
      </c>
      <c r="B180" s="89" t="s">
        <v>1537</v>
      </c>
    </row>
    <row r="181" spans="1:2" x14ac:dyDescent="0.2">
      <c r="A181" s="89" t="s">
        <v>1538</v>
      </c>
      <c r="B181" s="89" t="s">
        <v>1539</v>
      </c>
    </row>
    <row r="182" spans="1:2" x14ac:dyDescent="0.2">
      <c r="A182" s="89" t="s">
        <v>1540</v>
      </c>
      <c r="B182" s="89" t="s">
        <v>1541</v>
      </c>
    </row>
    <row r="183" spans="1:2" x14ac:dyDescent="0.2">
      <c r="A183" s="89" t="s">
        <v>1542</v>
      </c>
      <c r="B183" s="89" t="s">
        <v>1543</v>
      </c>
    </row>
    <row r="184" spans="1:2" x14ac:dyDescent="0.2">
      <c r="A184" s="89" t="s">
        <v>1544</v>
      </c>
      <c r="B184" s="89" t="s">
        <v>1545</v>
      </c>
    </row>
    <row r="185" spans="1:2" x14ac:dyDescent="0.2">
      <c r="A185" s="89" t="s">
        <v>1546</v>
      </c>
      <c r="B185" s="89" t="s">
        <v>1547</v>
      </c>
    </row>
    <row r="186" spans="1:2" x14ac:dyDescent="0.2">
      <c r="A186" s="89" t="s">
        <v>1548</v>
      </c>
      <c r="B186" s="89" t="s">
        <v>1549</v>
      </c>
    </row>
    <row r="187" spans="1:2" x14ac:dyDescent="0.2">
      <c r="A187" s="89" t="s">
        <v>1550</v>
      </c>
      <c r="B187" s="89" t="s">
        <v>1551</v>
      </c>
    </row>
    <row r="188" spans="1:2" x14ac:dyDescent="0.2">
      <c r="A188" s="89" t="s">
        <v>1552</v>
      </c>
      <c r="B188" s="89" t="s">
        <v>1553</v>
      </c>
    </row>
    <row r="189" spans="1:2" x14ac:dyDescent="0.2">
      <c r="A189" s="89" t="s">
        <v>1554</v>
      </c>
      <c r="B189" s="89" t="s">
        <v>1555</v>
      </c>
    </row>
    <row r="190" spans="1:2" x14ac:dyDescent="0.2">
      <c r="A190" s="89" t="s">
        <v>1556</v>
      </c>
      <c r="B190" s="89" t="s">
        <v>1557</v>
      </c>
    </row>
    <row r="191" spans="1:2" x14ac:dyDescent="0.2">
      <c r="A191" s="89" t="s">
        <v>1558</v>
      </c>
      <c r="B191" s="89" t="s">
        <v>1559</v>
      </c>
    </row>
    <row r="192" spans="1:2" x14ac:dyDescent="0.2">
      <c r="A192" s="89" t="s">
        <v>1560</v>
      </c>
      <c r="B192" s="89" t="s">
        <v>1561</v>
      </c>
    </row>
    <row r="193" spans="1:2" x14ac:dyDescent="0.2">
      <c r="A193" s="89" t="s">
        <v>1562</v>
      </c>
      <c r="B193" s="89" t="s">
        <v>1563</v>
      </c>
    </row>
    <row r="194" spans="1:2" x14ac:dyDescent="0.2">
      <c r="A194" s="89" t="s">
        <v>1564</v>
      </c>
      <c r="B194" s="89" t="s">
        <v>1565</v>
      </c>
    </row>
    <row r="195" spans="1:2" x14ac:dyDescent="0.2">
      <c r="A195" s="89" t="s">
        <v>1566</v>
      </c>
      <c r="B195" s="89" t="s">
        <v>1567</v>
      </c>
    </row>
    <row r="196" spans="1:2" x14ac:dyDescent="0.2">
      <c r="A196" s="89" t="s">
        <v>1568</v>
      </c>
      <c r="B196" s="89" t="s">
        <v>1569</v>
      </c>
    </row>
    <row r="197" spans="1:2" x14ac:dyDescent="0.2">
      <c r="A197" s="89" t="s">
        <v>1570</v>
      </c>
      <c r="B197" s="89" t="s">
        <v>1571</v>
      </c>
    </row>
    <row r="198" spans="1:2" x14ac:dyDescent="0.2">
      <c r="A198" s="89" t="s">
        <v>1572</v>
      </c>
      <c r="B198" s="89" t="s">
        <v>1573</v>
      </c>
    </row>
    <row r="199" spans="1:2" x14ac:dyDescent="0.2">
      <c r="A199" s="89" t="s">
        <v>1574</v>
      </c>
      <c r="B199" s="89" t="s">
        <v>1575</v>
      </c>
    </row>
    <row r="200" spans="1:2" x14ac:dyDescent="0.2">
      <c r="A200" s="89" t="s">
        <v>1576</v>
      </c>
      <c r="B200" s="89" t="s">
        <v>1577</v>
      </c>
    </row>
    <row r="201" spans="1:2" x14ac:dyDescent="0.2">
      <c r="A201" s="89" t="s">
        <v>1578</v>
      </c>
      <c r="B201" s="89" t="s">
        <v>1579</v>
      </c>
    </row>
    <row r="202" spans="1:2" x14ac:dyDescent="0.2">
      <c r="A202" s="89" t="s">
        <v>1580</v>
      </c>
      <c r="B202" s="89" t="s">
        <v>1581</v>
      </c>
    </row>
    <row r="203" spans="1:2" x14ac:dyDescent="0.2">
      <c r="A203" s="89" t="s">
        <v>1582</v>
      </c>
      <c r="B203" s="89" t="s">
        <v>1583</v>
      </c>
    </row>
    <row r="204" spans="1:2" x14ac:dyDescent="0.2">
      <c r="A204" s="89" t="s">
        <v>1584</v>
      </c>
      <c r="B204" s="89" t="s">
        <v>1585</v>
      </c>
    </row>
    <row r="205" spans="1:2" x14ac:dyDescent="0.2">
      <c r="A205" s="89" t="s">
        <v>1586</v>
      </c>
      <c r="B205" s="89" t="s">
        <v>1587</v>
      </c>
    </row>
    <row r="206" spans="1:2" x14ac:dyDescent="0.2">
      <c r="A206" s="89" t="s">
        <v>1588</v>
      </c>
      <c r="B206" s="89" t="s">
        <v>1589</v>
      </c>
    </row>
    <row r="207" spans="1:2" x14ac:dyDescent="0.2">
      <c r="A207" s="89" t="s">
        <v>1590</v>
      </c>
      <c r="B207" s="89" t="s">
        <v>1591</v>
      </c>
    </row>
    <row r="208" spans="1:2" x14ac:dyDescent="0.2">
      <c r="A208" s="89" t="s">
        <v>1592</v>
      </c>
      <c r="B208" s="89" t="s">
        <v>1593</v>
      </c>
    </row>
    <row r="209" spans="1:2" x14ac:dyDescent="0.2">
      <c r="A209" s="89" t="s">
        <v>1594</v>
      </c>
      <c r="B209" s="89" t="s">
        <v>1595</v>
      </c>
    </row>
    <row r="210" spans="1:2" x14ac:dyDescent="0.2">
      <c r="A210" s="89" t="s">
        <v>1596</v>
      </c>
      <c r="B210" s="89" t="s">
        <v>1597</v>
      </c>
    </row>
    <row r="211" spans="1:2" x14ac:dyDescent="0.2">
      <c r="A211" s="89" t="s">
        <v>1598</v>
      </c>
      <c r="B211" s="89" t="s">
        <v>1599</v>
      </c>
    </row>
    <row r="212" spans="1:2" x14ac:dyDescent="0.2">
      <c r="A212" s="89" t="s">
        <v>625</v>
      </c>
      <c r="B212" s="89" t="s">
        <v>72</v>
      </c>
    </row>
    <row r="213" spans="1:2" x14ac:dyDescent="0.2">
      <c r="A213" s="89" t="s">
        <v>1600</v>
      </c>
      <c r="B213" s="89" t="s">
        <v>1601</v>
      </c>
    </row>
    <row r="214" spans="1:2" x14ac:dyDescent="0.2">
      <c r="A214" s="89" t="s">
        <v>1602</v>
      </c>
      <c r="B214" s="89" t="s">
        <v>1603</v>
      </c>
    </row>
    <row r="215" spans="1:2" x14ac:dyDescent="0.2">
      <c r="A215" s="89" t="s">
        <v>1604</v>
      </c>
      <c r="B215" s="89" t="s">
        <v>1605</v>
      </c>
    </row>
    <row r="216" spans="1:2" x14ac:dyDescent="0.2">
      <c r="A216" s="89" t="s">
        <v>1606</v>
      </c>
      <c r="B216" s="89" t="s">
        <v>1607</v>
      </c>
    </row>
    <row r="217" spans="1:2" x14ac:dyDescent="0.2">
      <c r="A217" s="89" t="s">
        <v>1608</v>
      </c>
      <c r="B217" s="89" t="s">
        <v>1609</v>
      </c>
    </row>
    <row r="218" spans="1:2" x14ac:dyDescent="0.2">
      <c r="A218" s="89" t="s">
        <v>1610</v>
      </c>
      <c r="B218" s="89" t="s">
        <v>1611</v>
      </c>
    </row>
    <row r="219" spans="1:2" x14ac:dyDescent="0.2">
      <c r="A219" s="89" t="s">
        <v>1612</v>
      </c>
      <c r="B219" s="89" t="s">
        <v>1613</v>
      </c>
    </row>
    <row r="220" spans="1:2" x14ac:dyDescent="0.2">
      <c r="A220" s="89" t="s">
        <v>1614</v>
      </c>
      <c r="B220" s="89" t="s">
        <v>1615</v>
      </c>
    </row>
    <row r="221" spans="1:2" x14ac:dyDescent="0.2">
      <c r="A221" s="89" t="s">
        <v>1616</v>
      </c>
      <c r="B221" s="89" t="s">
        <v>1617</v>
      </c>
    </row>
    <row r="222" spans="1:2" x14ac:dyDescent="0.2">
      <c r="A222" s="89" t="s">
        <v>1618</v>
      </c>
      <c r="B222" s="89" t="s">
        <v>1619</v>
      </c>
    </row>
    <row r="223" spans="1:2" x14ac:dyDescent="0.2">
      <c r="A223" s="89" t="s">
        <v>1620</v>
      </c>
      <c r="B223" s="89" t="s">
        <v>1621</v>
      </c>
    </row>
    <row r="224" spans="1:2" x14ac:dyDescent="0.2">
      <c r="A224" s="89" t="s">
        <v>1622</v>
      </c>
      <c r="B224" s="89" t="s">
        <v>1623</v>
      </c>
    </row>
    <row r="225" spans="1:2" x14ac:dyDescent="0.2">
      <c r="A225" s="89" t="s">
        <v>1624</v>
      </c>
      <c r="B225" s="89" t="s">
        <v>1625</v>
      </c>
    </row>
    <row r="226" spans="1:2" x14ac:dyDescent="0.2">
      <c r="A226" s="89" t="s">
        <v>1626</v>
      </c>
      <c r="B226" s="89" t="s">
        <v>1627</v>
      </c>
    </row>
    <row r="227" spans="1:2" x14ac:dyDescent="0.2">
      <c r="A227" s="89" t="s">
        <v>1628</v>
      </c>
      <c r="B227" s="89" t="s">
        <v>1629</v>
      </c>
    </row>
    <row r="228" spans="1:2" x14ac:dyDescent="0.2">
      <c r="A228" s="89" t="s">
        <v>1630</v>
      </c>
      <c r="B228" s="89" t="s">
        <v>1631</v>
      </c>
    </row>
    <row r="229" spans="1:2" x14ac:dyDescent="0.2">
      <c r="A229" s="89" t="s">
        <v>1632</v>
      </c>
      <c r="B229" s="89" t="s">
        <v>1633</v>
      </c>
    </row>
    <row r="230" spans="1:2" x14ac:dyDescent="0.2">
      <c r="A230" s="88" t="s">
        <v>12209</v>
      </c>
      <c r="B230" s="89" t="s">
        <v>1635</v>
      </c>
    </row>
    <row r="231" spans="1:2" x14ac:dyDescent="0.2">
      <c r="A231" s="87" t="s">
        <v>12161</v>
      </c>
      <c r="B231" s="89" t="s">
        <v>1637</v>
      </c>
    </row>
    <row r="232" spans="1:2" x14ac:dyDescent="0.2">
      <c r="A232" s="89" t="s">
        <v>1638</v>
      </c>
      <c r="B232" s="89" t="s">
        <v>1639</v>
      </c>
    </row>
    <row r="233" spans="1:2" x14ac:dyDescent="0.2">
      <c r="A233" s="89" t="s">
        <v>1640</v>
      </c>
      <c r="B233" s="89" t="s">
        <v>1641</v>
      </c>
    </row>
    <row r="234" spans="1:2" x14ac:dyDescent="0.2">
      <c r="A234" s="89" t="s">
        <v>1642</v>
      </c>
      <c r="B234" s="89" t="s">
        <v>1643</v>
      </c>
    </row>
    <row r="235" spans="1:2" x14ac:dyDescent="0.2">
      <c r="A235" s="89" t="s">
        <v>1644</v>
      </c>
      <c r="B235" s="89" t="s">
        <v>1645</v>
      </c>
    </row>
    <row r="236" spans="1:2" x14ac:dyDescent="0.2">
      <c r="A236" s="89" t="s">
        <v>1646</v>
      </c>
      <c r="B236" s="89" t="s">
        <v>1647</v>
      </c>
    </row>
    <row r="237" spans="1:2" x14ac:dyDescent="0.2">
      <c r="A237" s="89" t="s">
        <v>1648</v>
      </c>
      <c r="B237" s="89" t="s">
        <v>1649</v>
      </c>
    </row>
    <row r="238" spans="1:2" x14ac:dyDescent="0.2">
      <c r="A238" s="89" t="s">
        <v>1650</v>
      </c>
      <c r="B238" s="89" t="s">
        <v>1651</v>
      </c>
    </row>
    <row r="239" spans="1:2" x14ac:dyDescent="0.2">
      <c r="A239" s="89" t="s">
        <v>1652</v>
      </c>
      <c r="B239" s="89" t="s">
        <v>1653</v>
      </c>
    </row>
    <row r="240" spans="1:2" x14ac:dyDescent="0.2">
      <c r="A240" s="89" t="s">
        <v>1654</v>
      </c>
      <c r="B240" s="89" t="s">
        <v>1655</v>
      </c>
    </row>
    <row r="241" spans="1:2" x14ac:dyDescent="0.2">
      <c r="A241" s="89" t="s">
        <v>1656</v>
      </c>
      <c r="B241" s="89" t="s">
        <v>1657</v>
      </c>
    </row>
    <row r="242" spans="1:2" x14ac:dyDescent="0.2">
      <c r="A242" s="89" t="s">
        <v>1658</v>
      </c>
      <c r="B242" s="89" t="s">
        <v>1659</v>
      </c>
    </row>
    <row r="243" spans="1:2" x14ac:dyDescent="0.2">
      <c r="A243" s="89" t="s">
        <v>1660</v>
      </c>
      <c r="B243" s="89" t="s">
        <v>1661</v>
      </c>
    </row>
    <row r="244" spans="1:2" x14ac:dyDescent="0.2">
      <c r="A244" s="89" t="s">
        <v>1662</v>
      </c>
      <c r="B244" s="89" t="s">
        <v>1663</v>
      </c>
    </row>
    <row r="245" spans="1:2" x14ac:dyDescent="0.2">
      <c r="A245" s="89" t="s">
        <v>1664</v>
      </c>
      <c r="B245" s="89" t="s">
        <v>1665</v>
      </c>
    </row>
    <row r="246" spans="1:2" x14ac:dyDescent="0.2">
      <c r="A246" s="89" t="s">
        <v>1666</v>
      </c>
      <c r="B246" s="89" t="s">
        <v>1667</v>
      </c>
    </row>
    <row r="247" spans="1:2" x14ac:dyDescent="0.2">
      <c r="A247" s="89" t="s">
        <v>1668</v>
      </c>
      <c r="B247" s="89" t="s">
        <v>1669</v>
      </c>
    </row>
    <row r="248" spans="1:2" x14ac:dyDescent="0.2">
      <c r="A248" s="89" t="s">
        <v>1670</v>
      </c>
      <c r="B248" s="89" t="s">
        <v>1671</v>
      </c>
    </row>
    <row r="249" spans="1:2" x14ac:dyDescent="0.2">
      <c r="A249" s="89" t="s">
        <v>1672</v>
      </c>
      <c r="B249" s="89" t="s">
        <v>1673</v>
      </c>
    </row>
    <row r="250" spans="1:2" x14ac:dyDescent="0.2">
      <c r="A250" s="89" t="s">
        <v>1674</v>
      </c>
      <c r="B250" s="89" t="s">
        <v>1675</v>
      </c>
    </row>
    <row r="251" spans="1:2" x14ac:dyDescent="0.2">
      <c r="A251" s="89" t="s">
        <v>1676</v>
      </c>
      <c r="B251" s="89" t="s">
        <v>1677</v>
      </c>
    </row>
    <row r="252" spans="1:2" x14ac:dyDescent="0.2">
      <c r="A252" s="89" t="s">
        <v>1678</v>
      </c>
      <c r="B252" s="89" t="s">
        <v>1679</v>
      </c>
    </row>
    <row r="253" spans="1:2" x14ac:dyDescent="0.2">
      <c r="A253" s="89" t="s">
        <v>1680</v>
      </c>
      <c r="B253" s="89" t="s">
        <v>1681</v>
      </c>
    </row>
    <row r="254" spans="1:2" x14ac:dyDescent="0.2">
      <c r="A254" s="89" t="s">
        <v>1682</v>
      </c>
      <c r="B254" s="89" t="s">
        <v>1683</v>
      </c>
    </row>
    <row r="255" spans="1:2" x14ac:dyDescent="0.2">
      <c r="A255" s="89" t="s">
        <v>1684</v>
      </c>
      <c r="B255" s="89" t="s">
        <v>1685</v>
      </c>
    </row>
    <row r="256" spans="1:2" x14ac:dyDescent="0.2">
      <c r="A256" s="89" t="s">
        <v>1686</v>
      </c>
      <c r="B256" s="89" t="s">
        <v>1687</v>
      </c>
    </row>
    <row r="257" spans="1:2" x14ac:dyDescent="0.2">
      <c r="A257" s="89" t="s">
        <v>1688</v>
      </c>
      <c r="B257" s="89" t="s">
        <v>1689</v>
      </c>
    </row>
    <row r="258" spans="1:2" x14ac:dyDescent="0.2">
      <c r="A258" s="89" t="s">
        <v>1690</v>
      </c>
      <c r="B258" s="89" t="s">
        <v>1691</v>
      </c>
    </row>
    <row r="259" spans="1:2" x14ac:dyDescent="0.2">
      <c r="A259" s="89" t="s">
        <v>1692</v>
      </c>
      <c r="B259" s="89" t="s">
        <v>1693</v>
      </c>
    </row>
    <row r="260" spans="1:2" x14ac:dyDescent="0.2">
      <c r="A260" s="89" t="s">
        <v>1694</v>
      </c>
      <c r="B260" s="89" t="s">
        <v>1695</v>
      </c>
    </row>
    <row r="261" spans="1:2" x14ac:dyDescent="0.2">
      <c r="A261" s="89" t="s">
        <v>1696</v>
      </c>
      <c r="B261" s="89" t="s">
        <v>1697</v>
      </c>
    </row>
    <row r="262" spans="1:2" x14ac:dyDescent="0.2">
      <c r="A262" s="89" t="s">
        <v>1698</v>
      </c>
      <c r="B262" s="89" t="s">
        <v>1699</v>
      </c>
    </row>
    <row r="263" spans="1:2" x14ac:dyDescent="0.2">
      <c r="A263" s="89" t="s">
        <v>1700</v>
      </c>
      <c r="B263" s="89" t="s">
        <v>1701</v>
      </c>
    </row>
    <row r="264" spans="1:2" x14ac:dyDescent="0.2">
      <c r="A264" s="89" t="s">
        <v>1702</v>
      </c>
      <c r="B264" s="89" t="s">
        <v>1703</v>
      </c>
    </row>
    <row r="265" spans="1:2" x14ac:dyDescent="0.2">
      <c r="A265" s="86" t="s">
        <v>1704</v>
      </c>
      <c r="B265" s="86" t="s">
        <v>1705</v>
      </c>
    </row>
    <row r="266" spans="1:2" x14ac:dyDescent="0.2">
      <c r="A266" s="86" t="s">
        <v>1706</v>
      </c>
      <c r="B266" s="86" t="s">
        <v>1707</v>
      </c>
    </row>
    <row r="267" spans="1:2" x14ac:dyDescent="0.2">
      <c r="A267" s="86" t="s">
        <v>1708</v>
      </c>
      <c r="B267" s="86" t="s">
        <v>1709</v>
      </c>
    </row>
    <row r="268" spans="1:2" x14ac:dyDescent="0.2">
      <c r="A268" s="86" t="s">
        <v>1710</v>
      </c>
      <c r="B268" s="86" t="s">
        <v>1711</v>
      </c>
    </row>
    <row r="269" spans="1:2" x14ac:dyDescent="0.2">
      <c r="A269" s="86" t="s">
        <v>1712</v>
      </c>
      <c r="B269" s="86" t="s">
        <v>1713</v>
      </c>
    </row>
    <row r="270" spans="1:2" x14ac:dyDescent="0.2">
      <c r="A270" s="86" t="s">
        <v>1714</v>
      </c>
      <c r="B270" s="86" t="s">
        <v>1715</v>
      </c>
    </row>
    <row r="271" spans="1:2" x14ac:dyDescent="0.2">
      <c r="A271" s="86" t="s">
        <v>1716</v>
      </c>
      <c r="B271" s="86" t="s">
        <v>1717</v>
      </c>
    </row>
    <row r="272" spans="1:2" x14ac:dyDescent="0.2">
      <c r="A272" s="86" t="s">
        <v>1718</v>
      </c>
      <c r="B272" s="86" t="s">
        <v>1719</v>
      </c>
    </row>
    <row r="273" spans="1:2" x14ac:dyDescent="0.2">
      <c r="A273" s="88" t="s">
        <v>12211</v>
      </c>
      <c r="B273" s="86" t="s">
        <v>1721</v>
      </c>
    </row>
    <row r="274" spans="1:2" x14ac:dyDescent="0.2">
      <c r="A274" s="86" t="s">
        <v>1722</v>
      </c>
      <c r="B274" s="86" t="s">
        <v>1723</v>
      </c>
    </row>
    <row r="275" spans="1:2" x14ac:dyDescent="0.2">
      <c r="A275" s="87" t="s">
        <v>12213</v>
      </c>
      <c r="B275" s="86" t="s">
        <v>1725</v>
      </c>
    </row>
    <row r="276" spans="1:2" x14ac:dyDescent="0.2">
      <c r="A276" s="86" t="s">
        <v>1726</v>
      </c>
      <c r="B276" s="86" t="s">
        <v>1727</v>
      </c>
    </row>
    <row r="277" spans="1:2" x14ac:dyDescent="0.2">
      <c r="A277" s="86" t="s">
        <v>1728</v>
      </c>
      <c r="B277" s="86" t="s">
        <v>1729</v>
      </c>
    </row>
    <row r="278" spans="1:2" x14ac:dyDescent="0.2">
      <c r="A278" s="86" t="s">
        <v>1730</v>
      </c>
      <c r="B278" s="86" t="s">
        <v>1731</v>
      </c>
    </row>
    <row r="279" spans="1:2" x14ac:dyDescent="0.2">
      <c r="A279" s="86" t="s">
        <v>1732</v>
      </c>
      <c r="B279" s="86" t="s">
        <v>1733</v>
      </c>
    </row>
    <row r="280" spans="1:2" x14ac:dyDescent="0.2">
      <c r="A280" s="86" t="s">
        <v>1734</v>
      </c>
      <c r="B280" s="86" t="s">
        <v>1735</v>
      </c>
    </row>
    <row r="281" spans="1:2" x14ac:dyDescent="0.2">
      <c r="A281" s="86" t="s">
        <v>1736</v>
      </c>
      <c r="B281" s="86" t="s">
        <v>1737</v>
      </c>
    </row>
    <row r="282" spans="1:2" x14ac:dyDescent="0.2">
      <c r="A282" s="86" t="s">
        <v>1738</v>
      </c>
      <c r="B282" s="86" t="s">
        <v>1739</v>
      </c>
    </row>
    <row r="283" spans="1:2" x14ac:dyDescent="0.2">
      <c r="A283" s="86" t="s">
        <v>1740</v>
      </c>
      <c r="B283" s="86" t="s">
        <v>1741</v>
      </c>
    </row>
    <row r="284" spans="1:2" x14ac:dyDescent="0.2">
      <c r="A284" s="86" t="s">
        <v>1742</v>
      </c>
      <c r="B284" s="86" t="s">
        <v>1743</v>
      </c>
    </row>
    <row r="285" spans="1:2" x14ac:dyDescent="0.2">
      <c r="A285" s="86" t="s">
        <v>1744</v>
      </c>
      <c r="B285" s="86" t="s">
        <v>1745</v>
      </c>
    </row>
    <row r="286" spans="1:2" x14ac:dyDescent="0.2">
      <c r="A286" s="86" t="s">
        <v>1746</v>
      </c>
      <c r="B286" s="86" t="s">
        <v>1747</v>
      </c>
    </row>
    <row r="287" spans="1:2" x14ac:dyDescent="0.2">
      <c r="A287" s="86" t="s">
        <v>1748</v>
      </c>
      <c r="B287" s="86" t="s">
        <v>1749</v>
      </c>
    </row>
    <row r="288" spans="1:2" x14ac:dyDescent="0.2">
      <c r="A288" s="86" t="s">
        <v>1750</v>
      </c>
      <c r="B288" s="86" t="s">
        <v>1751</v>
      </c>
    </row>
    <row r="289" spans="1:2" x14ac:dyDescent="0.2">
      <c r="A289" s="86" t="s">
        <v>1752</v>
      </c>
      <c r="B289" s="86" t="s">
        <v>1753</v>
      </c>
    </row>
    <row r="290" spans="1:2" x14ac:dyDescent="0.2">
      <c r="A290" s="86" t="s">
        <v>1754</v>
      </c>
      <c r="B290" s="86" t="s">
        <v>1755</v>
      </c>
    </row>
    <row r="291" spans="1:2" x14ac:dyDescent="0.2">
      <c r="A291" s="86" t="s">
        <v>1756</v>
      </c>
      <c r="B291" s="86" t="s">
        <v>1757</v>
      </c>
    </row>
    <row r="292" spans="1:2" x14ac:dyDescent="0.2">
      <c r="A292" s="86" t="s">
        <v>1758</v>
      </c>
      <c r="B292" s="86" t="s">
        <v>1759</v>
      </c>
    </row>
    <row r="293" spans="1:2" x14ac:dyDescent="0.2">
      <c r="A293" s="86" t="s">
        <v>1760</v>
      </c>
      <c r="B293" s="86" t="s">
        <v>1761</v>
      </c>
    </row>
    <row r="294" spans="1:2" x14ac:dyDescent="0.2">
      <c r="A294" s="86" t="s">
        <v>1762</v>
      </c>
      <c r="B294" s="86" t="s">
        <v>1763</v>
      </c>
    </row>
    <row r="295" spans="1:2" x14ac:dyDescent="0.2">
      <c r="A295" s="86" t="s">
        <v>1764</v>
      </c>
      <c r="B295" s="86" t="s">
        <v>1765</v>
      </c>
    </row>
    <row r="296" spans="1:2" x14ac:dyDescent="0.2">
      <c r="A296" s="86" t="s">
        <v>1766</v>
      </c>
      <c r="B296" s="86" t="s">
        <v>1767</v>
      </c>
    </row>
    <row r="297" spans="1:2" x14ac:dyDescent="0.2">
      <c r="A297" s="86" t="s">
        <v>1768</v>
      </c>
      <c r="B297" s="86" t="s">
        <v>1769</v>
      </c>
    </row>
    <row r="298" spans="1:2" x14ac:dyDescent="0.2">
      <c r="A298" s="86" t="s">
        <v>1770</v>
      </c>
      <c r="B298" s="86" t="s">
        <v>1771</v>
      </c>
    </row>
    <row r="299" spans="1:2" x14ac:dyDescent="0.2">
      <c r="A299" s="86" t="s">
        <v>1772</v>
      </c>
      <c r="B299" s="86" t="s">
        <v>1773</v>
      </c>
    </row>
    <row r="300" spans="1:2" x14ac:dyDescent="0.2">
      <c r="A300" s="86" t="s">
        <v>1774</v>
      </c>
      <c r="B300" s="86" t="s">
        <v>1775</v>
      </c>
    </row>
    <row r="301" spans="1:2" x14ac:dyDescent="0.2">
      <c r="A301" s="86" t="s">
        <v>1776</v>
      </c>
      <c r="B301" s="86" t="s">
        <v>1777</v>
      </c>
    </row>
    <row r="302" spans="1:2" x14ac:dyDescent="0.2">
      <c r="A302" s="86" t="s">
        <v>1778</v>
      </c>
      <c r="B302" s="86" t="s">
        <v>1779</v>
      </c>
    </row>
    <row r="303" spans="1:2" x14ac:dyDescent="0.2">
      <c r="A303" s="86" t="s">
        <v>1780</v>
      </c>
      <c r="B303" s="86" t="s">
        <v>1781</v>
      </c>
    </row>
    <row r="304" spans="1:2" x14ac:dyDescent="0.2">
      <c r="A304" s="86" t="s">
        <v>1782</v>
      </c>
      <c r="B304" s="86" t="s">
        <v>1783</v>
      </c>
    </row>
    <row r="305" spans="1:2" x14ac:dyDescent="0.2">
      <c r="A305" s="86" t="s">
        <v>1784</v>
      </c>
      <c r="B305" s="86" t="s">
        <v>1785</v>
      </c>
    </row>
    <row r="306" spans="1:2" x14ac:dyDescent="0.2">
      <c r="A306" s="86" t="s">
        <v>1786</v>
      </c>
      <c r="B306" s="86" t="s">
        <v>1787</v>
      </c>
    </row>
    <row r="307" spans="1:2" x14ac:dyDescent="0.2">
      <c r="A307" s="86" t="s">
        <v>1788</v>
      </c>
      <c r="B307" s="86" t="s">
        <v>1789</v>
      </c>
    </row>
    <row r="308" spans="1:2" x14ac:dyDescent="0.2">
      <c r="A308" s="86" t="s">
        <v>1790</v>
      </c>
      <c r="B308" s="86" t="s">
        <v>1791</v>
      </c>
    </row>
    <row r="309" spans="1:2" x14ac:dyDescent="0.2">
      <c r="A309" s="86" t="s">
        <v>1792</v>
      </c>
      <c r="B309" s="86" t="s">
        <v>1793</v>
      </c>
    </row>
    <row r="310" spans="1:2" x14ac:dyDescent="0.2">
      <c r="A310" s="86" t="s">
        <v>1794</v>
      </c>
      <c r="B310" s="86" t="s">
        <v>1795</v>
      </c>
    </row>
    <row r="311" spans="1:2" x14ac:dyDescent="0.2">
      <c r="A311" s="86" t="s">
        <v>1796</v>
      </c>
      <c r="B311" s="86" t="s">
        <v>1797</v>
      </c>
    </row>
    <row r="312" spans="1:2" x14ac:dyDescent="0.2">
      <c r="A312" s="86" t="s">
        <v>1798</v>
      </c>
      <c r="B312" s="86" t="s">
        <v>1799</v>
      </c>
    </row>
    <row r="313" spans="1:2" x14ac:dyDescent="0.2">
      <c r="A313" s="86" t="s">
        <v>1800</v>
      </c>
      <c r="B313" s="86" t="s">
        <v>1801</v>
      </c>
    </row>
    <row r="314" spans="1:2" x14ac:dyDescent="0.2">
      <c r="A314" s="86" t="s">
        <v>1802</v>
      </c>
      <c r="B314" s="86" t="s">
        <v>1803</v>
      </c>
    </row>
    <row r="315" spans="1:2" x14ac:dyDescent="0.2">
      <c r="A315" s="86" t="s">
        <v>1804</v>
      </c>
      <c r="B315" s="86" t="s">
        <v>1805</v>
      </c>
    </row>
    <row r="316" spans="1:2" x14ac:dyDescent="0.2">
      <c r="A316" s="86" t="s">
        <v>1806</v>
      </c>
      <c r="B316" s="86" t="s">
        <v>1807</v>
      </c>
    </row>
    <row r="317" spans="1:2" x14ac:dyDescent="0.2">
      <c r="A317" s="86" t="s">
        <v>1808</v>
      </c>
      <c r="B317" s="86" t="s">
        <v>1809</v>
      </c>
    </row>
    <row r="318" spans="1:2" x14ac:dyDescent="0.2">
      <c r="A318" s="86" t="s">
        <v>1810</v>
      </c>
      <c r="B318" s="86" t="s">
        <v>1811</v>
      </c>
    </row>
    <row r="319" spans="1:2" x14ac:dyDescent="0.2">
      <c r="A319" s="86" t="s">
        <v>1812</v>
      </c>
      <c r="B319" s="86" t="s">
        <v>1813</v>
      </c>
    </row>
    <row r="320" spans="1:2" x14ac:dyDescent="0.2">
      <c r="A320" s="86" t="s">
        <v>1814</v>
      </c>
      <c r="B320" s="86" t="s">
        <v>1815</v>
      </c>
    </row>
    <row r="321" spans="1:2" x14ac:dyDescent="0.2">
      <c r="A321" s="86" t="s">
        <v>1816</v>
      </c>
      <c r="B321" s="86" t="s">
        <v>1817</v>
      </c>
    </row>
    <row r="322" spans="1:2" x14ac:dyDescent="0.2">
      <c r="A322" s="86" t="s">
        <v>1818</v>
      </c>
      <c r="B322" s="86" t="s">
        <v>1819</v>
      </c>
    </row>
    <row r="323" spans="1:2" x14ac:dyDescent="0.2">
      <c r="A323" s="86" t="s">
        <v>1820</v>
      </c>
      <c r="B323" s="86" t="s">
        <v>1821</v>
      </c>
    </row>
    <row r="324" spans="1:2" x14ac:dyDescent="0.2">
      <c r="A324" s="86" t="s">
        <v>1822</v>
      </c>
      <c r="B324" s="86" t="s">
        <v>1823</v>
      </c>
    </row>
    <row r="325" spans="1:2" x14ac:dyDescent="0.2">
      <c r="A325" s="86" t="s">
        <v>1824</v>
      </c>
      <c r="B325" s="86" t="s">
        <v>1825</v>
      </c>
    </row>
    <row r="326" spans="1:2" x14ac:dyDescent="0.2">
      <c r="A326" s="86" t="s">
        <v>1826</v>
      </c>
      <c r="B326" s="86" t="s">
        <v>1827</v>
      </c>
    </row>
    <row r="327" spans="1:2" x14ac:dyDescent="0.2">
      <c r="A327" s="86" t="s">
        <v>1828</v>
      </c>
      <c r="B327" s="86" t="s">
        <v>1829</v>
      </c>
    </row>
    <row r="328" spans="1:2" x14ac:dyDescent="0.2">
      <c r="A328" s="86" t="s">
        <v>1830</v>
      </c>
      <c r="B328" s="86" t="s">
        <v>1831</v>
      </c>
    </row>
    <row r="329" spans="1:2" x14ac:dyDescent="0.2">
      <c r="A329" s="86" t="s">
        <v>1832</v>
      </c>
      <c r="B329" s="86" t="s">
        <v>1833</v>
      </c>
    </row>
    <row r="330" spans="1:2" x14ac:dyDescent="0.2">
      <c r="A330" s="86" t="s">
        <v>1834</v>
      </c>
      <c r="B330" s="86" t="s">
        <v>1835</v>
      </c>
    </row>
    <row r="331" spans="1:2" x14ac:dyDescent="0.2">
      <c r="A331" s="86" t="s">
        <v>1836</v>
      </c>
      <c r="B331" s="86" t="s">
        <v>1837</v>
      </c>
    </row>
    <row r="332" spans="1:2" x14ac:dyDescent="0.2">
      <c r="A332" s="86" t="s">
        <v>1838</v>
      </c>
      <c r="B332" s="86" t="s">
        <v>1839</v>
      </c>
    </row>
    <row r="333" spans="1:2" x14ac:dyDescent="0.2">
      <c r="A333" s="86" t="s">
        <v>1840</v>
      </c>
      <c r="B333" s="86" t="s">
        <v>1841</v>
      </c>
    </row>
    <row r="334" spans="1:2" x14ac:dyDescent="0.2">
      <c r="A334" s="86" t="s">
        <v>1842</v>
      </c>
      <c r="B334" s="86" t="s">
        <v>1843</v>
      </c>
    </row>
    <row r="335" spans="1:2" x14ac:dyDescent="0.2">
      <c r="A335" s="86" t="s">
        <v>481</v>
      </c>
      <c r="B335" s="86" t="s">
        <v>482</v>
      </c>
    </row>
    <row r="336" spans="1:2" x14ac:dyDescent="0.2">
      <c r="A336" s="86" t="s">
        <v>1844</v>
      </c>
      <c r="B336" s="86" t="s">
        <v>1845</v>
      </c>
    </row>
    <row r="337" spans="1:2" x14ac:dyDescent="0.2">
      <c r="A337" s="86" t="s">
        <v>1846</v>
      </c>
      <c r="B337" s="86" t="s">
        <v>115</v>
      </c>
    </row>
    <row r="338" spans="1:2" x14ac:dyDescent="0.2">
      <c r="A338" s="86" t="s">
        <v>1847</v>
      </c>
      <c r="B338" s="86" t="s">
        <v>1848</v>
      </c>
    </row>
    <row r="339" spans="1:2" x14ac:dyDescent="0.2">
      <c r="A339" s="86" t="s">
        <v>1849</v>
      </c>
      <c r="B339" s="86" t="s">
        <v>1850</v>
      </c>
    </row>
    <row r="340" spans="1:2" x14ac:dyDescent="0.2">
      <c r="A340" s="86" t="s">
        <v>1851</v>
      </c>
      <c r="B340" s="86" t="s">
        <v>1852</v>
      </c>
    </row>
    <row r="341" spans="1:2" x14ac:dyDescent="0.2">
      <c r="A341" s="86" t="s">
        <v>1853</v>
      </c>
      <c r="B341" s="86" t="s">
        <v>1854</v>
      </c>
    </row>
    <row r="342" spans="1:2" x14ac:dyDescent="0.2">
      <c r="A342" s="86" t="s">
        <v>1855</v>
      </c>
      <c r="B342" s="86" t="s">
        <v>1856</v>
      </c>
    </row>
    <row r="343" spans="1:2" x14ac:dyDescent="0.2">
      <c r="A343" s="86" t="s">
        <v>1857</v>
      </c>
      <c r="B343" s="86" t="s">
        <v>1858</v>
      </c>
    </row>
    <row r="344" spans="1:2" x14ac:dyDescent="0.2">
      <c r="A344" s="86" t="s">
        <v>1859</v>
      </c>
      <c r="B344" s="86" t="s">
        <v>1860</v>
      </c>
    </row>
    <row r="345" spans="1:2" x14ac:dyDescent="0.2">
      <c r="A345" s="86" t="s">
        <v>1861</v>
      </c>
      <c r="B345" s="86" t="s">
        <v>1862</v>
      </c>
    </row>
    <row r="346" spans="1:2" x14ac:dyDescent="0.2">
      <c r="A346" s="86" t="s">
        <v>1863</v>
      </c>
      <c r="B346" s="86" t="s">
        <v>1864</v>
      </c>
    </row>
    <row r="347" spans="1:2" x14ac:dyDescent="0.2">
      <c r="A347" s="86" t="s">
        <v>1865</v>
      </c>
      <c r="B347" s="86" t="s">
        <v>1866</v>
      </c>
    </row>
    <row r="348" spans="1:2" x14ac:dyDescent="0.2">
      <c r="A348" s="86" t="s">
        <v>1867</v>
      </c>
      <c r="B348" s="86" t="s">
        <v>1868</v>
      </c>
    </row>
    <row r="349" spans="1:2" x14ac:dyDescent="0.2">
      <c r="A349" s="86" t="s">
        <v>1869</v>
      </c>
      <c r="B349" s="86" t="s">
        <v>1870</v>
      </c>
    </row>
    <row r="350" spans="1:2" x14ac:dyDescent="0.2">
      <c r="A350" s="86" t="s">
        <v>1871</v>
      </c>
      <c r="B350" s="86" t="s">
        <v>1872</v>
      </c>
    </row>
    <row r="351" spans="1:2" x14ac:dyDescent="0.2">
      <c r="A351" s="86" t="s">
        <v>1873</v>
      </c>
      <c r="B351" s="86" t="s">
        <v>1874</v>
      </c>
    </row>
    <row r="352" spans="1:2" x14ac:dyDescent="0.2">
      <c r="A352" s="86" t="s">
        <v>1875</v>
      </c>
      <c r="B352" s="86" t="s">
        <v>1876</v>
      </c>
    </row>
    <row r="353" spans="1:2" x14ac:dyDescent="0.2">
      <c r="A353" s="86" t="s">
        <v>1877</v>
      </c>
      <c r="B353" s="86" t="s">
        <v>1878</v>
      </c>
    </row>
    <row r="354" spans="1:2" x14ac:dyDescent="0.2">
      <c r="A354" s="86" t="s">
        <v>1879</v>
      </c>
      <c r="B354" s="86" t="s">
        <v>1880</v>
      </c>
    </row>
    <row r="355" spans="1:2" x14ac:dyDescent="0.2">
      <c r="A355" s="86" t="s">
        <v>1881</v>
      </c>
      <c r="B355" s="86" t="s">
        <v>1882</v>
      </c>
    </row>
    <row r="356" spans="1:2" x14ac:dyDescent="0.2">
      <c r="A356" s="86" t="s">
        <v>1883</v>
      </c>
      <c r="B356" s="86" t="s">
        <v>1884</v>
      </c>
    </row>
    <row r="357" spans="1:2" x14ac:dyDescent="0.2">
      <c r="A357" s="86" t="s">
        <v>1885</v>
      </c>
      <c r="B357" s="86" t="s">
        <v>1886</v>
      </c>
    </row>
    <row r="358" spans="1:2" x14ac:dyDescent="0.2">
      <c r="A358" s="86" t="s">
        <v>1887</v>
      </c>
      <c r="B358" s="86" t="s">
        <v>1888</v>
      </c>
    </row>
    <row r="359" spans="1:2" x14ac:dyDescent="0.2">
      <c r="A359" s="86" t="s">
        <v>1889</v>
      </c>
      <c r="B359" s="86" t="s">
        <v>1890</v>
      </c>
    </row>
    <row r="360" spans="1:2" x14ac:dyDescent="0.2">
      <c r="A360" s="86" t="s">
        <v>1891</v>
      </c>
      <c r="B360" s="86" t="s">
        <v>1892</v>
      </c>
    </row>
    <row r="361" spans="1:2" x14ac:dyDescent="0.2">
      <c r="A361" s="86" t="s">
        <v>1893</v>
      </c>
      <c r="B361" s="86" t="s">
        <v>1894</v>
      </c>
    </row>
    <row r="362" spans="1:2" x14ac:dyDescent="0.2">
      <c r="A362" s="86" t="s">
        <v>1895</v>
      </c>
      <c r="B362" s="86" t="s">
        <v>1896</v>
      </c>
    </row>
    <row r="363" spans="1:2" x14ac:dyDescent="0.2">
      <c r="A363" s="86" t="s">
        <v>1897</v>
      </c>
      <c r="B363" s="86" t="s">
        <v>1898</v>
      </c>
    </row>
    <row r="364" spans="1:2" x14ac:dyDescent="0.2">
      <c r="A364" s="86" t="s">
        <v>1899</v>
      </c>
      <c r="B364" s="86" t="s">
        <v>1900</v>
      </c>
    </row>
    <row r="365" spans="1:2" x14ac:dyDescent="0.2">
      <c r="A365" s="86" t="s">
        <v>1901</v>
      </c>
      <c r="B365" s="86" t="s">
        <v>1902</v>
      </c>
    </row>
    <row r="366" spans="1:2" x14ac:dyDescent="0.2">
      <c r="A366" s="86" t="s">
        <v>1903</v>
      </c>
      <c r="B366" s="86" t="s">
        <v>1904</v>
      </c>
    </row>
    <row r="367" spans="1:2" x14ac:dyDescent="0.2">
      <c r="A367" s="86" t="s">
        <v>1905</v>
      </c>
      <c r="B367" s="86" t="s">
        <v>1906</v>
      </c>
    </row>
    <row r="368" spans="1:2" x14ac:dyDescent="0.2">
      <c r="A368" s="86" t="s">
        <v>625</v>
      </c>
      <c r="B368" s="86" t="s">
        <v>72</v>
      </c>
    </row>
    <row r="369" spans="1:2" x14ac:dyDescent="0.2">
      <c r="A369" s="86" t="s">
        <v>1907</v>
      </c>
      <c r="B369" s="86" t="s">
        <v>1908</v>
      </c>
    </row>
    <row r="370" spans="1:2" x14ac:dyDescent="0.2">
      <c r="A370" s="86" t="s">
        <v>1909</v>
      </c>
      <c r="B370" s="86" t="s">
        <v>1910</v>
      </c>
    </row>
    <row r="371" spans="1:2" x14ac:dyDescent="0.2">
      <c r="A371" s="86" t="s">
        <v>1911</v>
      </c>
      <c r="B371" s="86" t="s">
        <v>1912</v>
      </c>
    </row>
    <row r="372" spans="1:2" x14ac:dyDescent="0.2">
      <c r="A372" s="86" t="s">
        <v>1913</v>
      </c>
      <c r="B372" s="86" t="s">
        <v>1914</v>
      </c>
    </row>
    <row r="373" spans="1:2" x14ac:dyDescent="0.2">
      <c r="A373" s="93" t="s">
        <v>12081</v>
      </c>
      <c r="B373" s="86" t="s">
        <v>1916</v>
      </c>
    </row>
    <row r="374" spans="1:2" x14ac:dyDescent="0.2">
      <c r="A374" s="86" t="s">
        <v>1917</v>
      </c>
      <c r="B374" s="86" t="s">
        <v>1918</v>
      </c>
    </row>
    <row r="375" spans="1:2" x14ac:dyDescent="0.2">
      <c r="A375" s="86" t="s">
        <v>1919</v>
      </c>
      <c r="B375" s="86" t="s">
        <v>1920</v>
      </c>
    </row>
    <row r="376" spans="1:2" x14ac:dyDescent="0.2">
      <c r="A376" s="86" t="s">
        <v>1921</v>
      </c>
      <c r="B376" s="86" t="s">
        <v>1922</v>
      </c>
    </row>
    <row r="377" spans="1:2" x14ac:dyDescent="0.2">
      <c r="A377" s="86" t="s">
        <v>1923</v>
      </c>
      <c r="B377" s="86" t="s">
        <v>1924</v>
      </c>
    </row>
    <row r="378" spans="1:2" x14ac:dyDescent="0.2">
      <c r="A378" s="86" t="s">
        <v>1925</v>
      </c>
      <c r="B378" s="86" t="s">
        <v>1926</v>
      </c>
    </row>
    <row r="379" spans="1:2" x14ac:dyDescent="0.2">
      <c r="A379" s="86" t="s">
        <v>1927</v>
      </c>
      <c r="B379" s="86" t="s">
        <v>1928</v>
      </c>
    </row>
    <row r="380" spans="1:2" x14ac:dyDescent="0.2">
      <c r="A380" s="86" t="s">
        <v>1929</v>
      </c>
      <c r="B380" s="86" t="s">
        <v>1930</v>
      </c>
    </row>
    <row r="381" spans="1:2" x14ac:dyDescent="0.2">
      <c r="A381" s="86" t="s">
        <v>1931</v>
      </c>
      <c r="B381" s="86" t="s">
        <v>1932</v>
      </c>
    </row>
    <row r="382" spans="1:2" x14ac:dyDescent="0.2">
      <c r="A382" s="86" t="s">
        <v>1933</v>
      </c>
      <c r="B382" s="86" t="s">
        <v>1934</v>
      </c>
    </row>
    <row r="383" spans="1:2" x14ac:dyDescent="0.2">
      <c r="A383" s="86" t="s">
        <v>1935</v>
      </c>
      <c r="B383" s="86" t="s">
        <v>1936</v>
      </c>
    </row>
    <row r="384" spans="1:2" x14ac:dyDescent="0.2">
      <c r="A384" s="86" t="s">
        <v>1937</v>
      </c>
      <c r="B384" s="86" t="s">
        <v>1938</v>
      </c>
    </row>
    <row r="385" spans="1:2" x14ac:dyDescent="0.2">
      <c r="A385" s="86" t="s">
        <v>1939</v>
      </c>
      <c r="B385" s="86" t="s">
        <v>1940</v>
      </c>
    </row>
    <row r="386" spans="1:2" x14ac:dyDescent="0.2">
      <c r="A386" s="86" t="s">
        <v>1941</v>
      </c>
      <c r="B386" s="86" t="s">
        <v>1942</v>
      </c>
    </row>
    <row r="387" spans="1:2" x14ac:dyDescent="0.2">
      <c r="A387" s="86" t="s">
        <v>1943</v>
      </c>
      <c r="B387" s="86" t="s">
        <v>1944</v>
      </c>
    </row>
    <row r="388" spans="1:2" x14ac:dyDescent="0.2">
      <c r="A388" s="86" t="s">
        <v>1945</v>
      </c>
      <c r="B388" s="86" t="s">
        <v>1946</v>
      </c>
    </row>
    <row r="389" spans="1:2" x14ac:dyDescent="0.2">
      <c r="A389" s="86" t="s">
        <v>1947</v>
      </c>
      <c r="B389" s="86" t="s">
        <v>1948</v>
      </c>
    </row>
    <row r="390" spans="1:2" x14ac:dyDescent="0.2">
      <c r="A390" s="86" t="s">
        <v>1949</v>
      </c>
      <c r="B390" s="86" t="s">
        <v>1950</v>
      </c>
    </row>
    <row r="391" spans="1:2" x14ac:dyDescent="0.2">
      <c r="A391" s="86" t="s">
        <v>1951</v>
      </c>
      <c r="B391" s="86" t="s">
        <v>1952</v>
      </c>
    </row>
    <row r="392" spans="1:2" x14ac:dyDescent="0.2">
      <c r="A392" s="86" t="s">
        <v>1953</v>
      </c>
      <c r="B392" s="86" t="s">
        <v>1954</v>
      </c>
    </row>
    <row r="393" spans="1:2" x14ac:dyDescent="0.2">
      <c r="A393" s="86" t="s">
        <v>1955</v>
      </c>
      <c r="B393" s="86" t="s">
        <v>1956</v>
      </c>
    </row>
    <row r="394" spans="1:2" x14ac:dyDescent="0.2">
      <c r="A394" s="86" t="s">
        <v>1957</v>
      </c>
      <c r="B394" s="86" t="s">
        <v>1958</v>
      </c>
    </row>
    <row r="395" spans="1:2" x14ac:dyDescent="0.2">
      <c r="A395" s="86" t="s">
        <v>1959</v>
      </c>
      <c r="B395" s="86" t="s">
        <v>1960</v>
      </c>
    </row>
    <row r="396" spans="1:2" x14ac:dyDescent="0.2">
      <c r="A396" s="86" t="s">
        <v>1961</v>
      </c>
      <c r="B396" s="86" t="s">
        <v>1962</v>
      </c>
    </row>
    <row r="397" spans="1:2" x14ac:dyDescent="0.2">
      <c r="A397" s="86" t="s">
        <v>1963</v>
      </c>
      <c r="B397" s="86" t="s">
        <v>1964</v>
      </c>
    </row>
    <row r="398" spans="1:2" x14ac:dyDescent="0.2">
      <c r="A398" s="86" t="s">
        <v>1965</v>
      </c>
      <c r="B398" s="86" t="s">
        <v>1966</v>
      </c>
    </row>
    <row r="399" spans="1:2" x14ac:dyDescent="0.2">
      <c r="A399" s="86" t="s">
        <v>1967</v>
      </c>
      <c r="B399" s="86" t="s">
        <v>1968</v>
      </c>
    </row>
    <row r="400" spans="1:2" x14ac:dyDescent="0.2">
      <c r="A400" s="86" t="s">
        <v>1969</v>
      </c>
      <c r="B400" s="86" t="s">
        <v>1970</v>
      </c>
    </row>
    <row r="401" spans="1:2" x14ac:dyDescent="0.2">
      <c r="A401" s="86" t="s">
        <v>1971</v>
      </c>
      <c r="B401" s="86" t="s">
        <v>1972</v>
      </c>
    </row>
    <row r="402" spans="1:2" x14ac:dyDescent="0.2">
      <c r="A402" s="86" t="s">
        <v>1973</v>
      </c>
      <c r="B402" s="86" t="s">
        <v>1974</v>
      </c>
    </row>
    <row r="403" spans="1:2" x14ac:dyDescent="0.2">
      <c r="A403" s="86" t="s">
        <v>1975</v>
      </c>
      <c r="B403" s="86" t="s">
        <v>1976</v>
      </c>
    </row>
    <row r="404" spans="1:2" x14ac:dyDescent="0.2">
      <c r="A404" s="86" t="s">
        <v>1977</v>
      </c>
      <c r="B404" s="86" t="s">
        <v>1978</v>
      </c>
    </row>
    <row r="405" spans="1:2" x14ac:dyDescent="0.2">
      <c r="A405" s="86" t="s">
        <v>1979</v>
      </c>
      <c r="B405" s="86" t="s">
        <v>1980</v>
      </c>
    </row>
    <row r="406" spans="1:2" x14ac:dyDescent="0.2">
      <c r="A406" s="86" t="s">
        <v>1981</v>
      </c>
      <c r="B406" s="86" t="s">
        <v>1982</v>
      </c>
    </row>
    <row r="407" spans="1:2" x14ac:dyDescent="0.2">
      <c r="A407" s="86" t="s">
        <v>1983</v>
      </c>
      <c r="B407" s="86" t="s">
        <v>1984</v>
      </c>
    </row>
    <row r="408" spans="1:2" x14ac:dyDescent="0.2">
      <c r="A408" s="86" t="s">
        <v>1985</v>
      </c>
      <c r="B408" s="86" t="s">
        <v>1986</v>
      </c>
    </row>
    <row r="409" spans="1:2" x14ac:dyDescent="0.2">
      <c r="A409" s="86" t="s">
        <v>1987</v>
      </c>
      <c r="B409" s="86" t="s">
        <v>1988</v>
      </c>
    </row>
    <row r="410" spans="1:2" x14ac:dyDescent="0.2">
      <c r="A410" s="86" t="s">
        <v>1989</v>
      </c>
      <c r="B410" s="86" t="s">
        <v>1990</v>
      </c>
    </row>
    <row r="411" spans="1:2" x14ac:dyDescent="0.2">
      <c r="A411" s="86" t="s">
        <v>1991</v>
      </c>
      <c r="B411" s="86" t="s">
        <v>1992</v>
      </c>
    </row>
    <row r="412" spans="1:2" x14ac:dyDescent="0.2">
      <c r="A412" s="86" t="s">
        <v>1993</v>
      </c>
      <c r="B412" s="86" t="s">
        <v>1994</v>
      </c>
    </row>
    <row r="413" spans="1:2" x14ac:dyDescent="0.2">
      <c r="A413" s="86" t="s">
        <v>1995</v>
      </c>
      <c r="B413" s="86" t="s">
        <v>1996</v>
      </c>
    </row>
    <row r="414" spans="1:2" x14ac:dyDescent="0.2">
      <c r="A414" s="86" t="s">
        <v>1997</v>
      </c>
      <c r="B414" s="86" t="s">
        <v>1998</v>
      </c>
    </row>
    <row r="415" spans="1:2" x14ac:dyDescent="0.2">
      <c r="A415" s="86" t="s">
        <v>1999</v>
      </c>
      <c r="B415" s="86" t="s">
        <v>2000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185D-277C-490B-9DBB-7D3892635CA8}">
  <dimension ref="B1:C9"/>
  <sheetViews>
    <sheetView workbookViewId="0">
      <selection activeCell="L4" sqref="L4"/>
    </sheetView>
  </sheetViews>
  <sheetFormatPr defaultRowHeight="12.75" x14ac:dyDescent="0.2"/>
  <cols>
    <col min="1" max="16384" width="9.140625" style="86"/>
  </cols>
  <sheetData>
    <row r="1" spans="2:3" x14ac:dyDescent="0.2">
      <c r="B1" s="85" t="s">
        <v>12000</v>
      </c>
    </row>
    <row r="2" spans="2:3" x14ac:dyDescent="0.2">
      <c r="B2" s="87" t="s">
        <v>4100</v>
      </c>
      <c r="C2" s="85"/>
    </row>
    <row r="3" spans="2:3" x14ac:dyDescent="0.2">
      <c r="B3" s="88" t="s">
        <v>4098</v>
      </c>
      <c r="C3" s="85" t="s">
        <v>12361</v>
      </c>
    </row>
    <row r="4" spans="2:3" x14ac:dyDescent="0.2">
      <c r="B4" s="87" t="s">
        <v>4109</v>
      </c>
      <c r="C4" s="85" t="s">
        <v>4110</v>
      </c>
    </row>
    <row r="5" spans="2:3" x14ac:dyDescent="0.2">
      <c r="B5" s="88" t="s">
        <v>4105</v>
      </c>
      <c r="C5" s="85"/>
    </row>
    <row r="6" spans="2:3" x14ac:dyDescent="0.2">
      <c r="B6" s="87" t="s">
        <v>4111</v>
      </c>
      <c r="C6" s="85" t="s">
        <v>12362</v>
      </c>
    </row>
    <row r="7" spans="2:3" x14ac:dyDescent="0.2">
      <c r="B7" s="87" t="s">
        <v>4103</v>
      </c>
      <c r="C7" s="85" t="s">
        <v>4104</v>
      </c>
    </row>
    <row r="8" spans="2:3" x14ac:dyDescent="0.2">
      <c r="B8" s="87" t="s">
        <v>1414</v>
      </c>
      <c r="C8" s="85" t="s">
        <v>1415</v>
      </c>
    </row>
    <row r="9" spans="2:3" x14ac:dyDescent="0.2">
      <c r="B9" s="88" t="s">
        <v>4107</v>
      </c>
      <c r="C9" s="85" t="s">
        <v>4108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9224-8EE0-4380-902B-9B7A52D19D46}">
  <sheetPr>
    <tabColor rgb="FFC00000"/>
  </sheetPr>
  <dimension ref="A1:I78"/>
  <sheetViews>
    <sheetView topLeftCell="G1" workbookViewId="0">
      <selection activeCell="H35" sqref="H35"/>
    </sheetView>
  </sheetViews>
  <sheetFormatPr defaultRowHeight="15" outlineLevelRow="1" x14ac:dyDescent="0.25"/>
  <cols>
    <col min="1" max="1" width="34.140625" hidden="1" customWidth="1"/>
    <col min="2" max="2" width="33.140625" hidden="1" customWidth="1"/>
    <col min="3" max="5" width="27.140625" hidden="1" customWidth="1"/>
    <col min="6" max="6" width="0" hidden="1" customWidth="1"/>
    <col min="7" max="7" width="41.42578125" bestFit="1" customWidth="1"/>
    <col min="8" max="8" width="76.5703125" customWidth="1"/>
  </cols>
  <sheetData>
    <row r="1" spans="1:9" ht="34.5" customHeight="1" x14ac:dyDescent="0.25">
      <c r="A1" s="5" t="s">
        <v>0</v>
      </c>
      <c r="B1" s="5" t="s">
        <v>1</v>
      </c>
      <c r="C1" s="5" t="s">
        <v>2</v>
      </c>
      <c r="D1" s="14" t="s">
        <v>3</v>
      </c>
      <c r="E1" s="14" t="s">
        <v>4</v>
      </c>
      <c r="G1" s="5" t="s">
        <v>5</v>
      </c>
      <c r="H1" s="5" t="s">
        <v>6</v>
      </c>
    </row>
    <row r="2" spans="1:9" outlineLevel="1" x14ac:dyDescent="0.25">
      <c r="A2" s="60"/>
      <c r="B2" s="60"/>
      <c r="C2" s="60"/>
      <c r="D2" s="14"/>
      <c r="E2" s="14"/>
      <c r="G2" s="2" t="s">
        <v>10020</v>
      </c>
      <c r="H2" s="94" t="s">
        <v>14100</v>
      </c>
      <c r="I2" s="70" t="s">
        <v>13761</v>
      </c>
    </row>
    <row r="3" spans="1:9" outlineLevel="1" x14ac:dyDescent="0.25">
      <c r="A3" s="3" t="s">
        <v>7</v>
      </c>
      <c r="B3" s="4" t="s">
        <v>8</v>
      </c>
      <c r="C3" s="3"/>
      <c r="D3" s="3"/>
      <c r="E3" s="3"/>
      <c r="G3" s="2" t="s">
        <v>9</v>
      </c>
      <c r="H3" s="6" t="s">
        <v>10</v>
      </c>
    </row>
    <row r="4" spans="1:9" outlineLevel="1" x14ac:dyDescent="0.25">
      <c r="A4" s="3" t="s">
        <v>11</v>
      </c>
      <c r="B4" s="4" t="s">
        <v>12</v>
      </c>
      <c r="C4" s="3"/>
      <c r="D4" s="3"/>
      <c r="E4" s="3"/>
      <c r="G4" s="2" t="s">
        <v>13</v>
      </c>
      <c r="H4" s="6" t="s">
        <v>14</v>
      </c>
      <c r="I4" s="70" t="s">
        <v>13760</v>
      </c>
    </row>
    <row r="5" spans="1:9" outlineLevel="1" x14ac:dyDescent="0.25">
      <c r="A5" s="3" t="s">
        <v>15</v>
      </c>
      <c r="B5" s="4" t="s">
        <v>16</v>
      </c>
      <c r="C5" s="3"/>
      <c r="D5" s="3"/>
      <c r="E5" s="3"/>
      <c r="G5" s="2" t="s">
        <v>10019</v>
      </c>
      <c r="H5" s="2"/>
      <c r="I5" s="70" t="s">
        <v>12343</v>
      </c>
    </row>
    <row r="6" spans="1:9" outlineLevel="1" x14ac:dyDescent="0.25">
      <c r="A6" s="3" t="s">
        <v>17</v>
      </c>
      <c r="B6" s="4" t="s">
        <v>18</v>
      </c>
      <c r="C6" s="3"/>
      <c r="D6" s="3"/>
      <c r="E6" s="3"/>
      <c r="G6" s="2" t="s">
        <v>12367</v>
      </c>
      <c r="H6" s="6" t="s">
        <v>19</v>
      </c>
    </row>
    <row r="7" spans="1:9" outlineLevel="1" x14ac:dyDescent="0.25">
      <c r="A7" s="3" t="s">
        <v>20</v>
      </c>
      <c r="B7" s="4" t="s">
        <v>21</v>
      </c>
      <c r="C7" s="3"/>
      <c r="D7" s="3"/>
      <c r="E7" s="3"/>
      <c r="G7" s="2"/>
      <c r="H7" s="2"/>
    </row>
    <row r="8" spans="1:9" x14ac:dyDescent="0.25">
      <c r="A8" s="3" t="s">
        <v>22</v>
      </c>
      <c r="B8" s="4" t="s">
        <v>23</v>
      </c>
      <c r="C8" s="3"/>
      <c r="D8" s="3"/>
      <c r="E8" s="3"/>
      <c r="G8" s="95" t="s">
        <v>24</v>
      </c>
      <c r="H8" s="95"/>
    </row>
    <row r="9" spans="1:9" outlineLevel="1" x14ac:dyDescent="0.25">
      <c r="A9" s="3" t="s">
        <v>25</v>
      </c>
      <c r="B9" s="3"/>
      <c r="C9" s="3"/>
      <c r="D9" s="3"/>
      <c r="E9" s="3"/>
      <c r="G9" s="2"/>
      <c r="H9" s="6" t="s">
        <v>26</v>
      </c>
    </row>
    <row r="10" spans="1:9" outlineLevel="1" x14ac:dyDescent="0.25">
      <c r="A10" s="3" t="s">
        <v>27</v>
      </c>
      <c r="B10" s="3"/>
      <c r="C10" s="3"/>
      <c r="D10" s="3"/>
      <c r="E10" s="3"/>
      <c r="G10" s="2"/>
      <c r="H10" s="6" t="s">
        <v>28</v>
      </c>
    </row>
    <row r="11" spans="1:9" outlineLevel="1" x14ac:dyDescent="0.25">
      <c r="A11" s="3" t="s">
        <v>29</v>
      </c>
      <c r="B11" s="4" t="s">
        <v>30</v>
      </c>
      <c r="C11" s="3"/>
      <c r="D11" s="3"/>
      <c r="E11" s="3"/>
      <c r="G11" s="2"/>
      <c r="H11" s="6" t="s">
        <v>31</v>
      </c>
    </row>
    <row r="12" spans="1:9" outlineLevel="1" x14ac:dyDescent="0.25">
      <c r="A12" s="3" t="s">
        <v>32</v>
      </c>
      <c r="B12" s="3"/>
      <c r="C12" s="3"/>
      <c r="D12" s="3"/>
      <c r="E12" s="3"/>
      <c r="G12" s="2"/>
      <c r="H12" s="6"/>
    </row>
    <row r="13" spans="1:9" x14ac:dyDescent="0.25">
      <c r="A13" s="3" t="s">
        <v>33</v>
      </c>
      <c r="B13" s="4" t="s">
        <v>34</v>
      </c>
      <c r="C13" s="3"/>
      <c r="D13" s="3"/>
      <c r="E13" s="3"/>
      <c r="G13" s="95" t="s">
        <v>35</v>
      </c>
      <c r="H13" s="95"/>
    </row>
    <row r="14" spans="1:9" outlineLevel="1" x14ac:dyDescent="0.25">
      <c r="A14" s="3" t="s">
        <v>36</v>
      </c>
      <c r="B14" s="4" t="s">
        <v>37</v>
      </c>
      <c r="C14" s="3"/>
      <c r="D14" s="3"/>
      <c r="E14" s="3"/>
      <c r="G14" s="2"/>
      <c r="H14" s="6" t="s">
        <v>38</v>
      </c>
    </row>
    <row r="15" spans="1:9" outlineLevel="1" x14ac:dyDescent="0.25">
      <c r="A15" s="3" t="s">
        <v>39</v>
      </c>
      <c r="B15" s="4" t="s">
        <v>40</v>
      </c>
      <c r="C15" s="3"/>
      <c r="D15" s="3"/>
      <c r="E15" s="3"/>
      <c r="G15" s="2"/>
      <c r="H15" s="6" t="s">
        <v>41</v>
      </c>
    </row>
    <row r="16" spans="1:9" outlineLevel="1" x14ac:dyDescent="0.25">
      <c r="A16" s="3"/>
      <c r="B16" s="3"/>
      <c r="C16" s="3"/>
      <c r="D16" s="3"/>
      <c r="E16" s="3"/>
      <c r="G16" s="2"/>
      <c r="H16" s="6" t="s">
        <v>42</v>
      </c>
    </row>
    <row r="17" spans="1:8" outlineLevel="1" x14ac:dyDescent="0.25">
      <c r="A17" s="3"/>
      <c r="B17" s="3"/>
      <c r="C17" s="3"/>
      <c r="D17" s="3"/>
      <c r="E17" s="3"/>
      <c r="G17" s="2"/>
      <c r="H17" s="6"/>
    </row>
    <row r="18" spans="1:8" outlineLevel="1" x14ac:dyDescent="0.25">
      <c r="A18" s="3" t="s">
        <v>43</v>
      </c>
      <c r="B18" s="4" t="s">
        <v>44</v>
      </c>
      <c r="C18" s="3"/>
      <c r="D18" s="3"/>
      <c r="E18" s="3"/>
      <c r="G18" s="2"/>
      <c r="H18" s="6"/>
    </row>
    <row r="19" spans="1:8" outlineLevel="1" x14ac:dyDescent="0.25">
      <c r="A19" s="3"/>
      <c r="B19" s="4"/>
      <c r="C19" s="3"/>
      <c r="D19" s="3"/>
      <c r="E19" s="3"/>
      <c r="G19" s="2"/>
      <c r="H19" s="6"/>
    </row>
    <row r="20" spans="1:8" x14ac:dyDescent="0.25">
      <c r="A20" s="3" t="s">
        <v>45</v>
      </c>
      <c r="B20" s="4" t="s">
        <v>46</v>
      </c>
      <c r="C20" s="3"/>
      <c r="D20" s="3"/>
      <c r="E20" s="3"/>
      <c r="G20" s="95" t="s">
        <v>12368</v>
      </c>
      <c r="H20" s="95"/>
    </row>
    <row r="21" spans="1:8" outlineLevel="1" x14ac:dyDescent="0.25">
      <c r="A21" s="3"/>
      <c r="B21" s="4"/>
      <c r="C21" s="3"/>
      <c r="D21" s="3"/>
      <c r="E21" s="3"/>
      <c r="G21" s="2" t="s">
        <v>12369</v>
      </c>
      <c r="H21" s="6"/>
    </row>
    <row r="22" spans="1:8" outlineLevel="1" x14ac:dyDescent="0.25">
      <c r="A22" s="3" t="s">
        <v>47</v>
      </c>
      <c r="B22" s="4" t="s">
        <v>48</v>
      </c>
      <c r="C22" s="3"/>
      <c r="D22" s="3"/>
      <c r="E22" s="3"/>
      <c r="G22" s="2" t="s">
        <v>12370</v>
      </c>
      <c r="H22" s="6"/>
    </row>
    <row r="23" spans="1:8" outlineLevel="1" x14ac:dyDescent="0.25">
      <c r="A23" s="3"/>
      <c r="B23" s="4"/>
      <c r="C23" s="3"/>
      <c r="D23" s="3"/>
      <c r="E23" s="3"/>
      <c r="G23" s="2" t="s">
        <v>12372</v>
      </c>
      <c r="H23" s="6"/>
    </row>
    <row r="24" spans="1:8" outlineLevel="1" x14ac:dyDescent="0.25">
      <c r="A24" s="3" t="s">
        <v>49</v>
      </c>
      <c r="B24" s="4"/>
      <c r="C24" s="4" t="s">
        <v>50</v>
      </c>
      <c r="D24" s="3"/>
      <c r="E24" s="3"/>
      <c r="G24" s="2" t="s">
        <v>12371</v>
      </c>
      <c r="H24" s="6"/>
    </row>
    <row r="25" spans="1:8" outlineLevel="1" x14ac:dyDescent="0.25">
      <c r="A25" s="16" t="s">
        <v>51</v>
      </c>
      <c r="B25" s="3"/>
      <c r="C25" s="4" t="s">
        <v>52</v>
      </c>
      <c r="D25" s="3"/>
      <c r="E25" s="3"/>
      <c r="G25" s="2" t="s">
        <v>12373</v>
      </c>
      <c r="H25" s="6"/>
    </row>
    <row r="26" spans="1:8" outlineLevel="1" x14ac:dyDescent="0.25">
      <c r="A26" s="15" t="s">
        <v>53</v>
      </c>
      <c r="B26" s="3"/>
      <c r="C26" s="4" t="s">
        <v>54</v>
      </c>
      <c r="D26" s="3"/>
      <c r="E26" s="3"/>
      <c r="G26" s="2"/>
      <c r="H26" s="6"/>
    </row>
    <row r="27" spans="1:8" outlineLevel="1" x14ac:dyDescent="0.25">
      <c r="A27" s="4"/>
      <c r="B27" s="3"/>
      <c r="C27" s="4"/>
      <c r="D27" s="3"/>
      <c r="E27" s="3"/>
      <c r="G27" s="2"/>
      <c r="H27" s="6"/>
    </row>
    <row r="28" spans="1:8" outlineLevel="1" x14ac:dyDescent="0.25">
      <c r="A28" s="4"/>
      <c r="B28" s="3"/>
      <c r="C28" s="4"/>
      <c r="D28" s="3"/>
      <c r="E28" s="3"/>
      <c r="G28" s="2"/>
      <c r="H28" s="6"/>
    </row>
    <row r="29" spans="1:8" outlineLevel="1" x14ac:dyDescent="0.25">
      <c r="A29" s="4"/>
      <c r="B29" s="3"/>
      <c r="C29" s="4"/>
      <c r="D29" s="3"/>
      <c r="E29" s="3"/>
      <c r="G29" s="2"/>
      <c r="H29" s="6"/>
    </row>
    <row r="30" spans="1:8" outlineLevel="1" x14ac:dyDescent="0.25">
      <c r="A30" s="4"/>
      <c r="B30" s="3"/>
      <c r="C30" s="4"/>
      <c r="D30" s="3"/>
      <c r="E30" s="3"/>
      <c r="G30" s="2"/>
      <c r="H30" s="6"/>
    </row>
    <row r="31" spans="1:8" outlineLevel="1" x14ac:dyDescent="0.25">
      <c r="A31" s="4"/>
      <c r="B31" s="3"/>
      <c r="C31" s="4"/>
      <c r="D31" s="3"/>
      <c r="E31" s="3"/>
      <c r="G31" s="2"/>
      <c r="H31" s="6"/>
    </row>
    <row r="32" spans="1:8" outlineLevel="1" x14ac:dyDescent="0.25">
      <c r="A32" s="4"/>
      <c r="B32" s="3"/>
      <c r="C32" s="4"/>
      <c r="D32" s="3"/>
      <c r="E32" s="3"/>
      <c r="G32" s="2"/>
      <c r="H32" s="6"/>
    </row>
    <row r="33" spans="1:8" outlineLevel="1" x14ac:dyDescent="0.25">
      <c r="A33" s="4"/>
      <c r="B33" s="3"/>
      <c r="C33" s="4"/>
      <c r="D33" s="3"/>
      <c r="E33" s="3"/>
      <c r="G33" s="2"/>
      <c r="H33" s="6"/>
    </row>
    <row r="34" spans="1:8" outlineLevel="1" x14ac:dyDescent="0.25">
      <c r="A34" s="4"/>
      <c r="B34" s="3"/>
      <c r="C34" s="4"/>
      <c r="D34" s="3"/>
      <c r="E34" s="3"/>
      <c r="G34" s="2"/>
      <c r="H34" s="6"/>
    </row>
    <row r="35" spans="1:8" outlineLevel="1" x14ac:dyDescent="0.25">
      <c r="A35" s="4"/>
      <c r="B35" s="3"/>
      <c r="C35" s="4"/>
      <c r="D35" s="3"/>
      <c r="E35" s="3"/>
      <c r="G35" s="2"/>
      <c r="H35" s="6"/>
    </row>
    <row r="36" spans="1:8" x14ac:dyDescent="0.25">
      <c r="A36" s="4"/>
      <c r="B36" s="3"/>
      <c r="C36" s="4"/>
      <c r="D36" s="3"/>
      <c r="E36" s="3"/>
    </row>
    <row r="37" spans="1:8" x14ac:dyDescent="0.25">
      <c r="A37" s="4"/>
      <c r="B37" s="3"/>
      <c r="C37" s="4"/>
      <c r="D37" s="3"/>
      <c r="E37" s="3"/>
    </row>
    <row r="38" spans="1:8" x14ac:dyDescent="0.25">
      <c r="A38" s="4"/>
      <c r="B38" s="3"/>
      <c r="C38" s="4"/>
      <c r="D38" s="3"/>
      <c r="E38" s="3"/>
    </row>
    <row r="39" spans="1:8" x14ac:dyDescent="0.25">
      <c r="A39" s="4"/>
      <c r="B39" s="3"/>
      <c r="C39" s="4"/>
      <c r="D39" s="3"/>
      <c r="E39" s="3"/>
    </row>
    <row r="40" spans="1:8" x14ac:dyDescent="0.25">
      <c r="A40" s="3" t="s">
        <v>55</v>
      </c>
      <c r="B40" s="4" t="s">
        <v>56</v>
      </c>
      <c r="C40" s="3"/>
      <c r="D40" s="3"/>
      <c r="E40" s="3"/>
    </row>
    <row r="41" spans="1:8" x14ac:dyDescent="0.25">
      <c r="A41" s="3"/>
      <c r="B41" s="3"/>
      <c r="C41" s="3"/>
      <c r="D41" s="3"/>
      <c r="E41" s="3"/>
    </row>
    <row r="42" spans="1:8" x14ac:dyDescent="0.25">
      <c r="A42" s="3" t="s">
        <v>57</v>
      </c>
      <c r="B42" s="4" t="s">
        <v>58</v>
      </c>
      <c r="C42" s="3"/>
      <c r="D42" s="3"/>
      <c r="E42" s="3"/>
    </row>
    <row r="43" spans="1:8" x14ac:dyDescent="0.25">
      <c r="A43" s="3"/>
      <c r="B43" s="3"/>
      <c r="C43" s="3"/>
      <c r="D43" s="3"/>
      <c r="E43" s="3"/>
    </row>
    <row r="44" spans="1:8" x14ac:dyDescent="0.25">
      <c r="A44" s="3" t="s">
        <v>59</v>
      </c>
      <c r="B44" s="4" t="s">
        <v>60</v>
      </c>
      <c r="C44" s="3"/>
      <c r="D44" s="3"/>
      <c r="E44" s="3"/>
    </row>
    <row r="45" spans="1:8" x14ac:dyDescent="0.25">
      <c r="A45" s="3"/>
      <c r="B45" s="4"/>
      <c r="C45" s="3"/>
      <c r="D45" s="3"/>
      <c r="E45" s="3"/>
    </row>
    <row r="46" spans="1:8" x14ac:dyDescent="0.25">
      <c r="A46" s="3" t="s">
        <v>61</v>
      </c>
      <c r="B46" s="4"/>
      <c r="C46" s="3"/>
      <c r="D46" s="4" t="s">
        <v>62</v>
      </c>
      <c r="E46" s="3"/>
    </row>
    <row r="47" spans="1:8" x14ac:dyDescent="0.25">
      <c r="A47" s="3" t="s">
        <v>63</v>
      </c>
      <c r="B47" s="3"/>
      <c r="C47" s="3"/>
      <c r="D47" s="4" t="s">
        <v>64</v>
      </c>
      <c r="E47" s="3"/>
    </row>
    <row r="48" spans="1:8" x14ac:dyDescent="0.25">
      <c r="A48" s="3" t="s">
        <v>65</v>
      </c>
      <c r="B48" s="4"/>
      <c r="C48" s="3"/>
      <c r="D48" s="4" t="s">
        <v>66</v>
      </c>
      <c r="E48" s="3"/>
    </row>
    <row r="49" spans="1:5" x14ac:dyDescent="0.25">
      <c r="A49" s="3" t="s">
        <v>67</v>
      </c>
      <c r="B49" s="4"/>
      <c r="C49" s="3"/>
      <c r="D49" s="4" t="s">
        <v>68</v>
      </c>
      <c r="E49" s="3"/>
    </row>
    <row r="50" spans="1:5" x14ac:dyDescent="0.25">
      <c r="A50" s="3" t="s">
        <v>69</v>
      </c>
      <c r="B50" s="3"/>
      <c r="C50" s="3"/>
      <c r="D50" s="4" t="s">
        <v>70</v>
      </c>
      <c r="E50" s="3"/>
    </row>
    <row r="51" spans="1:5" x14ac:dyDescent="0.25">
      <c r="A51" s="3"/>
      <c r="B51" s="4"/>
      <c r="C51" s="3"/>
      <c r="D51" s="3"/>
      <c r="E51" s="3"/>
    </row>
    <row r="52" spans="1:5" x14ac:dyDescent="0.25">
      <c r="A52" s="3"/>
      <c r="B52" s="4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4"/>
      <c r="C54" s="3"/>
      <c r="D54" s="3"/>
      <c r="E54" s="3"/>
    </row>
    <row r="55" spans="1:5" x14ac:dyDescent="0.25">
      <c r="A55" s="3"/>
      <c r="B55" s="4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4"/>
      <c r="C57" s="3"/>
      <c r="D57" s="3"/>
      <c r="E57" s="3"/>
    </row>
    <row r="58" spans="1:5" x14ac:dyDescent="0.25">
      <c r="A58" s="3"/>
      <c r="B58" s="4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4"/>
      <c r="C60" s="3"/>
      <c r="D60" s="3"/>
      <c r="E60" s="3"/>
    </row>
    <row r="61" spans="1:5" x14ac:dyDescent="0.25">
      <c r="A61" s="3"/>
      <c r="B61" s="4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4"/>
      <c r="C63" s="3"/>
      <c r="D63" s="3"/>
      <c r="E63" s="3"/>
    </row>
    <row r="64" spans="1:5" x14ac:dyDescent="0.25">
      <c r="A64" s="3"/>
      <c r="B64" s="4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4"/>
      <c r="C66" s="3"/>
      <c r="D66" s="3"/>
      <c r="E66" s="3"/>
    </row>
    <row r="67" spans="1:5" x14ac:dyDescent="0.25">
      <c r="A67" s="3"/>
      <c r="B67" s="4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4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4"/>
      <c r="C71" s="3"/>
      <c r="D71" s="3"/>
      <c r="E71" s="3"/>
    </row>
    <row r="72" spans="1:5" x14ac:dyDescent="0.25">
      <c r="A72" s="3"/>
      <c r="B72" s="4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4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4"/>
      <c r="C76" s="3"/>
      <c r="D76" s="3"/>
      <c r="E76" s="3"/>
    </row>
    <row r="77" spans="1:5" x14ac:dyDescent="0.25">
      <c r="A77" s="3"/>
      <c r="B77" s="4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</sheetData>
  <hyperlinks>
    <hyperlink ref="B6" r:id="rId1" xr:uid="{AB756AAC-0E71-4A61-83B4-C2DDAFA6DD9D}"/>
    <hyperlink ref="B7" r:id="rId2" xr:uid="{77E3B5C6-E2A1-4366-9F5C-EF1267BDC062}"/>
    <hyperlink ref="B8" r:id="rId3" xr:uid="{E29337A8-6E1A-4C82-9D33-5B3AE4E552D5}"/>
    <hyperlink ref="B11" r:id="rId4" xr:uid="{D77667F1-3E01-4717-88F4-72D39DF34619}"/>
    <hyperlink ref="B13" r:id="rId5" xr:uid="{E67AB429-6935-493C-9515-8E33FCB3829D}"/>
    <hyperlink ref="B14" r:id="rId6" xr:uid="{3094BA8B-016E-4E09-A654-7AFE60D7EA51}"/>
    <hyperlink ref="B15" r:id="rId7" xr:uid="{D76DDFEC-6626-4F35-9389-1B256BC856EA}"/>
    <hyperlink ref="B18" r:id="rId8" xr:uid="{A2899114-1756-413C-A4DC-F8E29B17866C}"/>
    <hyperlink ref="B40" r:id="rId9" xr:uid="{650E40DD-7FA5-47BA-A462-C0F9B70F454D}"/>
    <hyperlink ref="H3" r:id="rId10" xr:uid="{DCCDFA96-1798-4482-8D21-2D06E4149EDF}"/>
    <hyperlink ref="H9" r:id="rId11" xr:uid="{9615F3C9-512D-4691-AE5A-86F1D913982F}"/>
    <hyperlink ref="B42" r:id="rId12" xr:uid="{48C59EB7-3DFD-4744-B751-86EA1803059C}"/>
    <hyperlink ref="B44" r:id="rId13" xr:uid="{14466F0F-80B9-43D3-885F-F4D4BD672B85}"/>
    <hyperlink ref="H4" r:id="rId14" xr:uid="{61300F37-D14E-425B-83DE-8A9481071177}"/>
    <hyperlink ref="B3" r:id="rId15" xr:uid="{307AE43F-7857-428B-9584-0B8952C91F02}"/>
    <hyperlink ref="B4" r:id="rId16" xr:uid="{EAB82277-E6D1-46DC-B998-04068390126B}"/>
    <hyperlink ref="B5" r:id="rId17" xr:uid="{D3E79FBC-C52C-4CC1-AB45-5101D7580305}"/>
    <hyperlink ref="H10" r:id="rId18" xr:uid="{8503339A-2B21-4E69-B75D-671786AD5D28}"/>
    <hyperlink ref="H11" r:id="rId19" xr:uid="{C6EBDDD8-B6BF-46ED-A2A0-3FEF0E4F6C46}"/>
    <hyperlink ref="H6" r:id="rId20" location="gid=0" xr:uid="{2B08B100-71DC-40C0-B17E-BE0AC0660D5C}"/>
    <hyperlink ref="D48" r:id="rId21" xr:uid="{0232EB2E-DDCC-421D-8C9D-CFD35E63F21B}"/>
    <hyperlink ref="D46" r:id="rId22" xr:uid="{0EE45AFC-834A-40E5-81F3-0283116D6D9A}"/>
    <hyperlink ref="D47" r:id="rId23" xr:uid="{30E7AB6A-0E0F-4F39-A72D-36C6333E9014}"/>
    <hyperlink ref="D49" r:id="rId24" xr:uid="{05CB8CE1-BAFA-44F0-8162-6D864DEED036}"/>
    <hyperlink ref="D50" r:id="rId25" xr:uid="{B8128416-C6D6-4A8C-9C22-D30368F31948}"/>
    <hyperlink ref="B20" r:id="rId26" xr:uid="{FA2E72BC-BA72-4BB6-9111-4CCF4E08200E}"/>
    <hyperlink ref="B22" r:id="rId27" xr:uid="{D5920805-9FA8-4BC9-A8C8-A82DFFBDEA83}"/>
    <hyperlink ref="C24" r:id="rId28" xr:uid="{4D0EE64B-5CB6-458D-9981-F197BD719CB7}"/>
    <hyperlink ref="C25" r:id="rId29" xr:uid="{923B8E65-426C-46ED-8115-84A481FA3477}"/>
    <hyperlink ref="C26" r:id="rId30" xr:uid="{3C017641-5B5F-469B-A76F-70D6139411CF}"/>
    <hyperlink ref="H14" r:id="rId31" xr:uid="{6C9A08CC-DACE-41EB-B001-08F6D4CA90DB}"/>
    <hyperlink ref="H15" r:id="rId32" xr:uid="{0D743051-8948-409E-8620-30EACED6BCCC}"/>
    <hyperlink ref="H16" r:id="rId33" xr:uid="{F27E12FC-FE0F-4A24-974D-2AB817F35CF0}"/>
    <hyperlink ref="H2" r:id="rId34" display="https://1drv.ms/x/s!Atcrhwwo1lBA15tYwjwV5eEU0W3Pww?e=agSqhe" xr:uid="{D3A5D95C-3240-4D2F-9B96-8B1650850C47}"/>
  </hyperlinks>
  <pageMargins left="0.7" right="0.7" top="0.75" bottom="0.75" header="0.3" footer="0.3"/>
  <legacy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27</vt:i4>
      </vt:variant>
    </vt:vector>
  </HeadingPairs>
  <TitlesOfParts>
    <vt:vector size="27" baseType="lpstr">
      <vt:lpstr>Имена и фамилии</vt:lpstr>
      <vt:lpstr>Боги, их титулы и жречество</vt:lpstr>
      <vt:lpstr>Разное</vt:lpstr>
      <vt:lpstr>GENERAL</vt:lpstr>
      <vt:lpstr>AL RULES</vt:lpstr>
      <vt:lpstr>CLASSES</vt:lpstr>
      <vt:lpstr>GLOSSARY SMARTCAT</vt:lpstr>
      <vt:lpstr>SPELLS1</vt:lpstr>
      <vt:lpstr>Spells</vt:lpstr>
      <vt:lpstr>SKILLS</vt:lpstr>
      <vt:lpstr>BESTIARY</vt:lpstr>
      <vt:lpstr>MagicItems</vt:lpstr>
      <vt:lpstr>LANGUAGES</vt:lpstr>
      <vt:lpstr>MundaneItems</vt:lpstr>
      <vt:lpstr>CONDITIONS</vt:lpstr>
      <vt:lpstr>Перевод (Hobby World)</vt:lpstr>
      <vt:lpstr>Аркуш4</vt:lpstr>
      <vt:lpstr>DMG</vt:lpstr>
      <vt:lpstr>ИМЕНА И СПОСОБНОСТИ</vt:lpstr>
      <vt:lpstr>Расы и существа</vt:lpstr>
      <vt:lpstr>Организации, племена и группы</vt:lpstr>
      <vt:lpstr>Магия</vt:lpstr>
      <vt:lpstr>Классы, профессии, титулы</vt:lpstr>
      <vt:lpstr>История, года и календарь</vt:lpstr>
      <vt:lpstr>Аркуш2</vt:lpstr>
      <vt:lpstr>Школы</vt:lpstr>
      <vt:lpstr>СЛОВАРИ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</dc:creator>
  <cp:keywords>srd51</cp:keywords>
  <dc:description/>
  <cp:lastModifiedBy>Anton Palikhov</cp:lastModifiedBy>
  <cp:revision/>
  <dcterms:created xsi:type="dcterms:W3CDTF">2018-04-14T18:59:46Z</dcterms:created>
  <dcterms:modified xsi:type="dcterms:W3CDTF">2022-03-07T13:52:16Z</dcterms:modified>
  <cp:category/>
  <cp:contentStatus/>
</cp:coreProperties>
</file>