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lant\DESKTOP\"/>
    </mc:Choice>
  </mc:AlternateContent>
  <xr:revisionPtr revIDLastSave="0" documentId="8_{7EF25CC9-91DB-4AE9-AF49-2E47C6296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es" sheetId="1" r:id="rId1"/>
    <sheet name="Store" sheetId="2" r:id="rId2"/>
    <sheet name="Static" sheetId="3" r:id="rId3"/>
    <sheet name="MagicItems" sheetId="4" r:id="rId4"/>
    <sheet name="General" sheetId="5" r:id="rId5"/>
  </sheets>
  <calcPr calcId="191029"/>
</workbook>
</file>

<file path=xl/calcChain.xml><?xml version="1.0" encoding="utf-8"?>
<calcChain xmlns="http://schemas.openxmlformats.org/spreadsheetml/2006/main">
  <c r="A2" i="2" l="1" a="1"/>
  <c r="A2" i="2" s="1"/>
  <c r="C2" i="2"/>
  <c r="D2" i="2"/>
  <c r="E2" i="2"/>
  <c r="F2" i="2"/>
  <c r="G2" i="2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D128" i="4"/>
  <c r="B128" i="4" s="1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D113" i="4"/>
  <c r="B113" i="4"/>
  <c r="B112" i="4"/>
  <c r="B111" i="4"/>
  <c r="B110" i="4"/>
  <c r="B109" i="4"/>
  <c r="B108" i="4"/>
  <c r="B107" i="4"/>
  <c r="D106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D40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D10" i="4"/>
  <c r="B10" i="4" s="1"/>
  <c r="B9" i="4"/>
  <c r="B8" i="4"/>
  <c r="B7" i="4"/>
  <c r="B6" i="4"/>
  <c r="B5" i="4"/>
  <c r="B4" i="4"/>
  <c r="B3" i="4"/>
  <c r="A37" i="3"/>
  <c r="A36" i="3"/>
  <c r="A35" i="3"/>
  <c r="A34" i="3"/>
  <c r="A33" i="3"/>
  <c r="A32" i="3"/>
  <c r="A31" i="3"/>
  <c r="A30" i="3"/>
  <c r="A29" i="3"/>
  <c r="A28" i="3"/>
  <c r="A27" i="3"/>
  <c r="A39" i="2" a="1"/>
  <c r="E39" i="2" s="1"/>
  <c r="A38" i="2" a="1"/>
  <c r="A38" i="2" s="1"/>
  <c r="A37" i="2" a="1"/>
  <c r="G37" i="2" s="1"/>
  <c r="A36" i="2" a="1"/>
  <c r="D36" i="2" s="1"/>
  <c r="A35" i="2" a="1"/>
  <c r="A35" i="2" s="1"/>
  <c r="A34" i="2" a="1"/>
  <c r="E34" i="2" s="1"/>
  <c r="A33" i="2" a="1"/>
  <c r="D33" i="2" s="1"/>
  <c r="A32" i="2" a="1"/>
  <c r="A32" i="2" s="1"/>
  <c r="A31" i="2" a="1"/>
  <c r="E31" i="2" s="1"/>
  <c r="A30" i="2" a="1"/>
  <c r="D30" i="2" s="1"/>
  <c r="A27" i="2" a="1"/>
  <c r="A27" i="2" s="1"/>
  <c r="E26" i="2"/>
  <c r="A26" i="2" a="1"/>
  <c r="G26" i="2" s="1"/>
  <c r="A25" i="2" a="1"/>
  <c r="D25" i="2" s="1"/>
  <c r="A24" i="2" a="1"/>
  <c r="A24" i="2" s="1"/>
  <c r="E23" i="2"/>
  <c r="A23" i="2" a="1"/>
  <c r="G23" i="2" s="1"/>
  <c r="A22" i="2" a="1"/>
  <c r="D22" i="2" s="1"/>
  <c r="A21" i="2" a="1"/>
  <c r="A21" i="2" s="1"/>
  <c r="E20" i="2"/>
  <c r="A20" i="2" a="1"/>
  <c r="G20" i="2" s="1"/>
  <c r="A19" i="2" a="1"/>
  <c r="D19" i="2" s="1"/>
  <c r="A18" i="2" a="1"/>
  <c r="A18" i="2" s="1"/>
  <c r="E17" i="2"/>
  <c r="A17" i="2" a="1"/>
  <c r="G17" i="2" s="1"/>
  <c r="A16" i="2" a="1"/>
  <c r="D16" i="2" s="1"/>
  <c r="A15" i="2" a="1"/>
  <c r="A15" i="2" s="1"/>
  <c r="E14" i="2"/>
  <c r="A14" i="2" a="1"/>
  <c r="G14" i="2" s="1"/>
  <c r="A13" i="2" a="1"/>
  <c r="D13" i="2" s="1"/>
  <c r="A12" i="2" a="1"/>
  <c r="A12" i="2" s="1"/>
  <c r="E11" i="2"/>
  <c r="A11" i="2" a="1"/>
  <c r="G11" i="2" s="1"/>
  <c r="A10" i="2" a="1"/>
  <c r="E10" i="2" s="1"/>
  <c r="A9" i="2" a="1"/>
  <c r="A9" i="2" s="1"/>
  <c r="E8" i="2"/>
  <c r="A8" i="2" a="1"/>
  <c r="G8" i="2" s="1"/>
  <c r="A7" i="2" a="1"/>
  <c r="E7" i="2" s="1"/>
  <c r="A6" i="2" a="1"/>
  <c r="A6" i="2" s="1"/>
  <c r="E5" i="2"/>
  <c r="A5" i="2" a="1"/>
  <c r="G5" i="2" s="1"/>
  <c r="A4" i="2" a="1"/>
  <c r="D4" i="2" s="1"/>
  <c r="A3" i="2" a="1"/>
  <c r="A3" i="2" s="1"/>
  <c r="B2" i="2" l="1"/>
  <c r="E33" i="2"/>
  <c r="E36" i="2"/>
  <c r="B3" i="2"/>
  <c r="F4" i="2"/>
  <c r="B6" i="2"/>
  <c r="F7" i="2"/>
  <c r="B9" i="2"/>
  <c r="F10" i="2"/>
  <c r="B12" i="2"/>
  <c r="F13" i="2"/>
  <c r="B15" i="2"/>
  <c r="B18" i="2"/>
  <c r="F19" i="2"/>
  <c r="B21" i="2"/>
  <c r="F22" i="2"/>
  <c r="B24" i="2"/>
  <c r="F25" i="2"/>
  <c r="B27" i="2"/>
  <c r="F30" i="2"/>
  <c r="B32" i="2"/>
  <c r="F33" i="2"/>
  <c r="B35" i="2"/>
  <c r="F36" i="2"/>
  <c r="B38" i="2"/>
  <c r="F39" i="2"/>
  <c r="C3" i="2"/>
  <c r="G4" i="2"/>
  <c r="C6" i="2"/>
  <c r="G7" i="2"/>
  <c r="C9" i="2"/>
  <c r="G10" i="2"/>
  <c r="C12" i="2"/>
  <c r="G13" i="2"/>
  <c r="C15" i="2"/>
  <c r="G16" i="2"/>
  <c r="C18" i="2"/>
  <c r="G19" i="2"/>
  <c r="C21" i="2"/>
  <c r="G22" i="2"/>
  <c r="C24" i="2"/>
  <c r="G25" i="2"/>
  <c r="C27" i="2"/>
  <c r="G30" i="2"/>
  <c r="C32" i="2"/>
  <c r="G33" i="2"/>
  <c r="C35" i="2"/>
  <c r="G36" i="2"/>
  <c r="C38" i="2"/>
  <c r="G39" i="2"/>
  <c r="F16" i="2"/>
  <c r="D3" i="2"/>
  <c r="A5" i="2"/>
  <c r="D6" i="2"/>
  <c r="A8" i="2"/>
  <c r="D9" i="2"/>
  <c r="A11" i="2"/>
  <c r="D12" i="2"/>
  <c r="A14" i="2"/>
  <c r="D15" i="2"/>
  <c r="A17" i="2"/>
  <c r="D18" i="2"/>
  <c r="A20" i="2"/>
  <c r="D21" i="2"/>
  <c r="A23" i="2"/>
  <c r="D24" i="2"/>
  <c r="A26" i="2"/>
  <c r="D27" i="2"/>
  <c r="A31" i="2"/>
  <c r="D32" i="2"/>
  <c r="A34" i="2"/>
  <c r="D35" i="2"/>
  <c r="A37" i="2"/>
  <c r="D38" i="2"/>
  <c r="E4" i="2"/>
  <c r="E13" i="2"/>
  <c r="E16" i="2"/>
  <c r="E19" i="2"/>
  <c r="E22" i="2"/>
  <c r="E25" i="2"/>
  <c r="E30" i="2"/>
  <c r="E3" i="2"/>
  <c r="E6" i="2"/>
  <c r="E9" i="2"/>
  <c r="E12" i="2"/>
  <c r="E15" i="2"/>
  <c r="E18" i="2"/>
  <c r="E21" i="2"/>
  <c r="E24" i="2"/>
  <c r="E27" i="2"/>
  <c r="E38" i="2"/>
  <c r="F3" i="2"/>
  <c r="B5" i="2"/>
  <c r="F6" i="2"/>
  <c r="B8" i="2"/>
  <c r="F9" i="2"/>
  <c r="B11" i="2"/>
  <c r="F12" i="2"/>
  <c r="B14" i="2"/>
  <c r="F15" i="2"/>
  <c r="B17" i="2"/>
  <c r="F18" i="2"/>
  <c r="B20" i="2"/>
  <c r="F21" i="2"/>
  <c r="B23" i="2"/>
  <c r="F24" i="2"/>
  <c r="B26" i="2"/>
  <c r="F27" i="2"/>
  <c r="B31" i="2"/>
  <c r="F32" i="2"/>
  <c r="B34" i="2"/>
  <c r="F35" i="2"/>
  <c r="B37" i="2"/>
  <c r="F38" i="2"/>
  <c r="E35" i="2"/>
  <c r="C5" i="2"/>
  <c r="C8" i="2"/>
  <c r="C11" i="2"/>
  <c r="C14" i="2"/>
  <c r="G15" i="2"/>
  <c r="G18" i="2"/>
  <c r="C20" i="2"/>
  <c r="G21" i="2"/>
  <c r="C23" i="2"/>
  <c r="G24" i="2"/>
  <c r="C26" i="2"/>
  <c r="G27" i="2"/>
  <c r="C31" i="2"/>
  <c r="G32" i="2"/>
  <c r="C34" i="2"/>
  <c r="G35" i="2"/>
  <c r="C37" i="2"/>
  <c r="G38" i="2"/>
  <c r="E32" i="2"/>
  <c r="G3" i="2"/>
  <c r="G6" i="2"/>
  <c r="G9" i="2"/>
  <c r="G12" i="2"/>
  <c r="C17" i="2"/>
  <c r="A4" i="2"/>
  <c r="D5" i="2"/>
  <c r="A7" i="2"/>
  <c r="D8" i="2"/>
  <c r="A10" i="2"/>
  <c r="D11" i="2"/>
  <c r="A13" i="2"/>
  <c r="D14" i="2"/>
  <c r="A16" i="2"/>
  <c r="D17" i="2"/>
  <c r="A19" i="2"/>
  <c r="D20" i="2"/>
  <c r="A22" i="2"/>
  <c r="D23" i="2"/>
  <c r="A25" i="2"/>
  <c r="D26" i="2"/>
  <c r="A30" i="2"/>
  <c r="D31" i="2"/>
  <c r="A33" i="2"/>
  <c r="D34" i="2"/>
  <c r="A36" i="2"/>
  <c r="D37" i="2"/>
  <c r="A39" i="2"/>
  <c r="E37" i="2"/>
  <c r="B4" i="2"/>
  <c r="F5" i="2"/>
  <c r="B7" i="2"/>
  <c r="F8" i="2"/>
  <c r="B10" i="2"/>
  <c r="F11" i="2"/>
  <c r="B13" i="2"/>
  <c r="F14" i="2"/>
  <c r="B16" i="2"/>
  <c r="F17" i="2"/>
  <c r="B19" i="2"/>
  <c r="F20" i="2"/>
  <c r="B22" i="2"/>
  <c r="F23" i="2"/>
  <c r="B25" i="2"/>
  <c r="F26" i="2"/>
  <c r="B30" i="2"/>
  <c r="F31" i="2"/>
  <c r="B33" i="2"/>
  <c r="F34" i="2"/>
  <c r="B36" i="2"/>
  <c r="F37" i="2"/>
  <c r="B39" i="2"/>
  <c r="C4" i="2"/>
  <c r="C7" i="2"/>
  <c r="C10" i="2"/>
  <c r="C13" i="2"/>
  <c r="C16" i="2"/>
  <c r="C19" i="2"/>
  <c r="C22" i="2"/>
  <c r="C25" i="2"/>
  <c r="C30" i="2"/>
  <c r="G31" i="2"/>
  <c r="C33" i="2"/>
  <c r="G34" i="2"/>
  <c r="C36" i="2"/>
  <c r="C39" i="2"/>
  <c r="D7" i="2"/>
  <c r="D10" i="2"/>
  <c r="D39" i="2"/>
</calcChain>
</file>

<file path=xl/sharedStrings.xml><?xml version="1.0" encoding="utf-8"?>
<sst xmlns="http://schemas.openxmlformats.org/spreadsheetml/2006/main" count="5351" uniqueCount="1656">
  <si>
    <t>Stolen from</t>
  </si>
  <si>
    <t>https://docs.google.com/spreadsheets/d/1OG7UsbsjNFX4zVkDORiem1ySUGYrhu-wrTRnGEk4jgc/htmlview?usp=sharing&amp;sle=true#</t>
  </si>
  <si>
    <t>https://www.reddit.com/r/dndnext/comments/b0afyy/magic_item_prices_for_the_sane_and_discerning/</t>
  </si>
  <si>
    <t>Added MEAN pricing with arbitrary price (RED) for items having no value assigned</t>
  </si>
  <si>
    <t>Store is a random generated selection biased toward the top of the "MagicItems" sheet list</t>
  </si>
  <si>
    <t>Bias is pseudo half normal distribution: INT(2*abs((rand()+rand()+rand())/3-0.5)*533+1)</t>
  </si>
  <si>
    <t>Alternate: INT(rand()*rand()*533+1)</t>
  </si>
  <si>
    <t>Alter the Store sheet / select a blank cell and tap DEL will re-randomise the store selection</t>
  </si>
  <si>
    <t>To prevent re-randomisation, copy Store to another sheet using Edit &gt; Paste Special &gt; Paste Values Only</t>
  </si>
  <si>
    <t>Only tell players about common &amp; uncommon items, rare or higher are only shown to trusted patrons</t>
  </si>
  <si>
    <t>For uncommon and higher, triple the asking price - but accept the displayed price after successful haggling</t>
  </si>
  <si>
    <t>For the store to select rarer less often the "MagicItems" must be sorted by</t>
  </si>
  <si>
    <t>E Rarity</t>
  </si>
  <si>
    <t>B Mean pricing</t>
  </si>
  <si>
    <t>Assumption that cheaper more common items are more likely to be available</t>
  </si>
  <si>
    <t>Sources</t>
  </si>
  <si>
    <t>Sane Magical Prices</t>
  </si>
  <si>
    <t>Sane</t>
  </si>
  <si>
    <t>https://drive.google.com/file/d/0B8XAiXpOfz9cMWt1RTBicmpmUDg/view</t>
  </si>
  <si>
    <t>Discerning Merchant's Price Guide v3</t>
  </si>
  <si>
    <t>DMPG</t>
  </si>
  <si>
    <t>https://www.dmsguild.com/product/205126/Discerning-Merchants-Price-Guide</t>
  </si>
  <si>
    <t>Dungeon Master's Guide</t>
  </si>
  <si>
    <t>DMG</t>
  </si>
  <si>
    <t>Curse of Strahd</t>
  </si>
  <si>
    <t>CS</t>
  </si>
  <si>
    <t>Waterdeep: Dungeon of the Mad Mage</t>
  </si>
  <si>
    <t>DMM</t>
  </si>
  <si>
    <t>Guildmaster's Guide to Ravnica</t>
  </si>
  <si>
    <t>GGR</t>
  </si>
  <si>
    <t>Ghosts of Saltmarsh</t>
  </si>
  <si>
    <t>GoS</t>
  </si>
  <si>
    <t>Hoard of the Dragon Queen</t>
  </si>
  <si>
    <t>HDQ</t>
  </si>
  <si>
    <t>Lost Mine of Phandelver</t>
  </si>
  <si>
    <t>LMP</t>
  </si>
  <si>
    <t>Out of the Abyss</t>
  </si>
  <si>
    <t>OA</t>
  </si>
  <si>
    <t>Princes of the Apocalypse</t>
  </si>
  <si>
    <t>PA</t>
  </si>
  <si>
    <t>The Rise of Tiamat</t>
  </si>
  <si>
    <t>RT</t>
  </si>
  <si>
    <t>Storm King's Thunder</t>
  </si>
  <si>
    <t>SKT</t>
  </si>
  <si>
    <t>Tomb of Annihilation</t>
  </si>
  <si>
    <t>TA</t>
  </si>
  <si>
    <t>Tales from the Yawning Portal</t>
  </si>
  <si>
    <t>TYP</t>
  </si>
  <si>
    <t>Waterdeep: Dragon Heist</t>
  </si>
  <si>
    <t>WDH</t>
  </si>
  <si>
    <t>Xanathar's Guide to Everything</t>
  </si>
  <si>
    <t>XGE</t>
  </si>
  <si>
    <t>Name</t>
  </si>
  <si>
    <t>Mean</t>
  </si>
  <si>
    <t>Rarity</t>
  </si>
  <si>
    <t>Source</t>
  </si>
  <si>
    <t>Page</t>
  </si>
  <si>
    <t>2 Uncommon</t>
  </si>
  <si>
    <t>1 Common</t>
  </si>
  <si>
    <t>3 Rare</t>
  </si>
  <si>
    <t>4 Very Rare</t>
  </si>
  <si>
    <t>Additional Commons</t>
  </si>
  <si>
    <t>Example static store</t>
  </si>
  <si>
    <t>Spell Scroll Level 0</t>
  </si>
  <si>
    <t>Walloping Ammunition</t>
  </si>
  <si>
    <t>Spell Scroll Level 1</t>
  </si>
  <si>
    <t>Mystery Key</t>
  </si>
  <si>
    <t>Potion of Healing</t>
  </si>
  <si>
    <t>Shield of Expression</t>
  </si>
  <si>
    <t>Dread Helm</t>
  </si>
  <si>
    <t>Pole of Collapsing</t>
  </si>
  <si>
    <t>Hat of Vermin</t>
  </si>
  <si>
    <t>Staff of Birdcalls</t>
  </si>
  <si>
    <t>Wand of Conducting</t>
  </si>
  <si>
    <t>Heward’s Handy Spice Pouch</t>
  </si>
  <si>
    <t>Instrument of Illusions</t>
  </si>
  <si>
    <t>Potion of Climbing</t>
  </si>
  <si>
    <t>Balance of Harmony</t>
  </si>
  <si>
    <t>Piwafwi (Cloak of Elvenkind)</t>
  </si>
  <si>
    <t>Dust of Sneezing and Choking</t>
  </si>
  <si>
    <t>Smokepowder</t>
  </si>
  <si>
    <t>Spell Gem (Lapis Lazuli, Level 1)</t>
  </si>
  <si>
    <t>Insignia of Claws</t>
  </si>
  <si>
    <t>Alchemy Jug</t>
  </si>
  <si>
    <t>Wand of Web</t>
  </si>
  <si>
    <t>Only available to trusted patrons</t>
  </si>
  <si>
    <t>Pricing</t>
  </si>
  <si>
    <t>Type</t>
  </si>
  <si>
    <t>Spell Scrolls</t>
  </si>
  <si>
    <t>Bead of Nourishment</t>
  </si>
  <si>
    <t>Wondrous Items</t>
  </si>
  <si>
    <t>Bead of Refreshment</t>
  </si>
  <si>
    <t>Unbreakable Arrow</t>
  </si>
  <si>
    <t>Ammunition</t>
  </si>
  <si>
    <t>Candle of the Deep</t>
  </si>
  <si>
    <t>Cast-Off Armor</t>
  </si>
  <si>
    <t>Armor</t>
  </si>
  <si>
    <t>Clothes of Mending</t>
  </si>
  <si>
    <t>Wondrous Items: Body</t>
  </si>
  <si>
    <t>Lock of Trickery</t>
  </si>
  <si>
    <t>Moodmark Paint</t>
  </si>
  <si>
    <t>Orb of Direction</t>
  </si>
  <si>
    <t>Orb of Time</t>
  </si>
  <si>
    <t>Pipe of Smoke Monsters</t>
  </si>
  <si>
    <t>Pole of Angling</t>
  </si>
  <si>
    <t>Potions &amp; Oils</t>
  </si>
  <si>
    <t>Rope of Mending</t>
  </si>
  <si>
    <t>Shields</t>
  </si>
  <si>
    <t>Staff of Adornment</t>
  </si>
  <si>
    <t>Staffs</t>
  </si>
  <si>
    <t>Staff of Flowers</t>
  </si>
  <si>
    <t>Veteran’s Cane</t>
  </si>
  <si>
    <t>Weapons</t>
  </si>
  <si>
    <t>Wondrous Items: Head</t>
  </si>
  <si>
    <t>Boots of False Tracks</t>
  </si>
  <si>
    <t>Wondrous Items: Feet</t>
  </si>
  <si>
    <t>Wand of Scowls</t>
  </si>
  <si>
    <t>Wands</t>
  </si>
  <si>
    <t>Wand of Smiles</t>
  </si>
  <si>
    <t>Wand of Pyrotechnics</t>
  </si>
  <si>
    <t>Armor of Gleaming (any medium or heavy)</t>
  </si>
  <si>
    <t>Dark Shard Amulet</t>
  </si>
  <si>
    <t>Wondrous Items: Neck</t>
  </si>
  <si>
    <t>Ear Horn of Hearing</t>
  </si>
  <si>
    <t>Ersatz Eye</t>
  </si>
  <si>
    <t>Wondrous Items: Eyes</t>
  </si>
  <si>
    <t>Hat of Wizardry</t>
  </si>
  <si>
    <t>Moon-Touched Sword</t>
  </si>
  <si>
    <t>Perfume of Bewitching</t>
  </si>
  <si>
    <t>Smoldering Armor</t>
  </si>
  <si>
    <t>Talking Doll</t>
  </si>
  <si>
    <t>Charlatan’s Die</t>
  </si>
  <si>
    <t>Instrument of Scribing</t>
  </si>
  <si>
    <t>Tankard of Sobriety</t>
  </si>
  <si>
    <t>Horn of Silent Alarm</t>
  </si>
  <si>
    <t>Pot of Awakening</t>
  </si>
  <si>
    <t>Cloak of Many Fashions</t>
  </si>
  <si>
    <t>Wondrous Items: Shoulders</t>
  </si>
  <si>
    <t>Cloak of Billowing</t>
  </si>
  <si>
    <t>Clockwork Amulet</t>
  </si>
  <si>
    <t>Enduring Spellbook</t>
  </si>
  <si>
    <t>Ruby of the War Mage</t>
  </si>
  <si>
    <t>Orb of Gonging</t>
  </si>
  <si>
    <t>Ammunition +1 (Ea)</t>
  </si>
  <si>
    <t>Seeker Dart</t>
  </si>
  <si>
    <t>Philter of Love</t>
  </si>
  <si>
    <t>Potion of Giant Strength (Hill)</t>
  </si>
  <si>
    <t>Spell Scroll Level 2</t>
  </si>
  <si>
    <t>Ring of Truth Telling</t>
  </si>
  <si>
    <t>Rings</t>
  </si>
  <si>
    <t>Spell Gem (Obsidian, Level 0)</t>
  </si>
  <si>
    <t>Spell Gems</t>
  </si>
  <si>
    <t>Storm Boomerang</t>
  </si>
  <si>
    <t>Mask of the Beast</t>
  </si>
  <si>
    <t>Potion of Animal Friendship</t>
  </si>
  <si>
    <t>Potion of Healing, Greater</t>
  </si>
  <si>
    <t>Dust of Dryness (1 Pellet)</t>
  </si>
  <si>
    <t>Dust of Disappearance</t>
  </si>
  <si>
    <t>Potion of Fire Breath</t>
  </si>
  <si>
    <t>Pyroconverger</t>
  </si>
  <si>
    <t>Keoghtom’s Ointment (Per Dose)</t>
  </si>
  <si>
    <t>Balloon Pack</t>
  </si>
  <si>
    <t>Potion of Growth</t>
  </si>
  <si>
    <t>Potion of Poison</t>
  </si>
  <si>
    <t>Spell Scroll Level 3</t>
  </si>
  <si>
    <t>Vind Rune Armor (light, medium, or heavy)</t>
  </si>
  <si>
    <t>Wand of Entangle</t>
  </si>
  <si>
    <t>Wingwear</t>
  </si>
  <si>
    <t>Bag of Tricks</t>
  </si>
  <si>
    <t>Bottled Breath</t>
  </si>
  <si>
    <t>Guild Signet</t>
  </si>
  <si>
    <t>Helm of Comprehend Languages</t>
  </si>
  <si>
    <t>Night Caller</t>
  </si>
  <si>
    <t>Paper Bird</t>
  </si>
  <si>
    <t>Stein Rune Boots</t>
  </si>
  <si>
    <t>Oil of Slipperiness</t>
  </si>
  <si>
    <t>Blood Spear</t>
  </si>
  <si>
    <t>Robe of Serpents</t>
  </si>
  <si>
    <t>Skyblinder Staff</t>
  </si>
  <si>
    <t>Ild Rune Weapon</t>
  </si>
  <si>
    <t>Potion of Resistance</t>
  </si>
  <si>
    <t>Rakdos Keyrune</t>
  </si>
  <si>
    <t>Robe of Useful Items</t>
  </si>
  <si>
    <t>Items * 5</t>
  </si>
  <si>
    <t>Stone of Ill Luck</t>
  </si>
  <si>
    <t>Sword of Vengeance (any sword)</t>
  </si>
  <si>
    <t>Driftglobe</t>
  </si>
  <si>
    <t>Guild Charms</t>
  </si>
  <si>
    <t>Spies' Murmur</t>
  </si>
  <si>
    <t>Adamantine Armor</t>
  </si>
  <si>
    <t>Mizzium Apparatus</t>
  </si>
  <si>
    <t>Simic Keyrune</t>
  </si>
  <si>
    <t>Skold Rune Weapon (any two-handed melee weapon)</t>
  </si>
  <si>
    <t>Shatterspike (longsword)</t>
  </si>
  <si>
    <t>Trident of Fish Command</t>
  </si>
  <si>
    <t>Elemental Gem</t>
  </si>
  <si>
    <t>Mithral Armor (medium or heavy, not hide)</t>
  </si>
  <si>
    <t>Quiver of Ehlonna</t>
  </si>
  <si>
    <t>Eversmoking Bottle</t>
  </si>
  <si>
    <t>Potion of Giant Strength (Frost/Stone)</t>
  </si>
  <si>
    <t>Cap of Water Breathing</t>
  </si>
  <si>
    <t>Ring of Warmth</t>
  </si>
  <si>
    <t>+1 Weapon</t>
  </si>
  <si>
    <t>Wand of the War Mage +1</t>
  </si>
  <si>
    <t>Wand of Secrets</t>
  </si>
  <si>
    <t>Wand of Magic Detection</t>
  </si>
  <si>
    <t>Wind Fan</t>
  </si>
  <si>
    <t>Goggles of Night</t>
  </si>
  <si>
    <t>Bracers of Archery</t>
  </si>
  <si>
    <t>Wondrous Items: Arms &amp; Wrists</t>
  </si>
  <si>
    <t>Circlet of Blasting</t>
  </si>
  <si>
    <t>Javelin of Lightning</t>
  </si>
  <si>
    <t>Mariner’s Armor</t>
  </si>
  <si>
    <t>+1 Shield</t>
  </si>
  <si>
    <t>Necklace of Adaption</t>
  </si>
  <si>
    <t>Ring of Water Walking</t>
  </si>
  <si>
    <t>Pipes of the Sewers</t>
  </si>
  <si>
    <t>Staff of the Adder</t>
  </si>
  <si>
    <t>Gloves of Swimming and Climbing</t>
  </si>
  <si>
    <t>Wondrous Items: Hands</t>
  </si>
  <si>
    <t>Saddle of the Cavalier</t>
  </si>
  <si>
    <t>Staff of the Python</t>
  </si>
  <si>
    <t>Rope of Climbing</t>
  </si>
  <si>
    <t>Potion of Giant Strength (Fire)</t>
  </si>
  <si>
    <t>Sending Stones</t>
  </si>
  <si>
    <t>Eyes of Minute Seeing</t>
  </si>
  <si>
    <t>Ring of Jumping</t>
  </si>
  <si>
    <t>Potion of Vitality</t>
  </si>
  <si>
    <t>Boots of Elvenkind</t>
  </si>
  <si>
    <t>Eyes of the Eagle</t>
  </si>
  <si>
    <t>Eyes of Charming</t>
  </si>
  <si>
    <t>Medallion of Thoughts</t>
  </si>
  <si>
    <t>Ring of Swimming</t>
  </si>
  <si>
    <t>Gloves of Missile Snaring</t>
  </si>
  <si>
    <t>Potion of Giant Strength (Cloud)</t>
  </si>
  <si>
    <t>Cloak of Protection</t>
  </si>
  <si>
    <t>Bag of Holding</t>
  </si>
  <si>
    <t>Stone of Good Luck</t>
  </si>
  <si>
    <t>Boots of Striding and Springing</t>
  </si>
  <si>
    <t>Cloak of Elvenkind</t>
  </si>
  <si>
    <t>Gem of Brightness</t>
  </si>
  <si>
    <t>Periapt of Health</t>
  </si>
  <si>
    <t>Gloves of Thievery</t>
  </si>
  <si>
    <t>Periapt of Wound Closure</t>
  </si>
  <si>
    <t>Figurine of Wondrous Power (Silver Raven)</t>
  </si>
  <si>
    <t>Hat of Disguise</t>
  </si>
  <si>
    <t>Immovable Rod</t>
  </si>
  <si>
    <t>Rods</t>
  </si>
  <si>
    <t>Lantern of Revealing</t>
  </si>
  <si>
    <t>Slippers of Spider Climbing</t>
  </si>
  <si>
    <t>Pipes of Haunting</t>
  </si>
  <si>
    <t>Cloak of the Manta Ray</t>
  </si>
  <si>
    <t>Pearl of Power</t>
  </si>
  <si>
    <t>Deck of Illusions</t>
  </si>
  <si>
    <t>Brooch of Shielding</t>
  </si>
  <si>
    <t>Wand of Magic Missiles</t>
  </si>
  <si>
    <t>Broom of Flying</t>
  </si>
  <si>
    <t>Gauntlets of Ogre Power</t>
  </si>
  <si>
    <t>Headband of Intellect</t>
  </si>
  <si>
    <t>Winged Boots</t>
  </si>
  <si>
    <t>Boots of the Winterlands</t>
  </si>
  <si>
    <t>Helm of Telepathy</t>
  </si>
  <si>
    <t>Rod of the Pact Keeper +1</t>
  </si>
  <si>
    <t>Potion of Giant Strength (Storm)</t>
  </si>
  <si>
    <t>Ring of Mind Shielding</t>
  </si>
  <si>
    <t>Sentinel Shield</t>
  </si>
  <si>
    <t>Amulet of Proof Against Detection and Location</t>
  </si>
  <si>
    <t>Instrument of the Bards - Fochulan Bandlore</t>
  </si>
  <si>
    <t>Instrument of the Bards - MacFuirmidh Cittern</t>
  </si>
  <si>
    <t>Instrument of the Bards - Doss Lute</t>
  </si>
  <si>
    <t>Weapon of Warning</t>
  </si>
  <si>
    <t>Decanter of Endless Water</t>
  </si>
  <si>
    <t>Circlet of Human Perfection</t>
  </si>
  <si>
    <t>Loadstone</t>
  </si>
  <si>
    <t>Ammunition +2 (Ea)</t>
  </si>
  <si>
    <t>Potion of Water Breathing</t>
  </si>
  <si>
    <t>Potion of Diminution</t>
  </si>
  <si>
    <t>Potion of Heroism</t>
  </si>
  <si>
    <t>Necklace of Fireballs (1 Bead)</t>
  </si>
  <si>
    <t>Quaal’s Feather Token Anchor</t>
  </si>
  <si>
    <t>Spell Scroll Level 4</t>
  </si>
  <si>
    <t>Eagle Whistle</t>
  </si>
  <si>
    <t>Feather of Diatryma Summoning</t>
  </si>
  <si>
    <t>Quaal’s Feather Token Fan</t>
  </si>
  <si>
    <t>Quaal’s Feather Token Whip</t>
  </si>
  <si>
    <t>Potion of Mind Reading</t>
  </si>
  <si>
    <t>Vind Rune Boots</t>
  </si>
  <si>
    <t>Vind Rune Cloak</t>
  </si>
  <si>
    <t>Potion of Gaseous Form</t>
  </si>
  <si>
    <t>Wand of Viscid Globs</t>
  </si>
  <si>
    <t>Potion of Clairvoyance</t>
  </si>
  <si>
    <t>Necklace of Fireballs (2 Beads)</t>
  </si>
  <si>
    <t>Azorius Keyrune</t>
  </si>
  <si>
    <t>Bracer of Flying Daggers</t>
  </si>
  <si>
    <t>Elixir of Health</t>
  </si>
  <si>
    <t>Spell Scroll Level 5</t>
  </si>
  <si>
    <t>Orzhov Keyrune</t>
  </si>
  <si>
    <t>Ise Rune Cloak</t>
  </si>
  <si>
    <t>Piwafwi of Fire Resistance</t>
  </si>
  <si>
    <t>Horn of Blasting</t>
  </si>
  <si>
    <t>Mizzium Armor</t>
  </si>
  <si>
    <t>Pariah's Shield</t>
  </si>
  <si>
    <t>Selesnya Keyrune</t>
  </si>
  <si>
    <t>Spell Gem (Quartz, Level 2)</t>
  </si>
  <si>
    <t>Necklace of Fireballs (3 Beads)</t>
  </si>
  <si>
    <t>Potion of Mind Control (Beast)</t>
  </si>
  <si>
    <t>Sword of Life-Stealing (any sword)</t>
  </si>
  <si>
    <t>Sword of Wounding (any sword)</t>
  </si>
  <si>
    <t>Hell Hound Cloak</t>
  </si>
  <si>
    <t>Ghost Latern</t>
  </si>
  <si>
    <t>Spider Staff</t>
  </si>
  <si>
    <t>Scroll of Protection</t>
  </si>
  <si>
    <t>Izzet Keyrune</t>
  </si>
  <si>
    <t>Oil of Etherealness</t>
  </si>
  <si>
    <t>Bead of Force</t>
  </si>
  <si>
    <t>Dagger of Venom</t>
  </si>
  <si>
    <t>Heward’s Handy Haversack</t>
  </si>
  <si>
    <t>Ioun Stone - Sustenance</t>
  </si>
  <si>
    <t>Knave's Eye Patch</t>
  </si>
  <si>
    <t>Quaal’s Feather Token Bird</t>
  </si>
  <si>
    <t>Quaal’s Feather Token Swan Boat</t>
  </si>
  <si>
    <t>Mizzium Mortar</t>
  </si>
  <si>
    <t>Ring of Feather Falling</t>
  </si>
  <si>
    <t>Scorpion Armor (plate)</t>
  </si>
  <si>
    <t>Vicious Weapon (any weapon)</t>
  </si>
  <si>
    <t>Gulthias Staff</t>
  </si>
  <si>
    <t>Weird Tank</t>
  </si>
  <si>
    <t>Chime of Opening</t>
  </si>
  <si>
    <t>Necklace of Fireballs (4 Beads)</t>
  </si>
  <si>
    <t>Wand of Wonder</t>
  </si>
  <si>
    <t>Ioun Stone - Protection</t>
  </si>
  <si>
    <t>+1 Armor</t>
  </si>
  <si>
    <t>Potion of Mind Control (Humanoid)</t>
  </si>
  <si>
    <t>Ring of Animal Influence</t>
  </si>
  <si>
    <t>Rope of Entanglement</t>
  </si>
  <si>
    <t>Staff of Withering</t>
  </si>
  <si>
    <t>Ise Rune Boots</t>
  </si>
  <si>
    <t>Potion of Invulnerability</t>
  </si>
  <si>
    <t>Figurine of Wondrous Power (Ivory Goats - Travail)</t>
  </si>
  <si>
    <t>Orb of the Stein Rune</t>
  </si>
  <si>
    <t>Figurine of Wondrous Power (Golden Lions)</t>
  </si>
  <si>
    <t>Gavel of the Venn Rune</t>
  </si>
  <si>
    <t>Gruul Keyrune</t>
  </si>
  <si>
    <t>Dimensional Shackles</t>
  </si>
  <si>
    <t>Robe of Summer</t>
  </si>
  <si>
    <t>Figurine of Wondrous Power (Ivory Goats - Travelling)</t>
  </si>
  <si>
    <t>Ild Rune Armor (light, medium, or heavy)</t>
  </si>
  <si>
    <t>Figurine of Wondrous Power (Onyx Dog)</t>
  </si>
  <si>
    <t>+2 Weapon</t>
  </si>
  <si>
    <t>Badge of the Watch</t>
  </si>
  <si>
    <t>Necklace of Prayer Beads - Smiting</t>
  </si>
  <si>
    <t>Ring of Protection</t>
  </si>
  <si>
    <t>Iron Bands of Bilarro</t>
  </si>
  <si>
    <t>Glamoured Studded Leather</t>
  </si>
  <si>
    <t>Rod of the Vonindod</t>
  </si>
  <si>
    <t>Staff of Defense</t>
  </si>
  <si>
    <t>Boots of Speed</t>
  </si>
  <si>
    <t>Boros Keyrune</t>
  </si>
  <si>
    <t>Necklace of Prayer Beads - Blessing</t>
  </si>
  <si>
    <t>Opal of the Ild Rune</t>
  </si>
  <si>
    <t>Shield of Missile Attraction</t>
  </si>
  <si>
    <t>Tentacle Rod</t>
  </si>
  <si>
    <t>Amulet of Protection from Turning</t>
  </si>
  <si>
    <t>Necklace of Fireballs (5 Beads)</t>
  </si>
  <si>
    <t>Mirror of the Past</t>
  </si>
  <si>
    <t>Wand of Enemy Detection</t>
  </si>
  <si>
    <t>Belt of Giant Strength (Hill)</t>
  </si>
  <si>
    <t>Wondrous Items: Waist</t>
  </si>
  <si>
    <t>Horseshoes of Speed</t>
  </si>
  <si>
    <t>Spell Gem (Bloodstone, Level 3)</t>
  </si>
  <si>
    <t>Wand of Winter</t>
  </si>
  <si>
    <t>Bag of Beans</t>
  </si>
  <si>
    <t>Boots of Levitation</t>
  </si>
  <si>
    <t>Elven Chain</t>
  </si>
  <si>
    <t>Claws of the Umber Hulk</t>
  </si>
  <si>
    <t>Wings of Flying</t>
  </si>
  <si>
    <t>Banner of the Krig Rune</t>
  </si>
  <si>
    <t>Claw of the Wyrm Rune</t>
  </si>
  <si>
    <t>Wand of the War Mage +2</t>
  </si>
  <si>
    <t>Armor of Resistance</t>
  </si>
  <si>
    <t>Mace of Smiting</t>
  </si>
  <si>
    <t>Necklace of Prayer Beads - Curing</t>
  </si>
  <si>
    <t>Ring of the Ram</t>
  </si>
  <si>
    <t>Stonespeaker Crystal</t>
  </si>
  <si>
    <t>Sungforger (warhammer)</t>
  </si>
  <si>
    <t>Ring of Resistance</t>
  </si>
  <si>
    <t>Ring of X-Ray Vision</t>
  </si>
  <si>
    <t>Figurine of Wondrous Power (Ebony Fly)</t>
  </si>
  <si>
    <t>Periapt of Proof Against Poison</t>
  </si>
  <si>
    <t>Mace of Disruption</t>
  </si>
  <si>
    <t>Ring of Evasion</t>
  </si>
  <si>
    <t>+2 Shield</t>
  </si>
  <si>
    <t>Bracers of Defense</t>
  </si>
  <si>
    <t>Dragontooth Dagger</t>
  </si>
  <si>
    <t>Flame Tongue</t>
  </si>
  <si>
    <t>Lord's Ensemble</t>
  </si>
  <si>
    <t>Arrow-Catching Shield</t>
  </si>
  <si>
    <t>Ioun Stone - Reserve</t>
  </si>
  <si>
    <t>Cloak of the Bat</t>
  </si>
  <si>
    <t>Silver Horn of Valhalla</t>
  </si>
  <si>
    <t>Belt of Dwarvenkind</t>
  </si>
  <si>
    <t>Figurine of Wondrous Power (Marble Elephant)</t>
  </si>
  <si>
    <t>Figurine of Wondrous Power (Serpentine Owl)</t>
  </si>
  <si>
    <t>Mace of Terror</t>
  </si>
  <si>
    <t>Figurine of Wondrous Power (Bronze Griffon)</t>
  </si>
  <si>
    <t>Giant Slayer (any axe or sword)</t>
  </si>
  <si>
    <t>Cape of the Mountebank</t>
  </si>
  <si>
    <t>Amulet of Health</t>
  </si>
  <si>
    <t>Necklace of Fireballs (6 Beads)</t>
  </si>
  <si>
    <t>Wand of Binding</t>
  </si>
  <si>
    <t>Bowl of Commanding Water Elementals</t>
  </si>
  <si>
    <t>Brazier of Commanding Fire Elementals</t>
  </si>
  <si>
    <t>Censer of Controlling Air Elementals</t>
  </si>
  <si>
    <t>Stone of Controlling Earth Elementals</t>
  </si>
  <si>
    <t>Blod Stone</t>
  </si>
  <si>
    <t>Dragon Slayer (any sword)</t>
  </si>
  <si>
    <t>Portable Hole</t>
  </si>
  <si>
    <t>Wand of Fear</t>
  </si>
  <si>
    <t>Brass Horn of Valhalla</t>
  </si>
  <si>
    <t>Staff of Charming</t>
  </si>
  <si>
    <t>Sun Blade (longsword)</t>
  </si>
  <si>
    <t>Folding Boat</t>
  </si>
  <si>
    <t>Ioun Stone - Awareness</t>
  </si>
  <si>
    <t>Staff of Healing</t>
  </si>
  <si>
    <t>Rod of Rulership</t>
  </si>
  <si>
    <t>Rod of the Pact Keeper +2</t>
  </si>
  <si>
    <t>Wand of Paralysis</t>
  </si>
  <si>
    <t>Staff of Swarming Insects</t>
  </si>
  <si>
    <t>Cube of Force</t>
  </si>
  <si>
    <t>Ring of Free Action</t>
  </si>
  <si>
    <t>Figurine of Wondrous Power (Ivory Goats - Terror)</t>
  </si>
  <si>
    <t>Ring of Spell Storing</t>
  </si>
  <si>
    <t>Instrument of the Bards - Canaith Mandolin</t>
  </si>
  <si>
    <t>Mantle of Spell Resistance</t>
  </si>
  <si>
    <t>Robe of Eyes</t>
  </si>
  <si>
    <t>Wand of Fireballs</t>
  </si>
  <si>
    <t>Wand of Lightning Bolts</t>
  </si>
  <si>
    <t>Gem of Seeing</t>
  </si>
  <si>
    <t>Necklace of Prayer Beads - Favor</t>
  </si>
  <si>
    <t>Instrument of the Bards - Cli Lyre</t>
  </si>
  <si>
    <t>Staff of the Woodlands</t>
  </si>
  <si>
    <t>Cloak of Displacement</t>
  </si>
  <si>
    <t>Helm of Teleportation</t>
  </si>
  <si>
    <t>Daern’s Instant Fortress</t>
  </si>
  <si>
    <t>Necklace of Prayer Beads - Wind Walking</t>
  </si>
  <si>
    <t>Necklace of Prayer Beads - Summons</t>
  </si>
  <si>
    <t>Dagger of Blindsight</t>
  </si>
  <si>
    <t>Dodecahedron of Doom</t>
  </si>
  <si>
    <t>Horn of the Endless Maze</t>
  </si>
  <si>
    <t>Professor Orb</t>
  </si>
  <si>
    <t>Potion of Healing, Superior</t>
  </si>
  <si>
    <t>Arrow of Slaying (Ea)</t>
  </si>
  <si>
    <t>Potion of Invisibility</t>
  </si>
  <si>
    <t>Potion of Speed</t>
  </si>
  <si>
    <t>Potion of Healing, Supreme</t>
  </si>
  <si>
    <t>Ammunition +3 (Ea)</t>
  </si>
  <si>
    <t>Potion of Flying</t>
  </si>
  <si>
    <t>Spell Scroll Level 6</t>
  </si>
  <si>
    <t>Conch of Teleportation</t>
  </si>
  <si>
    <t>Oil of Sharpness</t>
  </si>
  <si>
    <t>Spell Scroll Level 7</t>
  </si>
  <si>
    <t>Horseshoes of the Zephyr</t>
  </si>
  <si>
    <t>Spell Scroll Level 8</t>
  </si>
  <si>
    <t>Ioun Stone - Agility</t>
  </si>
  <si>
    <t>Ioun Stone - Fortitude</t>
  </si>
  <si>
    <t>Ioun Stone - Insight</t>
  </si>
  <si>
    <t>Ioun Stone - Intellect</t>
  </si>
  <si>
    <t>Ioun Stone - Leadership</t>
  </si>
  <si>
    <t>Ioun Stone - Strength</t>
  </si>
  <si>
    <t>Animated Shield</t>
  </si>
  <si>
    <t>Dancing Sword (any sword)</t>
  </si>
  <si>
    <t>Peregrine Mask</t>
  </si>
  <si>
    <t>Potion of Longevity</t>
  </si>
  <si>
    <t>Potion of Mind Control (Monster)</t>
  </si>
  <si>
    <t>Amulet of the Black Skull</t>
  </si>
  <si>
    <t>Spear of Backbiting (spear or javelin)</t>
  </si>
  <si>
    <t>Frost Brand (any sword)</t>
  </si>
  <si>
    <t>Scimitar of Speed</t>
  </si>
  <si>
    <t>Demon Armor (plate) (cursed)</t>
  </si>
  <si>
    <t>Golgari Keyrune</t>
  </si>
  <si>
    <t>Devestation Orb (Air)</t>
  </si>
  <si>
    <t>Spell Gem (Amber, Level 4)</t>
  </si>
  <si>
    <t>Nolzur’s Marvelous Pigments</t>
  </si>
  <si>
    <t>Oathbow (longbow)</t>
  </si>
  <si>
    <t>Candle of Invocation</t>
  </si>
  <si>
    <t>Bracelet of Rock Magic</t>
  </si>
  <si>
    <t>Shard of the Ise Rune</t>
  </si>
  <si>
    <t>Cloak of Arachnida</t>
  </si>
  <si>
    <t>Devestation Orb (Fire)</t>
  </si>
  <si>
    <t>Devestation Orb (Water)</t>
  </si>
  <si>
    <t>Dragon Scale Mail</t>
  </si>
  <si>
    <t>Voyager Staff</t>
  </si>
  <si>
    <t>Devestation Orb (Earth)</t>
  </si>
  <si>
    <t>Ioun Stone - Absorption</t>
  </si>
  <si>
    <t>Bag of Devouring</t>
  </si>
  <si>
    <t>Belt of Giant Strength (Stone/Frost)</t>
  </si>
  <si>
    <t>+2 Armor</t>
  </si>
  <si>
    <t>Pennant of the Vind Rune</t>
  </si>
  <si>
    <t>Illusionist's Bracers</t>
  </si>
  <si>
    <t>Ingot of the Skold Rune</t>
  </si>
  <si>
    <t>Spell Gem (Jade, Level 5)</t>
  </si>
  <si>
    <t>+3 Weapon</t>
  </si>
  <si>
    <t>Bronze Horn of Valhalla</t>
  </si>
  <si>
    <t>Sword of the Paruns (longsword)</t>
  </si>
  <si>
    <t>Robe of Scintillating Colors</t>
  </si>
  <si>
    <t>Wand of the War Mage +3</t>
  </si>
  <si>
    <t>Dwarven Plate</t>
  </si>
  <si>
    <t>Ring of Shooting Stars</t>
  </si>
  <si>
    <t>Staff of Fire</t>
  </si>
  <si>
    <t>Rod of Alertness</t>
  </si>
  <si>
    <t>Spell Gem (Topaz, Level 6)</t>
  </si>
  <si>
    <t>Staff of Thunder and Lightning</t>
  </si>
  <si>
    <t>Rod of the Pact Keeper +3</t>
  </si>
  <si>
    <t>Dwarven Thrower (warhammer)</t>
  </si>
  <si>
    <t>Sword of Sharpness (slashing swords)</t>
  </si>
  <si>
    <t>Manual of Golems</t>
  </si>
  <si>
    <t>Nine Lives Stealer (Fully Charged) (any sword)</t>
  </si>
  <si>
    <t>Staff of Frost</t>
  </si>
  <si>
    <t>+3 Shield</t>
  </si>
  <si>
    <t>Dimir Keyrune</t>
  </si>
  <si>
    <t>Ring of Regeneration</t>
  </si>
  <si>
    <t>Wand of Polymorph</t>
  </si>
  <si>
    <t>Navigation Orb</t>
  </si>
  <si>
    <t>Carpet of Flying</t>
  </si>
  <si>
    <t>Staff of Striking</t>
  </si>
  <si>
    <t>Helm of Brilliance</t>
  </si>
  <si>
    <t>Mirror of Life Trapping</t>
  </si>
  <si>
    <t>Belt of Giant Strength (Fire)</t>
  </si>
  <si>
    <t>Manual of Bodily Health</t>
  </si>
  <si>
    <t>Manual of Gainful Exercise</t>
  </si>
  <si>
    <t>Manual of Quickness of Action</t>
  </si>
  <si>
    <t>Tome of Clear Thought</t>
  </si>
  <si>
    <t>Tome of Leadership and Influence</t>
  </si>
  <si>
    <t>Tome of Understanding</t>
  </si>
  <si>
    <t>Spellguard Shield</t>
  </si>
  <si>
    <t>Efreeti Bottle</t>
  </si>
  <si>
    <t>Crystal Ball</t>
  </si>
  <si>
    <t>Rod of Absorption</t>
  </si>
  <si>
    <t>Ring of Telekinesis</t>
  </si>
  <si>
    <t>Robe of Stars</t>
  </si>
  <si>
    <t>Instrument of the Bards - Anstruth Harp</t>
  </si>
  <si>
    <t>Rod of Security</t>
  </si>
  <si>
    <t>Staff of Power</t>
  </si>
  <si>
    <t>Figurine of Wondrous Power (Obsidian Steed)</t>
  </si>
  <si>
    <t>Amulet of the Planes</t>
  </si>
  <si>
    <t>Blast Scepter</t>
  </si>
  <si>
    <t>Horned Ring</t>
  </si>
  <si>
    <t>Shield of the Uven Rune</t>
  </si>
  <si>
    <t>Universal Solvent</t>
  </si>
  <si>
    <t>5 Legendary</t>
  </si>
  <si>
    <t>Sovereign Glue</t>
  </si>
  <si>
    <t>Potion of Giant Size</t>
  </si>
  <si>
    <t>Spell Scroll Level 9</t>
  </si>
  <si>
    <t>Lost Crown of Besilmer</t>
  </si>
  <si>
    <t>Ioun Stone - Regeneration</t>
  </si>
  <si>
    <t>Bookmark (dagger)</t>
  </si>
  <si>
    <t>Iron Horn of Valhalla</t>
  </si>
  <si>
    <t>Hammer of Thunderbolts (maul)</t>
  </si>
  <si>
    <t>Spell Gem (Star ruby, Level 7)</t>
  </si>
  <si>
    <t>+3 Armor</t>
  </si>
  <si>
    <t>Ioun Stone - Mastery</t>
  </si>
  <si>
    <t>Defender (any sword)</t>
  </si>
  <si>
    <t>Ring of Invisibility</t>
  </si>
  <si>
    <t>Sword of Answering</t>
  </si>
  <si>
    <t>Armor of Invulnerability (plate)</t>
  </si>
  <si>
    <t>Ioun Stone - Greater Absorption</t>
  </si>
  <si>
    <t>Scarab of Protection</t>
  </si>
  <si>
    <t>Talisman of the Sphere</t>
  </si>
  <si>
    <t>Ring of Spell Turning</t>
  </si>
  <si>
    <t>Rod of Lordly Might</t>
  </si>
  <si>
    <t>Vorpal Sword</t>
  </si>
  <si>
    <t>Apparatus of Kwalish</t>
  </si>
  <si>
    <t>Efreeti Chain (chain mail)</t>
  </si>
  <si>
    <t>Dragonstaff of Anghairon</t>
  </si>
  <si>
    <t>Icon of Ravenloft</t>
  </si>
  <si>
    <t>Crystal Ball of Mind Reading</t>
  </si>
  <si>
    <t>Holy Symbol of Ravenkind</t>
  </si>
  <si>
    <t>Spell Gem (Ruby, Level 8)</t>
  </si>
  <si>
    <t>Azuredge (battleaxe)</t>
  </si>
  <si>
    <t>Plate Armor of Etherealness</t>
  </si>
  <si>
    <t>Robe of the Archmagi</t>
  </si>
  <si>
    <t>Sunsword (longsword)</t>
  </si>
  <si>
    <t>Dawnbringer (longsword)</t>
  </si>
  <si>
    <t>Orcsplitter (greataxe)</t>
  </si>
  <si>
    <t>Rakdos Riteknife (dagger)</t>
  </si>
  <si>
    <t>Tome of the Stilled Tongue</t>
  </si>
  <si>
    <t>Waythe (greatsword)</t>
  </si>
  <si>
    <t>Korolnor Scepter</t>
  </si>
  <si>
    <t>Belt of Giant Strength (Cloud)</t>
  </si>
  <si>
    <t>Drown (trident)</t>
  </si>
  <si>
    <t>Hazirawn (greatsword)</t>
  </si>
  <si>
    <t>Cloak of Invisibility</t>
  </si>
  <si>
    <t>Gurt's Greataxe</t>
  </si>
  <si>
    <t>Windvane (spear)</t>
  </si>
  <si>
    <t>Crystal Ball of Telepathy</t>
  </si>
  <si>
    <t>Tinderstrike (dagger)</t>
  </si>
  <si>
    <t>Blackstaff</t>
  </si>
  <si>
    <t>Ironfang (war pick)</t>
  </si>
  <si>
    <t>Spell Gem (Diamond, Level 9)</t>
  </si>
  <si>
    <t>Crystal Ball of True Seeing</t>
  </si>
  <si>
    <t>Instrument of the Bards - Ollamh Harp</t>
  </si>
  <si>
    <t>Well of Many Worlds</t>
  </si>
  <si>
    <t>Talisman of Ultimate Evil</t>
  </si>
  <si>
    <t>Black Dragon Mask</t>
  </si>
  <si>
    <t>Ring of Three Wishes</t>
  </si>
  <si>
    <t>Staff of the Magi</t>
  </si>
  <si>
    <t>Talisman of Pure Good</t>
  </si>
  <si>
    <t>Belt of Giant Strength (Storm)</t>
  </si>
  <si>
    <t>Luck Blade</t>
  </si>
  <si>
    <t>Cubic Gate</t>
  </si>
  <si>
    <t>Sphere of Annihilation</t>
  </si>
  <si>
    <t>Ring of Fire Elemental Command</t>
  </si>
  <si>
    <t>Ring of Water Elemental Command</t>
  </si>
  <si>
    <t>Holy Avenger (any sword)</t>
  </si>
  <si>
    <t>Ring of Earth Elemental Command</t>
  </si>
  <si>
    <t>Ring of Air Elemental Command</t>
  </si>
  <si>
    <t>Ring of Djinni Summoning</t>
  </si>
  <si>
    <t>Rod of Resurrection</t>
  </si>
  <si>
    <t>Iron Flask</t>
  </si>
  <si>
    <t>Deck of Many Things</t>
  </si>
  <si>
    <t>Black Crystal Tablet</t>
  </si>
  <si>
    <t>Helm of the Scavenger</t>
  </si>
  <si>
    <t>oops</t>
  </si>
  <si>
    <t>Item</t>
  </si>
  <si>
    <t>Price</t>
  </si>
  <si>
    <t>Section</t>
  </si>
  <si>
    <t>Axe, Woodsman</t>
  </si>
  <si>
    <t>Auroras</t>
  </si>
  <si>
    <t>Ranger’s Field</t>
  </si>
  <si>
    <t>Hatchet</t>
  </si>
  <si>
    <t>Body Sleigh</t>
  </si>
  <si>
    <t>Cage, Fowlers’ Wooden</t>
  </si>
  <si>
    <t>Cage, Fowlers’ Brass</t>
  </si>
  <si>
    <t>Cording Mallet</t>
  </si>
  <si>
    <t>Dagger Boots</t>
  </si>
  <si>
    <t>Equipment Frame</t>
  </si>
  <si>
    <t>Field Glass</t>
  </si>
  <si>
    <t>Fishing Tackle</t>
  </si>
  <si>
    <t>Fowlers’ Snares, Small</t>
  </si>
  <si>
    <t>Fowlers’ Snares, Large</t>
  </si>
  <si>
    <t>Hunting Knives Set</t>
  </si>
  <si>
    <t>Hunting Trap, Rabbit</t>
  </si>
  <si>
    <t>Hunting Trap, Boar</t>
  </si>
  <si>
    <t>Hunting Trap, Bear</t>
  </si>
  <si>
    <t>Leash, Common Cat</t>
  </si>
  <si>
    <t>Leash, Small Dog</t>
  </si>
  <si>
    <t>Leash, Common Dog</t>
  </si>
  <si>
    <t>Leash, Wolf</t>
  </si>
  <si>
    <t>Leash, Dire Wolf</t>
  </si>
  <si>
    <t>Provisions Bag</t>
  </si>
  <si>
    <t>Rope Ladder (per 4’, 60 max)</t>
  </si>
  <si>
    <t>Saw, Folding</t>
  </si>
  <si>
    <t>Archery Target, 2’ diameter</t>
  </si>
  <si>
    <t>Archery Target, 1’ diameter</t>
  </si>
  <si>
    <t>Archery Target, Pair 1’ pivoting</t>
  </si>
  <si>
    <t>Tree Bed</t>
  </si>
  <si>
    <t>Tree Bed Roof</t>
  </si>
  <si>
    <t>Tree Seat</t>
  </si>
  <si>
    <t>Whistle/Animal Call</t>
  </si>
  <si>
    <t>Mini-Blade</t>
  </si>
  <si>
    <t>Thieves’ Corner</t>
  </si>
  <si>
    <t>Rosin Cube (100 uses)</t>
  </si>
  <si>
    <t>Thieves’ Powder (15 uses)</t>
  </si>
  <si>
    <t>Wired Cane, Ivory</t>
  </si>
  <si>
    <t>Wired Cane, Bronze</t>
  </si>
  <si>
    <t>Wired Cane, Oak</t>
  </si>
  <si>
    <t>Garotte</t>
  </si>
  <si>
    <t>Glass Cutter</t>
  </si>
  <si>
    <t>Hacksaw, Common</t>
  </si>
  <si>
    <t>Hacksaw, Superior</t>
  </si>
  <si>
    <t>Hinge-Removing Set</t>
  </si>
  <si>
    <t>Keymaking Set</t>
  </si>
  <si>
    <t>Lockpicks</t>
  </si>
  <si>
    <t>Sleep Gas, Small Flask</t>
  </si>
  <si>
    <t>Sleep Gas, Man-size Flask</t>
  </si>
  <si>
    <t>Sleep Gas, Large Flask</t>
  </si>
  <si>
    <t>Bamsmack</t>
  </si>
  <si>
    <t>Gigwhorls</t>
  </si>
  <si>
    <t>Silent Shoes</t>
  </si>
  <si>
    <t>Silk Bodysuit</t>
  </si>
  <si>
    <t>Gnomish Cloak, Small</t>
  </si>
  <si>
    <t>Gnomish Cloak, Large</t>
  </si>
  <si>
    <t>Tar Makeup (25 uses)</t>
  </si>
  <si>
    <t>Weaponblack (25 uses)</t>
  </si>
  <si>
    <t>Thieving Helmet</t>
  </si>
  <si>
    <t>Clamp Gauntlets</t>
  </si>
  <si>
    <t>Chisel Boots</t>
  </si>
  <si>
    <t>Climbing Irons</t>
  </si>
  <si>
    <t>Rope Set</t>
  </si>
  <si>
    <t>Spider Poles</t>
  </si>
  <si>
    <t>Bladeboots</t>
  </si>
  <si>
    <t>Earblade</t>
  </si>
  <si>
    <t>Files</t>
  </si>
  <si>
    <t>Masks</t>
  </si>
  <si>
    <t>Poison</t>
  </si>
  <si>
    <t>Caltrops (100)</t>
  </si>
  <si>
    <t>Marbles (100)</t>
  </si>
  <si>
    <t>Aniseed (Vial)</t>
  </si>
  <si>
    <t>Snaptraps (100)</t>
  </si>
  <si>
    <t>Disappearing Ink</t>
  </si>
  <si>
    <t>Invisible Ink</t>
  </si>
  <si>
    <t>Disguise Kit</t>
  </si>
  <si>
    <t>Marked Card Deck</t>
  </si>
  <si>
    <t>Weighted Dice</t>
  </si>
  <si>
    <t>Pebbles and Shells</t>
  </si>
  <si>
    <t>Salves and Medicinals</t>
  </si>
  <si>
    <t>varies</t>
  </si>
  <si>
    <t>Bandore (Pandora)</t>
  </si>
  <si>
    <t>Bards’ Emporium</t>
  </si>
  <si>
    <t>Cittern</t>
  </si>
  <si>
    <t>Dulcimer</t>
  </si>
  <si>
    <t>Dulcimer (Half-size)</t>
  </si>
  <si>
    <t>Lute, Chitarrone</t>
  </si>
  <si>
    <t>Lute, Theorbo</t>
  </si>
  <si>
    <t>Lute, Mandora</t>
  </si>
  <si>
    <t>Lute, Common</t>
  </si>
  <si>
    <t>Mandolin</t>
  </si>
  <si>
    <t>Psaltery, Triangular</t>
  </si>
  <si>
    <t>Psaltery, Square</t>
  </si>
  <si>
    <t>Yarting</t>
  </si>
  <si>
    <t>Zither</t>
  </si>
  <si>
    <t>Harp, Wood, Full-size</t>
  </si>
  <si>
    <t>Harp, Wood, Half-scale</t>
  </si>
  <si>
    <t>Harp, Silver, Half-scale</t>
  </si>
  <si>
    <t>Harp, Wood, Quarter-scale</t>
  </si>
  <si>
    <t>Harp, Silver, Quarter-scale</t>
  </si>
  <si>
    <t>Lyre</t>
  </si>
  <si>
    <t>Harpsichord</t>
  </si>
  <si>
    <t>Violin</t>
  </si>
  <si>
    <t>Rebec</t>
  </si>
  <si>
    <t>Viol</t>
  </si>
  <si>
    <t>Birdpipe</t>
  </si>
  <si>
    <t>Fanfare Horn, Brass</t>
  </si>
  <si>
    <t>Horn</t>
  </si>
  <si>
    <t>Glaur, Silver</t>
  </si>
  <si>
    <t>Glaur, Electrum</t>
  </si>
  <si>
    <t>Glaur, Brass</t>
  </si>
  <si>
    <t>Hunting Horn, Wood</t>
  </si>
  <si>
    <t>Hunting Horn, Brass</t>
  </si>
  <si>
    <t>Hunting Horn, Shell</t>
  </si>
  <si>
    <t>Hunting Horn, Horn</t>
  </si>
  <si>
    <t>Longhorn, Treble</t>
  </si>
  <si>
    <t>Longhorn, Brass</t>
  </si>
  <si>
    <t>Longhorn, Silver</t>
  </si>
  <si>
    <t>Longhorn, Wood</t>
  </si>
  <si>
    <t>Longhorn, Bamboo</t>
  </si>
  <si>
    <t>Sackbut</t>
  </si>
  <si>
    <t>Shawm</t>
  </si>
  <si>
    <t>Shorthorn</t>
  </si>
  <si>
    <t>Songhorn</t>
  </si>
  <si>
    <t>Thelarr/Whistlecane, Single</t>
  </si>
  <si>
    <t>Thelarr/Whistlecane, Set</t>
  </si>
  <si>
    <t>Zulkoon</t>
  </si>
  <si>
    <t>Chimes, Full Rack</t>
  </si>
  <si>
    <t>Chimes, Hand-held</t>
  </si>
  <si>
    <t>Hand-Drum</t>
  </si>
  <si>
    <t>Rattle, Small</t>
  </si>
  <si>
    <t>Rattle, Moderate</t>
  </si>
  <si>
    <t>Rattle, Large</t>
  </si>
  <si>
    <t>Tantan</t>
  </si>
  <si>
    <t>Tocken</t>
  </si>
  <si>
    <t>Wargong</t>
  </si>
  <si>
    <t>Bamsmacks</t>
  </si>
  <si>
    <t>Smokers</t>
  </si>
  <si>
    <t>Bladders (5)</t>
  </si>
  <si>
    <t>Ladder of Elminster, 5’</t>
  </si>
  <si>
    <t>Ladder of Elminster, 8’</t>
  </si>
  <si>
    <t>Ladder of Elminster, 10’</t>
  </si>
  <si>
    <t>Jester Hat w/Bells</t>
  </si>
  <si>
    <t>Jester Collar w/Bells</t>
  </si>
  <si>
    <t>Jester Satin Shirt</t>
  </si>
  <si>
    <t>Jester Gloves, white</t>
  </si>
  <si>
    <t>Jester Pantaloons</t>
  </si>
  <si>
    <t>Jester Stockings</t>
  </si>
  <si>
    <t>Jester Shoes</t>
  </si>
  <si>
    <t>Jugglables, Leather Balls</t>
  </si>
  <si>
    <t>Jugglables, Bean-Bags</t>
  </si>
  <si>
    <t>Jugglables, Clubs</t>
  </si>
  <si>
    <t>Jugglables, Knives</t>
  </si>
  <si>
    <t>Jugglables, Plates</t>
  </si>
  <si>
    <t>Jugglables, Brass Stars</t>
  </si>
  <si>
    <t>Leaping Lever</t>
  </si>
  <si>
    <t>Masks, Spruce</t>
  </si>
  <si>
    <t>Masks, Black Pantomime</t>
  </si>
  <si>
    <t>Mask, Specialty</t>
  </si>
  <si>
    <t>Makeup</t>
  </si>
  <si>
    <t>Plate Spinner Pins</t>
  </si>
  <si>
    <t>Plate Spinner Plates, Wooden</t>
  </si>
  <si>
    <t>Plate Spinner Stand</t>
  </si>
  <si>
    <t>Marked Cards</t>
  </si>
  <si>
    <t>Cards Strung Together</t>
  </si>
  <si>
    <t>Hollow-Topped Hat</t>
  </si>
  <si>
    <t>Pocketed Scarves</t>
  </si>
  <si>
    <t>Foldable Cane</t>
  </si>
  <si>
    <t>Flowering Rods</t>
  </si>
  <si>
    <t>Retractable Knives</t>
  </si>
  <si>
    <t>Puppets/Marionettes</t>
  </si>
  <si>
    <t>Puppets, Silk Dragon</t>
  </si>
  <si>
    <t>Speaking Horn, Birchwood</t>
  </si>
  <si>
    <t>Speaking Horn, Leather</t>
  </si>
  <si>
    <t>Stilts, 1’</t>
  </si>
  <si>
    <t>Stilts, 2’</t>
  </si>
  <si>
    <t>Stilts, 4’</t>
  </si>
  <si>
    <t>Stilts, 8’</t>
  </si>
  <si>
    <t>Stilts, 12’</t>
  </si>
  <si>
    <t>Stilts, 20’</t>
  </si>
  <si>
    <t>Tightrope, Banded Steel</t>
  </si>
  <si>
    <t>Walking Ball</t>
  </si>
  <si>
    <t>Walking Wheel</t>
  </si>
  <si>
    <t>Altar Case, Spruce</t>
  </si>
  <si>
    <t>Priests’ Alcove</t>
  </si>
  <si>
    <t>Altar Case, Granite</t>
  </si>
  <si>
    <t>Altar Cloth, Linen</t>
  </si>
  <si>
    <t>Altar Cloth, Velvet</t>
  </si>
  <si>
    <t>Altar Cloth, Silk</t>
  </si>
  <si>
    <t>Altar Cloth, Gold Brocade</t>
  </si>
  <si>
    <t>Altar Cloth, Altar Case Size</t>
  </si>
  <si>
    <t>Aspergill, Gold</t>
  </si>
  <si>
    <t>Aspergill, Silver</t>
  </si>
  <si>
    <t>Brazier, Gold, Large</t>
  </si>
  <si>
    <t>Brazier, Gold, Medium</t>
  </si>
  <si>
    <t>Brazier, Silver, Large</t>
  </si>
  <si>
    <t>Brazier, Silver, Medium</t>
  </si>
  <si>
    <t>Brazier, Silver, Field</t>
  </si>
  <si>
    <t>Brazier, Bronze, Large</t>
  </si>
  <si>
    <t>Brazier, Bronze, Medium</t>
  </si>
  <si>
    <t>Brazier, Bronze, Field</t>
  </si>
  <si>
    <t>Candle, 1-6’, per foot</t>
  </si>
  <si>
    <t>Candle, 8-hour vigil</t>
  </si>
  <si>
    <t>Candle, 12-hour</t>
  </si>
  <si>
    <t>Candlestick, Gold</t>
  </si>
  <si>
    <t>Candlestick, Silver</t>
  </si>
  <si>
    <t>Candelabra, 6 candle, Gold</t>
  </si>
  <si>
    <t>Candelabra, 6 candle, Silver</t>
  </si>
  <si>
    <t>Candelabra, 12 candle, Gold</t>
  </si>
  <si>
    <t>Candelabra, 12 candle, Silver</t>
  </si>
  <si>
    <t>Candle Hood, Gold</t>
  </si>
  <si>
    <t>Candle Hood, Silver</t>
  </si>
  <si>
    <t>Censer, Gold</t>
  </si>
  <si>
    <t>Censer, Silver</t>
  </si>
  <si>
    <t>Censer, Brass</t>
  </si>
  <si>
    <t>Holy Symbol, Gold</t>
  </si>
  <si>
    <t>Holy Symbol, Silver</t>
  </si>
  <si>
    <t>Holy Symbol, Bronze</t>
  </si>
  <si>
    <t>Razor and Cap</t>
  </si>
  <si>
    <t>Snuffing Bell</t>
  </si>
  <si>
    <t>Incense, Air, 12 sticks</t>
  </si>
  <si>
    <t>Incense, Chance, 12 sticks</t>
  </si>
  <si>
    <t>Incense, Charisma, 12 sticks</t>
  </si>
  <si>
    <t>Incense, Constitution, 12 sticks</t>
  </si>
  <si>
    <t>Incense, Dexterity, 12 sticks</t>
  </si>
  <si>
    <t>Incense, Divination, 12 sticks</t>
  </si>
  <si>
    <t>Incense, Dream, 12 sticks</t>
  </si>
  <si>
    <t>Incense, Earth, 12 sticks</t>
  </si>
  <si>
    <t>Incense, Fire, 12 sticks</t>
  </si>
  <si>
    <t>Incense, General, 12 sticks</t>
  </si>
  <si>
    <t>Incense, Healing, 12 sticks</t>
  </si>
  <si>
    <t>Incense, Honors, 12 sticks</t>
  </si>
  <si>
    <t>Incense, Intelligence, 12 sticks</t>
  </si>
  <si>
    <t>Incense, Love, 12 sticks</t>
  </si>
  <si>
    <t>Incense, Lycanthropy, 12 sticks</t>
  </si>
  <si>
    <t>Incense, Protection, 12 sticks</t>
  </si>
  <si>
    <t>Incense, Psionic, 12 sticks</t>
  </si>
  <si>
    <t>Incense, Purification, 12 sticks</t>
  </si>
  <si>
    <t>Incense, Rain, 12 sticks</t>
  </si>
  <si>
    <t>Incense, Strength, 12 sticks</t>
  </si>
  <si>
    <t>Incense, Study, 12 sticks</t>
  </si>
  <si>
    <t>Incense, Temple, 12 sticks</t>
  </si>
  <si>
    <t>Incense, Vision, 12 sticks</t>
  </si>
  <si>
    <t>Incense, Water, 12 sticks</t>
  </si>
  <si>
    <t>Incense, Wisdom, 12 sticks</t>
  </si>
  <si>
    <t>Spell Components</t>
  </si>
  <si>
    <t>Alembic</t>
  </si>
  <si>
    <t>Wizards’ Laboratory</t>
  </si>
  <si>
    <t>Apron, Stain/Acid/Fire</t>
  </si>
  <si>
    <t>Apron, Beard Pocket/Hood</t>
  </si>
  <si>
    <t>Astrolabe</t>
  </si>
  <si>
    <t>Armillary Sphere</t>
  </si>
  <si>
    <t>Bag, Tea</t>
  </si>
  <si>
    <t>Bag, Hand</t>
  </si>
  <si>
    <t>Bag, Loaf</t>
  </si>
  <si>
    <t>Bag, Flour</t>
  </si>
  <si>
    <t>Bag, Grain</t>
  </si>
  <si>
    <t>Balance</t>
  </si>
  <si>
    <t>Beaker, Small</t>
  </si>
  <si>
    <t>Beaker, Medium</t>
  </si>
  <si>
    <t>Beaker, Large</t>
  </si>
  <si>
    <t>Glass Tubing, 2’</t>
  </si>
  <si>
    <t>Distilling Coil</t>
  </si>
  <si>
    <t>Cork Stopper</t>
  </si>
  <si>
    <t>Cork Stopper, drilled</t>
  </si>
  <si>
    <t>Cork Connector</t>
  </si>
  <si>
    <t>Bellows, Small</t>
  </si>
  <si>
    <t>Bellows, Large</t>
  </si>
  <si>
    <t>Brazier, Bronze, Small</t>
  </si>
  <si>
    <t>Burner, Wax</t>
  </si>
  <si>
    <t>Burette w/Stopper &amp; Stand</t>
  </si>
  <si>
    <t>Lab Cabinets and Tables</t>
  </si>
  <si>
    <t>Centrifuge</t>
  </si>
  <si>
    <t>Clay, 1 lbs</t>
  </si>
  <si>
    <t>Coal, Anthracite, 1 lbs</t>
  </si>
  <si>
    <t>Coal, Bituminous, 20 lbs</t>
  </si>
  <si>
    <t>Dissection Instrument Kit</t>
  </si>
  <si>
    <t>Easel</t>
  </si>
  <si>
    <t>File set</t>
  </si>
  <si>
    <t>Filter, Straw, 1’ sq.</t>
  </si>
  <si>
    <t>Filter, Linen, 1’ sq.</t>
  </si>
  <si>
    <t>Filter, Silk, 1’ sq.</t>
  </si>
  <si>
    <t>Gloves, Canvas</t>
  </si>
  <si>
    <t>Gloves, Leather</t>
  </si>
  <si>
    <t>Heat Mat</t>
  </si>
  <si>
    <t>Heat Mat, Superior</t>
  </si>
  <si>
    <t>Time Glass, Half-Minute</t>
  </si>
  <si>
    <t>Time Glass, Minute</t>
  </si>
  <si>
    <t>Time Glass, Five Minute</t>
  </si>
  <si>
    <t>Time Glass, Ten Minute</t>
  </si>
  <si>
    <t>Time Glass, Hour</t>
  </si>
  <si>
    <t>Time Glass, Two Hour</t>
  </si>
  <si>
    <t>Ice Chest</t>
  </si>
  <si>
    <t>Ice, 1 lbs</t>
  </si>
  <si>
    <t>Jar, 6 oz.</t>
  </si>
  <si>
    <t>Jar, 12 oz.</t>
  </si>
  <si>
    <t>Jar, quart</t>
  </si>
  <si>
    <t>Jar, 1/2 gallon</t>
  </si>
  <si>
    <t>Jar, gallon</t>
  </si>
  <si>
    <t>Jar, 2 gallon</t>
  </si>
  <si>
    <t>Jar, 5 gallon</t>
  </si>
  <si>
    <t>Jar, 10 gallon</t>
  </si>
  <si>
    <t>Magnet, 1”</t>
  </si>
  <si>
    <t>Magnet, 2”</t>
  </si>
  <si>
    <t>Magnet, 3”</t>
  </si>
  <si>
    <t>Magnifying Lens</t>
  </si>
  <si>
    <t>Monocle</t>
  </si>
  <si>
    <t>Spectacles</t>
  </si>
  <si>
    <t>Oven</t>
  </si>
  <si>
    <t>Kiln</t>
  </si>
  <si>
    <t>Papyrus Pad, 25 sheets</t>
  </si>
  <si>
    <t>Pestle and Mortar, 4 oz.</t>
  </si>
  <si>
    <t>Pestle and Mortar, 6 oz.</t>
  </si>
  <si>
    <t>Quern</t>
  </si>
  <si>
    <t>Vial Rack, Wood, 6 vials</t>
  </si>
  <si>
    <t>Beaker Stand, Metal</t>
  </si>
  <si>
    <t>Heating Stand</t>
  </si>
  <si>
    <t>Retort, 5 oz</t>
  </si>
  <si>
    <t>Retort, 12 oz</t>
  </si>
  <si>
    <t>Retort, quart</t>
  </si>
  <si>
    <t>Glass Rod, Small</t>
  </si>
  <si>
    <t>Glass Rod, Medium</t>
  </si>
  <si>
    <t>Glass Rod, Large</t>
  </si>
  <si>
    <t>Slate, 1’ sq.</t>
  </si>
  <si>
    <t>Slate, 10’x6’</t>
  </si>
  <si>
    <t>Chalk, stick</t>
  </si>
  <si>
    <t>Chalk, 12 sticks</t>
  </si>
  <si>
    <t>Chalk, Red or Yellow, 1 stick</t>
  </si>
  <si>
    <t>Chalk, Red or Yellow, 12 sticks</t>
  </si>
  <si>
    <t>Sparker</t>
  </si>
  <si>
    <t>Sponge, Small</t>
  </si>
  <si>
    <t>Sponge, Medium</t>
  </si>
  <si>
    <t>Sponge, Large</t>
  </si>
  <si>
    <t>String, 50’</t>
  </si>
  <si>
    <t>String, Flaxen, 50’</t>
  </si>
  <si>
    <t>Tongs, Small</t>
  </si>
  <si>
    <t>Tongs, Large</t>
  </si>
  <si>
    <t>Vent</t>
  </si>
  <si>
    <t>Water Reservoir, 20 gallon</t>
  </si>
  <si>
    <t>Water Reservoir, 25 gallon</t>
  </si>
  <si>
    <t>Water Reservoir, 50 gallon</t>
  </si>
  <si>
    <t>Billhook</t>
  </si>
  <si>
    <t>Laborers’ List</t>
  </si>
  <si>
    <t>Harness, Carriage, 1 horse</t>
  </si>
  <si>
    <t>Harness, Carriage, 2 horse</t>
  </si>
  <si>
    <t>Harness, Carriage, 4 horse</t>
  </si>
  <si>
    <t>Harness, Plow, 1 horse</t>
  </si>
  <si>
    <t>Harness, Plow, 2 horse</t>
  </si>
  <si>
    <t>Yoke, 1 ox</t>
  </si>
  <si>
    <t>Yoke, 2 oxen</t>
  </si>
  <si>
    <t>Yoke, newfangled, 1 ox</t>
  </si>
  <si>
    <t>Yoke, newfangled, 2 oxen</t>
  </si>
  <si>
    <t>Hoe, Iron</t>
  </si>
  <si>
    <t>Hoe, Steel</t>
  </si>
  <si>
    <t>Mallet, 20 lbs</t>
  </si>
  <si>
    <t>Mallet, 30 lbs</t>
  </si>
  <si>
    <t>Pick</t>
  </si>
  <si>
    <t>Pitchfork, 3 Pronged, Maple</t>
  </si>
  <si>
    <t>Pitchfork, 4 Pronged, Steel</t>
  </si>
  <si>
    <t>Plow, Small</t>
  </si>
  <si>
    <t>Plow, Large</t>
  </si>
  <si>
    <t>Rake, Bamboo</t>
  </si>
  <si>
    <t>Rake, Twig</t>
  </si>
  <si>
    <t>Reaver</t>
  </si>
  <si>
    <t>Scythe</t>
  </si>
  <si>
    <t>Scythe Blade</t>
  </si>
  <si>
    <t>Scythe Handle</t>
  </si>
  <si>
    <t>Seed-Sower, Leather</t>
  </si>
  <si>
    <t>Seed-Sower, Woven Basket</t>
  </si>
  <si>
    <t>Shovel, Gardening</t>
  </si>
  <si>
    <t>Shovel, Coal</t>
  </si>
  <si>
    <t>Shovel, Postholer</t>
  </si>
  <si>
    <t>Shovel, Snowshovel</t>
  </si>
  <si>
    <t>Shovel, Hand Spade</t>
  </si>
  <si>
    <t>Sickle</t>
  </si>
  <si>
    <t>Sieve</t>
  </si>
  <si>
    <t>Sieve Screen</t>
  </si>
  <si>
    <t>Weeding Claw</t>
  </si>
  <si>
    <t>Weeding Claw Pole</t>
  </si>
  <si>
    <t>Wheelbarrow</t>
  </si>
  <si>
    <t>Winnowing Flail</t>
  </si>
  <si>
    <t>Awl, 3”</t>
  </si>
  <si>
    <t>Auger, 6”</t>
  </si>
  <si>
    <t>Bow Drill</t>
  </si>
  <si>
    <t>Drill Bit, Needle</t>
  </si>
  <si>
    <t>Drill Bit, Nail</t>
  </si>
  <si>
    <t>Drill Bit, Spike</t>
  </si>
  <si>
    <t>Drill Bit, Peg</t>
  </si>
  <si>
    <t>Chisel, Wood/Steel</t>
  </si>
  <si>
    <t>Chisel, Mithral</t>
  </si>
  <si>
    <t>Clamp, 4”</t>
  </si>
  <si>
    <t>Clamp, 8”</t>
  </si>
  <si>
    <t>Clamp, 16”</t>
  </si>
  <si>
    <t>Vice, 10” table-mounted</t>
  </si>
  <si>
    <t>Nails, 1”, 1 lbs.</t>
  </si>
  <si>
    <t>Nails, 2-3”, 1 lbs.</t>
  </si>
  <si>
    <t>Spike, 6”, 1 dozen</t>
  </si>
  <si>
    <t>Spike, 1’, 1 dozen</t>
  </si>
  <si>
    <t>Bolts, 8”, 1 lbs.</t>
  </si>
  <si>
    <t>Nuts, 1 lbs.</t>
  </si>
  <si>
    <t>Pegs, 1/2”, per foot</t>
  </si>
  <si>
    <t>Pegs, 1”, per foot</t>
  </si>
  <si>
    <t>Pegs, 2”, per foot</t>
  </si>
  <si>
    <t>Wood Glue, 1 lbs.</t>
  </si>
  <si>
    <t>Mortar, 1 lbs.</t>
  </si>
  <si>
    <t>Pitch, 1 lbs.</t>
  </si>
  <si>
    <t>Hammer, Claw</t>
  </si>
  <si>
    <t>Hammer, Spike</t>
  </si>
  <si>
    <t>Hammer, Chisel</t>
  </si>
  <si>
    <t>Mallet, Peg-Setting</t>
  </si>
  <si>
    <t>Mallet, Tone-Setting</t>
  </si>
  <si>
    <t>Hinge, Jewelry-Box</t>
  </si>
  <si>
    <t>Hinge, Cabinet</t>
  </si>
  <si>
    <t>Hinge, Door</t>
  </si>
  <si>
    <t>Hinge, Barn</t>
  </si>
  <si>
    <t>Hinge, Gate</t>
  </si>
  <si>
    <t>Hinge, Massive Door</t>
  </si>
  <si>
    <t>Ladder, 2’</t>
  </si>
  <si>
    <t>Ladder, 6’</t>
  </si>
  <si>
    <t>Ladder, 10’</t>
  </si>
  <si>
    <t>Ladder, 20’</t>
  </si>
  <si>
    <t>Lathe</t>
  </si>
  <si>
    <t>Saw, Common Crosscut</t>
  </si>
  <si>
    <t>Saw, Two-Person Ripsaw</t>
  </si>
  <si>
    <t>Saw, Framed Jigsaw</t>
  </si>
  <si>
    <t>Saw, Two-Person Logging Saw</t>
  </si>
  <si>
    <t>Saw, Diamond-Toothed Stone Hacksaw</t>
  </si>
  <si>
    <t>Saw, Diamond-Toothed Stone Jigsaw</t>
  </si>
  <si>
    <t>Trowel, 5”</t>
  </si>
  <si>
    <t>Trowel, 7”</t>
  </si>
  <si>
    <t>Trowel, 10”</t>
  </si>
  <si>
    <t>Anvil, 70 lbs</t>
  </si>
  <si>
    <t>Anvil, 160 lbs</t>
  </si>
  <si>
    <t>Armor Care Kit</t>
  </si>
  <si>
    <t>Forge, Small</t>
  </si>
  <si>
    <t>Forge, Large</t>
  </si>
  <si>
    <t>Fat, 1 lbs.</t>
  </si>
  <si>
    <t>Wax, 1 lbs.</t>
  </si>
  <si>
    <t>Grindstone</t>
  </si>
  <si>
    <t>Leather Strop</t>
  </si>
  <si>
    <t>Hammer, Smithing</t>
  </si>
  <si>
    <t>Metal, Raw</t>
  </si>
  <si>
    <t>Molds</t>
  </si>
  <si>
    <t>Resevoir, 50 gallon</t>
  </si>
  <si>
    <t>Tongs, Long-Handle</t>
  </si>
  <si>
    <t>Tongs, Short-Handle</t>
  </si>
  <si>
    <t>Pliers, Bending</t>
  </si>
  <si>
    <t>Pliers, Small Tooling</t>
  </si>
  <si>
    <t>Beehive</t>
  </si>
  <si>
    <t>Beehive Hat &amp; Netting</t>
  </si>
  <si>
    <t>Branding Iron</t>
  </si>
  <si>
    <t>Branding Iron, Personalized</t>
  </si>
  <si>
    <t>Mallet, Butcher’s</t>
  </si>
  <si>
    <t>Meat Hooks (8)</t>
  </si>
  <si>
    <t>Long-Razor, Foldable</t>
  </si>
  <si>
    <t>Knife, 8” Skinning</t>
  </si>
  <si>
    <t>Knife, Trail</t>
  </si>
  <si>
    <t>Knife, Two-Blade Folding</t>
  </si>
  <si>
    <t>Shepherd’s Crook</t>
  </si>
  <si>
    <t>Shearing Pack</t>
  </si>
  <si>
    <t>Trident</t>
  </si>
  <si>
    <t>Bedding, Cooking, Cleaning Supplies</t>
  </si>
  <si>
    <t>Inn and Tavern</t>
  </si>
  <si>
    <t>Blank Book</t>
  </si>
  <si>
    <t>Scribes’ Desk</t>
  </si>
  <si>
    <t>Blank Book, Lockable</t>
  </si>
  <si>
    <t>Book Safe</t>
  </si>
  <si>
    <t>Book Case</t>
  </si>
  <si>
    <t>Ink</t>
  </si>
  <si>
    <t>Ink, Case (24 vials)</t>
  </si>
  <si>
    <t>Map-Making Kit</t>
  </si>
  <si>
    <t>Parchment, Gridded (50 sheets)</t>
  </si>
  <si>
    <t>Mapcase, Maple</t>
  </si>
  <si>
    <t>Mapcase, Oak</t>
  </si>
  <si>
    <t>Quill Pen, Case of 50</t>
  </si>
  <si>
    <t>Metal Nibs, 5</t>
  </si>
  <si>
    <t>Pen Set, Deluxe (32-nib kit, 14 types)</t>
  </si>
  <si>
    <t>Scrollcase</t>
  </si>
  <si>
    <t>Writing Implements &amp; Paints</t>
  </si>
  <si>
    <t>Storage Items</t>
  </si>
  <si>
    <t>Block &amp; Tackle, 100 lb</t>
  </si>
  <si>
    <t>General Hardware</t>
  </si>
  <si>
    <t>Block &amp; Tackle, 200 lb</t>
  </si>
  <si>
    <t>Block &amp; Tackle, 500 lb</t>
  </si>
  <si>
    <t>Block &amp; Tackle, 1000 lb</t>
  </si>
  <si>
    <t>Block &amp; Tackle, two-pulley ton</t>
  </si>
  <si>
    <t>Chain, per 25 ft.</t>
  </si>
  <si>
    <t>Lock, Mithral</t>
  </si>
  <si>
    <t>Lock, Adamantine</t>
  </si>
  <si>
    <t>Paintbrush, 4” wide</t>
  </si>
  <si>
    <t>Paintbrush, Artist’s</t>
  </si>
  <si>
    <t>Rope, Hemp, per 50 ft.</t>
  </si>
  <si>
    <t>Rope, Silk, per 50 ft.</t>
  </si>
  <si>
    <t>Stocks, Head/Hand, Single</t>
  </si>
  <si>
    <t>Stocks, Head/Hand, Double</t>
  </si>
  <si>
    <t>Stocks, Ankle, Single</t>
  </si>
  <si>
    <t>Stocks, Ankle, Double</t>
  </si>
  <si>
    <t>Sharpened Bench</t>
  </si>
  <si>
    <t>Shackle Set</t>
  </si>
  <si>
    <t>Tally Stick</t>
  </si>
  <si>
    <t>Tailor Supplies</t>
  </si>
  <si>
    <t>Tailors’ Corner</t>
  </si>
  <si>
    <t>Bustles, Side</t>
  </si>
  <si>
    <t>Clothes and Shoes</t>
  </si>
  <si>
    <t>Bustles, Rear</t>
  </si>
  <si>
    <t>Fullcloth, Gnome</t>
  </si>
  <si>
    <t>Fullcloth, Halfling</t>
  </si>
  <si>
    <t>Fullcloth, Elf</t>
  </si>
  <si>
    <t>Fullcloth, Human</t>
  </si>
  <si>
    <t>Hosiery, Gnome</t>
  </si>
  <si>
    <t>Hosiery, Halfling</t>
  </si>
  <si>
    <t>Hosiery, Elf</t>
  </si>
  <si>
    <t>Hosiery, Human</t>
  </si>
  <si>
    <t>Hose Supporters, Horse Leather</t>
  </si>
  <si>
    <t>Loincloth, Gnome</t>
  </si>
  <si>
    <t>Loincloth, Halfling</t>
  </si>
  <si>
    <t>Loincloth, Elf</t>
  </si>
  <si>
    <t>Loincloth, Human</t>
  </si>
  <si>
    <t>Lounging Robes, Demihuman</t>
  </si>
  <si>
    <t>Lounging Robes, Human</t>
  </si>
  <si>
    <t>Nightshirt, Demihuman</t>
  </si>
  <si>
    <t>Nightshirt, Human</t>
  </si>
  <si>
    <t>Money Belt, 40 coins</t>
  </si>
  <si>
    <t>Stockings, Demihuman</t>
  </si>
  <si>
    <t>Stockings, Human</t>
  </si>
  <si>
    <t>Breeches, Sack Cloth, Elf</t>
  </si>
  <si>
    <t>Breeches, Linen, Elf</t>
  </si>
  <si>
    <t>Breeches, Woolen, Elf</t>
  </si>
  <si>
    <t>Breeches, Velvet, Elf</t>
  </si>
  <si>
    <t>Breeches, Silk, Elf</t>
  </si>
  <si>
    <t>Breeches, Halfling/Gnome</t>
  </si>
  <si>
    <t>Elf * .5</t>
  </si>
  <si>
    <t>Breeches, Human</t>
  </si>
  <si>
    <t>Elf * 1.5</t>
  </si>
  <si>
    <t>Cannons, Gnome</t>
  </si>
  <si>
    <t>Cannons, Halfling</t>
  </si>
  <si>
    <t>Cannons, Elf</t>
  </si>
  <si>
    <t>Cannons, Human</t>
  </si>
  <si>
    <t>Chemise, Sackcloth, Elf</t>
  </si>
  <si>
    <t>Chemise, Linen, Elf</t>
  </si>
  <si>
    <t>Chemise, Maztican cotton, Elf</t>
  </si>
  <si>
    <t>Chemise, Silk, Elf</t>
  </si>
  <si>
    <t>Codpiece, Flat</t>
  </si>
  <si>
    <t>Codpiece, Bag</t>
  </si>
  <si>
    <t>Cote, Gnome</t>
  </si>
  <si>
    <t>Cote, Halfling</t>
  </si>
  <si>
    <t>Cote, Elf</t>
  </si>
  <si>
    <t>Cote, Human</t>
  </si>
  <si>
    <t>Doublet, Gnome</t>
  </si>
  <si>
    <t>Doublet, Halfling</t>
  </si>
  <si>
    <t>Doublet, Elf</t>
  </si>
  <si>
    <t>Doublet, Human</t>
  </si>
  <si>
    <t>Dress, Common, Gnome</t>
  </si>
  <si>
    <t>Dress, Common, Halfling</t>
  </si>
  <si>
    <t>Dress, Common, Elf</t>
  </si>
  <si>
    <t>Dress, Common, Human</t>
  </si>
  <si>
    <t>Gown, Silk, Gnome</t>
  </si>
  <si>
    <t>Gown, Silk, Halfling</t>
  </si>
  <si>
    <t>Gown, Silk, Elf</t>
  </si>
  <si>
    <t>Gown, Silk, Human</t>
  </si>
  <si>
    <t>Girdle</t>
  </si>
  <si>
    <t>Belt, Leather Weapons</t>
  </si>
  <si>
    <t>Belt, Elegant Gold-braid</t>
  </si>
  <si>
    <t>Belt, Canvas</t>
  </si>
  <si>
    <t>Belt, Leather</t>
  </si>
  <si>
    <t>Cape, Half</t>
  </si>
  <si>
    <t>Cape</t>
  </si>
  <si>
    <t>Hat/Cap</t>
  </si>
  <si>
    <t>Turban/Beret</t>
  </si>
  <si>
    <t>Cloak, Formal</t>
  </si>
  <si>
    <t>.8-1.5</t>
  </si>
  <si>
    <t>Cloak, Full, Cold Weather</t>
  </si>
  <si>
    <t>Cloak, Fur</t>
  </si>
  <si>
    <t>Cloak, Special Order</t>
  </si>
  <si>
    <t>Gloves, Linen</t>
  </si>
  <si>
    <t>Gloves, Silk</t>
  </si>
  <si>
    <t>Gloves, Working (Canvas/Leather)</t>
  </si>
  <si>
    <t>Gauntlets</t>
  </si>
  <si>
    <t>Gloves, Fur-lined</t>
  </si>
  <si>
    <t>Mittens</t>
  </si>
  <si>
    <t>Gloves, Archery</t>
  </si>
  <si>
    <t>Mittens, Evermeet</t>
  </si>
  <si>
    <t>Hood, Wool/Linen</t>
  </si>
  <si>
    <t>Hood, Fur</t>
  </si>
  <si>
    <t>Jerkin, Linen</t>
  </si>
  <si>
    <t>Jerkin, Quilted wool</t>
  </si>
  <si>
    <t>Jerkin, Silk</t>
  </si>
  <si>
    <t>Jerkin, Leather</t>
  </si>
  <si>
    <t>Jerkin, Maztican cotton</t>
  </si>
  <si>
    <t>Purse, Linen</t>
  </si>
  <si>
    <t>Purse, Leather</t>
  </si>
  <si>
    <t>Purse, Hidden Pouch</t>
  </si>
  <si>
    <t>Purse, Wire Mesh</t>
  </si>
  <si>
    <t>Robe, Wool/Linen</t>
  </si>
  <si>
    <t>Robe, Silk, Mage’s</t>
  </si>
  <si>
    <t>Robe, Fur Lining</t>
  </si>
  <si>
    <t>Sash, Wool</t>
  </si>
  <si>
    <t>Sash, Linen</t>
  </si>
  <si>
    <t>Sash, Silk</t>
  </si>
  <si>
    <t>Scarf</t>
  </si>
  <si>
    <t>Scarf, Printed</t>
  </si>
  <si>
    <t>Muffler, Wool</t>
  </si>
  <si>
    <t>Muffler, Linen</t>
  </si>
  <si>
    <t>Surcoat, Linen</t>
  </si>
  <si>
    <t>Surcoat, Quilted</t>
  </si>
  <si>
    <t>Surcoat, Peltcote</t>
  </si>
  <si>
    <t>Suspenders, Canvas</t>
  </si>
  <si>
    <t>Suspenders, Leather</t>
  </si>
  <si>
    <t>Tabard</t>
  </si>
  <si>
    <t>Toga, Wool</t>
  </si>
  <si>
    <t>Toga, Linen</t>
  </si>
  <si>
    <t>Shoes, Dancing, Silk Slippers</t>
  </si>
  <si>
    <t>Shoes, Dancing</t>
  </si>
  <si>
    <t>Boots, Dwarf</t>
  </si>
  <si>
    <t>Shoes, Elf</t>
  </si>
  <si>
    <t>Boots, High, Hard</t>
  </si>
  <si>
    <t>Boots, High, Soft</t>
  </si>
  <si>
    <t>Boots, High, Sheepskin/Pelt</t>
  </si>
  <si>
    <t>Boots, Hip</t>
  </si>
  <si>
    <t>Boots, Low, Hard</t>
  </si>
  <si>
    <t>Boots, Low, Soft</t>
  </si>
  <si>
    <t>Boots, Low, Pelt</t>
  </si>
  <si>
    <t>Moccasins</t>
  </si>
  <si>
    <t>Boots, Orc-Spiker</t>
  </si>
  <si>
    <t>Boots, Riding</t>
  </si>
  <si>
    <t>Sandals</t>
  </si>
  <si>
    <t>Slippers, Linen</t>
  </si>
  <si>
    <t>Slippers, Quilted Silk</t>
  </si>
  <si>
    <t>Slippers, Wool</t>
  </si>
  <si>
    <t>Snowshoes</t>
  </si>
  <si>
    <t>Tabi, Wool</t>
  </si>
  <si>
    <t>Tabi, Silk</t>
  </si>
  <si>
    <t>Broadbelt</t>
  </si>
  <si>
    <t>Boom’s Garden</t>
  </si>
  <si>
    <t>Bustenhalt, Leather</t>
  </si>
  <si>
    <t>Bustenhalt, Studded Leather</t>
  </si>
  <si>
    <t>Bustenhalt, Bear Fur</t>
  </si>
  <si>
    <t>Bustenhalt, Chain Mail</t>
  </si>
  <si>
    <t>Bustenhalt, Scale Mail</t>
  </si>
  <si>
    <t>Bustenhalt, Bronze Plate</t>
  </si>
  <si>
    <t>Bustenhalt, Iron</t>
  </si>
  <si>
    <t>Bustenhalt, Steel Plate</t>
  </si>
  <si>
    <t>Bustenhalt, Silver Plate</t>
  </si>
  <si>
    <t>Bustenhalt, Gold Plate</t>
  </si>
  <si>
    <t>Bustier, Bronze Plate</t>
  </si>
  <si>
    <t>Bustier, Iron Plate</t>
  </si>
  <si>
    <t>Bustier, Steel Plate</t>
  </si>
  <si>
    <t>Bustier, Silver Plate</t>
  </si>
  <si>
    <t>Bustier, Gold Plate</t>
  </si>
  <si>
    <t>Chemise, Leather</t>
  </si>
  <si>
    <t>Chemise, Chain Mail</t>
  </si>
  <si>
    <t>Chemise, Lace Mail</t>
  </si>
  <si>
    <t>Collar, Leather Spiked</t>
  </si>
  <si>
    <t>Corset, Leather</t>
  </si>
  <si>
    <t>Corset, Chain Mail</t>
  </si>
  <si>
    <t>Corset, Scale Mail</t>
  </si>
  <si>
    <t>Leggings, Full, Chain Mail</t>
  </si>
  <si>
    <t>Leggings, Partial, Chain Mail</t>
  </si>
  <si>
    <t>Loin Cloth, Stiff Leather</t>
  </si>
  <si>
    <t>Loin Cloth, Supple Leather</t>
  </si>
  <si>
    <t>Loin Cloth, Wolf Fur</t>
  </si>
  <si>
    <t>Loin Cloth, Bear Fur</t>
  </si>
  <si>
    <t>Loin Cloth, Chain Mail</t>
  </si>
  <si>
    <t>Loin Cloth, Scale Mail</t>
  </si>
  <si>
    <t>Loin Cloth, Plate Mail</t>
  </si>
  <si>
    <t>Loin Guard, Bronze</t>
  </si>
  <si>
    <t>Loin Guard, Iron</t>
  </si>
  <si>
    <t>Loin Guard, Steel</t>
  </si>
  <si>
    <t>Loin Guard, Silver</t>
  </si>
  <si>
    <t>Loin Guard, Gold</t>
  </si>
  <si>
    <t>Shoulder Plates, Bronze</t>
  </si>
  <si>
    <t>Shoulder Plates, Steel</t>
  </si>
  <si>
    <t>Shoulder Plates, Silver</t>
  </si>
  <si>
    <t>Shoulder Plates, Gold</t>
  </si>
  <si>
    <t>Skirt, Leather</t>
  </si>
  <si>
    <t>Skirt, Chain Mail</t>
  </si>
  <si>
    <t>Spiked Footings</t>
  </si>
  <si>
    <t>Swimwear, Drow</t>
  </si>
  <si>
    <t>Tailer</t>
  </si>
  <si>
    <t>Necklace, Single Strand, Amber</t>
  </si>
  <si>
    <t>Jewelry</t>
  </si>
  <si>
    <t>Necklace, Double Strand, Amber</t>
  </si>
  <si>
    <t>Earrings, Amber</t>
  </si>
  <si>
    <t>Hair Comb, Single, Amber</t>
  </si>
  <si>
    <t>Hair Comb, Pair, Amber</t>
  </si>
  <si>
    <t>Arm Bands</t>
  </si>
  <si>
    <t>Beads, Glass, Bag (10+ varieties)</t>
  </si>
  <si>
    <t>Necklace, Beads, Stone</t>
  </si>
  <si>
    <t>Belt, Beads, Stone</t>
  </si>
  <si>
    <t>Bracelet, Gold</t>
  </si>
  <si>
    <t>Cuff, Gold</t>
  </si>
  <si>
    <t>Bracelet, Silver</t>
  </si>
  <si>
    <t>Cuff, Silver</t>
  </si>
  <si>
    <t>Brooch, Silver</t>
  </si>
  <si>
    <t>Brooch, Gold</t>
  </si>
  <si>
    <t>Gorget</t>
  </si>
  <si>
    <t>Earrings, Gold Doves</t>
  </si>
  <si>
    <t>Headband, Men’s</t>
  </si>
  <si>
    <t>Headband, Women’s</t>
  </si>
  <si>
    <t>Locket</t>
  </si>
  <si>
    <t>Torc</t>
  </si>
  <si>
    <t>Pendant</t>
  </si>
  <si>
    <t>Fillet</t>
  </si>
  <si>
    <t>Ring, Engraved</t>
  </si>
  <si>
    <t>Box, Sandalwood</t>
  </si>
  <si>
    <t>Household Accoutrements</t>
  </si>
  <si>
    <t>Box, Silk</t>
  </si>
  <si>
    <t>Box, Lacquer</t>
  </si>
  <si>
    <t>Candles, Beeswax, 12</t>
  </si>
  <si>
    <t>Candles, Tallow, 12</t>
  </si>
  <si>
    <t>Door Knocker, Personalized</t>
  </si>
  <si>
    <t>Mirror, Wall, 3’</t>
  </si>
  <si>
    <t>Mirror, Wall, 5’</t>
  </si>
  <si>
    <t>Mirror, Hand</t>
  </si>
  <si>
    <t>Bell Pull, Ornamental</t>
  </si>
  <si>
    <t>Statue</t>
  </si>
  <si>
    <t>Statue, 3</t>
  </si>
  <si>
    <t>Statue, 4</t>
  </si>
  <si>
    <t>Statue, 5</t>
  </si>
  <si>
    <t>Statue, Set</t>
  </si>
  <si>
    <t>Sundial, Cast Bronze</t>
  </si>
  <si>
    <t>Sundial, Carved Marble</t>
  </si>
  <si>
    <t>Water Clock</t>
  </si>
  <si>
    <t>Window Lace</t>
  </si>
  <si>
    <t>Bath Oil</t>
  </si>
  <si>
    <t>Personal Supplies</t>
  </si>
  <si>
    <t>Brush/Comb, Gold</t>
  </si>
  <si>
    <t>Brush/Comb, Silver</t>
  </si>
  <si>
    <t>Brush/Comb, Tortoise Shell</t>
  </si>
  <si>
    <t>Brush/Comb, Fine Hardwood</t>
  </si>
  <si>
    <t>Handkerchief, Silk</t>
  </si>
  <si>
    <t>Handkerchief, Soft Cotton</t>
  </si>
  <si>
    <t>Handkerchief, Linen</t>
  </si>
  <si>
    <t>Leather Strap, Shaving, 3’</t>
  </si>
  <si>
    <t>Perfume, Vial, Simple</t>
  </si>
  <si>
    <t>Perfume, Vial, Fine</t>
  </si>
  <si>
    <t>Perfume, Vial, Very Fine</t>
  </si>
  <si>
    <t>Perfume, Vial, Peerless</t>
  </si>
  <si>
    <t>Face/Body Powder, 1 dry oz.</t>
  </si>
  <si>
    <t>Razor Kit</t>
  </si>
  <si>
    <t>Sachet</t>
  </si>
  <si>
    <t>Snuff Box, Hardwood</t>
  </si>
  <si>
    <t>Snuff Box, Steel</t>
  </si>
  <si>
    <t>Snuff Box, Silver</t>
  </si>
  <si>
    <t>Snuff Box, Gold</t>
  </si>
  <si>
    <t>Soap, Lye</t>
  </si>
  <si>
    <t>Soap, Mild</t>
  </si>
  <si>
    <t>Soap, Scented</t>
  </si>
  <si>
    <t>Scissors, Toe/Finger, Set</t>
  </si>
  <si>
    <t>Towel, Linen Hand</t>
  </si>
  <si>
    <t>Towel, Woolen Bath</t>
  </si>
  <si>
    <t>Towel, Extra-Large Bath</t>
  </si>
  <si>
    <t>Towel, Washcloth</t>
  </si>
  <si>
    <t>Wigs</t>
  </si>
  <si>
    <t>Lamp, Calishite, Brass</t>
  </si>
  <si>
    <t>Illuminations</t>
  </si>
  <si>
    <t>Lamp, Calishite, Copper</t>
  </si>
  <si>
    <t>Lamp, Calishite, Silver</t>
  </si>
  <si>
    <t>Lamp, Calishite, Gold</t>
  </si>
  <si>
    <t>Lamp, Chime</t>
  </si>
  <si>
    <t>Lamp, Gnomish Firefly</t>
  </si>
  <si>
    <t>Lamp, Hurricane, Brass</t>
  </si>
  <si>
    <t>Lamp, Hurricane, Copper</t>
  </si>
  <si>
    <t>Lamp, Hurricane, Silver</t>
  </si>
  <si>
    <t>Lamp, Oil, Carved Onyx</t>
  </si>
  <si>
    <t>Lamp, Oil, Worked Brass</t>
  </si>
  <si>
    <t>Lamp, Oil, Glazed Pottery</t>
  </si>
  <si>
    <t>Lamp, Warming</t>
  </si>
  <si>
    <t>Lantern, Bullseye</t>
  </si>
  <si>
    <t>Lantern, Fog-Cutter</t>
  </si>
  <si>
    <t>Lantern, Hooded</t>
  </si>
  <si>
    <t>Lantern, Infra</t>
  </si>
  <si>
    <t>Lantern,Self-Dousing</t>
  </si>
  <si>
    <t>Lantern, Spelunker’s</t>
  </si>
  <si>
    <t>Beeswax, 1 lb.</t>
  </si>
  <si>
    <t>Beeswax, Colored, 1 lb.</t>
  </si>
  <si>
    <t>Beeswax, Scented, 1 lb.</t>
  </si>
  <si>
    <t>Brazier, Bronze</t>
  </si>
  <si>
    <t>Candle Molds</t>
  </si>
  <si>
    <t>Candle/Taper</t>
  </si>
  <si>
    <t>Candlestick, Wood</t>
  </si>
  <si>
    <t>Candlestick, Brass</t>
  </si>
  <si>
    <t>Candlestick, Copper</t>
  </si>
  <si>
    <t>Candlestick, Onyx</t>
  </si>
  <si>
    <t>Candlestick, Pottery</t>
  </si>
  <si>
    <t>Candlestick, Wrought Iron</t>
  </si>
  <si>
    <t>Lamp Oil, 1 pint flask</t>
  </si>
  <si>
    <t>Lamp Oil, Exotic Scented, 2 pint flask</t>
  </si>
  <si>
    <t>Tinderbox</t>
  </si>
  <si>
    <t>Flint and Steel</t>
  </si>
  <si>
    <t>Torch</t>
  </si>
  <si>
    <t>Wick, Thin, 1 yard</t>
  </si>
  <si>
    <t>Wick, Thick, 2 feet</t>
  </si>
  <si>
    <t>Toy, Animal Model</t>
  </si>
  <si>
    <t>Diversions</t>
  </si>
  <si>
    <t>Ball, Leather, 2”</t>
  </si>
  <si>
    <t>Ball, Leather, 4”</t>
  </si>
  <si>
    <t>Ball, Leather, 12”</t>
  </si>
  <si>
    <t>Toy, Bow and Arrow Set</t>
  </si>
  <si>
    <t>Toy, Clockwork</t>
  </si>
  <si>
    <t>Toy, Clockwork, Set of 10</t>
  </si>
  <si>
    <t>Doll, Fabric</t>
  </si>
  <si>
    <t>Doll, Porcelain</t>
  </si>
  <si>
    <t>Kaleidoscope</t>
  </si>
  <si>
    <t>Marbles (20)</t>
  </si>
  <si>
    <t>Dolls, Nesting</t>
  </si>
  <si>
    <t>Puppets, Various</t>
  </si>
  <si>
    <t>Puppets, Various, Set of 3</t>
  </si>
  <si>
    <t>Rocking Mount</t>
  </si>
  <si>
    <t>Tops</t>
  </si>
  <si>
    <t>Tops, Set of 5</t>
  </si>
  <si>
    <t>Chess Set, Traditional</t>
  </si>
  <si>
    <t>Chess Set, Avatar</t>
  </si>
  <si>
    <t>Chess Set, Horde</t>
  </si>
  <si>
    <t>Dice, 4d6</t>
  </si>
  <si>
    <t>Dice, Assorted Set</t>
  </si>
  <si>
    <t>Draughts (Checkers)</t>
  </si>
  <si>
    <t>Fighting Dolls, Set of 2</t>
  </si>
  <si>
    <t>Old Men’s Bones Set</t>
  </si>
  <si>
    <t>Dragon’s Bones Set</t>
  </si>
  <si>
    <t>Table Dice (Backgammon)</t>
  </si>
  <si>
    <t>Talis Card Deck</t>
  </si>
  <si>
    <t>Foodstuffs, Provisions</t>
  </si>
  <si>
    <t>Aurora’s Larder</t>
  </si>
  <si>
    <t>Blackbread, 4 loaves</t>
  </si>
  <si>
    <t>Breads</t>
  </si>
  <si>
    <t>Crackers, 3 dozen</t>
  </si>
  <si>
    <t>Elven Bread, 1 loaf</t>
  </si>
  <si>
    <t>Fruitcake (in tin)</t>
  </si>
  <si>
    <t>Gingerbread</t>
  </si>
  <si>
    <t>Hard-Tack, 1 dozen</t>
  </si>
  <si>
    <t>Noodles, Various, 1 lb.</t>
  </si>
  <si>
    <t>Sourdough, 2 lbs. loaf</t>
  </si>
  <si>
    <t>Tarts, Various, 1 dozen</t>
  </si>
  <si>
    <t>Tortilla, 2 dozen</t>
  </si>
  <si>
    <t>Arabellan Cheddar, 1 lb. wheel</t>
  </si>
  <si>
    <t>Cheese</t>
  </si>
  <si>
    <t>Arabellan Cheddar, 100 lb. whey</t>
  </si>
  <si>
    <t>Chessetan Lotus Cheese, 1 lb.</t>
  </si>
  <si>
    <t>Chessetan Lotus Cheese, 100 lb. whey</t>
  </si>
  <si>
    <t>Death Cheese, 1 lb. loaf</t>
  </si>
  <si>
    <t>Damarite Red, 1 lb. wheel</t>
  </si>
  <si>
    <t>Damarite Red, 100 lb. whey</t>
  </si>
  <si>
    <t>Elturian Grey, 1 lb. loaf</t>
  </si>
  <si>
    <t>Farmer’s Cheese, 1 lb. lot</t>
  </si>
  <si>
    <t>Green Calishite, 1/2 lb. loaf</t>
  </si>
  <si>
    <t>Luiren Spring Cheese, 1/2 loaf</t>
  </si>
  <si>
    <t>Mist Cheese, 1 lb. loaf</t>
  </si>
  <si>
    <t>Nut Cheese, 2 lbs. wheel</t>
  </si>
  <si>
    <t>Nut Cheese, 100 lb. whey</t>
  </si>
  <si>
    <t>Pepper Cheese, 1 lb. loaf</t>
  </si>
  <si>
    <t>Pepper Cheese, 100 lb. whey</t>
  </si>
  <si>
    <t>Turmish Brick, 1 lb loaf</t>
  </si>
  <si>
    <t>Turmish Brick, 100 lb. whey</t>
  </si>
  <si>
    <t>Vilhon Black, 1 lb loaf</t>
  </si>
  <si>
    <t>Waterdhavian Cheese, 1 lb. wheel</t>
  </si>
  <si>
    <t>Waterdhavian Cheese, 100 lb. whey</t>
  </si>
  <si>
    <t>Yak Butter, 1 lb.</t>
  </si>
  <si>
    <t>Yak Butter, 100 lb.</t>
  </si>
  <si>
    <t>Beer, Bitter Black, Barrel (30 gallons)</t>
  </si>
  <si>
    <t>Wines and Ales</t>
  </si>
  <si>
    <t>Beer, Dragon’s Breath Beer, Barrel</t>
  </si>
  <si>
    <t>Beer, Elminster’s Choice, Barrel</t>
  </si>
  <si>
    <t>Beer, Golden Sands Brew, Barrel</t>
  </si>
  <si>
    <t>Beer, Iriaeboran North Brew, Barrel</t>
  </si>
  <si>
    <t>Beer, Luiren’s Best, Barrel</t>
  </si>
  <si>
    <t>Beer, Old One Eye, Barrel</t>
  </si>
  <si>
    <t>Beer, Shadowdark Ale, Barrel</t>
  </si>
  <si>
    <t>Beer, Suzale, Barrel</t>
  </si>
  <si>
    <t>Beer, Tanagyr’s Stout, Barrel</t>
  </si>
  <si>
    <t>Cider, Kneecracker, Barrel</t>
  </si>
  <si>
    <t>Cider, Purple Hill, Barrel</t>
  </si>
  <si>
    <t>Cider, Vilhon, Barrel</t>
  </si>
  <si>
    <t>Wine, Arabellan Dry, Barrel</t>
  </si>
  <si>
    <t>Wine, Berduskan Dark, Barrel</t>
  </si>
  <si>
    <t>Wine, Blood, Barrel</t>
  </si>
  <si>
    <t>Wine, Clarry, Barrel</t>
  </si>
  <si>
    <t>Wine, Evermead, Bottle</t>
  </si>
  <si>
    <t>Wine, Fire, Barrel</t>
  </si>
  <si>
    <t>Wine, Mead, Barrel</t>
  </si>
  <si>
    <t>Wine, Saerloonian Special Vat, Barrel</t>
  </si>
  <si>
    <t>Wine, Saerloonian Glowfire, Barrel</t>
  </si>
  <si>
    <t>Wine, Saerloonian Topaz, Barrel</t>
  </si>
  <si>
    <t>Wine, Undermountain Alurlyath, Cask</t>
  </si>
  <si>
    <t>Wine, Westgate Ruby, Barrel</t>
  </si>
  <si>
    <t>Wine, Spiced, Barrel</t>
  </si>
  <si>
    <t>Wine, Table, Barrel</t>
  </si>
  <si>
    <t>Wine, Winter</t>
  </si>
  <si>
    <t>Chilis, Whole, 1 lb.</t>
  </si>
  <si>
    <t>Exotics</t>
  </si>
  <si>
    <t>Chilis, Ground, 1 oz.</t>
  </si>
  <si>
    <t>Cigars</t>
  </si>
  <si>
    <t>Cocoa, 1 lb.</t>
  </si>
  <si>
    <t>Coffee, 1 lb.</t>
  </si>
  <si>
    <t>Fagara, 1 lb.</t>
  </si>
  <si>
    <t>Garum, 1 gallon</t>
  </si>
  <si>
    <t>Ketjap, 1 pint</t>
  </si>
  <si>
    <t>Litchi Fruit, Dried, 1 lb.</t>
  </si>
  <si>
    <t>Litchi Fruit, Preserved, 1 pint</t>
  </si>
  <si>
    <t>Long Beans, Dried, 1 lb.</t>
  </si>
  <si>
    <t>Long Beans, Pickled, 1 quart</t>
  </si>
  <si>
    <t>Potato, Rootstock, 1 lb.</t>
  </si>
  <si>
    <t>Rice Candies, Assorted Flavors, 100</t>
  </si>
  <si>
    <t>Soya Sauce, 1 quart</t>
  </si>
  <si>
    <t>Tabacco, 1 lb.</t>
  </si>
  <si>
    <t>Tea, Pale Jade, 1 lb.</t>
  </si>
  <si>
    <t>Tea, Earth Dragon’s Eye, 1 lb.</t>
  </si>
  <si>
    <t>Tomato, 1 pint</t>
  </si>
  <si>
    <t>Other Exotics</t>
  </si>
  <si>
    <t>Bedroll, Cold Weather</t>
  </si>
  <si>
    <t>Wilderness Gear</t>
  </si>
  <si>
    <t>Bedroll, Warm Weather</t>
  </si>
  <si>
    <t>Canteen, 1 gallon</t>
  </si>
  <si>
    <t>Canteen, 3 gallon</t>
  </si>
  <si>
    <t>Canteen, Personal, 1/2 gallon</t>
  </si>
  <si>
    <t>Climbing, Ascenders</t>
  </si>
  <si>
    <t>Climbing, Carabiniers</t>
  </si>
  <si>
    <t>Climbing, Descenders</t>
  </si>
  <si>
    <t>Climbing, Harness</t>
  </si>
  <si>
    <t>Climbing, Ice Axe</t>
  </si>
  <si>
    <t>Climbing, Pulley</t>
  </si>
  <si>
    <t>Firegate</t>
  </si>
  <si>
    <t>Hammock</t>
  </si>
  <si>
    <t>Horns, Set of 5</t>
  </si>
  <si>
    <t>Insect Netting, 10’ x 20’</t>
  </si>
  <si>
    <t>Mess Kit</t>
  </si>
  <si>
    <t>Poles, Telescoping, Set of 6</t>
  </si>
  <si>
    <t>Ration Packs, 1 week</t>
  </si>
  <si>
    <t>Repellents, Herbal, Candles, 1 dozen</t>
  </si>
  <si>
    <t>Repellents, Herbal, Flask (50 uses)</t>
  </si>
  <si>
    <t>Rucksack</t>
  </si>
  <si>
    <t>Stakes, Set of 8</t>
  </si>
  <si>
    <t>Straps, Short, 1 dozen</t>
  </si>
  <si>
    <t>Straps, Medium, 1 dozen</t>
  </si>
  <si>
    <t>Straps, Large, 1 dozen</t>
  </si>
  <si>
    <t>Strap Kit</t>
  </si>
  <si>
    <t>Tent</t>
  </si>
  <si>
    <t>Tent, Six-Man</t>
  </si>
  <si>
    <t>Tinder &amp; Flint, 1 dozen</t>
  </si>
  <si>
    <t>Walking Stick</t>
  </si>
  <si>
    <t>Staff, Carved Ash</t>
  </si>
  <si>
    <t>Silver &amp; Gold Cane</t>
  </si>
  <si>
    <t>Bridle, w/o Bit</t>
  </si>
  <si>
    <t>Bridle w/Bit</t>
  </si>
  <si>
    <t>Bridle w/Bit &amp; Blinder</t>
  </si>
  <si>
    <t>Horse Harness, Single</t>
  </si>
  <si>
    <t>Horse Harness, Double</t>
  </si>
  <si>
    <t>Horse Harness, 4 horse</t>
  </si>
  <si>
    <t>Horse Harness, 6 horse</t>
  </si>
  <si>
    <t>Horse Harness, 8 horse</t>
  </si>
  <si>
    <t>Horse Blanket/Hood</t>
  </si>
  <si>
    <t>Horse Fly Net</t>
  </si>
  <si>
    <t>Oars/Paddles, 1 pair</t>
  </si>
  <si>
    <t>Sailcloth, per sq. yard</t>
  </si>
  <si>
    <t>Saddle</t>
  </si>
  <si>
    <t>Saddle Blanket</t>
  </si>
  <si>
    <t>Saddlebag</t>
  </si>
  <si>
    <t>Sleigh, 2 person</t>
  </si>
  <si>
    <t>Sleigh, 4 person</t>
  </si>
  <si>
    <t>Skates, Strap-On</t>
  </si>
  <si>
    <t>Skates, Gnome</t>
  </si>
  <si>
    <t>Skates, Halfling</t>
  </si>
  <si>
    <t>Skates, Elf</t>
  </si>
  <si>
    <t>Skates, Human</t>
  </si>
  <si>
    <t>Snowskis w/Poles</t>
  </si>
  <si>
    <t>Cart</t>
  </si>
  <si>
    <t>Wagon</t>
  </si>
  <si>
    <t>Horse Whip</t>
  </si>
  <si>
    <t>Bandages, 1” square, 100</t>
  </si>
  <si>
    <t>Priest in a Poke</t>
  </si>
  <si>
    <t>Bandages, 2” strips, 50 yd roll</t>
  </si>
  <si>
    <t>Balms, various</t>
  </si>
  <si>
    <t>Crutches, Demihuman</t>
  </si>
  <si>
    <t>Crutches, Human</t>
  </si>
  <si>
    <t>Crutches, Armpit Rest (all sizes)</t>
  </si>
  <si>
    <t>Cranial Drills</t>
  </si>
  <si>
    <t>Herbal Medications</t>
  </si>
  <si>
    <t>Hand Hooks, Demihuman, Steel</t>
  </si>
  <si>
    <t>Hand Hooks, Demihuman, Brass</t>
  </si>
  <si>
    <t>Hand Hooks, Demihuman, Silver</t>
  </si>
  <si>
    <t>Hand Hooks, Demihuman, Gold</t>
  </si>
  <si>
    <t>Peg Leg, Demihuman, Wood</t>
  </si>
  <si>
    <t>Peg Leg, Demihuman, Steel</t>
  </si>
  <si>
    <t>Peg Leg, Demihuman, Ivory</t>
  </si>
  <si>
    <t>Peg Leg, Demihuman, Brass</t>
  </si>
  <si>
    <t>Peg Leg, Demihuman, Silver</t>
  </si>
  <si>
    <t>Peg Leg, Demihuman, Gold</t>
  </si>
  <si>
    <t>Knife Kit, Surgical</t>
  </si>
  <si>
    <t>Leeches, Jar, Approx. 10</t>
  </si>
  <si>
    <t>Limb Rod</t>
  </si>
  <si>
    <t>Saws, Amputation, Finger</t>
  </si>
  <si>
    <t>Saws, Amputation, Arms</t>
  </si>
  <si>
    <t>Saws, Amputation, Legs</t>
  </si>
  <si>
    <t>Saws, Amputation, Trunk</t>
  </si>
  <si>
    <t>Saws, Amputation, Joint Cutter</t>
  </si>
  <si>
    <t>Saws, Amputation, Snips</t>
  </si>
  <si>
    <t>Splint Set</t>
  </si>
  <si>
    <t>Trail Boots</t>
  </si>
  <si>
    <t>Tooth Wrench</t>
  </si>
  <si>
    <t>Tourniquets</t>
  </si>
  <si>
    <t>Theriaca, Antidote, 8 oz flask</t>
  </si>
  <si>
    <t>Wound Packings</t>
  </si>
  <si>
    <t>Clockpieces</t>
  </si>
  <si>
    <t>75-230</t>
  </si>
  <si>
    <t>DaRoni’s Workshop</t>
  </si>
  <si>
    <t>Furnace Wagon</t>
  </si>
  <si>
    <t>Instruments, Mechanical</t>
  </si>
  <si>
    <t>40-95</t>
  </si>
  <si>
    <t>Telescope</t>
  </si>
  <si>
    <t>Light Splitter</t>
  </si>
  <si>
    <t>Air Screw</t>
  </si>
  <si>
    <t>Doubles Wheel</t>
  </si>
  <si>
    <t>Heartland Flier</t>
  </si>
  <si>
    <t>Tentfall</t>
  </si>
  <si>
    <t>Sketches, Architectural</t>
  </si>
  <si>
    <t>Sketches, Biographical</t>
  </si>
  <si>
    <t>Sketches, Biological</t>
  </si>
  <si>
    <t>Crossbow, Great</t>
  </si>
  <si>
    <t>Guard, Casement</t>
  </si>
  <si>
    <t>Foil, Ladder</t>
  </si>
  <si>
    <t>Hurler</t>
  </si>
  <si>
    <t>Missile Thrower</t>
  </si>
  <si>
    <t>Scythe Wagon, Front</t>
  </si>
  <si>
    <t>Scythe Wagon, Back</t>
  </si>
  <si>
    <t>Wagon, Armored</t>
  </si>
  <si>
    <t>Wagon, Flailing</t>
  </si>
  <si>
    <t>Aquawalker</t>
  </si>
  <si>
    <t>Diving Hood</t>
  </si>
  <si>
    <t>Underwater Boat</t>
  </si>
  <si>
    <t>Water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</si>
</sst>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000000"/>
      <name val="&quot;docs-Helvetica Neue&quot;"/>
    </font>
    <font>
      <b/>
      <sz val="10"/>
      <color rgb="FF000000"/>
      <name val="Arial"/>
    </font>
    <font>
      <b/>
      <sz val="10"/>
      <name val="Arial"/>
    </font>
    <font>
      <sz val="8"/>
      <name val="Arial"/>
    </font>
    <font>
      <u/>
      <sz val="10"/>
      <color rgb="FF0000FF"/>
      <name val="Arial"/>
    </font>
    <font>
      <sz val="10"/>
      <color rgb="FF000000"/>
      <name val="&quot;docs-Helvetica Neue&quot;"/>
    </font>
    <font>
      <sz val="8"/>
      <color rgb="FF000000"/>
      <name val="&quot;docs-Helvetica Neue&quot;"/>
    </font>
    <font>
      <sz val="10"/>
      <color rgb="FF000000"/>
      <name val="Arial"/>
    </font>
    <font>
      <sz val="10"/>
      <color rgb="FFFF0000"/>
      <name val="Arial"/>
    </font>
    <font>
      <sz val="8"/>
      <color rgb="FF000000"/>
      <name val="Arial"/>
    </font>
    <font>
      <sz val="10"/>
      <color rgb="FFFF0000"/>
      <name val="&quot;docs-Helvetica Neue&quot;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right" vertical="top"/>
    </xf>
    <xf numFmtId="3" fontId="1" fillId="0" borderId="0" xfId="0" applyNumberFormat="1" applyFont="1"/>
    <xf numFmtId="0" fontId="6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4" borderId="0" xfId="0" applyFont="1" applyFill="1"/>
    <xf numFmtId="0" fontId="1" fillId="4" borderId="0" xfId="0" applyFont="1" applyFill="1"/>
    <xf numFmtId="0" fontId="7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left" vertical="top"/>
    </xf>
    <xf numFmtId="3" fontId="9" fillId="5" borderId="1" xfId="0" applyNumberFormat="1" applyFont="1" applyFill="1" applyBorder="1" applyAlignment="1">
      <alignment horizontal="right" vertical="top"/>
    </xf>
    <xf numFmtId="0" fontId="9" fillId="5" borderId="1" xfId="0" applyFont="1" applyFill="1" applyBorder="1" applyAlignment="1">
      <alignment horizontal="right" vertical="top"/>
    </xf>
    <xf numFmtId="0" fontId="10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right" vertical="top"/>
    </xf>
    <xf numFmtId="3" fontId="12" fillId="5" borderId="1" xfId="0" applyNumberFormat="1" applyFont="1" applyFill="1" applyBorder="1" applyAlignment="1">
      <alignment horizontal="right" vertical="top"/>
    </xf>
    <xf numFmtId="0" fontId="13" fillId="5" borderId="1" xfId="0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 vertical="top"/>
    </xf>
    <xf numFmtId="3" fontId="11" fillId="5" borderId="1" xfId="0" applyNumberFormat="1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left"/>
    </xf>
    <xf numFmtId="3" fontId="14" fillId="5" borderId="1" xfId="0" applyNumberFormat="1" applyFont="1" applyFill="1" applyBorder="1" applyAlignment="1">
      <alignment horizontal="right" vertical="top"/>
    </xf>
    <xf numFmtId="0" fontId="4" fillId="6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164" fontId="9" fillId="5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0B8XAiXpOfz9cMWt1RTBicmpmUDg/view" TargetMode="External"/><Relationship Id="rId2" Type="http://schemas.openxmlformats.org/officeDocument/2006/relationships/hyperlink" Target="https://www.reddit.com/r/dndnext/comments/b0afyy/magic_item_prices_for_the_sane_and_discerning/" TargetMode="External"/><Relationship Id="rId1" Type="http://schemas.openxmlformats.org/officeDocument/2006/relationships/hyperlink" Target="https://docs.google.com/spreadsheets/d/1OG7UsbsjNFX4zVkDORiem1ySUGYrhu-wrTRnGEk4jgc/htmlview?usp=sharing&amp;sle=true" TargetMode="External"/><Relationship Id="rId4" Type="http://schemas.openxmlformats.org/officeDocument/2006/relationships/hyperlink" Target="https://www.dmsguild.com/product/205126/Discerning-Merchants-Price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"/>
  <sheetViews>
    <sheetView tabSelected="1" workbookViewId="0">
      <selection activeCell="B7" sqref="B7"/>
    </sheetView>
  </sheetViews>
  <sheetFormatPr defaultColWidth="12.6640625" defaultRowHeight="15.75" customHeight="1"/>
  <sheetData>
    <row r="1" spans="1:4" ht="15.75" customHeight="1">
      <c r="A1" s="1" t="s">
        <v>0</v>
      </c>
      <c r="B1" s="2" t="s">
        <v>1</v>
      </c>
      <c r="C1" s="2" t="s">
        <v>2</v>
      </c>
    </row>
    <row r="2" spans="1:4" ht="15.75" customHeight="1">
      <c r="B2" s="1" t="s">
        <v>3</v>
      </c>
    </row>
    <row r="3" spans="1:4" ht="15.75" customHeight="1">
      <c r="A3" s="1"/>
    </row>
    <row r="4" spans="1:4" ht="15.75" customHeight="1">
      <c r="A4" s="1" t="s">
        <v>4</v>
      </c>
    </row>
    <row r="5" spans="1:4" ht="15.75" customHeight="1">
      <c r="A5" s="1"/>
      <c r="B5" s="1" t="s">
        <v>5</v>
      </c>
    </row>
    <row r="6" spans="1:4" ht="15.75" customHeight="1">
      <c r="A6" s="1"/>
      <c r="B6" s="1" t="s">
        <v>6</v>
      </c>
    </row>
    <row r="7" spans="1:4" ht="15.75" customHeight="1">
      <c r="A7" s="1" t="s">
        <v>7</v>
      </c>
    </row>
    <row r="8" spans="1:4" ht="15.75" customHeight="1">
      <c r="A8" s="1" t="s">
        <v>8</v>
      </c>
    </row>
    <row r="9" spans="1:4" ht="15.75" customHeight="1">
      <c r="A9" s="1" t="s">
        <v>9</v>
      </c>
    </row>
    <row r="10" spans="1:4" ht="15.75" customHeight="1">
      <c r="A10" s="1" t="s">
        <v>10</v>
      </c>
    </row>
    <row r="11" spans="1:4" ht="15.75" customHeight="1">
      <c r="A11" s="1" t="s">
        <v>11</v>
      </c>
    </row>
    <row r="12" spans="1:4" ht="15.75" customHeight="1">
      <c r="A12" s="1"/>
      <c r="B12" s="1" t="s">
        <v>12</v>
      </c>
      <c r="C12" s="1" t="s">
        <v>13</v>
      </c>
    </row>
    <row r="13" spans="1:4" ht="15.75" customHeight="1">
      <c r="A13" s="1"/>
      <c r="B13" s="1" t="s">
        <v>14</v>
      </c>
    </row>
    <row r="14" spans="1:4" ht="15.75" customHeight="1">
      <c r="A14" s="1"/>
    </row>
    <row r="15" spans="1:4" ht="15.75" customHeight="1">
      <c r="A15" s="1" t="s">
        <v>15</v>
      </c>
    </row>
    <row r="16" spans="1:4" ht="15.75" customHeight="1">
      <c r="A16" s="1" t="s">
        <v>16</v>
      </c>
      <c r="B16" s="1"/>
      <c r="C16" s="1" t="s">
        <v>17</v>
      </c>
      <c r="D16" s="3" t="s">
        <v>18</v>
      </c>
    </row>
    <row r="17" spans="1:4" ht="15.75" customHeight="1">
      <c r="A17" s="1" t="s">
        <v>19</v>
      </c>
      <c r="B17" s="1"/>
      <c r="C17" s="1" t="s">
        <v>20</v>
      </c>
      <c r="D17" s="3" t="s">
        <v>21</v>
      </c>
    </row>
    <row r="19" spans="1:4" ht="15.75" customHeight="1">
      <c r="A19" s="1" t="s">
        <v>22</v>
      </c>
      <c r="B19" s="1"/>
      <c r="C19" s="1" t="s">
        <v>23</v>
      </c>
    </row>
    <row r="20" spans="1:4" ht="15.75" customHeight="1">
      <c r="A20" s="1" t="s">
        <v>24</v>
      </c>
      <c r="B20" s="1"/>
      <c r="C20" s="1" t="s">
        <v>25</v>
      </c>
    </row>
    <row r="21" spans="1:4" ht="15.75" customHeight="1">
      <c r="A21" s="1" t="s">
        <v>26</v>
      </c>
      <c r="B21" s="1"/>
      <c r="C21" s="1" t="s">
        <v>27</v>
      </c>
    </row>
    <row r="22" spans="1:4" ht="15.75" customHeight="1">
      <c r="A22" s="1" t="s">
        <v>28</v>
      </c>
      <c r="B22" s="1"/>
      <c r="C22" s="1" t="s">
        <v>29</v>
      </c>
    </row>
    <row r="23" spans="1:4" ht="15.75" customHeight="1">
      <c r="A23" s="1" t="s">
        <v>30</v>
      </c>
      <c r="B23" s="1"/>
      <c r="C23" s="1" t="s">
        <v>31</v>
      </c>
    </row>
    <row r="24" spans="1:4" ht="15.75" customHeight="1">
      <c r="A24" s="1" t="s">
        <v>32</v>
      </c>
      <c r="B24" s="1"/>
      <c r="C24" s="1" t="s">
        <v>33</v>
      </c>
    </row>
    <row r="25" spans="1:4" ht="15.75" customHeight="1">
      <c r="A25" s="1" t="s">
        <v>34</v>
      </c>
      <c r="B25" s="1"/>
      <c r="C25" s="1" t="s">
        <v>35</v>
      </c>
    </row>
    <row r="26" spans="1:4" ht="15.75" customHeight="1">
      <c r="A26" s="1" t="s">
        <v>36</v>
      </c>
      <c r="B26" s="1"/>
      <c r="C26" s="1" t="s">
        <v>37</v>
      </c>
    </row>
    <row r="27" spans="1:4" ht="15.75" customHeight="1">
      <c r="A27" s="1" t="s">
        <v>38</v>
      </c>
      <c r="B27" s="1"/>
      <c r="C27" s="1" t="s">
        <v>39</v>
      </c>
    </row>
    <row r="28" spans="1:4" ht="13.2">
      <c r="A28" s="1" t="s">
        <v>40</v>
      </c>
      <c r="B28" s="1"/>
      <c r="C28" s="1" t="s">
        <v>41</v>
      </c>
    </row>
    <row r="29" spans="1:4" ht="13.2">
      <c r="A29" s="1" t="s">
        <v>42</v>
      </c>
      <c r="B29" s="1"/>
      <c r="C29" s="1" t="s">
        <v>43</v>
      </c>
    </row>
    <row r="30" spans="1:4" ht="13.2">
      <c r="A30" s="1" t="s">
        <v>44</v>
      </c>
      <c r="B30" s="1"/>
      <c r="C30" s="1" t="s">
        <v>45</v>
      </c>
    </row>
    <row r="31" spans="1:4" ht="13.2">
      <c r="A31" s="1" t="s">
        <v>46</v>
      </c>
      <c r="B31" s="1"/>
      <c r="C31" s="1" t="s">
        <v>47</v>
      </c>
    </row>
    <row r="32" spans="1:4" ht="13.2">
      <c r="A32" s="1" t="s">
        <v>48</v>
      </c>
      <c r="B32" s="1"/>
      <c r="C32" s="1" t="s">
        <v>49</v>
      </c>
    </row>
    <row r="33" spans="1:3" ht="13.2">
      <c r="A33" s="1" t="s">
        <v>50</v>
      </c>
      <c r="B33" s="1"/>
      <c r="C33" s="1" t="s">
        <v>51</v>
      </c>
    </row>
  </sheetData>
  <hyperlinks>
    <hyperlink ref="B1" r:id="rId1" xr:uid="{00000000-0004-0000-0000-000000000000}"/>
    <hyperlink ref="C1" r:id="rId2" xr:uid="{00000000-0004-0000-0000-000001000000}"/>
    <hyperlink ref="D16" r:id="rId3" xr:uid="{00000000-0004-0000-0000-000002000000}"/>
    <hyperlink ref="D1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9"/>
  <sheetViews>
    <sheetView topLeftCell="A19" workbookViewId="0">
      <selection activeCell="A31" sqref="A31"/>
    </sheetView>
  </sheetViews>
  <sheetFormatPr defaultColWidth="12.6640625" defaultRowHeight="15.75" customHeight="1"/>
  <cols>
    <col min="1" max="1" width="37.109375" customWidth="1"/>
    <col min="2" max="3" width="6" customWidth="1"/>
    <col min="4" max="4" width="5.88671875" customWidth="1"/>
    <col min="5" max="5" width="10.6640625" customWidth="1"/>
    <col min="6" max="6" width="6.44140625" customWidth="1"/>
    <col min="7" max="7" width="4.88671875" customWidth="1"/>
  </cols>
  <sheetData>
    <row r="1" spans="1:7" ht="15.75" customHeight="1">
      <c r="A1" s="4" t="s">
        <v>52</v>
      </c>
      <c r="B1" s="5" t="s">
        <v>53</v>
      </c>
      <c r="C1" s="5" t="s">
        <v>17</v>
      </c>
      <c r="D1" s="5" t="s">
        <v>20</v>
      </c>
      <c r="E1" s="4" t="s">
        <v>54</v>
      </c>
      <c r="F1" s="4" t="s">
        <v>55</v>
      </c>
      <c r="G1" s="4" t="s">
        <v>56</v>
      </c>
    </row>
    <row r="2" spans="1:7" ht="15.75" customHeight="1">
      <c r="A2" t="e">
        <f t="array" ref="A2:G2" ca="1">INDEX(MagicItems!A$3:G$536,INT(RAND()*RAND()*533+1))</f>
        <v>#REF!</v>
      </c>
      <c r="B2" s="6" t="e">
        <f ca="1"/>
        <v>#REF!</v>
      </c>
      <c r="C2" s="6" t="e">
        <f ca="1"/>
        <v>#REF!</v>
      </c>
      <c r="D2" t="e">
        <f ca="1"/>
        <v>#REF!</v>
      </c>
      <c r="E2" t="e">
        <f ca="1"/>
        <v>#REF!</v>
      </c>
      <c r="F2" t="e">
        <f ca="1"/>
        <v>#REF!</v>
      </c>
      <c r="G2" t="e">
        <f ca="1"/>
        <v>#REF!</v>
      </c>
    </row>
    <row r="3" spans="1:7" ht="15.75" customHeight="1">
      <c r="A3" t="e">
        <f t="array" ref="A3:G3" ca="1">INDEX(MagicItems!A$3:G$536,INT(RAND()*RAND()*533+1))</f>
        <v>#REF!</v>
      </c>
      <c r="B3" s="6" t="e">
        <f ca="1"/>
        <v>#REF!</v>
      </c>
      <c r="C3" t="e">
        <f ca="1"/>
        <v>#REF!</v>
      </c>
      <c r="D3" t="e">
        <f ca="1"/>
        <v>#REF!</v>
      </c>
      <c r="E3" t="e">
        <f ca="1"/>
        <v>#REF!</v>
      </c>
      <c r="F3" t="e">
        <f ca="1"/>
        <v>#REF!</v>
      </c>
      <c r="G3" t="e">
        <f ca="1"/>
        <v>#REF!</v>
      </c>
    </row>
    <row r="4" spans="1:7" ht="15.75" customHeight="1">
      <c r="A4" t="e">
        <f t="array" ref="A4:G4" ca="1">INDEX(MagicItems!A$3:G$536,INT(RAND()*RAND()*533+1))</f>
        <v>#REF!</v>
      </c>
      <c r="B4" s="6" t="e">
        <f ca="1"/>
        <v>#REF!</v>
      </c>
      <c r="C4" s="6" t="e">
        <f ca="1"/>
        <v>#REF!</v>
      </c>
      <c r="D4" s="6" t="e">
        <f ca="1"/>
        <v>#REF!</v>
      </c>
      <c r="E4" t="e">
        <f ca="1"/>
        <v>#REF!</v>
      </c>
      <c r="F4" t="e">
        <f ca="1"/>
        <v>#REF!</v>
      </c>
      <c r="G4" t="e">
        <f ca="1"/>
        <v>#REF!</v>
      </c>
    </row>
    <row r="5" spans="1:7" ht="15.75" customHeight="1">
      <c r="A5" t="e">
        <f t="array" ref="A5:G5" ca="1">INDEX(MagicItems!A$3:G$536,INT(RAND()*RAND()*533+1))</f>
        <v>#REF!</v>
      </c>
      <c r="B5" s="6" t="e">
        <f ca="1"/>
        <v>#REF!</v>
      </c>
      <c r="C5" s="6" t="e">
        <f ca="1"/>
        <v>#REF!</v>
      </c>
      <c r="D5" s="6" t="e">
        <f ca="1"/>
        <v>#REF!</v>
      </c>
      <c r="E5" t="e">
        <f ca="1"/>
        <v>#REF!</v>
      </c>
      <c r="F5" t="e">
        <f ca="1"/>
        <v>#REF!</v>
      </c>
      <c r="G5" t="e">
        <f ca="1"/>
        <v>#REF!</v>
      </c>
    </row>
    <row r="6" spans="1:7" ht="15.75" customHeight="1">
      <c r="A6" t="e">
        <f t="array" ref="A6:G6" ca="1">INDEX(MagicItems!A$3:G$536,INT(RAND()*RAND()*534+1))</f>
        <v>#REF!</v>
      </c>
      <c r="B6" s="6" t="e">
        <f ca="1"/>
        <v>#REF!</v>
      </c>
      <c r="C6" s="6" t="e">
        <f ca="1"/>
        <v>#REF!</v>
      </c>
      <c r="D6" s="6" t="e">
        <f ca="1"/>
        <v>#REF!</v>
      </c>
      <c r="E6" t="e">
        <f ca="1"/>
        <v>#REF!</v>
      </c>
      <c r="F6" t="e">
        <f ca="1"/>
        <v>#REF!</v>
      </c>
      <c r="G6" t="e">
        <f ca="1"/>
        <v>#REF!</v>
      </c>
    </row>
    <row r="7" spans="1:7" ht="15.75" customHeight="1">
      <c r="A7" t="e">
        <f t="array" ref="A7:G7" ca="1">INDEX(MagicItems!A$3:G$536,INT(RAND()*RAND()*534+1))</f>
        <v>#REF!</v>
      </c>
      <c r="B7" s="6" t="e">
        <f ca="1"/>
        <v>#REF!</v>
      </c>
      <c r="C7" t="e">
        <f ca="1"/>
        <v>#REF!</v>
      </c>
      <c r="D7" t="e">
        <f ca="1"/>
        <v>#REF!</v>
      </c>
      <c r="E7" t="e">
        <f ca="1"/>
        <v>#REF!</v>
      </c>
      <c r="F7" t="e">
        <f ca="1"/>
        <v>#REF!</v>
      </c>
      <c r="G7" t="e">
        <f ca="1"/>
        <v>#REF!</v>
      </c>
    </row>
    <row r="8" spans="1:7" ht="15.75" customHeight="1">
      <c r="A8" t="e">
        <f t="array" ref="A8:G8" ca="1">INDEX(MagicItems!A$3:G$536,INT(RAND()*RAND()*534+1))</f>
        <v>#REF!</v>
      </c>
      <c r="B8" s="6" t="e">
        <f ca="1"/>
        <v>#REF!</v>
      </c>
      <c r="C8" s="6" t="e">
        <f ca="1"/>
        <v>#REF!</v>
      </c>
      <c r="D8" t="e">
        <f ca="1"/>
        <v>#REF!</v>
      </c>
      <c r="E8" t="e">
        <f ca="1"/>
        <v>#REF!</v>
      </c>
      <c r="F8" t="e">
        <f ca="1"/>
        <v>#REF!</v>
      </c>
      <c r="G8" t="e">
        <f ca="1"/>
        <v>#REF!</v>
      </c>
    </row>
    <row r="9" spans="1:7" ht="15.75" customHeight="1">
      <c r="A9" t="e">
        <f t="array" ref="A9:G9" ca="1">INDEX(MagicItems!A$3:G$536,INT(RAND()*RAND()*534+1))</f>
        <v>#REF!</v>
      </c>
      <c r="B9" s="6" t="e">
        <f ca="1"/>
        <v>#REF!</v>
      </c>
      <c r="C9" t="e">
        <f ca="1"/>
        <v>#REF!</v>
      </c>
      <c r="D9" t="e">
        <f ca="1"/>
        <v>#REF!</v>
      </c>
      <c r="E9" t="e">
        <f ca="1"/>
        <v>#REF!</v>
      </c>
      <c r="F9" t="e">
        <f ca="1"/>
        <v>#REF!</v>
      </c>
      <c r="G9" t="e">
        <f ca="1"/>
        <v>#REF!</v>
      </c>
    </row>
    <row r="10" spans="1:7" ht="15.75" customHeight="1">
      <c r="A10" t="e">
        <f t="array" ref="A10:G10" ca="1">INDEX(MagicItems!A$3:G$536,INT(RAND()*RAND()*534+1))</f>
        <v>#REF!</v>
      </c>
      <c r="B10" s="6" t="e">
        <f ca="1"/>
        <v>#REF!</v>
      </c>
      <c r="C10" t="e">
        <f ca="1"/>
        <v>#REF!</v>
      </c>
      <c r="D10" t="e">
        <f ca="1"/>
        <v>#REF!</v>
      </c>
      <c r="E10" t="e">
        <f ca="1"/>
        <v>#REF!</v>
      </c>
      <c r="F10" t="e">
        <f ca="1"/>
        <v>#REF!</v>
      </c>
      <c r="G10" t="e">
        <f ca="1"/>
        <v>#REF!</v>
      </c>
    </row>
    <row r="11" spans="1:7" ht="15.75" customHeight="1">
      <c r="A11" t="e">
        <f t="array" ref="A11:G11" ca="1">INDEX(MagicItems!A$3:G$536,INT(RAND()*RAND()*534+1))</f>
        <v>#REF!</v>
      </c>
      <c r="B11" s="6" t="e">
        <f ca="1"/>
        <v>#REF!</v>
      </c>
      <c r="C11" t="e">
        <f ca="1"/>
        <v>#REF!</v>
      </c>
      <c r="D11" t="e">
        <f ca="1"/>
        <v>#REF!</v>
      </c>
      <c r="E11" t="e">
        <f ca="1"/>
        <v>#REF!</v>
      </c>
      <c r="F11" t="e">
        <f ca="1"/>
        <v>#REF!</v>
      </c>
      <c r="G11" t="e">
        <f ca="1"/>
        <v>#REF!</v>
      </c>
    </row>
    <row r="12" spans="1:7" ht="15.75" customHeight="1">
      <c r="A12" t="e">
        <f t="array" ref="A12:G12" ca="1">INDEX(MagicItems!A$3:G$536,INT(RAND()*RAND()*534+1))</f>
        <v>#REF!</v>
      </c>
      <c r="B12" s="6" t="e">
        <f ca="1"/>
        <v>#REF!</v>
      </c>
      <c r="C12" t="e">
        <f ca="1"/>
        <v>#REF!</v>
      </c>
      <c r="D12" s="6" t="e">
        <f ca="1"/>
        <v>#REF!</v>
      </c>
      <c r="E12" t="e">
        <f ca="1"/>
        <v>#REF!</v>
      </c>
      <c r="F12" t="e">
        <f ca="1"/>
        <v>#REF!</v>
      </c>
      <c r="G12" t="e">
        <f ca="1"/>
        <v>#REF!</v>
      </c>
    </row>
    <row r="13" spans="1:7" ht="15.75" customHeight="1">
      <c r="A13" t="e">
        <f t="array" ref="A13:G13" ca="1">INDEX(MagicItems!A$3:G$536,INT(RAND()*RAND()*534+1))</f>
        <v>#REF!</v>
      </c>
      <c r="B13" s="6" t="e">
        <f ca="1"/>
        <v>#REF!</v>
      </c>
      <c r="C13" t="e">
        <f ca="1"/>
        <v>#REF!</v>
      </c>
      <c r="D13" t="e">
        <f ca="1"/>
        <v>#REF!</v>
      </c>
      <c r="E13" t="e">
        <f ca="1"/>
        <v>#REF!</v>
      </c>
      <c r="F13" t="e">
        <f ca="1"/>
        <v>#REF!</v>
      </c>
      <c r="G13" t="e">
        <f ca="1"/>
        <v>#REF!</v>
      </c>
    </row>
    <row r="14" spans="1:7" ht="15.75" customHeight="1">
      <c r="A14" t="e">
        <f t="array" ref="A14:G14" ca="1">INDEX(MagicItems!A$3:G$536,INT(RAND()*RAND()*534+1))</f>
        <v>#REF!</v>
      </c>
      <c r="B14" s="6" t="e">
        <f ca="1"/>
        <v>#REF!</v>
      </c>
      <c r="C14" t="e">
        <f ca="1"/>
        <v>#REF!</v>
      </c>
      <c r="D14" t="e">
        <f ca="1"/>
        <v>#REF!</v>
      </c>
      <c r="E14" t="e">
        <f ca="1"/>
        <v>#REF!</v>
      </c>
      <c r="F14" t="e">
        <f ca="1"/>
        <v>#REF!</v>
      </c>
      <c r="G14" t="e">
        <f ca="1"/>
        <v>#REF!</v>
      </c>
    </row>
    <row r="15" spans="1:7" ht="15.75" customHeight="1">
      <c r="A15" t="e">
        <f t="array" ref="A15:G15" ca="1">INDEX(MagicItems!A$3:G$536,INT(RAND()*RAND()*534+1))</f>
        <v>#REF!</v>
      </c>
      <c r="B15" s="6" t="e">
        <f ca="1"/>
        <v>#REF!</v>
      </c>
      <c r="C15" s="6" t="e">
        <f ca="1"/>
        <v>#REF!</v>
      </c>
      <c r="D15" t="e">
        <f ca="1"/>
        <v>#REF!</v>
      </c>
      <c r="E15" t="e">
        <f ca="1"/>
        <v>#REF!</v>
      </c>
      <c r="F15" t="e">
        <f ca="1"/>
        <v>#REF!</v>
      </c>
      <c r="G15" t="e">
        <f ca="1"/>
        <v>#REF!</v>
      </c>
    </row>
    <row r="16" spans="1:7" ht="15.75" customHeight="1">
      <c r="A16" t="e">
        <f t="array" ref="A16:G16" ca="1">INDEX(MagicItems!A$3:G$536,INT(RAND()*RAND()*534+1))</f>
        <v>#REF!</v>
      </c>
      <c r="B16" s="6" t="e">
        <f ca="1"/>
        <v>#REF!</v>
      </c>
      <c r="C16" s="6" t="e">
        <f ca="1"/>
        <v>#REF!</v>
      </c>
      <c r="D16" t="e">
        <f ca="1"/>
        <v>#REF!</v>
      </c>
      <c r="E16" t="e">
        <f ca="1"/>
        <v>#REF!</v>
      </c>
      <c r="F16" t="e">
        <f ca="1"/>
        <v>#REF!</v>
      </c>
      <c r="G16" t="e">
        <f ca="1"/>
        <v>#REF!</v>
      </c>
    </row>
    <row r="17" spans="1:7" ht="15.75" customHeight="1">
      <c r="A17" t="e">
        <f t="array" ref="A17:G17" ca="1">INDEX(MagicItems!A$3:G$536,INT(RAND()*RAND()*534+1))</f>
        <v>#REF!</v>
      </c>
      <c r="B17" s="6" t="e">
        <f ca="1"/>
        <v>#REF!</v>
      </c>
      <c r="C17" s="6" t="e">
        <f ca="1"/>
        <v>#REF!</v>
      </c>
      <c r="D17" s="6" t="e">
        <f ca="1"/>
        <v>#REF!</v>
      </c>
      <c r="E17" t="e">
        <f ca="1"/>
        <v>#REF!</v>
      </c>
      <c r="F17" t="e">
        <f ca="1"/>
        <v>#REF!</v>
      </c>
      <c r="G17" t="e">
        <f ca="1"/>
        <v>#REF!</v>
      </c>
    </row>
    <row r="18" spans="1:7" ht="15.75" customHeight="1">
      <c r="A18" t="e">
        <f t="array" ref="A18:G18" ca="1">INDEX(MagicItems!A$3:G$536,INT(RAND()*RAND()*534+1))</f>
        <v>#REF!</v>
      </c>
      <c r="B18" s="6" t="e">
        <f ca="1"/>
        <v>#REF!</v>
      </c>
      <c r="C18" t="e">
        <f ca="1"/>
        <v>#REF!</v>
      </c>
      <c r="D18" t="e">
        <f ca="1"/>
        <v>#REF!</v>
      </c>
      <c r="E18" t="e">
        <f ca="1"/>
        <v>#REF!</v>
      </c>
      <c r="F18" t="e">
        <f ca="1"/>
        <v>#REF!</v>
      </c>
      <c r="G18" t="e">
        <f ca="1"/>
        <v>#REF!</v>
      </c>
    </row>
    <row r="19" spans="1:7" ht="15.75" customHeight="1">
      <c r="A19" t="e">
        <f t="array" ref="A19:G19" ca="1">INDEX(MagicItems!A$3:G$536,INT(RAND()*RAND()*534+1))</f>
        <v>#REF!</v>
      </c>
      <c r="B19" s="6" t="e">
        <f ca="1"/>
        <v>#REF!</v>
      </c>
      <c r="C19" t="e">
        <f ca="1"/>
        <v>#REF!</v>
      </c>
      <c r="D19" t="e">
        <f ca="1"/>
        <v>#REF!</v>
      </c>
      <c r="E19" t="e">
        <f ca="1"/>
        <v>#REF!</v>
      </c>
      <c r="F19" t="e">
        <f ca="1"/>
        <v>#REF!</v>
      </c>
      <c r="G19" t="e">
        <f ca="1"/>
        <v>#REF!</v>
      </c>
    </row>
    <row r="20" spans="1:7" ht="15.75" customHeight="1">
      <c r="A20" t="e">
        <f t="array" ref="A20:G20" ca="1">INDEX(MagicItems!A$3:G$536,INT(RAND()*RAND()*534+1))</f>
        <v>#REF!</v>
      </c>
      <c r="B20" s="6" t="e">
        <f ca="1"/>
        <v>#REF!</v>
      </c>
      <c r="C20" t="e">
        <f ca="1"/>
        <v>#REF!</v>
      </c>
      <c r="D20" t="e">
        <f ca="1"/>
        <v>#REF!</v>
      </c>
      <c r="E20" t="e">
        <f ca="1"/>
        <v>#REF!</v>
      </c>
      <c r="F20" t="e">
        <f ca="1"/>
        <v>#REF!</v>
      </c>
      <c r="G20" t="e">
        <f ca="1"/>
        <v>#REF!</v>
      </c>
    </row>
    <row r="21" spans="1:7" ht="15.75" customHeight="1">
      <c r="A21" t="e">
        <f t="array" ref="A21:G21" ca="1">INDEX(MagicItems!A$3:G$536,INT(RAND()*RAND()*534+1))</f>
        <v>#REF!</v>
      </c>
      <c r="B21" s="6" t="e">
        <f ca="1"/>
        <v>#REF!</v>
      </c>
      <c r="C21" s="6" t="e">
        <f ca="1"/>
        <v>#REF!</v>
      </c>
      <c r="D21" s="6" t="e">
        <f ca="1"/>
        <v>#REF!</v>
      </c>
      <c r="E21" t="e">
        <f ca="1"/>
        <v>#REF!</v>
      </c>
      <c r="F21" t="e">
        <f ca="1"/>
        <v>#REF!</v>
      </c>
      <c r="G21" t="e">
        <f ca="1"/>
        <v>#REF!</v>
      </c>
    </row>
    <row r="22" spans="1:7" ht="15.75" customHeight="1">
      <c r="A22" t="e">
        <f t="array" ref="A22:G22" ca="1">INDEX(MagicItems!A$3:G$536,INT(RAND()*RAND()*534+1))</f>
        <v>#REF!</v>
      </c>
      <c r="B22" s="6" t="e">
        <f ca="1"/>
        <v>#REF!</v>
      </c>
      <c r="C22" s="6" t="e">
        <f ca="1"/>
        <v>#REF!</v>
      </c>
      <c r="D22" t="e">
        <f ca="1"/>
        <v>#REF!</v>
      </c>
      <c r="E22" t="e">
        <f ca="1"/>
        <v>#REF!</v>
      </c>
      <c r="F22" t="e">
        <f ca="1"/>
        <v>#REF!</v>
      </c>
      <c r="G22" t="e">
        <f ca="1"/>
        <v>#REF!</v>
      </c>
    </row>
    <row r="23" spans="1:7" ht="15.75" customHeight="1">
      <c r="A23" t="e">
        <f t="array" ref="A23:G23" ca="1">INDEX(MagicItems!A$3:G$536,INT(RAND()*RAND()*534+1))</f>
        <v>#REF!</v>
      </c>
      <c r="B23" s="6" t="e">
        <f ca="1"/>
        <v>#REF!</v>
      </c>
      <c r="C23" t="e">
        <f ca="1"/>
        <v>#REF!</v>
      </c>
      <c r="D23" t="e">
        <f ca="1"/>
        <v>#REF!</v>
      </c>
      <c r="E23" t="e">
        <f ca="1"/>
        <v>#REF!</v>
      </c>
      <c r="F23" t="e">
        <f ca="1"/>
        <v>#REF!</v>
      </c>
      <c r="G23" t="e">
        <f ca="1"/>
        <v>#REF!</v>
      </c>
    </row>
    <row r="24" spans="1:7" ht="15.75" customHeight="1">
      <c r="A24" t="e">
        <f t="array" ref="A24:G24" ca="1">INDEX(MagicItems!A$3:G$536,INT(RAND()*RAND()*534+1))</f>
        <v>#REF!</v>
      </c>
      <c r="B24" s="6" t="e">
        <f ca="1"/>
        <v>#REF!</v>
      </c>
      <c r="C24" t="e">
        <f ca="1"/>
        <v>#REF!</v>
      </c>
      <c r="D24" t="e">
        <f ca="1"/>
        <v>#REF!</v>
      </c>
      <c r="E24" t="e">
        <f ca="1"/>
        <v>#REF!</v>
      </c>
      <c r="F24" t="e">
        <f ca="1"/>
        <v>#REF!</v>
      </c>
      <c r="G24" t="e">
        <f ca="1"/>
        <v>#REF!</v>
      </c>
    </row>
    <row r="25" spans="1:7" ht="15.75" customHeight="1">
      <c r="A25" t="e">
        <f t="array" ref="A25:G25" ca="1">INDEX(MagicItems!A$3:G$536,INT(RAND()*RAND()*534+1))</f>
        <v>#REF!</v>
      </c>
      <c r="B25" s="6" t="e">
        <f ca="1"/>
        <v>#REF!</v>
      </c>
      <c r="C25" t="e">
        <f ca="1"/>
        <v>#REF!</v>
      </c>
      <c r="D25" t="e">
        <f ca="1"/>
        <v>#REF!</v>
      </c>
      <c r="E25" t="e">
        <f ca="1"/>
        <v>#REF!</v>
      </c>
      <c r="F25" t="e">
        <f ca="1"/>
        <v>#REF!</v>
      </c>
      <c r="G25" t="e">
        <f ca="1"/>
        <v>#REF!</v>
      </c>
    </row>
    <row r="26" spans="1:7" ht="15.75" customHeight="1">
      <c r="A26" t="e">
        <f t="array" ref="A26:G26" ca="1">INDEX(MagicItems!A$3:G$536,INT(RAND()*RAND()*534+1))</f>
        <v>#REF!</v>
      </c>
      <c r="B26" s="6" t="e">
        <f ca="1"/>
        <v>#REF!</v>
      </c>
      <c r="C26" t="e">
        <f ca="1"/>
        <v>#REF!</v>
      </c>
      <c r="D26" t="e">
        <f ca="1"/>
        <v>#REF!</v>
      </c>
      <c r="E26" t="e">
        <f ca="1"/>
        <v>#REF!</v>
      </c>
      <c r="F26" t="e">
        <f ca="1"/>
        <v>#REF!</v>
      </c>
      <c r="G26" t="e">
        <f ca="1"/>
        <v>#REF!</v>
      </c>
    </row>
    <row r="27" spans="1:7" ht="15.75" customHeight="1">
      <c r="A27" t="e">
        <f t="array" ref="A27:G27" ca="1">INDEX(MagicItems!A$3:G$536,INT(RAND()*RAND()*534+1))</f>
        <v>#REF!</v>
      </c>
      <c r="B27" s="6" t="e">
        <f ca="1"/>
        <v>#REF!</v>
      </c>
      <c r="C27" t="e">
        <f ca="1"/>
        <v>#REF!</v>
      </c>
      <c r="D27" t="e">
        <f ca="1"/>
        <v>#REF!</v>
      </c>
      <c r="E27" t="e">
        <f ca="1"/>
        <v>#REF!</v>
      </c>
      <c r="F27" t="e">
        <f ca="1"/>
        <v>#REF!</v>
      </c>
      <c r="G27" t="e">
        <f ca="1"/>
        <v>#REF!</v>
      </c>
    </row>
    <row r="29" spans="1:7" ht="13.2">
      <c r="A29" s="7" t="s">
        <v>61</v>
      </c>
    </row>
    <row r="30" spans="1:7" ht="13.2">
      <c r="A30" t="e">
        <f t="array" aca="1" ref="A30:G30" ca="1">INDEX(MagicItems!A$3:G$536,RANDBETWEEN(1,54))</f>
        <v>#REF!</v>
      </c>
      <c r="B30" s="6" t="e">
        <f ca="1"/>
        <v>#REF!</v>
      </c>
      <c r="C30" t="e">
        <f ca="1"/>
        <v>#REF!</v>
      </c>
      <c r="D30" t="e">
        <f ca="1"/>
        <v>#REF!</v>
      </c>
      <c r="E30" t="e">
        <f ca="1"/>
        <v>#REF!</v>
      </c>
      <c r="F30" t="e">
        <f ca="1"/>
        <v>#REF!</v>
      </c>
      <c r="G30" t="e">
        <f ca="1"/>
        <v>#REF!</v>
      </c>
    </row>
    <row r="31" spans="1:7" ht="13.2">
      <c r="A31" t="e">
        <f t="array" aca="1" ref="A31:G31" ca="1">INDEX(MagicItems!A$3:G$536,RANDBETWEEN(1,54))</f>
        <v>#REF!</v>
      </c>
      <c r="B31" s="6" t="e">
        <f ca="1"/>
        <v>#REF!</v>
      </c>
      <c r="C31" t="e">
        <f ca="1"/>
        <v>#REF!</v>
      </c>
      <c r="D31" t="e">
        <f ca="1"/>
        <v>#REF!</v>
      </c>
      <c r="E31" t="e">
        <f ca="1"/>
        <v>#REF!</v>
      </c>
      <c r="F31" t="e">
        <f ca="1"/>
        <v>#REF!</v>
      </c>
      <c r="G31" t="e">
        <f ca="1"/>
        <v>#REF!</v>
      </c>
    </row>
    <row r="32" spans="1:7" ht="13.2">
      <c r="A32" t="e">
        <f t="array" aca="1" ref="A32:G32" ca="1">INDEX(MagicItems!A$3:G$536,RANDBETWEEN(1,54))</f>
        <v>#REF!</v>
      </c>
      <c r="B32" s="6" t="e">
        <f ca="1"/>
        <v>#REF!</v>
      </c>
      <c r="C32" t="e">
        <f ca="1"/>
        <v>#REF!</v>
      </c>
      <c r="D32" t="e">
        <f ca="1"/>
        <v>#REF!</v>
      </c>
      <c r="E32" t="e">
        <f ca="1"/>
        <v>#REF!</v>
      </c>
      <c r="F32" t="e">
        <f ca="1"/>
        <v>#REF!</v>
      </c>
      <c r="G32" t="e">
        <f ca="1"/>
        <v>#REF!</v>
      </c>
    </row>
    <row r="33" spans="1:7" ht="13.2">
      <c r="A33" t="e">
        <f t="array" aca="1" ref="A33:G33" ca="1">INDEX(MagicItems!A$3:G$536,RANDBETWEEN(1,54))</f>
        <v>#REF!</v>
      </c>
      <c r="B33" s="6" t="e">
        <f ca="1"/>
        <v>#REF!</v>
      </c>
      <c r="C33" t="e">
        <f ca="1"/>
        <v>#REF!</v>
      </c>
      <c r="D33" t="e">
        <f ca="1"/>
        <v>#REF!</v>
      </c>
      <c r="E33" t="e">
        <f ca="1"/>
        <v>#REF!</v>
      </c>
      <c r="F33" t="e">
        <f ca="1"/>
        <v>#REF!</v>
      </c>
      <c r="G33" t="e">
        <f ca="1"/>
        <v>#REF!</v>
      </c>
    </row>
    <row r="34" spans="1:7" ht="13.2">
      <c r="A34" t="e">
        <f t="array" aca="1" ref="A34:G34" ca="1">INDEX(MagicItems!A$3:G$536,RANDBETWEEN(1,54))</f>
        <v>#REF!</v>
      </c>
      <c r="B34" s="6" t="e">
        <f ca="1"/>
        <v>#REF!</v>
      </c>
      <c r="C34" t="e">
        <f ca="1"/>
        <v>#REF!</v>
      </c>
      <c r="D34" t="e">
        <f ca="1"/>
        <v>#REF!</v>
      </c>
      <c r="E34" t="e">
        <f ca="1"/>
        <v>#REF!</v>
      </c>
      <c r="F34" t="e">
        <f ca="1"/>
        <v>#REF!</v>
      </c>
      <c r="G34" t="e">
        <f ca="1"/>
        <v>#REF!</v>
      </c>
    </row>
    <row r="35" spans="1:7" ht="13.2">
      <c r="A35" t="e">
        <f t="array" aca="1" ref="A35:G35" ca="1">INDEX(MagicItems!A$3:G$536,RANDBETWEEN(1,54))</f>
        <v>#REF!</v>
      </c>
      <c r="B35" s="6" t="e">
        <f ca="1"/>
        <v>#REF!</v>
      </c>
      <c r="C35" t="e">
        <f ca="1"/>
        <v>#REF!</v>
      </c>
      <c r="D35" t="e">
        <f ca="1"/>
        <v>#REF!</v>
      </c>
      <c r="E35" t="e">
        <f ca="1"/>
        <v>#REF!</v>
      </c>
      <c r="F35" t="e">
        <f ca="1"/>
        <v>#REF!</v>
      </c>
      <c r="G35" t="e">
        <f ca="1"/>
        <v>#REF!</v>
      </c>
    </row>
    <row r="36" spans="1:7" ht="13.2">
      <c r="A36" t="e">
        <f t="array" aca="1" ref="A36:G36" ca="1">INDEX(MagicItems!A$3:G$536,RANDBETWEEN(1,54))</f>
        <v>#REF!</v>
      </c>
      <c r="B36" s="6" t="e">
        <f ca="1"/>
        <v>#REF!</v>
      </c>
      <c r="C36" t="e">
        <f ca="1"/>
        <v>#REF!</v>
      </c>
      <c r="D36" t="e">
        <f ca="1"/>
        <v>#REF!</v>
      </c>
      <c r="E36" t="e">
        <f ca="1"/>
        <v>#REF!</v>
      </c>
      <c r="F36" t="e">
        <f ca="1"/>
        <v>#REF!</v>
      </c>
      <c r="G36" t="e">
        <f ca="1"/>
        <v>#REF!</v>
      </c>
    </row>
    <row r="37" spans="1:7" ht="13.2">
      <c r="A37" t="e">
        <f t="array" aca="1" ref="A37:G37" ca="1">INDEX(MagicItems!A$3:G$536,RANDBETWEEN(1,54))</f>
        <v>#REF!</v>
      </c>
      <c r="B37" s="6" t="e">
        <f ca="1"/>
        <v>#REF!</v>
      </c>
      <c r="C37" t="e">
        <f ca="1"/>
        <v>#REF!</v>
      </c>
      <c r="D37" t="e">
        <f ca="1"/>
        <v>#REF!</v>
      </c>
      <c r="E37" t="e">
        <f ca="1"/>
        <v>#REF!</v>
      </c>
      <c r="F37" t="e">
        <f ca="1"/>
        <v>#REF!</v>
      </c>
      <c r="G37" t="e">
        <f ca="1"/>
        <v>#REF!</v>
      </c>
    </row>
    <row r="38" spans="1:7" ht="13.2">
      <c r="A38" t="e">
        <f t="array" aca="1" ref="A38:G38" ca="1">INDEX(MagicItems!A$3:G$536,RANDBETWEEN(1,54))</f>
        <v>#REF!</v>
      </c>
      <c r="B38" s="6" t="e">
        <f ca="1"/>
        <v>#REF!</v>
      </c>
      <c r="C38" t="e">
        <f ca="1"/>
        <v>#REF!</v>
      </c>
      <c r="D38" t="e">
        <f ca="1"/>
        <v>#REF!</v>
      </c>
      <c r="E38" t="e">
        <f ca="1"/>
        <v>#REF!</v>
      </c>
      <c r="F38" t="e">
        <f ca="1"/>
        <v>#REF!</v>
      </c>
      <c r="G38" t="e">
        <f ca="1"/>
        <v>#REF!</v>
      </c>
    </row>
    <row r="39" spans="1:7" ht="13.2">
      <c r="A39" t="e">
        <f t="array" aca="1" ref="A39:G39" ca="1">INDEX(MagicItems!A$3:G$536,RANDBETWEEN(1,54))</f>
        <v>#REF!</v>
      </c>
      <c r="B39" s="6" t="e">
        <f ca="1"/>
        <v>#REF!</v>
      </c>
      <c r="C39" t="e">
        <f ca="1"/>
        <v>#REF!</v>
      </c>
      <c r="D39" t="e">
        <f ca="1"/>
        <v>#REF!</v>
      </c>
      <c r="E39" t="e">
        <f ca="1"/>
        <v>#REF!</v>
      </c>
      <c r="F39" t="e">
        <f ca="1"/>
        <v>#REF!</v>
      </c>
      <c r="G39" t="e">
        <f ca="1"/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0"/>
  <sheetViews>
    <sheetView workbookViewId="0"/>
  </sheetViews>
  <sheetFormatPr defaultColWidth="12.6640625" defaultRowHeight="15.75" customHeight="1"/>
  <cols>
    <col min="1" max="1" width="34" customWidth="1"/>
    <col min="2" max="3" width="5.44140625" customWidth="1"/>
    <col min="4" max="4" width="5.88671875" customWidth="1"/>
    <col min="5" max="5" width="8.77734375" customWidth="1"/>
    <col min="6" max="6" width="6.109375" customWidth="1"/>
    <col min="7" max="7" width="4.77734375" customWidth="1"/>
    <col min="8" max="8" width="24.21875" customWidth="1"/>
  </cols>
  <sheetData>
    <row r="1" spans="1:8" ht="15.75" customHeight="1">
      <c r="A1" s="8" t="s">
        <v>52</v>
      </c>
      <c r="B1" s="8" t="s">
        <v>53</v>
      </c>
      <c r="C1" s="8" t="s">
        <v>17</v>
      </c>
      <c r="D1" s="8" t="s">
        <v>20</v>
      </c>
      <c r="E1" s="9" t="s">
        <v>54</v>
      </c>
      <c r="F1" s="9" t="s">
        <v>55</v>
      </c>
      <c r="G1" s="9" t="s">
        <v>56</v>
      </c>
      <c r="H1" s="1" t="s">
        <v>62</v>
      </c>
    </row>
    <row r="2" spans="1:8" ht="15.75" customHeight="1">
      <c r="A2" t="s">
        <v>63</v>
      </c>
      <c r="B2">
        <v>12.5</v>
      </c>
      <c r="C2">
        <v>10</v>
      </c>
      <c r="D2">
        <v>15</v>
      </c>
      <c r="E2" s="10" t="s">
        <v>58</v>
      </c>
      <c r="F2" s="11" t="s">
        <v>23</v>
      </c>
      <c r="G2" s="11">
        <v>200</v>
      </c>
    </row>
    <row r="3" spans="1:8" ht="15.75" customHeight="1">
      <c r="A3" t="s">
        <v>64</v>
      </c>
      <c r="B3">
        <v>30</v>
      </c>
      <c r="D3">
        <v>30</v>
      </c>
      <c r="E3" s="10" t="s">
        <v>58</v>
      </c>
      <c r="F3" s="11" t="s">
        <v>51</v>
      </c>
      <c r="G3" s="11">
        <v>139</v>
      </c>
    </row>
    <row r="4" spans="1:8" ht="15.75" customHeight="1">
      <c r="A4" t="s">
        <v>65</v>
      </c>
      <c r="B4">
        <v>42.5</v>
      </c>
      <c r="C4">
        <v>60</v>
      </c>
      <c r="D4">
        <v>25</v>
      </c>
      <c r="E4" s="10" t="s">
        <v>58</v>
      </c>
      <c r="F4" s="11" t="s">
        <v>23</v>
      </c>
      <c r="G4" s="11">
        <v>200</v>
      </c>
    </row>
    <row r="5" spans="1:8" ht="15.75" customHeight="1">
      <c r="A5" t="s">
        <v>65</v>
      </c>
      <c r="B5">
        <v>42.5</v>
      </c>
      <c r="C5">
        <v>60</v>
      </c>
      <c r="D5">
        <v>25</v>
      </c>
      <c r="E5" s="10" t="s">
        <v>58</v>
      </c>
      <c r="F5" s="11" t="s">
        <v>23</v>
      </c>
      <c r="G5" s="11">
        <v>200</v>
      </c>
    </row>
    <row r="6" spans="1:8" ht="15.75" customHeight="1">
      <c r="A6" t="s">
        <v>66</v>
      </c>
      <c r="B6">
        <v>50</v>
      </c>
      <c r="D6">
        <v>50</v>
      </c>
      <c r="E6" s="10" t="s">
        <v>58</v>
      </c>
      <c r="F6" s="11" t="s">
        <v>51</v>
      </c>
      <c r="G6" s="11">
        <v>138</v>
      </c>
    </row>
    <row r="7" spans="1:8" ht="15.75" customHeight="1">
      <c r="A7" t="s">
        <v>67</v>
      </c>
      <c r="B7">
        <v>50</v>
      </c>
      <c r="C7">
        <v>50</v>
      </c>
      <c r="D7">
        <v>50</v>
      </c>
      <c r="E7" s="10" t="s">
        <v>58</v>
      </c>
      <c r="F7" s="11" t="s">
        <v>23</v>
      </c>
      <c r="G7" s="11">
        <v>187</v>
      </c>
    </row>
    <row r="8" spans="1:8" ht="15.75" customHeight="1">
      <c r="A8" t="s">
        <v>68</v>
      </c>
      <c r="B8">
        <v>50</v>
      </c>
      <c r="D8">
        <v>50</v>
      </c>
      <c r="E8" s="10" t="s">
        <v>58</v>
      </c>
      <c r="F8" s="11" t="s">
        <v>51</v>
      </c>
      <c r="G8" s="11">
        <v>139</v>
      </c>
    </row>
    <row r="9" spans="1:8" ht="15.75" customHeight="1">
      <c r="A9" t="s">
        <v>69</v>
      </c>
      <c r="B9">
        <v>55</v>
      </c>
      <c r="D9">
        <v>55</v>
      </c>
      <c r="E9" s="10" t="s">
        <v>58</v>
      </c>
      <c r="F9" s="11" t="s">
        <v>51</v>
      </c>
      <c r="G9" s="11">
        <v>137</v>
      </c>
    </row>
    <row r="10" spans="1:8" ht="15.75" customHeight="1">
      <c r="A10" t="s">
        <v>69</v>
      </c>
      <c r="B10">
        <v>55</v>
      </c>
      <c r="D10">
        <v>55</v>
      </c>
      <c r="E10" s="10" t="s">
        <v>58</v>
      </c>
      <c r="F10" s="11" t="s">
        <v>51</v>
      </c>
      <c r="G10" s="11">
        <v>137</v>
      </c>
    </row>
    <row r="11" spans="1:8" ht="15.75" customHeight="1">
      <c r="A11" t="s">
        <v>70</v>
      </c>
      <c r="B11">
        <v>55</v>
      </c>
      <c r="D11">
        <v>55</v>
      </c>
      <c r="E11" s="10" t="s">
        <v>58</v>
      </c>
      <c r="F11" s="11" t="s">
        <v>51</v>
      </c>
      <c r="G11" s="11">
        <v>138</v>
      </c>
    </row>
    <row r="12" spans="1:8" ht="15.75" customHeight="1">
      <c r="A12" t="s">
        <v>71</v>
      </c>
      <c r="B12">
        <v>65</v>
      </c>
      <c r="D12">
        <v>65</v>
      </c>
      <c r="E12" s="10" t="s">
        <v>58</v>
      </c>
      <c r="F12" s="11" t="s">
        <v>51</v>
      </c>
      <c r="G12" s="11">
        <v>137</v>
      </c>
    </row>
    <row r="13" spans="1:8" ht="15.75" customHeight="1">
      <c r="A13" t="s">
        <v>72</v>
      </c>
      <c r="B13">
        <v>70</v>
      </c>
      <c r="D13">
        <v>70</v>
      </c>
      <c r="E13" s="10" t="s">
        <v>58</v>
      </c>
      <c r="F13" s="11" t="s">
        <v>51</v>
      </c>
      <c r="G13" s="11">
        <v>139</v>
      </c>
    </row>
    <row r="14" spans="1:8" ht="15.75" customHeight="1">
      <c r="A14" t="s">
        <v>73</v>
      </c>
      <c r="B14">
        <v>90</v>
      </c>
      <c r="D14">
        <v>90</v>
      </c>
      <c r="E14" s="10" t="s">
        <v>58</v>
      </c>
      <c r="F14" s="11" t="s">
        <v>51</v>
      </c>
      <c r="G14" s="11">
        <v>140</v>
      </c>
    </row>
    <row r="15" spans="1:8" ht="15.75" customHeight="1">
      <c r="A15" t="s">
        <v>74</v>
      </c>
      <c r="B15">
        <v>100</v>
      </c>
      <c r="D15">
        <v>100</v>
      </c>
      <c r="E15" s="10" t="s">
        <v>58</v>
      </c>
      <c r="F15" s="11" t="s">
        <v>51</v>
      </c>
      <c r="G15" s="11">
        <v>137</v>
      </c>
    </row>
    <row r="16" spans="1:8" ht="15.75" customHeight="1">
      <c r="A16" t="s">
        <v>75</v>
      </c>
      <c r="B16">
        <v>100</v>
      </c>
      <c r="D16">
        <v>100</v>
      </c>
      <c r="E16" s="10" t="s">
        <v>58</v>
      </c>
      <c r="F16" s="11" t="s">
        <v>51</v>
      </c>
      <c r="G16" s="11">
        <v>137</v>
      </c>
    </row>
    <row r="17" spans="1:8" ht="15.75" customHeight="1">
      <c r="A17" t="s">
        <v>76</v>
      </c>
      <c r="B17">
        <v>105</v>
      </c>
      <c r="C17">
        <v>180</v>
      </c>
      <c r="D17">
        <v>30</v>
      </c>
      <c r="E17" s="10" t="s">
        <v>58</v>
      </c>
      <c r="F17" s="11" t="s">
        <v>23</v>
      </c>
      <c r="G17" s="11">
        <v>187</v>
      </c>
    </row>
    <row r="18" spans="1:8" ht="15.75" customHeight="1">
      <c r="A18" t="s">
        <v>76</v>
      </c>
      <c r="B18">
        <v>105</v>
      </c>
      <c r="C18">
        <v>180</v>
      </c>
      <c r="D18">
        <v>30</v>
      </c>
      <c r="E18" s="10" t="s">
        <v>58</v>
      </c>
      <c r="F18" s="11" t="s">
        <v>23</v>
      </c>
      <c r="G18" s="11">
        <v>187</v>
      </c>
    </row>
    <row r="19" spans="1:8" ht="15.75" customHeight="1">
      <c r="A19" t="s">
        <v>77</v>
      </c>
      <c r="B19">
        <v>200</v>
      </c>
      <c r="D19">
        <v>200</v>
      </c>
      <c r="E19" s="10" t="s">
        <v>57</v>
      </c>
      <c r="F19" s="11" t="s">
        <v>47</v>
      </c>
      <c r="G19" s="11">
        <v>228</v>
      </c>
    </row>
    <row r="20" spans="1:8" ht="15.75" customHeight="1">
      <c r="A20" t="s">
        <v>78</v>
      </c>
      <c r="B20">
        <v>200</v>
      </c>
      <c r="D20">
        <v>200</v>
      </c>
      <c r="E20" s="10" t="s">
        <v>57</v>
      </c>
      <c r="F20" s="11" t="s">
        <v>37</v>
      </c>
      <c r="G20" s="11">
        <v>222</v>
      </c>
    </row>
    <row r="21" spans="1:8" ht="15.75" customHeight="1">
      <c r="A21" t="s">
        <v>79</v>
      </c>
      <c r="B21">
        <v>315</v>
      </c>
      <c r="C21">
        <v>480</v>
      </c>
      <c r="D21">
        <v>150</v>
      </c>
      <c r="E21" s="10" t="s">
        <v>57</v>
      </c>
      <c r="F21" s="11" t="s">
        <v>23</v>
      </c>
      <c r="G21" s="11">
        <v>166</v>
      </c>
    </row>
    <row r="22" spans="1:8" ht="15.75" customHeight="1">
      <c r="A22" t="s">
        <v>80</v>
      </c>
      <c r="B22">
        <v>325</v>
      </c>
      <c r="D22">
        <v>325</v>
      </c>
      <c r="E22" s="10" t="s">
        <v>57</v>
      </c>
      <c r="F22" s="11" t="s">
        <v>49</v>
      </c>
      <c r="G22" s="11">
        <v>192</v>
      </c>
    </row>
    <row r="23" spans="1:8" ht="15.75" customHeight="1">
      <c r="A23" t="s">
        <v>81</v>
      </c>
      <c r="B23">
        <v>350</v>
      </c>
      <c r="D23">
        <v>350</v>
      </c>
      <c r="E23" s="10" t="s">
        <v>57</v>
      </c>
      <c r="F23" s="11" t="s">
        <v>37</v>
      </c>
      <c r="G23" s="11">
        <v>223</v>
      </c>
    </row>
    <row r="24" spans="1:8" ht="15.75" customHeight="1">
      <c r="A24" t="s">
        <v>82</v>
      </c>
      <c r="B24">
        <v>450</v>
      </c>
      <c r="D24">
        <v>450</v>
      </c>
      <c r="E24" s="10" t="s">
        <v>57</v>
      </c>
      <c r="F24" s="11" t="s">
        <v>33</v>
      </c>
      <c r="G24" s="11">
        <v>94</v>
      </c>
    </row>
    <row r="25" spans="1:8" ht="15.75" customHeight="1">
      <c r="A25" t="s">
        <v>83</v>
      </c>
      <c r="B25">
        <v>3050</v>
      </c>
      <c r="C25">
        <v>6000</v>
      </c>
      <c r="D25">
        <v>100</v>
      </c>
      <c r="E25" s="10" t="s">
        <v>57</v>
      </c>
      <c r="F25" s="11" t="s">
        <v>23</v>
      </c>
      <c r="G25" s="11">
        <v>150</v>
      </c>
    </row>
    <row r="26" spans="1:8" ht="15.75" customHeight="1">
      <c r="A26" t="s">
        <v>84</v>
      </c>
      <c r="B26">
        <v>4125</v>
      </c>
      <c r="C26">
        <v>8000</v>
      </c>
      <c r="D26">
        <v>250</v>
      </c>
      <c r="E26" s="10" t="s">
        <v>57</v>
      </c>
      <c r="F26" s="11" t="s">
        <v>23</v>
      </c>
      <c r="G26" s="11">
        <v>212</v>
      </c>
    </row>
    <row r="27" spans="1:8" ht="15.75" customHeight="1">
      <c r="A27" s="12" t="str">
        <f>HYPERLINK("https://www.dndbeyond.com/magic-items/potion-of-clairvoyance","Potion of Clairvoyance")</f>
        <v>Potion of Clairvoyance</v>
      </c>
      <c r="B27" s="13">
        <v>930</v>
      </c>
      <c r="C27" s="13">
        <v>960</v>
      </c>
      <c r="D27" s="13">
        <v>900</v>
      </c>
      <c r="E27" s="14" t="s">
        <v>59</v>
      </c>
      <c r="F27" s="15" t="s">
        <v>23</v>
      </c>
      <c r="G27" s="15">
        <v>187</v>
      </c>
      <c r="H27" s="1" t="s">
        <v>85</v>
      </c>
    </row>
    <row r="28" spans="1:8" ht="13.2">
      <c r="A28" s="12" t="str">
        <f>HYPERLINK("https://www.dndbeyond.com/magic-items/potion-of-mind-control","Potion of Mind Control (Beast)")</f>
        <v>Potion of Mind Control (Beast)</v>
      </c>
      <c r="B28" s="13">
        <v>1600</v>
      </c>
      <c r="C28" s="13"/>
      <c r="D28" s="13">
        <v>1600</v>
      </c>
      <c r="E28" s="14" t="s">
        <v>59</v>
      </c>
      <c r="F28" s="15" t="s">
        <v>47</v>
      </c>
      <c r="G28" s="15">
        <v>229</v>
      </c>
    </row>
    <row r="29" spans="1:8" ht="13.2">
      <c r="A29" s="12" t="str">
        <f>HYPERLINK("https://www.dndbeyond.com/magic-items/hell-hound-cloak","Hell Hound Cloak")</f>
        <v>Hell Hound Cloak</v>
      </c>
      <c r="B29" s="13">
        <v>1700</v>
      </c>
      <c r="C29" s="13"/>
      <c r="D29" s="13">
        <v>1700</v>
      </c>
      <c r="E29" s="14" t="s">
        <v>59</v>
      </c>
      <c r="F29" s="15" t="s">
        <v>47</v>
      </c>
      <c r="G29" s="15">
        <v>228</v>
      </c>
    </row>
    <row r="30" spans="1:8" ht="13.2">
      <c r="A30" s="12" t="str">
        <f>HYPERLINK("https://www.dndbeyond.com/magic-items/scorpion-armor","Scorpion Armor (plate)")</f>
        <v>Scorpion Armor (plate)</v>
      </c>
      <c r="B30" s="13">
        <v>2100</v>
      </c>
      <c r="C30" s="13"/>
      <c r="D30" s="13">
        <v>2100</v>
      </c>
      <c r="E30" s="14" t="s">
        <v>59</v>
      </c>
      <c r="F30" s="15" t="s">
        <v>45</v>
      </c>
      <c r="G30" s="15">
        <v>208</v>
      </c>
    </row>
    <row r="31" spans="1:8" ht="13.2">
      <c r="A31" s="12" t="str">
        <f>HYPERLINK("https://www.dndbeyond.com/magic-items/stone-of-controlling-earth-elementals","Stone of Controlling Earth Elementals")</f>
        <v>Stone of Controlling Earth Elementals</v>
      </c>
      <c r="B31" s="13">
        <v>6350</v>
      </c>
      <c r="C31" s="13">
        <v>8000</v>
      </c>
      <c r="D31" s="13">
        <v>4700</v>
      </c>
      <c r="E31" s="14" t="s">
        <v>59</v>
      </c>
      <c r="F31" s="15" t="s">
        <v>23</v>
      </c>
      <c r="G31" s="15">
        <v>205</v>
      </c>
    </row>
    <row r="32" spans="1:8" ht="13.2">
      <c r="A32" s="12" t="str">
        <f>HYPERLINK("https://www.dndbeyond.com/magic-items/staff-of-charming","Staff of Charming")</f>
        <v>Staff of Charming</v>
      </c>
      <c r="B32" s="13">
        <v>6875</v>
      </c>
      <c r="C32" s="13">
        <v>12000</v>
      </c>
      <c r="D32" s="13">
        <v>1750</v>
      </c>
      <c r="E32" s="14" t="s">
        <v>59</v>
      </c>
      <c r="F32" s="15" t="s">
        <v>23</v>
      </c>
      <c r="G32" s="15">
        <v>201</v>
      </c>
    </row>
    <row r="33" spans="1:7" ht="13.2">
      <c r="A33" s="12" t="str">
        <f>HYPERLINK("https://www.dndbeyond.com/magic-items/dodecahedron-of-doom","Dodecahedron of Doom")</f>
        <v>Dodecahedron of Doom</v>
      </c>
      <c r="B33" s="13">
        <v>70000</v>
      </c>
      <c r="C33" s="13"/>
      <c r="D33" s="13"/>
      <c r="E33" s="14" t="s">
        <v>59</v>
      </c>
      <c r="F33" s="15" t="s">
        <v>27</v>
      </c>
      <c r="G33" s="15"/>
    </row>
    <row r="34" spans="1:7" ht="13.2">
      <c r="A34" s="12" t="str">
        <f>HYPERLINK("https://www.dndbeyond.com/magic-items/conch-of-teleportation","Conch of Teleportation")</f>
        <v>Conch of Teleportation</v>
      </c>
      <c r="B34" s="13">
        <v>1850</v>
      </c>
      <c r="C34" s="13"/>
      <c r="D34" s="13">
        <v>1850</v>
      </c>
      <c r="E34" s="14" t="s">
        <v>60</v>
      </c>
      <c r="F34" s="15" t="s">
        <v>43</v>
      </c>
      <c r="G34" s="15">
        <v>234</v>
      </c>
    </row>
    <row r="35" spans="1:7" ht="13.2">
      <c r="A35" s="12" t="str">
        <f>HYPERLINK("https://www.dndbeyond.com/magic-items/shard-of-the-ise-rune","Shard of the Ise Rune")</f>
        <v>Shard of the Ise Rune</v>
      </c>
      <c r="B35" s="13">
        <v>9000</v>
      </c>
      <c r="C35" s="13"/>
      <c r="D35" s="13">
        <v>9000</v>
      </c>
      <c r="E35" s="14" t="s">
        <v>60</v>
      </c>
      <c r="F35" s="15" t="s">
        <v>43</v>
      </c>
      <c r="G35" s="15">
        <v>236</v>
      </c>
    </row>
    <row r="36" spans="1:7" ht="13.2">
      <c r="A36" s="12" t="str">
        <f>HYPERLINK("https://www.dndbeyond.com/magic-items/weapon-3","+3 Weapon")</f>
        <v>+3 Weapon</v>
      </c>
      <c r="B36" s="13">
        <v>15500</v>
      </c>
      <c r="C36" s="13">
        <v>16000</v>
      </c>
      <c r="D36" s="13">
        <v>15000</v>
      </c>
      <c r="E36" s="14" t="s">
        <v>60</v>
      </c>
      <c r="F36" s="15" t="s">
        <v>23</v>
      </c>
      <c r="G36" s="15">
        <v>213</v>
      </c>
    </row>
    <row r="37" spans="1:7" ht="13.2">
      <c r="A37" s="12" t="str">
        <f>HYPERLINK("https://www.dndbeyond.com/magic-items/spell-gem-topaz","Spell Gem (Topaz, Level 6)")</f>
        <v>Spell Gem (Topaz, Level 6)</v>
      </c>
      <c r="B37" s="13">
        <v>20000</v>
      </c>
      <c r="C37" s="13"/>
      <c r="D37" s="13">
        <v>20000</v>
      </c>
      <c r="E37" s="14" t="s">
        <v>60</v>
      </c>
      <c r="F37" s="15" t="s">
        <v>37</v>
      </c>
      <c r="G37" s="15">
        <v>223</v>
      </c>
    </row>
    <row r="38" spans="1:7" ht="13.2">
      <c r="E38" s="11"/>
      <c r="F38" s="11"/>
      <c r="G38" s="11"/>
    </row>
    <row r="39" spans="1:7" ht="13.2">
      <c r="E39" s="11"/>
      <c r="F39" s="11"/>
      <c r="G39" s="11"/>
    </row>
    <row r="40" spans="1:7" ht="13.2">
      <c r="E40" s="11"/>
      <c r="F40" s="11"/>
      <c r="G4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37"/>
  <sheetViews>
    <sheetView topLeftCell="A91" workbookViewId="0">
      <selection activeCell="A89" sqref="A89"/>
    </sheetView>
  </sheetViews>
  <sheetFormatPr defaultColWidth="12.6640625" defaultRowHeight="15.75" customHeight="1"/>
  <cols>
    <col min="1" max="1" width="42.6640625" customWidth="1"/>
    <col min="2" max="2" width="6.88671875" customWidth="1"/>
    <col min="3" max="3" width="7.33203125" customWidth="1"/>
    <col min="4" max="4" width="7.21875" customWidth="1"/>
    <col min="5" max="5" width="7.6640625" customWidth="1"/>
    <col min="6" max="6" width="6.44140625" customWidth="1"/>
    <col min="7" max="7" width="4.88671875" customWidth="1"/>
    <col min="8" max="8" width="24" customWidth="1"/>
  </cols>
  <sheetData>
    <row r="1" spans="1:8" ht="15.75" customHeight="1">
      <c r="B1" s="32" t="s">
        <v>86</v>
      </c>
      <c r="C1" s="33"/>
      <c r="D1" s="33"/>
    </row>
    <row r="2" spans="1:8" ht="15.75" customHeight="1">
      <c r="A2" s="4" t="s">
        <v>52</v>
      </c>
      <c r="B2" s="5" t="s">
        <v>53</v>
      </c>
      <c r="C2" s="5" t="s">
        <v>17</v>
      </c>
      <c r="D2" s="5" t="s">
        <v>20</v>
      </c>
      <c r="E2" s="4" t="s">
        <v>54</v>
      </c>
      <c r="F2" s="4" t="s">
        <v>55</v>
      </c>
      <c r="G2" s="4" t="s">
        <v>56</v>
      </c>
      <c r="H2" s="4" t="s">
        <v>87</v>
      </c>
    </row>
    <row r="3" spans="1:8" ht="15.75" customHeight="1">
      <c r="A3" s="16" t="s">
        <v>63</v>
      </c>
      <c r="B3" s="17">
        <f t="shared" ref="B3:B55" si="0">AVERAGE(C3:D3)</f>
        <v>12.5</v>
      </c>
      <c r="C3" s="18">
        <v>10</v>
      </c>
      <c r="D3" s="18">
        <v>15</v>
      </c>
      <c r="E3" s="19" t="s">
        <v>58</v>
      </c>
      <c r="F3" s="20" t="s">
        <v>23</v>
      </c>
      <c r="G3" s="18">
        <v>200</v>
      </c>
      <c r="H3" s="20" t="s">
        <v>88</v>
      </c>
    </row>
    <row r="4" spans="1:8" ht="15.75" customHeight="1">
      <c r="A4" s="16" t="s">
        <v>89</v>
      </c>
      <c r="B4" s="17">
        <f t="shared" si="0"/>
        <v>25</v>
      </c>
      <c r="C4" s="21"/>
      <c r="D4" s="22">
        <v>25</v>
      </c>
      <c r="E4" s="19" t="s">
        <v>58</v>
      </c>
      <c r="F4" s="20" t="s">
        <v>51</v>
      </c>
      <c r="G4" s="18">
        <v>136</v>
      </c>
      <c r="H4" s="20" t="s">
        <v>90</v>
      </c>
    </row>
    <row r="5" spans="1:8" ht="15.75" customHeight="1">
      <c r="A5" s="16" t="s">
        <v>91</v>
      </c>
      <c r="B5" s="17">
        <f t="shared" si="0"/>
        <v>25</v>
      </c>
      <c r="C5" s="21"/>
      <c r="D5" s="22">
        <v>25</v>
      </c>
      <c r="E5" s="19" t="s">
        <v>58</v>
      </c>
      <c r="F5" s="20" t="s">
        <v>51</v>
      </c>
      <c r="G5" s="18">
        <v>136</v>
      </c>
      <c r="H5" s="20" t="s">
        <v>90</v>
      </c>
    </row>
    <row r="6" spans="1:8" ht="15.75" customHeight="1">
      <c r="A6" s="16" t="s">
        <v>92</v>
      </c>
      <c r="B6" s="17">
        <f t="shared" si="0"/>
        <v>25</v>
      </c>
      <c r="C6" s="21"/>
      <c r="D6" s="22">
        <v>25</v>
      </c>
      <c r="E6" s="19" t="s">
        <v>58</v>
      </c>
      <c r="F6" s="20" t="s">
        <v>51</v>
      </c>
      <c r="G6" s="18">
        <v>139</v>
      </c>
      <c r="H6" s="20" t="s">
        <v>93</v>
      </c>
    </row>
    <row r="7" spans="1:8" ht="15.75" customHeight="1">
      <c r="A7" s="16" t="s">
        <v>64</v>
      </c>
      <c r="B7" s="17">
        <f t="shared" si="0"/>
        <v>30</v>
      </c>
      <c r="C7" s="21"/>
      <c r="D7" s="22">
        <v>30</v>
      </c>
      <c r="E7" s="19" t="s">
        <v>58</v>
      </c>
      <c r="F7" s="20" t="s">
        <v>51</v>
      </c>
      <c r="G7" s="18">
        <v>139</v>
      </c>
      <c r="H7" s="20" t="s">
        <v>93</v>
      </c>
    </row>
    <row r="8" spans="1:8" ht="15.75" customHeight="1">
      <c r="A8" s="16" t="s">
        <v>65</v>
      </c>
      <c r="B8" s="17">
        <f t="shared" si="0"/>
        <v>42.5</v>
      </c>
      <c r="C8" s="18">
        <v>60</v>
      </c>
      <c r="D8" s="18">
        <v>25</v>
      </c>
      <c r="E8" s="19" t="s">
        <v>58</v>
      </c>
      <c r="F8" s="20" t="s">
        <v>23</v>
      </c>
      <c r="G8" s="18">
        <v>200</v>
      </c>
      <c r="H8" s="20" t="s">
        <v>88</v>
      </c>
    </row>
    <row r="9" spans="1:8" ht="15.75" customHeight="1">
      <c r="A9" s="16" t="s">
        <v>94</v>
      </c>
      <c r="B9" s="17">
        <f t="shared" si="0"/>
        <v>50</v>
      </c>
      <c r="C9" s="21"/>
      <c r="D9" s="22">
        <v>50</v>
      </c>
      <c r="E9" s="19" t="s">
        <v>58</v>
      </c>
      <c r="F9" s="20" t="s">
        <v>51</v>
      </c>
      <c r="G9" s="18">
        <v>136</v>
      </c>
      <c r="H9" s="20" t="s">
        <v>90</v>
      </c>
    </row>
    <row r="10" spans="1:8" ht="15.75" customHeight="1">
      <c r="A10" s="16" t="s">
        <v>95</v>
      </c>
      <c r="B10" s="17">
        <f t="shared" si="0"/>
        <v>50</v>
      </c>
      <c r="C10" s="21"/>
      <c r="D10" s="22">
        <f>50</f>
        <v>50</v>
      </c>
      <c r="E10" s="19" t="s">
        <v>58</v>
      </c>
      <c r="F10" s="20" t="s">
        <v>51</v>
      </c>
      <c r="G10" s="18">
        <v>136</v>
      </c>
      <c r="H10" s="20" t="s">
        <v>96</v>
      </c>
    </row>
    <row r="11" spans="1:8" ht="15.75" customHeight="1">
      <c r="A11" s="16" t="s">
        <v>97</v>
      </c>
      <c r="B11" s="17">
        <f t="shared" si="0"/>
        <v>50</v>
      </c>
      <c r="C11" s="21"/>
      <c r="D11" s="22">
        <v>50</v>
      </c>
      <c r="E11" s="19" t="s">
        <v>58</v>
      </c>
      <c r="F11" s="20" t="s">
        <v>51</v>
      </c>
      <c r="G11" s="18">
        <v>137</v>
      </c>
      <c r="H11" s="20" t="s">
        <v>98</v>
      </c>
    </row>
    <row r="12" spans="1:8" ht="15.75" customHeight="1">
      <c r="A12" s="16" t="s">
        <v>99</v>
      </c>
      <c r="B12" s="17">
        <f t="shared" si="0"/>
        <v>50</v>
      </c>
      <c r="C12" s="21"/>
      <c r="D12" s="22">
        <v>50</v>
      </c>
      <c r="E12" s="19" t="s">
        <v>58</v>
      </c>
      <c r="F12" s="20" t="s">
        <v>51</v>
      </c>
      <c r="G12" s="18">
        <v>138</v>
      </c>
      <c r="H12" s="20" t="s">
        <v>90</v>
      </c>
    </row>
    <row r="13" spans="1:8" ht="15.75" customHeight="1">
      <c r="A13" s="16" t="s">
        <v>100</v>
      </c>
      <c r="B13" s="17">
        <f t="shared" si="0"/>
        <v>50</v>
      </c>
      <c r="C13" s="21"/>
      <c r="D13" s="22">
        <v>50</v>
      </c>
      <c r="E13" s="19" t="s">
        <v>58</v>
      </c>
      <c r="F13" s="20" t="s">
        <v>29</v>
      </c>
      <c r="G13" s="22">
        <v>180</v>
      </c>
      <c r="H13" s="20" t="s">
        <v>90</v>
      </c>
    </row>
    <row r="14" spans="1:8" ht="15.75" customHeight="1">
      <c r="A14" s="16" t="s">
        <v>66</v>
      </c>
      <c r="B14" s="17">
        <f t="shared" si="0"/>
        <v>50</v>
      </c>
      <c r="C14" s="21"/>
      <c r="D14" s="22">
        <v>50</v>
      </c>
      <c r="E14" s="19" t="s">
        <v>58</v>
      </c>
      <c r="F14" s="20" t="s">
        <v>51</v>
      </c>
      <c r="G14" s="18">
        <v>138</v>
      </c>
      <c r="H14" s="20" t="s">
        <v>90</v>
      </c>
    </row>
    <row r="15" spans="1:8" ht="15.75" customHeight="1">
      <c r="A15" s="16" t="s">
        <v>101</v>
      </c>
      <c r="B15" s="17">
        <f t="shared" si="0"/>
        <v>50</v>
      </c>
      <c r="C15" s="21"/>
      <c r="D15" s="22">
        <v>50</v>
      </c>
      <c r="E15" s="19" t="s">
        <v>58</v>
      </c>
      <c r="F15" s="20" t="s">
        <v>51</v>
      </c>
      <c r="G15" s="18">
        <v>138</v>
      </c>
      <c r="H15" s="20" t="s">
        <v>90</v>
      </c>
    </row>
    <row r="16" spans="1:8" ht="15.75" customHeight="1">
      <c r="A16" s="16" t="s">
        <v>102</v>
      </c>
      <c r="B16" s="17">
        <f t="shared" si="0"/>
        <v>50</v>
      </c>
      <c r="C16" s="21"/>
      <c r="D16" s="22">
        <v>50</v>
      </c>
      <c r="E16" s="19" t="s">
        <v>58</v>
      </c>
      <c r="F16" s="20" t="s">
        <v>51</v>
      </c>
      <c r="G16" s="18">
        <v>138</v>
      </c>
      <c r="H16" s="20" t="s">
        <v>90</v>
      </c>
    </row>
    <row r="17" spans="1:8" ht="15.75" customHeight="1">
      <c r="A17" s="16" t="s">
        <v>103</v>
      </c>
      <c r="B17" s="17">
        <f t="shared" si="0"/>
        <v>50</v>
      </c>
      <c r="C17" s="21"/>
      <c r="D17" s="22">
        <v>50</v>
      </c>
      <c r="E17" s="19" t="s">
        <v>58</v>
      </c>
      <c r="F17" s="20" t="s">
        <v>51</v>
      </c>
      <c r="G17" s="18">
        <v>138</v>
      </c>
      <c r="H17" s="20" t="s">
        <v>90</v>
      </c>
    </row>
    <row r="18" spans="1:8" ht="15.75" customHeight="1">
      <c r="A18" s="16" t="s">
        <v>104</v>
      </c>
      <c r="B18" s="17">
        <f t="shared" si="0"/>
        <v>50</v>
      </c>
      <c r="C18" s="21"/>
      <c r="D18" s="22">
        <v>50</v>
      </c>
      <c r="E18" s="19" t="s">
        <v>58</v>
      </c>
      <c r="F18" s="20" t="s">
        <v>51</v>
      </c>
      <c r="G18" s="18">
        <v>138</v>
      </c>
      <c r="H18" s="20" t="s">
        <v>90</v>
      </c>
    </row>
    <row r="19" spans="1:8" ht="15.75" customHeight="1">
      <c r="A19" s="16" t="s">
        <v>67</v>
      </c>
      <c r="B19" s="17">
        <f t="shared" si="0"/>
        <v>50</v>
      </c>
      <c r="C19" s="18">
        <v>50</v>
      </c>
      <c r="D19" s="18">
        <v>50</v>
      </c>
      <c r="E19" s="19" t="s">
        <v>58</v>
      </c>
      <c r="F19" s="20" t="s">
        <v>23</v>
      </c>
      <c r="G19" s="18">
        <v>187</v>
      </c>
      <c r="H19" s="20" t="s">
        <v>105</v>
      </c>
    </row>
    <row r="20" spans="1:8" ht="15.75" customHeight="1">
      <c r="A20" s="16" t="s">
        <v>106</v>
      </c>
      <c r="B20" s="17">
        <f t="shared" si="0"/>
        <v>50</v>
      </c>
      <c r="C20" s="21"/>
      <c r="D20" s="22">
        <v>50</v>
      </c>
      <c r="E20" s="19" t="s">
        <v>58</v>
      </c>
      <c r="F20" s="20" t="s">
        <v>51</v>
      </c>
      <c r="G20" s="18">
        <v>138</v>
      </c>
      <c r="H20" s="20" t="s">
        <v>90</v>
      </c>
    </row>
    <row r="21" spans="1:8" ht="15.75" customHeight="1">
      <c r="A21" s="16" t="s">
        <v>68</v>
      </c>
      <c r="B21" s="17">
        <f t="shared" si="0"/>
        <v>50</v>
      </c>
      <c r="C21" s="21"/>
      <c r="D21" s="22">
        <v>50</v>
      </c>
      <c r="E21" s="19" t="s">
        <v>58</v>
      </c>
      <c r="F21" s="20" t="s">
        <v>51</v>
      </c>
      <c r="G21" s="18">
        <v>139</v>
      </c>
      <c r="H21" s="20" t="s">
        <v>107</v>
      </c>
    </row>
    <row r="22" spans="1:8" ht="15.75" customHeight="1">
      <c r="A22" s="16" t="s">
        <v>108</v>
      </c>
      <c r="B22" s="17">
        <f t="shared" si="0"/>
        <v>50</v>
      </c>
      <c r="C22" s="21"/>
      <c r="D22" s="22">
        <v>50</v>
      </c>
      <c r="E22" s="19" t="s">
        <v>58</v>
      </c>
      <c r="F22" s="20" t="s">
        <v>51</v>
      </c>
      <c r="G22" s="18">
        <v>139</v>
      </c>
      <c r="H22" s="20" t="s">
        <v>109</v>
      </c>
    </row>
    <row r="23" spans="1:8" ht="15.75" customHeight="1">
      <c r="A23" s="16" t="s">
        <v>110</v>
      </c>
      <c r="B23" s="17">
        <f t="shared" si="0"/>
        <v>50</v>
      </c>
      <c r="C23" s="21"/>
      <c r="D23" s="22">
        <v>50</v>
      </c>
      <c r="E23" s="19" t="s">
        <v>58</v>
      </c>
      <c r="F23" s="20" t="s">
        <v>51</v>
      </c>
      <c r="G23" s="18">
        <v>139</v>
      </c>
      <c r="H23" s="20" t="s">
        <v>109</v>
      </c>
    </row>
    <row r="24" spans="1:8" ht="15.75" customHeight="1">
      <c r="A24" s="16" t="s">
        <v>111</v>
      </c>
      <c r="B24" s="17">
        <f t="shared" si="0"/>
        <v>50</v>
      </c>
      <c r="C24" s="21"/>
      <c r="D24" s="22">
        <v>50</v>
      </c>
      <c r="E24" s="19" t="s">
        <v>58</v>
      </c>
      <c r="F24" s="20" t="s">
        <v>51</v>
      </c>
      <c r="G24" s="18">
        <v>139</v>
      </c>
      <c r="H24" s="20" t="s">
        <v>112</v>
      </c>
    </row>
    <row r="25" spans="1:8" ht="15.75" customHeight="1">
      <c r="A25" s="16" t="s">
        <v>69</v>
      </c>
      <c r="B25" s="17">
        <f t="shared" si="0"/>
        <v>55</v>
      </c>
      <c r="C25" s="21"/>
      <c r="D25" s="22">
        <v>55</v>
      </c>
      <c r="E25" s="19" t="s">
        <v>58</v>
      </c>
      <c r="F25" s="20" t="s">
        <v>51</v>
      </c>
      <c r="G25" s="18">
        <v>137</v>
      </c>
      <c r="H25" s="20" t="s">
        <v>113</v>
      </c>
    </row>
    <row r="26" spans="1:8" ht="15.75" customHeight="1">
      <c r="A26" s="16" t="s">
        <v>70</v>
      </c>
      <c r="B26" s="17">
        <f t="shared" si="0"/>
        <v>55</v>
      </c>
      <c r="C26" s="21"/>
      <c r="D26" s="22">
        <v>55</v>
      </c>
      <c r="E26" s="19" t="s">
        <v>58</v>
      </c>
      <c r="F26" s="20" t="s">
        <v>51</v>
      </c>
      <c r="G26" s="18">
        <v>138</v>
      </c>
      <c r="H26" s="20" t="s">
        <v>90</v>
      </c>
    </row>
    <row r="27" spans="1:8" ht="15.75" customHeight="1">
      <c r="A27" s="16" t="s">
        <v>114</v>
      </c>
      <c r="B27" s="17">
        <f t="shared" si="0"/>
        <v>60</v>
      </c>
      <c r="C27" s="21"/>
      <c r="D27" s="22">
        <v>60</v>
      </c>
      <c r="E27" s="19" t="s">
        <v>58</v>
      </c>
      <c r="F27" s="20" t="s">
        <v>51</v>
      </c>
      <c r="G27" s="18">
        <v>136</v>
      </c>
      <c r="H27" s="20" t="s">
        <v>115</v>
      </c>
    </row>
    <row r="28" spans="1:8" ht="13.2">
      <c r="A28" s="16" t="s">
        <v>116</v>
      </c>
      <c r="B28" s="17">
        <f t="shared" si="0"/>
        <v>60</v>
      </c>
      <c r="C28" s="21"/>
      <c r="D28" s="22">
        <v>60</v>
      </c>
      <c r="E28" s="19" t="s">
        <v>58</v>
      </c>
      <c r="F28" s="20" t="s">
        <v>51</v>
      </c>
      <c r="G28" s="18">
        <v>140</v>
      </c>
      <c r="H28" s="20" t="s">
        <v>117</v>
      </c>
    </row>
    <row r="29" spans="1:8" ht="13.2">
      <c r="A29" s="16" t="s">
        <v>118</v>
      </c>
      <c r="B29" s="17">
        <f t="shared" si="0"/>
        <v>60</v>
      </c>
      <c r="C29" s="21"/>
      <c r="D29" s="22">
        <v>60</v>
      </c>
      <c r="E29" s="19" t="s">
        <v>58</v>
      </c>
      <c r="F29" s="20" t="s">
        <v>51</v>
      </c>
      <c r="G29" s="18">
        <v>140</v>
      </c>
      <c r="H29" s="20" t="s">
        <v>117</v>
      </c>
    </row>
    <row r="30" spans="1:8" ht="13.2">
      <c r="A30" s="16" t="s">
        <v>71</v>
      </c>
      <c r="B30" s="17">
        <f t="shared" si="0"/>
        <v>65</v>
      </c>
      <c r="C30" s="21"/>
      <c r="D30" s="22">
        <v>65</v>
      </c>
      <c r="E30" s="19" t="s">
        <v>58</v>
      </c>
      <c r="F30" s="20" t="s">
        <v>51</v>
      </c>
      <c r="G30" s="18">
        <v>137</v>
      </c>
      <c r="H30" s="20" t="s">
        <v>113</v>
      </c>
    </row>
    <row r="31" spans="1:8" ht="13.2">
      <c r="A31" s="16" t="s">
        <v>119</v>
      </c>
      <c r="B31" s="17">
        <f t="shared" si="0"/>
        <v>65</v>
      </c>
      <c r="C31" s="21"/>
      <c r="D31" s="22">
        <v>65</v>
      </c>
      <c r="E31" s="19" t="s">
        <v>58</v>
      </c>
      <c r="F31" s="20" t="s">
        <v>51</v>
      </c>
      <c r="G31" s="18">
        <v>140</v>
      </c>
      <c r="H31" s="20" t="s">
        <v>117</v>
      </c>
    </row>
    <row r="32" spans="1:8" ht="13.2">
      <c r="A32" s="16" t="s">
        <v>72</v>
      </c>
      <c r="B32" s="17">
        <f t="shared" si="0"/>
        <v>70</v>
      </c>
      <c r="C32" s="21"/>
      <c r="D32" s="22">
        <v>70</v>
      </c>
      <c r="E32" s="19" t="s">
        <v>58</v>
      </c>
      <c r="F32" s="20" t="s">
        <v>51</v>
      </c>
      <c r="G32" s="18">
        <v>139</v>
      </c>
      <c r="H32" s="20" t="s">
        <v>109</v>
      </c>
    </row>
    <row r="33" spans="1:8" ht="13.2">
      <c r="A33" s="16" t="s">
        <v>120</v>
      </c>
      <c r="B33" s="17">
        <f t="shared" si="0"/>
        <v>75</v>
      </c>
      <c r="C33" s="21"/>
      <c r="D33" s="22">
        <v>75</v>
      </c>
      <c r="E33" s="19" t="s">
        <v>58</v>
      </c>
      <c r="F33" s="20" t="s">
        <v>51</v>
      </c>
      <c r="G33" s="18">
        <v>136</v>
      </c>
      <c r="H33" s="20" t="s">
        <v>96</v>
      </c>
    </row>
    <row r="34" spans="1:8" ht="13.2">
      <c r="A34" s="16" t="s">
        <v>121</v>
      </c>
      <c r="B34" s="17">
        <f t="shared" si="0"/>
        <v>75</v>
      </c>
      <c r="C34" s="21"/>
      <c r="D34" s="22">
        <v>75</v>
      </c>
      <c r="E34" s="19" t="s">
        <v>58</v>
      </c>
      <c r="F34" s="20" t="s">
        <v>51</v>
      </c>
      <c r="G34" s="18">
        <v>137</v>
      </c>
      <c r="H34" s="20" t="s">
        <v>122</v>
      </c>
    </row>
    <row r="35" spans="1:8" ht="13.2">
      <c r="A35" s="16" t="s">
        <v>123</v>
      </c>
      <c r="B35" s="17">
        <f t="shared" si="0"/>
        <v>75</v>
      </c>
      <c r="C35" s="21"/>
      <c r="D35" s="22">
        <v>75</v>
      </c>
      <c r="E35" s="19" t="s">
        <v>58</v>
      </c>
      <c r="F35" s="20" t="s">
        <v>51</v>
      </c>
      <c r="G35" s="18">
        <v>137</v>
      </c>
      <c r="H35" s="20" t="s">
        <v>90</v>
      </c>
    </row>
    <row r="36" spans="1:8" ht="13.2">
      <c r="A36" s="16" t="s">
        <v>124</v>
      </c>
      <c r="B36" s="17">
        <f t="shared" si="0"/>
        <v>75</v>
      </c>
      <c r="C36" s="21"/>
      <c r="D36" s="22">
        <v>75</v>
      </c>
      <c r="E36" s="19" t="s">
        <v>58</v>
      </c>
      <c r="F36" s="20" t="s">
        <v>51</v>
      </c>
      <c r="G36" s="18">
        <v>137</v>
      </c>
      <c r="H36" s="20" t="s">
        <v>125</v>
      </c>
    </row>
    <row r="37" spans="1:8" ht="13.2">
      <c r="A37" s="16" t="s">
        <v>126</v>
      </c>
      <c r="B37" s="17">
        <f t="shared" si="0"/>
        <v>75</v>
      </c>
      <c r="C37" s="21"/>
      <c r="D37" s="22">
        <v>75</v>
      </c>
      <c r="E37" s="19" t="s">
        <v>58</v>
      </c>
      <c r="F37" s="20" t="s">
        <v>51</v>
      </c>
      <c r="G37" s="18">
        <v>137</v>
      </c>
      <c r="H37" s="20" t="s">
        <v>113</v>
      </c>
    </row>
    <row r="38" spans="1:8" ht="13.2">
      <c r="A38" s="16" t="s">
        <v>127</v>
      </c>
      <c r="B38" s="17">
        <f t="shared" si="0"/>
        <v>75</v>
      </c>
      <c r="C38" s="21"/>
      <c r="D38" s="22">
        <v>75</v>
      </c>
      <c r="E38" s="19" t="s">
        <v>58</v>
      </c>
      <c r="F38" s="20" t="s">
        <v>51</v>
      </c>
      <c r="G38" s="18">
        <v>138</v>
      </c>
      <c r="H38" s="20" t="s">
        <v>112</v>
      </c>
    </row>
    <row r="39" spans="1:8" ht="13.2">
      <c r="A39" s="16" t="s">
        <v>128</v>
      </c>
      <c r="B39" s="17">
        <f t="shared" si="0"/>
        <v>75</v>
      </c>
      <c r="C39" s="21"/>
      <c r="D39" s="22">
        <v>75</v>
      </c>
      <c r="E39" s="19" t="s">
        <v>58</v>
      </c>
      <c r="F39" s="20" t="s">
        <v>51</v>
      </c>
      <c r="G39" s="18">
        <v>138</v>
      </c>
      <c r="H39" s="20" t="s">
        <v>105</v>
      </c>
    </row>
    <row r="40" spans="1:8" ht="13.2">
      <c r="A40" s="16" t="s">
        <v>129</v>
      </c>
      <c r="B40" s="17">
        <f t="shared" si="0"/>
        <v>75</v>
      </c>
      <c r="C40" s="21"/>
      <c r="D40" s="22">
        <f>75</f>
        <v>75</v>
      </c>
      <c r="E40" s="19" t="s">
        <v>58</v>
      </c>
      <c r="F40" s="20" t="s">
        <v>51</v>
      </c>
      <c r="G40" s="18">
        <v>139</v>
      </c>
      <c r="H40" s="20" t="s">
        <v>96</v>
      </c>
    </row>
    <row r="41" spans="1:8" ht="13.2">
      <c r="A41" s="16" t="s">
        <v>130</v>
      </c>
      <c r="B41" s="17">
        <f t="shared" si="0"/>
        <v>75</v>
      </c>
      <c r="C41" s="21"/>
      <c r="D41" s="22">
        <v>75</v>
      </c>
      <c r="E41" s="19" t="s">
        <v>58</v>
      </c>
      <c r="F41" s="20" t="s">
        <v>51</v>
      </c>
      <c r="G41" s="18">
        <v>139</v>
      </c>
      <c r="H41" s="20" t="s">
        <v>90</v>
      </c>
    </row>
    <row r="42" spans="1:8" ht="13.2">
      <c r="A42" s="16" t="s">
        <v>131</v>
      </c>
      <c r="B42" s="17">
        <f t="shared" si="0"/>
        <v>80</v>
      </c>
      <c r="C42" s="21"/>
      <c r="D42" s="22">
        <v>80</v>
      </c>
      <c r="E42" s="19" t="s">
        <v>58</v>
      </c>
      <c r="F42" s="20" t="s">
        <v>51</v>
      </c>
      <c r="G42" s="18">
        <v>136</v>
      </c>
      <c r="H42" s="20" t="s">
        <v>90</v>
      </c>
    </row>
    <row r="43" spans="1:8" ht="13.2">
      <c r="A43" s="16" t="s">
        <v>132</v>
      </c>
      <c r="B43" s="17">
        <f t="shared" si="0"/>
        <v>80</v>
      </c>
      <c r="C43" s="21"/>
      <c r="D43" s="22">
        <v>80</v>
      </c>
      <c r="E43" s="19" t="s">
        <v>58</v>
      </c>
      <c r="F43" s="20" t="s">
        <v>51</v>
      </c>
      <c r="G43" s="18">
        <v>138</v>
      </c>
      <c r="H43" s="20" t="s">
        <v>90</v>
      </c>
    </row>
    <row r="44" spans="1:8" ht="13.2">
      <c r="A44" s="16" t="s">
        <v>133</v>
      </c>
      <c r="B44" s="17">
        <f t="shared" si="0"/>
        <v>80</v>
      </c>
      <c r="C44" s="21"/>
      <c r="D44" s="22">
        <v>80</v>
      </c>
      <c r="E44" s="19" t="s">
        <v>58</v>
      </c>
      <c r="F44" s="20" t="s">
        <v>51</v>
      </c>
      <c r="G44" s="18">
        <v>139</v>
      </c>
      <c r="H44" s="20" t="s">
        <v>90</v>
      </c>
    </row>
    <row r="45" spans="1:8" ht="13.2">
      <c r="A45" s="16" t="s">
        <v>134</v>
      </c>
      <c r="B45" s="17">
        <f t="shared" si="0"/>
        <v>85</v>
      </c>
      <c r="C45" s="21"/>
      <c r="D45" s="22">
        <v>85</v>
      </c>
      <c r="E45" s="19" t="s">
        <v>58</v>
      </c>
      <c r="F45" s="20" t="s">
        <v>51</v>
      </c>
      <c r="G45" s="18">
        <v>137</v>
      </c>
      <c r="H45" s="20" t="s">
        <v>90</v>
      </c>
    </row>
    <row r="46" spans="1:8" ht="13.2">
      <c r="A46" s="16" t="s">
        <v>135</v>
      </c>
      <c r="B46" s="17">
        <f t="shared" si="0"/>
        <v>85</v>
      </c>
      <c r="C46" s="21"/>
      <c r="D46" s="22">
        <v>85</v>
      </c>
      <c r="E46" s="19" t="s">
        <v>58</v>
      </c>
      <c r="F46" s="20" t="s">
        <v>51</v>
      </c>
      <c r="G46" s="18">
        <v>138</v>
      </c>
      <c r="H46" s="20" t="s">
        <v>90</v>
      </c>
    </row>
    <row r="47" spans="1:8" ht="13.2">
      <c r="A47" s="16" t="s">
        <v>136</v>
      </c>
      <c r="B47" s="17">
        <f t="shared" si="0"/>
        <v>90</v>
      </c>
      <c r="C47" s="21"/>
      <c r="D47" s="22">
        <v>90</v>
      </c>
      <c r="E47" s="19" t="s">
        <v>58</v>
      </c>
      <c r="F47" s="20" t="s">
        <v>51</v>
      </c>
      <c r="G47" s="18">
        <v>136</v>
      </c>
      <c r="H47" s="20" t="s">
        <v>137</v>
      </c>
    </row>
    <row r="48" spans="1:8" ht="13.2">
      <c r="A48" s="16" t="s">
        <v>73</v>
      </c>
      <c r="B48" s="17">
        <f t="shared" si="0"/>
        <v>90</v>
      </c>
      <c r="C48" s="21"/>
      <c r="D48" s="22">
        <v>90</v>
      </c>
      <c r="E48" s="19" t="s">
        <v>58</v>
      </c>
      <c r="F48" s="20" t="s">
        <v>51</v>
      </c>
      <c r="G48" s="18">
        <v>140</v>
      </c>
      <c r="H48" s="20" t="s">
        <v>117</v>
      </c>
    </row>
    <row r="49" spans="1:8" ht="13.2">
      <c r="A49" s="16" t="s">
        <v>138</v>
      </c>
      <c r="B49" s="17">
        <f t="shared" si="0"/>
        <v>100</v>
      </c>
      <c r="C49" s="21"/>
      <c r="D49" s="22">
        <v>100</v>
      </c>
      <c r="E49" s="19" t="s">
        <v>58</v>
      </c>
      <c r="F49" s="20" t="s">
        <v>51</v>
      </c>
      <c r="G49" s="18">
        <v>136</v>
      </c>
      <c r="H49" s="20" t="s">
        <v>137</v>
      </c>
    </row>
    <row r="50" spans="1:8" ht="13.2">
      <c r="A50" s="16" t="s">
        <v>139</v>
      </c>
      <c r="B50" s="17">
        <f t="shared" si="0"/>
        <v>100</v>
      </c>
      <c r="C50" s="21"/>
      <c r="D50" s="22">
        <v>100</v>
      </c>
      <c r="E50" s="19" t="s">
        <v>58</v>
      </c>
      <c r="F50" s="20" t="s">
        <v>51</v>
      </c>
      <c r="G50" s="18">
        <v>137</v>
      </c>
      <c r="H50" s="20" t="s">
        <v>122</v>
      </c>
    </row>
    <row r="51" spans="1:8" ht="13.2">
      <c r="A51" s="16" t="s">
        <v>140</v>
      </c>
      <c r="B51" s="17">
        <f t="shared" si="0"/>
        <v>100</v>
      </c>
      <c r="C51" s="21"/>
      <c r="D51" s="22">
        <v>100</v>
      </c>
      <c r="E51" s="19" t="s">
        <v>58</v>
      </c>
      <c r="F51" s="20" t="s">
        <v>51</v>
      </c>
      <c r="G51" s="18">
        <v>137</v>
      </c>
      <c r="H51" s="20" t="s">
        <v>90</v>
      </c>
    </row>
    <row r="52" spans="1:8" ht="13.2">
      <c r="A52" s="16" t="s">
        <v>74</v>
      </c>
      <c r="B52" s="17">
        <f t="shared" si="0"/>
        <v>100</v>
      </c>
      <c r="C52" s="21"/>
      <c r="D52" s="22">
        <v>100</v>
      </c>
      <c r="E52" s="19" t="s">
        <v>58</v>
      </c>
      <c r="F52" s="20" t="s">
        <v>51</v>
      </c>
      <c r="G52" s="18">
        <v>137</v>
      </c>
      <c r="H52" s="20" t="s">
        <v>90</v>
      </c>
    </row>
    <row r="53" spans="1:8" ht="13.2">
      <c r="A53" s="16" t="s">
        <v>75</v>
      </c>
      <c r="B53" s="17">
        <f t="shared" si="0"/>
        <v>100</v>
      </c>
      <c r="C53" s="21"/>
      <c r="D53" s="22">
        <v>100</v>
      </c>
      <c r="E53" s="19" t="s">
        <v>58</v>
      </c>
      <c r="F53" s="20" t="s">
        <v>51</v>
      </c>
      <c r="G53" s="18">
        <v>137</v>
      </c>
      <c r="H53" s="20" t="s">
        <v>90</v>
      </c>
    </row>
    <row r="54" spans="1:8" ht="13.2">
      <c r="A54" s="16" t="s">
        <v>141</v>
      </c>
      <c r="B54" s="17">
        <f t="shared" si="0"/>
        <v>100</v>
      </c>
      <c r="C54" s="21"/>
      <c r="D54" s="22">
        <v>100</v>
      </c>
      <c r="E54" s="19" t="s">
        <v>58</v>
      </c>
      <c r="F54" s="20" t="s">
        <v>51</v>
      </c>
      <c r="G54" s="18">
        <v>138</v>
      </c>
      <c r="H54" s="20" t="s">
        <v>90</v>
      </c>
    </row>
    <row r="55" spans="1:8" ht="13.2">
      <c r="A55" s="16" t="s">
        <v>76</v>
      </c>
      <c r="B55" s="17">
        <f t="shared" si="0"/>
        <v>105</v>
      </c>
      <c r="C55" s="18">
        <v>180</v>
      </c>
      <c r="D55" s="18">
        <v>30</v>
      </c>
      <c r="E55" s="19" t="s">
        <v>58</v>
      </c>
      <c r="F55" s="20" t="s">
        <v>23</v>
      </c>
      <c r="G55" s="18">
        <v>187</v>
      </c>
      <c r="H55" s="20" t="s">
        <v>105</v>
      </c>
    </row>
    <row r="56" spans="1:8" ht="13.2">
      <c r="A56" s="16" t="s">
        <v>142</v>
      </c>
      <c r="B56" s="23">
        <v>250</v>
      </c>
      <c r="C56" s="21"/>
      <c r="D56" s="21"/>
      <c r="E56" s="19" t="s">
        <v>58</v>
      </c>
      <c r="F56" s="20" t="s">
        <v>27</v>
      </c>
      <c r="G56" s="21"/>
      <c r="H56" s="20" t="s">
        <v>90</v>
      </c>
    </row>
    <row r="57" spans="1:8" ht="13.2">
      <c r="A57" s="16" t="s">
        <v>143</v>
      </c>
      <c r="B57" s="17">
        <f t="shared" ref="B57:B187" si="1">AVERAGE(C57:D57)</f>
        <v>37.5</v>
      </c>
      <c r="C57" s="18">
        <v>25</v>
      </c>
      <c r="D57" s="18">
        <v>50</v>
      </c>
      <c r="E57" s="19" t="s">
        <v>57</v>
      </c>
      <c r="F57" s="20" t="s">
        <v>23</v>
      </c>
      <c r="G57" s="18">
        <v>150</v>
      </c>
      <c r="H57" s="20" t="s">
        <v>93</v>
      </c>
    </row>
    <row r="58" spans="1:8" ht="13.2">
      <c r="A58" s="16" t="s">
        <v>144</v>
      </c>
      <c r="B58" s="17">
        <f t="shared" si="1"/>
        <v>100</v>
      </c>
      <c r="C58" s="21"/>
      <c r="D58" s="22">
        <v>100</v>
      </c>
      <c r="E58" s="19" t="s">
        <v>57</v>
      </c>
      <c r="F58" s="20" t="s">
        <v>39</v>
      </c>
      <c r="G58" s="22">
        <v>223</v>
      </c>
      <c r="H58" s="20" t="s">
        <v>112</v>
      </c>
    </row>
    <row r="59" spans="1:8" ht="13.2">
      <c r="A59" s="16" t="s">
        <v>145</v>
      </c>
      <c r="B59" s="17">
        <f t="shared" si="1"/>
        <v>120</v>
      </c>
      <c r="C59" s="18">
        <v>90</v>
      </c>
      <c r="D59" s="18">
        <v>150</v>
      </c>
      <c r="E59" s="19" t="s">
        <v>57</v>
      </c>
      <c r="F59" s="20" t="s">
        <v>23</v>
      </c>
      <c r="G59" s="18">
        <v>184</v>
      </c>
      <c r="H59" s="20" t="s">
        <v>105</v>
      </c>
    </row>
    <row r="60" spans="1:8" ht="13.2">
      <c r="A60" s="16" t="s">
        <v>146</v>
      </c>
      <c r="B60" s="17">
        <f t="shared" si="1"/>
        <v>125</v>
      </c>
      <c r="C60" s="21"/>
      <c r="D60" s="22">
        <v>125</v>
      </c>
      <c r="E60" s="19" t="s">
        <v>57</v>
      </c>
      <c r="F60" s="20" t="s">
        <v>23</v>
      </c>
      <c r="G60" s="22">
        <v>187</v>
      </c>
      <c r="H60" s="20" t="s">
        <v>105</v>
      </c>
    </row>
    <row r="61" spans="1:8" ht="13.2">
      <c r="A61" s="16" t="s">
        <v>147</v>
      </c>
      <c r="B61" s="17">
        <f t="shared" si="1"/>
        <v>135</v>
      </c>
      <c r="C61" s="18">
        <v>120</v>
      </c>
      <c r="D61" s="18">
        <v>150</v>
      </c>
      <c r="E61" s="19" t="s">
        <v>57</v>
      </c>
      <c r="F61" s="20" t="s">
        <v>23</v>
      </c>
      <c r="G61" s="18">
        <v>200</v>
      </c>
      <c r="H61" s="20" t="s">
        <v>88</v>
      </c>
    </row>
    <row r="62" spans="1:8" ht="13.2">
      <c r="A62" s="16" t="s">
        <v>148</v>
      </c>
      <c r="B62" s="17">
        <f t="shared" si="1"/>
        <v>150</v>
      </c>
      <c r="C62" s="21"/>
      <c r="D62" s="22">
        <v>150</v>
      </c>
      <c r="E62" s="19" t="s">
        <v>57</v>
      </c>
      <c r="F62" s="20" t="s">
        <v>49</v>
      </c>
      <c r="G62" s="22">
        <v>192</v>
      </c>
      <c r="H62" s="20" t="s">
        <v>149</v>
      </c>
    </row>
    <row r="63" spans="1:8" ht="13.2">
      <c r="A63" s="16" t="s">
        <v>150</v>
      </c>
      <c r="B63" s="17">
        <f t="shared" si="1"/>
        <v>150</v>
      </c>
      <c r="C63" s="20"/>
      <c r="D63" s="18">
        <v>150</v>
      </c>
      <c r="E63" s="19" t="s">
        <v>57</v>
      </c>
      <c r="F63" s="20" t="s">
        <v>37</v>
      </c>
      <c r="G63" s="18">
        <v>223</v>
      </c>
      <c r="H63" s="20" t="s">
        <v>151</v>
      </c>
    </row>
    <row r="64" spans="1:8" ht="13.2">
      <c r="A64" s="16" t="s">
        <v>152</v>
      </c>
      <c r="B64" s="17">
        <f t="shared" si="1"/>
        <v>150</v>
      </c>
      <c r="C64" s="21"/>
      <c r="D64" s="22">
        <v>150</v>
      </c>
      <c r="E64" s="19" t="s">
        <v>57</v>
      </c>
      <c r="F64" s="20" t="s">
        <v>39</v>
      </c>
      <c r="G64" s="22">
        <v>223</v>
      </c>
      <c r="H64" s="20" t="s">
        <v>112</v>
      </c>
    </row>
    <row r="65" spans="1:8" ht="13.2">
      <c r="A65" s="16" t="s">
        <v>77</v>
      </c>
      <c r="B65" s="17">
        <f t="shared" si="1"/>
        <v>200</v>
      </c>
      <c r="C65" s="21"/>
      <c r="D65" s="22">
        <v>200</v>
      </c>
      <c r="E65" s="19" t="s">
        <v>57</v>
      </c>
      <c r="F65" s="20" t="s">
        <v>47</v>
      </c>
      <c r="G65" s="22">
        <v>228</v>
      </c>
      <c r="H65" s="20" t="s">
        <v>90</v>
      </c>
    </row>
    <row r="66" spans="1:8" ht="13.2">
      <c r="A66" s="16" t="s">
        <v>153</v>
      </c>
      <c r="B66" s="17">
        <f t="shared" si="1"/>
        <v>200</v>
      </c>
      <c r="C66" s="21"/>
      <c r="D66" s="22">
        <v>200</v>
      </c>
      <c r="E66" s="19" t="s">
        <v>57</v>
      </c>
      <c r="F66" s="20" t="s">
        <v>45</v>
      </c>
      <c r="G66" s="22">
        <v>207</v>
      </c>
      <c r="H66" s="20" t="s">
        <v>125</v>
      </c>
    </row>
    <row r="67" spans="1:8" ht="13.2">
      <c r="A67" s="16" t="s">
        <v>78</v>
      </c>
      <c r="B67" s="17">
        <f t="shared" si="1"/>
        <v>200</v>
      </c>
      <c r="C67" s="21"/>
      <c r="D67" s="22">
        <v>200</v>
      </c>
      <c r="E67" s="19" t="s">
        <v>57</v>
      </c>
      <c r="F67" s="20" t="s">
        <v>37</v>
      </c>
      <c r="G67" s="22">
        <v>222</v>
      </c>
      <c r="H67" s="20" t="s">
        <v>137</v>
      </c>
    </row>
    <row r="68" spans="1:8" ht="13.2">
      <c r="A68" s="16" t="s">
        <v>154</v>
      </c>
      <c r="B68" s="17">
        <f t="shared" si="1"/>
        <v>200</v>
      </c>
      <c r="C68" s="18">
        <v>200</v>
      </c>
      <c r="D68" s="18">
        <v>200</v>
      </c>
      <c r="E68" s="19" t="s">
        <v>57</v>
      </c>
      <c r="F68" s="20" t="s">
        <v>23</v>
      </c>
      <c r="G68" s="18">
        <v>187</v>
      </c>
      <c r="H68" s="20" t="s">
        <v>105</v>
      </c>
    </row>
    <row r="69" spans="1:8" ht="13.2">
      <c r="A69" s="16" t="s">
        <v>155</v>
      </c>
      <c r="B69" s="17">
        <f t="shared" si="1"/>
        <v>225</v>
      </c>
      <c r="C69" s="18">
        <v>150</v>
      </c>
      <c r="D69" s="18">
        <v>300</v>
      </c>
      <c r="E69" s="19" t="s">
        <v>57</v>
      </c>
      <c r="F69" s="20" t="s">
        <v>23</v>
      </c>
      <c r="G69" s="18">
        <v>187</v>
      </c>
      <c r="H69" s="20" t="s">
        <v>105</v>
      </c>
    </row>
    <row r="70" spans="1:8" ht="13.2">
      <c r="A70" s="16" t="s">
        <v>156</v>
      </c>
      <c r="B70" s="17">
        <f t="shared" si="1"/>
        <v>235</v>
      </c>
      <c r="C70" s="18">
        <v>120</v>
      </c>
      <c r="D70" s="18">
        <v>350</v>
      </c>
      <c r="E70" s="19" t="s">
        <v>57</v>
      </c>
      <c r="F70" s="20" t="s">
        <v>23</v>
      </c>
      <c r="G70" s="18">
        <v>166</v>
      </c>
      <c r="H70" s="20" t="s">
        <v>90</v>
      </c>
    </row>
    <row r="71" spans="1:8" ht="13.2">
      <c r="A71" s="16" t="s">
        <v>157</v>
      </c>
      <c r="B71" s="17">
        <f t="shared" si="1"/>
        <v>250</v>
      </c>
      <c r="C71" s="18">
        <v>300</v>
      </c>
      <c r="D71" s="18">
        <v>200</v>
      </c>
      <c r="E71" s="19" t="s">
        <v>57</v>
      </c>
      <c r="F71" s="20" t="s">
        <v>23</v>
      </c>
      <c r="G71" s="18">
        <v>166</v>
      </c>
      <c r="H71" s="20" t="s">
        <v>90</v>
      </c>
    </row>
    <row r="72" spans="1:8" ht="13.2">
      <c r="A72" s="16" t="s">
        <v>158</v>
      </c>
      <c r="B72" s="17">
        <f t="shared" si="1"/>
        <v>250</v>
      </c>
      <c r="C72" s="18">
        <v>150</v>
      </c>
      <c r="D72" s="18">
        <v>350</v>
      </c>
      <c r="E72" s="19" t="s">
        <v>57</v>
      </c>
      <c r="F72" s="20" t="s">
        <v>23</v>
      </c>
      <c r="G72" s="18">
        <v>187</v>
      </c>
      <c r="H72" s="20" t="s">
        <v>105</v>
      </c>
    </row>
    <row r="73" spans="1:8" ht="13.2">
      <c r="A73" s="16" t="s">
        <v>159</v>
      </c>
      <c r="B73" s="17">
        <f t="shared" si="1"/>
        <v>250</v>
      </c>
      <c r="C73" s="21"/>
      <c r="D73" s="22">
        <v>250</v>
      </c>
      <c r="E73" s="19" t="s">
        <v>57</v>
      </c>
      <c r="F73" s="20" t="s">
        <v>29</v>
      </c>
      <c r="G73" s="22">
        <v>180</v>
      </c>
      <c r="H73" s="20" t="s">
        <v>90</v>
      </c>
    </row>
    <row r="74" spans="1:8" ht="13.2">
      <c r="A74" s="16" t="s">
        <v>160</v>
      </c>
      <c r="B74" s="17">
        <f t="shared" si="1"/>
        <v>260</v>
      </c>
      <c r="C74" s="18">
        <v>120</v>
      </c>
      <c r="D74" s="18">
        <v>400</v>
      </c>
      <c r="E74" s="19" t="s">
        <v>57</v>
      </c>
      <c r="F74" s="20" t="s">
        <v>23</v>
      </c>
      <c r="G74" s="18">
        <v>179</v>
      </c>
      <c r="H74" s="20" t="s">
        <v>90</v>
      </c>
    </row>
    <row r="75" spans="1:8" ht="13.2">
      <c r="A75" s="16" t="s">
        <v>161</v>
      </c>
      <c r="B75" s="17">
        <f t="shared" si="1"/>
        <v>275</v>
      </c>
      <c r="C75" s="21"/>
      <c r="D75" s="22">
        <v>275</v>
      </c>
      <c r="E75" s="19" t="s">
        <v>57</v>
      </c>
      <c r="F75" s="20" t="s">
        <v>39</v>
      </c>
      <c r="G75" s="22">
        <v>222</v>
      </c>
      <c r="H75" s="20" t="s">
        <v>90</v>
      </c>
    </row>
    <row r="76" spans="1:8" ht="13.2">
      <c r="A76" s="16" t="s">
        <v>162</v>
      </c>
      <c r="B76" s="17">
        <f t="shared" si="1"/>
        <v>285</v>
      </c>
      <c r="C76" s="18">
        <v>270</v>
      </c>
      <c r="D76" s="18">
        <v>300</v>
      </c>
      <c r="E76" s="19" t="s">
        <v>57</v>
      </c>
      <c r="F76" s="20" t="s">
        <v>23</v>
      </c>
      <c r="G76" s="18">
        <v>187</v>
      </c>
      <c r="H76" s="20" t="s">
        <v>105</v>
      </c>
    </row>
    <row r="77" spans="1:8" ht="13.2">
      <c r="A77" s="16" t="s">
        <v>163</v>
      </c>
      <c r="B77" s="17">
        <f t="shared" si="1"/>
        <v>300</v>
      </c>
      <c r="C77" s="18">
        <v>100</v>
      </c>
      <c r="D77" s="18">
        <v>500</v>
      </c>
      <c r="E77" s="19" t="s">
        <v>57</v>
      </c>
      <c r="F77" s="20" t="s">
        <v>23</v>
      </c>
      <c r="G77" s="18">
        <v>188</v>
      </c>
      <c r="H77" s="20" t="s">
        <v>105</v>
      </c>
    </row>
    <row r="78" spans="1:8" ht="13.2">
      <c r="A78" s="16" t="s">
        <v>164</v>
      </c>
      <c r="B78" s="17">
        <f t="shared" si="1"/>
        <v>300</v>
      </c>
      <c r="C78" s="18">
        <v>200</v>
      </c>
      <c r="D78" s="18">
        <v>400</v>
      </c>
      <c r="E78" s="19" t="s">
        <v>57</v>
      </c>
      <c r="F78" s="20" t="s">
        <v>23</v>
      </c>
      <c r="G78" s="18">
        <v>200</v>
      </c>
      <c r="H78" s="20" t="s">
        <v>88</v>
      </c>
    </row>
    <row r="79" spans="1:8" ht="13.2">
      <c r="A79" s="16" t="s">
        <v>165</v>
      </c>
      <c r="B79" s="17">
        <f t="shared" si="1"/>
        <v>300</v>
      </c>
      <c r="C79" s="21"/>
      <c r="D79" s="22">
        <v>300</v>
      </c>
      <c r="E79" s="19" t="s">
        <v>57</v>
      </c>
      <c r="F79" s="20" t="s">
        <v>43</v>
      </c>
      <c r="G79" s="22">
        <v>236</v>
      </c>
      <c r="H79" s="20" t="s">
        <v>96</v>
      </c>
    </row>
    <row r="80" spans="1:8" ht="13.2">
      <c r="A80" s="16" t="s">
        <v>166</v>
      </c>
      <c r="B80" s="17">
        <f t="shared" si="1"/>
        <v>300</v>
      </c>
      <c r="C80" s="21"/>
      <c r="D80" s="22">
        <v>300</v>
      </c>
      <c r="E80" s="24" t="s">
        <v>57</v>
      </c>
      <c r="F80" s="20" t="s">
        <v>47</v>
      </c>
      <c r="G80" s="22">
        <v>229</v>
      </c>
      <c r="H80" s="20" t="s">
        <v>117</v>
      </c>
    </row>
    <row r="81" spans="1:8" ht="13.2">
      <c r="A81" s="16" t="s">
        <v>167</v>
      </c>
      <c r="B81" s="17">
        <f t="shared" si="1"/>
        <v>300</v>
      </c>
      <c r="C81" s="21"/>
      <c r="D81" s="22">
        <v>300</v>
      </c>
      <c r="E81" s="19" t="s">
        <v>57</v>
      </c>
      <c r="F81" s="20" t="s">
        <v>39</v>
      </c>
      <c r="G81" s="22">
        <v>223</v>
      </c>
      <c r="H81" s="20" t="s">
        <v>98</v>
      </c>
    </row>
    <row r="82" spans="1:8" ht="13.2">
      <c r="A82" s="16" t="s">
        <v>79</v>
      </c>
      <c r="B82" s="17">
        <f t="shared" si="1"/>
        <v>315</v>
      </c>
      <c r="C82" s="18">
        <v>480</v>
      </c>
      <c r="D82" s="18">
        <v>150</v>
      </c>
      <c r="E82" s="19" t="s">
        <v>57</v>
      </c>
      <c r="F82" s="20" t="s">
        <v>23</v>
      </c>
      <c r="G82" s="18">
        <v>166</v>
      </c>
      <c r="H82" s="20" t="s">
        <v>90</v>
      </c>
    </row>
    <row r="83" spans="1:8" ht="13.2">
      <c r="A83" s="16" t="s">
        <v>80</v>
      </c>
      <c r="B83" s="17">
        <f t="shared" si="1"/>
        <v>325</v>
      </c>
      <c r="C83" s="21"/>
      <c r="D83" s="22">
        <v>325</v>
      </c>
      <c r="E83" s="19" t="s">
        <v>57</v>
      </c>
      <c r="F83" s="20" t="s">
        <v>49</v>
      </c>
      <c r="G83" s="22">
        <v>192</v>
      </c>
      <c r="H83" s="20" t="s">
        <v>90</v>
      </c>
    </row>
    <row r="84" spans="1:8" ht="13.2">
      <c r="A84" s="16" t="s">
        <v>168</v>
      </c>
      <c r="B84" s="17">
        <f t="shared" si="1"/>
        <v>350</v>
      </c>
      <c r="C84" s="21"/>
      <c r="D84" s="22">
        <v>350</v>
      </c>
      <c r="E84" s="19" t="s">
        <v>57</v>
      </c>
      <c r="F84" s="20" t="s">
        <v>23</v>
      </c>
      <c r="G84" s="22">
        <v>154</v>
      </c>
      <c r="H84" s="20" t="s">
        <v>90</v>
      </c>
    </row>
    <row r="85" spans="1:8" ht="13.2">
      <c r="A85" s="16" t="s">
        <v>169</v>
      </c>
      <c r="B85" s="17">
        <f t="shared" si="1"/>
        <v>350</v>
      </c>
      <c r="C85" s="21"/>
      <c r="D85" s="22">
        <v>350</v>
      </c>
      <c r="E85" s="19" t="s">
        <v>57</v>
      </c>
      <c r="F85" s="20" t="s">
        <v>39</v>
      </c>
      <c r="G85" s="22">
        <v>222</v>
      </c>
      <c r="H85" s="20" t="s">
        <v>105</v>
      </c>
    </row>
    <row r="86" spans="1:8" ht="13.2">
      <c r="A86" s="16" t="s">
        <v>170</v>
      </c>
      <c r="B86" s="17">
        <f t="shared" si="1"/>
        <v>350</v>
      </c>
      <c r="C86" s="21"/>
      <c r="D86" s="22">
        <v>350</v>
      </c>
      <c r="E86" s="19" t="s">
        <v>57</v>
      </c>
      <c r="F86" s="20" t="s">
        <v>29</v>
      </c>
      <c r="G86" s="22">
        <v>178</v>
      </c>
      <c r="H86" s="20" t="s">
        <v>149</v>
      </c>
    </row>
    <row r="87" spans="1:8" ht="13.2">
      <c r="A87" s="16" t="s">
        <v>171</v>
      </c>
      <c r="B87" s="17">
        <f t="shared" si="1"/>
        <v>350</v>
      </c>
      <c r="C87" s="18">
        <v>500</v>
      </c>
      <c r="D87" s="18">
        <v>200</v>
      </c>
      <c r="E87" s="19" t="s">
        <v>57</v>
      </c>
      <c r="F87" s="20" t="s">
        <v>23</v>
      </c>
      <c r="G87" s="18">
        <v>173</v>
      </c>
      <c r="H87" s="20" t="s">
        <v>113</v>
      </c>
    </row>
    <row r="88" spans="1:8" ht="13.2">
      <c r="A88" s="16" t="s">
        <v>172</v>
      </c>
      <c r="B88" s="17">
        <f t="shared" si="1"/>
        <v>350</v>
      </c>
      <c r="C88" s="21"/>
      <c r="D88" s="22">
        <v>350</v>
      </c>
      <c r="E88" s="19" t="s">
        <v>57</v>
      </c>
      <c r="F88" s="20" t="s">
        <v>47</v>
      </c>
      <c r="G88" s="22">
        <v>228</v>
      </c>
      <c r="H88" s="20" t="s">
        <v>90</v>
      </c>
    </row>
    <row r="89" spans="1:8" ht="13.2">
      <c r="A89" s="16" t="s">
        <v>173</v>
      </c>
      <c r="B89" s="17">
        <f t="shared" si="1"/>
        <v>350</v>
      </c>
      <c r="C89" s="21"/>
      <c r="D89" s="22">
        <v>350</v>
      </c>
      <c r="E89" s="19" t="s">
        <v>57</v>
      </c>
      <c r="F89" s="20" t="s">
        <v>49</v>
      </c>
      <c r="G89" s="22">
        <v>191</v>
      </c>
      <c r="H89" s="20" t="s">
        <v>90</v>
      </c>
    </row>
    <row r="90" spans="1:8" ht="13.2">
      <c r="A90" s="16" t="s">
        <v>81</v>
      </c>
      <c r="B90" s="17">
        <f t="shared" si="1"/>
        <v>350</v>
      </c>
      <c r="C90" s="20"/>
      <c r="D90" s="18">
        <v>350</v>
      </c>
      <c r="E90" s="19" t="s">
        <v>57</v>
      </c>
      <c r="F90" s="20" t="s">
        <v>37</v>
      </c>
      <c r="G90" s="18">
        <v>223</v>
      </c>
      <c r="H90" s="20" t="s">
        <v>151</v>
      </c>
    </row>
    <row r="91" spans="1:8" ht="13.2">
      <c r="A91" s="16" t="s">
        <v>174</v>
      </c>
      <c r="B91" s="17">
        <f t="shared" si="1"/>
        <v>350</v>
      </c>
      <c r="C91" s="21"/>
      <c r="D91" s="22">
        <v>350</v>
      </c>
      <c r="E91" s="19" t="s">
        <v>57</v>
      </c>
      <c r="F91" s="20" t="s">
        <v>43</v>
      </c>
      <c r="G91" s="22">
        <v>235</v>
      </c>
      <c r="H91" s="20" t="s">
        <v>115</v>
      </c>
    </row>
    <row r="92" spans="1:8" ht="13.2">
      <c r="A92" s="16" t="s">
        <v>175</v>
      </c>
      <c r="B92" s="17">
        <f t="shared" si="1"/>
        <v>365</v>
      </c>
      <c r="C92" s="18">
        <v>480</v>
      </c>
      <c r="D92" s="18">
        <v>250</v>
      </c>
      <c r="E92" s="19" t="s">
        <v>57</v>
      </c>
      <c r="F92" s="20" t="s">
        <v>23</v>
      </c>
      <c r="G92" s="18">
        <v>184</v>
      </c>
      <c r="H92" s="20" t="s">
        <v>105</v>
      </c>
    </row>
    <row r="93" spans="1:8" ht="13.2">
      <c r="A93" s="16" t="s">
        <v>176</v>
      </c>
      <c r="B93" s="17">
        <f t="shared" si="1"/>
        <v>375</v>
      </c>
      <c r="C93" s="21"/>
      <c r="D93" s="22">
        <v>375</v>
      </c>
      <c r="E93" s="19" t="s">
        <v>57</v>
      </c>
      <c r="F93" s="20" t="s">
        <v>25</v>
      </c>
      <c r="G93" s="22">
        <v>221</v>
      </c>
      <c r="H93" s="20" t="s">
        <v>112</v>
      </c>
    </row>
    <row r="94" spans="1:8" ht="13.2">
      <c r="A94" s="16" t="s">
        <v>177</v>
      </c>
      <c r="B94" s="17">
        <f t="shared" si="1"/>
        <v>375</v>
      </c>
      <c r="C94" s="21"/>
      <c r="D94" s="22">
        <v>375</v>
      </c>
      <c r="E94" s="19" t="s">
        <v>57</v>
      </c>
      <c r="F94" s="20" t="s">
        <v>43</v>
      </c>
      <c r="G94" s="22">
        <v>236</v>
      </c>
      <c r="H94" s="20" t="s">
        <v>98</v>
      </c>
    </row>
    <row r="95" spans="1:8" ht="13.2">
      <c r="A95" s="16" t="s">
        <v>178</v>
      </c>
      <c r="B95" s="17">
        <f t="shared" si="1"/>
        <v>375</v>
      </c>
      <c r="C95" s="21"/>
      <c r="D95" s="22">
        <v>375</v>
      </c>
      <c r="E95" s="19" t="s">
        <v>57</v>
      </c>
      <c r="F95" s="20" t="s">
        <v>29</v>
      </c>
      <c r="G95" s="22">
        <v>181</v>
      </c>
      <c r="H95" s="20" t="s">
        <v>109</v>
      </c>
    </row>
    <row r="96" spans="1:8" ht="13.2">
      <c r="A96" s="16" t="s">
        <v>179</v>
      </c>
      <c r="B96" s="17">
        <f t="shared" si="1"/>
        <v>400</v>
      </c>
      <c r="C96" s="21"/>
      <c r="D96" s="22">
        <v>400</v>
      </c>
      <c r="E96" s="19" t="s">
        <v>57</v>
      </c>
      <c r="F96" s="20" t="s">
        <v>43</v>
      </c>
      <c r="G96" s="22">
        <v>235</v>
      </c>
      <c r="H96" s="20" t="s">
        <v>112</v>
      </c>
    </row>
    <row r="97" spans="1:8" ht="13.2">
      <c r="A97" s="16" t="s">
        <v>180</v>
      </c>
      <c r="B97" s="17">
        <f t="shared" si="1"/>
        <v>400</v>
      </c>
      <c r="C97" s="18">
        <v>300</v>
      </c>
      <c r="D97" s="18">
        <v>500</v>
      </c>
      <c r="E97" s="19" t="s">
        <v>57</v>
      </c>
      <c r="F97" s="20" t="s">
        <v>23</v>
      </c>
      <c r="G97" s="18">
        <v>188</v>
      </c>
      <c r="H97" s="20" t="s">
        <v>105</v>
      </c>
    </row>
    <row r="98" spans="1:8" ht="13.2">
      <c r="A98" s="16" t="s">
        <v>181</v>
      </c>
      <c r="B98" s="17">
        <f t="shared" si="1"/>
        <v>400</v>
      </c>
      <c r="C98" s="21"/>
      <c r="D98" s="22">
        <v>400</v>
      </c>
      <c r="E98" s="19" t="s">
        <v>57</v>
      </c>
      <c r="F98" s="20" t="s">
        <v>29</v>
      </c>
      <c r="G98" s="22">
        <v>178</v>
      </c>
      <c r="H98" s="20" t="s">
        <v>90</v>
      </c>
    </row>
    <row r="99" spans="1:8" ht="13.2">
      <c r="A99" s="16" t="s">
        <v>182</v>
      </c>
      <c r="B99" s="17">
        <f t="shared" si="1"/>
        <v>400</v>
      </c>
      <c r="C99" s="20" t="s">
        <v>183</v>
      </c>
      <c r="D99" s="18">
        <v>400</v>
      </c>
      <c r="E99" s="19" t="s">
        <v>57</v>
      </c>
      <c r="F99" s="20" t="s">
        <v>23</v>
      </c>
      <c r="G99" s="18">
        <v>195</v>
      </c>
      <c r="H99" s="20" t="s">
        <v>98</v>
      </c>
    </row>
    <row r="100" spans="1:8" ht="13.2">
      <c r="A100" s="16" t="s">
        <v>184</v>
      </c>
      <c r="B100" s="17">
        <f t="shared" si="1"/>
        <v>400</v>
      </c>
      <c r="C100" s="21"/>
      <c r="D100" s="22">
        <v>400</v>
      </c>
      <c r="E100" s="19" t="s">
        <v>57</v>
      </c>
      <c r="F100" s="20" t="s">
        <v>47</v>
      </c>
      <c r="G100" s="22">
        <v>229</v>
      </c>
      <c r="H100" s="20" t="s">
        <v>90</v>
      </c>
    </row>
    <row r="101" spans="1:8" ht="13.2">
      <c r="A101" s="16" t="s">
        <v>185</v>
      </c>
      <c r="B101" s="17">
        <f t="shared" si="1"/>
        <v>400</v>
      </c>
      <c r="C101" s="20"/>
      <c r="D101" s="18">
        <v>400</v>
      </c>
      <c r="E101" s="19" t="s">
        <v>57</v>
      </c>
      <c r="F101" s="20" t="s">
        <v>23</v>
      </c>
      <c r="G101" s="18">
        <v>206</v>
      </c>
      <c r="H101" s="20" t="s">
        <v>112</v>
      </c>
    </row>
    <row r="102" spans="1:8" ht="13.2">
      <c r="A102" s="16" t="s">
        <v>186</v>
      </c>
      <c r="B102" s="17">
        <f t="shared" si="1"/>
        <v>425</v>
      </c>
      <c r="C102" s="18">
        <v>750</v>
      </c>
      <c r="D102" s="18">
        <v>100</v>
      </c>
      <c r="E102" s="19" t="s">
        <v>57</v>
      </c>
      <c r="F102" s="20" t="s">
        <v>23</v>
      </c>
      <c r="G102" s="18">
        <v>166</v>
      </c>
      <c r="H102" s="20" t="s">
        <v>90</v>
      </c>
    </row>
    <row r="103" spans="1:8" ht="13.2">
      <c r="A103" s="16" t="s">
        <v>187</v>
      </c>
      <c r="B103" s="17">
        <f t="shared" si="1"/>
        <v>450</v>
      </c>
      <c r="C103" s="21"/>
      <c r="D103" s="22">
        <v>450</v>
      </c>
      <c r="E103" s="19" t="s">
        <v>57</v>
      </c>
      <c r="F103" s="20" t="s">
        <v>29</v>
      </c>
      <c r="G103" s="22">
        <v>173</v>
      </c>
      <c r="H103" s="20" t="s">
        <v>90</v>
      </c>
    </row>
    <row r="104" spans="1:8" ht="13.2">
      <c r="A104" s="16" t="s">
        <v>82</v>
      </c>
      <c r="B104" s="17">
        <f t="shared" si="1"/>
        <v>450</v>
      </c>
      <c r="C104" s="21"/>
      <c r="D104" s="22">
        <v>450</v>
      </c>
      <c r="E104" s="19" t="s">
        <v>57</v>
      </c>
      <c r="F104" s="20" t="s">
        <v>33</v>
      </c>
      <c r="G104" s="22">
        <v>94</v>
      </c>
      <c r="H104" s="20" t="s">
        <v>90</v>
      </c>
    </row>
    <row r="105" spans="1:8" ht="13.2">
      <c r="A105" s="16" t="s">
        <v>188</v>
      </c>
      <c r="B105" s="17">
        <f t="shared" si="1"/>
        <v>475</v>
      </c>
      <c r="C105" s="21"/>
      <c r="D105" s="22">
        <v>475</v>
      </c>
      <c r="E105" s="19" t="s">
        <v>57</v>
      </c>
      <c r="F105" s="20" t="s">
        <v>29</v>
      </c>
      <c r="G105" s="22">
        <v>181</v>
      </c>
      <c r="H105" s="20" t="s">
        <v>113</v>
      </c>
    </row>
    <row r="106" spans="1:8" ht="13.2">
      <c r="A106" s="16" t="s">
        <v>189</v>
      </c>
      <c r="B106" s="17">
        <f t="shared" si="1"/>
        <v>500</v>
      </c>
      <c r="C106" s="18">
        <v>500</v>
      </c>
      <c r="D106" s="18">
        <f>500</f>
        <v>500</v>
      </c>
      <c r="E106" s="19" t="s">
        <v>57</v>
      </c>
      <c r="F106" s="20" t="s">
        <v>23</v>
      </c>
      <c r="G106" s="18">
        <v>150</v>
      </c>
      <c r="H106" s="20" t="s">
        <v>96</v>
      </c>
    </row>
    <row r="107" spans="1:8" ht="13.2">
      <c r="A107" s="16" t="s">
        <v>190</v>
      </c>
      <c r="B107" s="17">
        <f t="shared" si="1"/>
        <v>500</v>
      </c>
      <c r="C107" s="21"/>
      <c r="D107" s="22">
        <v>500</v>
      </c>
      <c r="E107" s="19" t="s">
        <v>57</v>
      </c>
      <c r="F107" s="20" t="s">
        <v>29</v>
      </c>
      <c r="G107" s="22">
        <v>179</v>
      </c>
      <c r="H107" s="20" t="s">
        <v>98</v>
      </c>
    </row>
    <row r="108" spans="1:8" ht="13.2">
      <c r="A108" s="16" t="s">
        <v>191</v>
      </c>
      <c r="B108" s="17">
        <f t="shared" si="1"/>
        <v>500</v>
      </c>
      <c r="C108" s="21"/>
      <c r="D108" s="22">
        <v>500</v>
      </c>
      <c r="E108" s="19" t="s">
        <v>57</v>
      </c>
      <c r="F108" s="20" t="s">
        <v>29</v>
      </c>
      <c r="G108" s="22">
        <v>178</v>
      </c>
      <c r="H108" s="20" t="s">
        <v>90</v>
      </c>
    </row>
    <row r="109" spans="1:8" ht="13.2">
      <c r="A109" s="16" t="s">
        <v>192</v>
      </c>
      <c r="B109" s="17">
        <f t="shared" si="1"/>
        <v>500</v>
      </c>
      <c r="C109" s="21"/>
      <c r="D109" s="22">
        <v>500</v>
      </c>
      <c r="E109" s="19" t="s">
        <v>57</v>
      </c>
      <c r="F109" s="20" t="s">
        <v>43</v>
      </c>
      <c r="G109" s="22">
        <v>234</v>
      </c>
      <c r="H109" s="20" t="s">
        <v>112</v>
      </c>
    </row>
    <row r="110" spans="1:8" ht="13.2">
      <c r="A110" s="16" t="s">
        <v>193</v>
      </c>
      <c r="B110" s="17">
        <f t="shared" si="1"/>
        <v>550</v>
      </c>
      <c r="C110" s="21"/>
      <c r="D110" s="22">
        <v>550</v>
      </c>
      <c r="E110" s="19" t="s">
        <v>57</v>
      </c>
      <c r="F110" s="20" t="s">
        <v>47</v>
      </c>
      <c r="G110" s="22">
        <v>229</v>
      </c>
      <c r="H110" s="20" t="s">
        <v>112</v>
      </c>
    </row>
    <row r="111" spans="1:8" ht="13.2">
      <c r="A111" s="16" t="s">
        <v>194</v>
      </c>
      <c r="B111" s="17">
        <f t="shared" si="1"/>
        <v>550</v>
      </c>
      <c r="C111" s="18">
        <v>800</v>
      </c>
      <c r="D111" s="18">
        <v>300</v>
      </c>
      <c r="E111" s="19" t="s">
        <v>57</v>
      </c>
      <c r="F111" s="20" t="s">
        <v>23</v>
      </c>
      <c r="G111" s="18">
        <v>209</v>
      </c>
      <c r="H111" s="20" t="s">
        <v>112</v>
      </c>
    </row>
    <row r="112" spans="1:8" ht="13.2">
      <c r="A112" s="16" t="s">
        <v>195</v>
      </c>
      <c r="B112" s="17">
        <f t="shared" si="1"/>
        <v>605</v>
      </c>
      <c r="C112" s="18">
        <v>960</v>
      </c>
      <c r="D112" s="18">
        <v>250</v>
      </c>
      <c r="E112" s="19" t="s">
        <v>57</v>
      </c>
      <c r="F112" s="20" t="s">
        <v>23</v>
      </c>
      <c r="G112" s="18">
        <v>167</v>
      </c>
      <c r="H112" s="20" t="s">
        <v>90</v>
      </c>
    </row>
    <row r="113" spans="1:8" ht="13.2">
      <c r="A113" s="16" t="s">
        <v>196</v>
      </c>
      <c r="B113" s="17">
        <f t="shared" si="1"/>
        <v>625</v>
      </c>
      <c r="C113" s="18">
        <v>800</v>
      </c>
      <c r="D113" s="18">
        <f>450</f>
        <v>450</v>
      </c>
      <c r="E113" s="19" t="s">
        <v>57</v>
      </c>
      <c r="F113" s="20" t="s">
        <v>23</v>
      </c>
      <c r="G113" s="18">
        <v>182</v>
      </c>
      <c r="H113" s="20" t="s">
        <v>96</v>
      </c>
    </row>
    <row r="114" spans="1:8" ht="13.2">
      <c r="A114" s="16" t="s">
        <v>197</v>
      </c>
      <c r="B114" s="17">
        <f t="shared" si="1"/>
        <v>625</v>
      </c>
      <c r="C114" s="17">
        <v>1000</v>
      </c>
      <c r="D114" s="18">
        <v>250</v>
      </c>
      <c r="E114" s="19" t="s">
        <v>57</v>
      </c>
      <c r="F114" s="20" t="s">
        <v>23</v>
      </c>
      <c r="G114" s="18">
        <v>189</v>
      </c>
      <c r="H114" s="20" t="s">
        <v>90</v>
      </c>
    </row>
    <row r="115" spans="1:8" ht="13.2">
      <c r="A115" s="16" t="s">
        <v>198</v>
      </c>
      <c r="B115" s="17">
        <f t="shared" si="1"/>
        <v>635</v>
      </c>
      <c r="C115" s="17">
        <v>1000</v>
      </c>
      <c r="D115" s="18">
        <v>270</v>
      </c>
      <c r="E115" s="19" t="s">
        <v>57</v>
      </c>
      <c r="F115" s="20" t="s">
        <v>23</v>
      </c>
      <c r="G115" s="18">
        <v>168</v>
      </c>
      <c r="H115" s="20" t="s">
        <v>90</v>
      </c>
    </row>
    <row r="116" spans="1:8" ht="13.2">
      <c r="A116" s="16" t="s">
        <v>199</v>
      </c>
      <c r="B116" s="17">
        <f t="shared" si="1"/>
        <v>650</v>
      </c>
      <c r="C116" s="21"/>
      <c r="D116" s="22">
        <v>650</v>
      </c>
      <c r="E116" s="19" t="s">
        <v>57</v>
      </c>
      <c r="F116" s="20" t="s">
        <v>23</v>
      </c>
      <c r="G116" s="22">
        <v>187</v>
      </c>
      <c r="H116" s="20" t="s">
        <v>105</v>
      </c>
    </row>
    <row r="117" spans="1:8" ht="13.2">
      <c r="A117" s="16" t="s">
        <v>200</v>
      </c>
      <c r="B117" s="17">
        <f t="shared" si="1"/>
        <v>725</v>
      </c>
      <c r="C117" s="17">
        <v>1000</v>
      </c>
      <c r="D117" s="18">
        <v>450</v>
      </c>
      <c r="E117" s="19" t="s">
        <v>57</v>
      </c>
      <c r="F117" s="20" t="s">
        <v>23</v>
      </c>
      <c r="G117" s="18">
        <v>157</v>
      </c>
      <c r="H117" s="20" t="s">
        <v>113</v>
      </c>
    </row>
    <row r="118" spans="1:8" ht="13.2">
      <c r="A118" s="16" t="s">
        <v>201</v>
      </c>
      <c r="B118" s="17">
        <f t="shared" si="1"/>
        <v>740</v>
      </c>
      <c r="C118" s="17">
        <v>1000</v>
      </c>
      <c r="D118" s="18">
        <v>480</v>
      </c>
      <c r="E118" s="19" t="s">
        <v>57</v>
      </c>
      <c r="F118" s="20" t="s">
        <v>23</v>
      </c>
      <c r="G118" s="18">
        <v>193</v>
      </c>
      <c r="H118" s="20" t="s">
        <v>149</v>
      </c>
    </row>
    <row r="119" spans="1:8" ht="13.2">
      <c r="A119" s="25" t="s">
        <v>202</v>
      </c>
      <c r="B119" s="17">
        <f t="shared" si="1"/>
        <v>750</v>
      </c>
      <c r="C119" s="17">
        <v>1000</v>
      </c>
      <c r="D119" s="18">
        <v>500</v>
      </c>
      <c r="E119" s="19" t="s">
        <v>57</v>
      </c>
      <c r="F119" s="20" t="s">
        <v>23</v>
      </c>
      <c r="G119" s="18">
        <v>213</v>
      </c>
      <c r="H119" s="20" t="s">
        <v>112</v>
      </c>
    </row>
    <row r="120" spans="1:8" ht="13.2">
      <c r="A120" s="16" t="s">
        <v>203</v>
      </c>
      <c r="B120" s="17">
        <f t="shared" si="1"/>
        <v>800</v>
      </c>
      <c r="C120" s="17">
        <v>1200</v>
      </c>
      <c r="D120" s="18">
        <v>400</v>
      </c>
      <c r="E120" s="19" t="s">
        <v>57</v>
      </c>
      <c r="F120" s="20" t="s">
        <v>23</v>
      </c>
      <c r="G120" s="18">
        <v>212</v>
      </c>
      <c r="H120" s="20" t="s">
        <v>117</v>
      </c>
    </row>
    <row r="121" spans="1:8" ht="13.2">
      <c r="A121" s="16" t="s">
        <v>204</v>
      </c>
      <c r="B121" s="17">
        <f t="shared" si="1"/>
        <v>812.5</v>
      </c>
      <c r="C121" s="17">
        <v>1500</v>
      </c>
      <c r="D121" s="18">
        <v>125</v>
      </c>
      <c r="E121" s="19" t="s">
        <v>57</v>
      </c>
      <c r="F121" s="20" t="s">
        <v>23</v>
      </c>
      <c r="G121" s="18">
        <v>211</v>
      </c>
      <c r="H121" s="20" t="s">
        <v>117</v>
      </c>
    </row>
    <row r="122" spans="1:8" ht="13.2">
      <c r="A122" s="16" t="s">
        <v>205</v>
      </c>
      <c r="B122" s="17">
        <f t="shared" si="1"/>
        <v>825</v>
      </c>
      <c r="C122" s="17">
        <v>1500</v>
      </c>
      <c r="D122" s="18">
        <v>150</v>
      </c>
      <c r="E122" s="19" t="s">
        <v>57</v>
      </c>
      <c r="F122" s="20" t="s">
        <v>23</v>
      </c>
      <c r="G122" s="18">
        <v>211</v>
      </c>
      <c r="H122" s="20" t="s">
        <v>117</v>
      </c>
    </row>
    <row r="123" spans="1:8" ht="13.2">
      <c r="A123" s="16" t="s">
        <v>206</v>
      </c>
      <c r="B123" s="17">
        <f t="shared" si="1"/>
        <v>825</v>
      </c>
      <c r="C123" s="17">
        <v>1500</v>
      </c>
      <c r="D123" s="18">
        <v>150</v>
      </c>
      <c r="E123" s="19" t="s">
        <v>57</v>
      </c>
      <c r="F123" s="20" t="s">
        <v>23</v>
      </c>
      <c r="G123" s="18">
        <v>213</v>
      </c>
      <c r="H123" s="20" t="s">
        <v>90</v>
      </c>
    </row>
    <row r="124" spans="1:8" ht="13.2">
      <c r="A124" s="16" t="s">
        <v>207</v>
      </c>
      <c r="B124" s="17">
        <f t="shared" si="1"/>
        <v>900</v>
      </c>
      <c r="C124" s="17">
        <v>1500</v>
      </c>
      <c r="D124" s="18">
        <v>300</v>
      </c>
      <c r="E124" s="19" t="s">
        <v>57</v>
      </c>
      <c r="F124" s="20" t="s">
        <v>23</v>
      </c>
      <c r="G124" s="18">
        <v>172</v>
      </c>
      <c r="H124" s="20" t="s">
        <v>125</v>
      </c>
    </row>
    <row r="125" spans="1:8" ht="13.2">
      <c r="A125" s="16" t="s">
        <v>208</v>
      </c>
      <c r="B125" s="17">
        <f t="shared" si="1"/>
        <v>925</v>
      </c>
      <c r="C125" s="17">
        <v>1500</v>
      </c>
      <c r="D125" s="18">
        <v>350</v>
      </c>
      <c r="E125" s="19" t="s">
        <v>57</v>
      </c>
      <c r="F125" s="20" t="s">
        <v>23</v>
      </c>
      <c r="G125" s="18">
        <v>156</v>
      </c>
      <c r="H125" s="20" t="s">
        <v>209</v>
      </c>
    </row>
    <row r="126" spans="1:8" ht="13.2">
      <c r="A126" s="16" t="s">
        <v>210</v>
      </c>
      <c r="B126" s="17">
        <f t="shared" si="1"/>
        <v>925</v>
      </c>
      <c r="C126" s="17">
        <v>1500</v>
      </c>
      <c r="D126" s="18">
        <v>350</v>
      </c>
      <c r="E126" s="19" t="s">
        <v>57</v>
      </c>
      <c r="F126" s="20" t="s">
        <v>23</v>
      </c>
      <c r="G126" s="18">
        <v>158</v>
      </c>
      <c r="H126" s="20" t="s">
        <v>113</v>
      </c>
    </row>
    <row r="127" spans="1:8" ht="13.2">
      <c r="A127" s="16" t="s">
        <v>211</v>
      </c>
      <c r="B127" s="17">
        <f t="shared" si="1"/>
        <v>925</v>
      </c>
      <c r="C127" s="17">
        <v>1500</v>
      </c>
      <c r="D127" s="18">
        <v>350</v>
      </c>
      <c r="E127" s="19" t="s">
        <v>57</v>
      </c>
      <c r="F127" s="20" t="s">
        <v>23</v>
      </c>
      <c r="G127" s="18">
        <v>178</v>
      </c>
      <c r="H127" s="20" t="s">
        <v>112</v>
      </c>
    </row>
    <row r="128" spans="1:8" ht="13.2">
      <c r="A128" s="16" t="s">
        <v>212</v>
      </c>
      <c r="B128" s="17">
        <f t="shared" si="1"/>
        <v>950</v>
      </c>
      <c r="C128" s="17">
        <v>1500</v>
      </c>
      <c r="D128" s="18">
        <f>400</f>
        <v>400</v>
      </c>
      <c r="E128" s="19" t="s">
        <v>57</v>
      </c>
      <c r="F128" s="20" t="s">
        <v>23</v>
      </c>
      <c r="G128" s="18">
        <v>181</v>
      </c>
      <c r="H128" s="20" t="s">
        <v>96</v>
      </c>
    </row>
    <row r="129" spans="1:8" ht="13.2">
      <c r="A129" s="25" t="s">
        <v>213</v>
      </c>
      <c r="B129" s="17">
        <f t="shared" si="1"/>
        <v>975</v>
      </c>
      <c r="C129" s="17">
        <v>1500</v>
      </c>
      <c r="D129" s="18">
        <v>450</v>
      </c>
      <c r="E129" s="19" t="s">
        <v>57</v>
      </c>
      <c r="F129" s="20" t="s">
        <v>23</v>
      </c>
      <c r="G129" s="18">
        <v>200</v>
      </c>
      <c r="H129" s="20" t="s">
        <v>107</v>
      </c>
    </row>
    <row r="130" spans="1:8" ht="13.2">
      <c r="A130" s="16" t="s">
        <v>214</v>
      </c>
      <c r="B130" s="17">
        <f t="shared" si="1"/>
        <v>975</v>
      </c>
      <c r="C130" s="17">
        <v>1500</v>
      </c>
      <c r="D130" s="18">
        <v>450</v>
      </c>
      <c r="E130" s="19" t="s">
        <v>57</v>
      </c>
      <c r="F130" s="20" t="s">
        <v>23</v>
      </c>
      <c r="G130" s="18">
        <v>182</v>
      </c>
      <c r="H130" s="20" t="s">
        <v>122</v>
      </c>
    </row>
    <row r="131" spans="1:8" ht="13.2">
      <c r="A131" s="16" t="s">
        <v>215</v>
      </c>
      <c r="B131" s="17">
        <f t="shared" si="1"/>
        <v>1000</v>
      </c>
      <c r="C131" s="17">
        <v>1500</v>
      </c>
      <c r="D131" s="18">
        <v>500</v>
      </c>
      <c r="E131" s="19" t="s">
        <v>57</v>
      </c>
      <c r="F131" s="20" t="s">
        <v>23</v>
      </c>
      <c r="G131" s="18">
        <v>193</v>
      </c>
      <c r="H131" s="20" t="s">
        <v>149</v>
      </c>
    </row>
    <row r="132" spans="1:8" ht="13.2">
      <c r="A132" s="16" t="s">
        <v>216</v>
      </c>
      <c r="B132" s="17">
        <f t="shared" si="1"/>
        <v>1075</v>
      </c>
      <c r="C132" s="17">
        <v>2000</v>
      </c>
      <c r="D132" s="18">
        <v>150</v>
      </c>
      <c r="E132" s="19" t="s">
        <v>57</v>
      </c>
      <c r="F132" s="20" t="s">
        <v>23</v>
      </c>
      <c r="G132" s="18">
        <v>185</v>
      </c>
      <c r="H132" s="20" t="s">
        <v>90</v>
      </c>
    </row>
    <row r="133" spans="1:8" ht="13.2">
      <c r="A133" s="16" t="s">
        <v>217</v>
      </c>
      <c r="B133" s="17">
        <f t="shared" si="1"/>
        <v>1075</v>
      </c>
      <c r="C133" s="17">
        <v>1800</v>
      </c>
      <c r="D133" s="18">
        <v>350</v>
      </c>
      <c r="E133" s="19" t="s">
        <v>57</v>
      </c>
      <c r="F133" s="20" t="s">
        <v>23</v>
      </c>
      <c r="G133" s="18">
        <v>203</v>
      </c>
      <c r="H133" s="20" t="s">
        <v>109</v>
      </c>
    </row>
    <row r="134" spans="1:8" ht="13.2">
      <c r="A134" s="16" t="s">
        <v>218</v>
      </c>
      <c r="B134" s="17">
        <f t="shared" si="1"/>
        <v>1125</v>
      </c>
      <c r="C134" s="17">
        <v>2000</v>
      </c>
      <c r="D134" s="18">
        <v>250</v>
      </c>
      <c r="E134" s="19" t="s">
        <v>57</v>
      </c>
      <c r="F134" s="20" t="s">
        <v>23</v>
      </c>
      <c r="G134" s="18">
        <v>172</v>
      </c>
      <c r="H134" s="20" t="s">
        <v>219</v>
      </c>
    </row>
    <row r="135" spans="1:8" ht="13.2">
      <c r="A135" s="16" t="s">
        <v>220</v>
      </c>
      <c r="B135" s="17">
        <f t="shared" si="1"/>
        <v>1125</v>
      </c>
      <c r="C135" s="17">
        <v>2000</v>
      </c>
      <c r="D135" s="18">
        <v>250</v>
      </c>
      <c r="E135" s="19" t="s">
        <v>57</v>
      </c>
      <c r="F135" s="20" t="s">
        <v>23</v>
      </c>
      <c r="G135" s="18">
        <v>199</v>
      </c>
      <c r="H135" s="20" t="s">
        <v>90</v>
      </c>
    </row>
    <row r="136" spans="1:8" ht="13.2">
      <c r="A136" s="16" t="s">
        <v>221</v>
      </c>
      <c r="B136" s="17">
        <f t="shared" si="1"/>
        <v>1125</v>
      </c>
      <c r="C136" s="17">
        <v>2000</v>
      </c>
      <c r="D136" s="18">
        <v>250</v>
      </c>
      <c r="E136" s="19" t="s">
        <v>57</v>
      </c>
      <c r="F136" s="20" t="s">
        <v>23</v>
      </c>
      <c r="G136" s="18">
        <v>204</v>
      </c>
      <c r="H136" s="20" t="s">
        <v>109</v>
      </c>
    </row>
    <row r="137" spans="1:8" ht="13.2">
      <c r="A137" s="16" t="s">
        <v>222</v>
      </c>
      <c r="B137" s="17">
        <f t="shared" si="1"/>
        <v>1175</v>
      </c>
      <c r="C137" s="17">
        <v>2000</v>
      </c>
      <c r="D137" s="18">
        <v>350</v>
      </c>
      <c r="E137" s="19" t="s">
        <v>57</v>
      </c>
      <c r="F137" s="20" t="s">
        <v>23</v>
      </c>
      <c r="G137" s="18">
        <v>197</v>
      </c>
      <c r="H137" s="20" t="s">
        <v>90</v>
      </c>
    </row>
    <row r="138" spans="1:8" ht="13.2">
      <c r="A138" s="16" t="s">
        <v>223</v>
      </c>
      <c r="B138" s="17">
        <f t="shared" si="1"/>
        <v>1200</v>
      </c>
      <c r="C138" s="21"/>
      <c r="D138" s="26">
        <v>1200</v>
      </c>
      <c r="E138" s="19" t="s">
        <v>57</v>
      </c>
      <c r="F138" s="20" t="s">
        <v>23</v>
      </c>
      <c r="G138" s="22">
        <v>187</v>
      </c>
      <c r="H138" s="20" t="s">
        <v>105</v>
      </c>
    </row>
    <row r="139" spans="1:8" ht="13.2">
      <c r="A139" s="16" t="s">
        <v>224</v>
      </c>
      <c r="B139" s="17">
        <f t="shared" si="1"/>
        <v>1250</v>
      </c>
      <c r="C139" s="17">
        <v>2000</v>
      </c>
      <c r="D139" s="18">
        <v>500</v>
      </c>
      <c r="E139" s="19" t="s">
        <v>57</v>
      </c>
      <c r="F139" s="20" t="s">
        <v>23</v>
      </c>
      <c r="G139" s="18">
        <v>199</v>
      </c>
      <c r="H139" s="20" t="s">
        <v>90</v>
      </c>
    </row>
    <row r="140" spans="1:8" ht="13.2">
      <c r="A140" s="16" t="s">
        <v>225</v>
      </c>
      <c r="B140" s="17">
        <f t="shared" si="1"/>
        <v>1325</v>
      </c>
      <c r="C140" s="17">
        <v>2500</v>
      </c>
      <c r="D140" s="18">
        <v>150</v>
      </c>
      <c r="E140" s="19" t="s">
        <v>57</v>
      </c>
      <c r="F140" s="20" t="s">
        <v>23</v>
      </c>
      <c r="G140" s="18">
        <v>168</v>
      </c>
      <c r="H140" s="20" t="s">
        <v>125</v>
      </c>
    </row>
    <row r="141" spans="1:8" ht="13.2">
      <c r="A141" s="16" t="s">
        <v>226</v>
      </c>
      <c r="B141" s="17">
        <f t="shared" si="1"/>
        <v>1375</v>
      </c>
      <c r="C141" s="17">
        <v>2500</v>
      </c>
      <c r="D141" s="18">
        <v>250</v>
      </c>
      <c r="E141" s="19" t="s">
        <v>57</v>
      </c>
      <c r="F141" s="20" t="s">
        <v>23</v>
      </c>
      <c r="G141" s="18">
        <v>191</v>
      </c>
      <c r="H141" s="20" t="s">
        <v>149</v>
      </c>
    </row>
    <row r="142" spans="1:8" ht="13.2">
      <c r="A142" s="16" t="s">
        <v>227</v>
      </c>
      <c r="B142" s="17">
        <f t="shared" si="1"/>
        <v>1380</v>
      </c>
      <c r="C142" s="18">
        <v>960</v>
      </c>
      <c r="D142" s="17">
        <v>1800</v>
      </c>
      <c r="E142" s="19" t="s">
        <v>57</v>
      </c>
      <c r="F142" s="20" t="s">
        <v>23</v>
      </c>
      <c r="G142" s="18">
        <v>188</v>
      </c>
      <c r="H142" s="20" t="s">
        <v>105</v>
      </c>
    </row>
    <row r="143" spans="1:8" ht="13.2">
      <c r="A143" s="16" t="s">
        <v>228</v>
      </c>
      <c r="B143" s="17">
        <f t="shared" si="1"/>
        <v>1450</v>
      </c>
      <c r="C143" s="17">
        <v>2500</v>
      </c>
      <c r="D143" s="18">
        <v>400</v>
      </c>
      <c r="E143" s="19" t="s">
        <v>57</v>
      </c>
      <c r="F143" s="20" t="s">
        <v>23</v>
      </c>
      <c r="G143" s="18">
        <v>155</v>
      </c>
      <c r="H143" s="20" t="s">
        <v>115</v>
      </c>
    </row>
    <row r="144" spans="1:8" ht="13.2">
      <c r="A144" s="16" t="s">
        <v>229</v>
      </c>
      <c r="B144" s="17">
        <f t="shared" si="1"/>
        <v>1450</v>
      </c>
      <c r="C144" s="17">
        <v>2500</v>
      </c>
      <c r="D144" s="18">
        <v>400</v>
      </c>
      <c r="E144" s="19" t="s">
        <v>57</v>
      </c>
      <c r="F144" s="20" t="s">
        <v>23</v>
      </c>
      <c r="G144" s="18">
        <v>168</v>
      </c>
      <c r="H144" s="20" t="s">
        <v>125</v>
      </c>
    </row>
    <row r="145" spans="1:8" ht="13.2">
      <c r="A145" s="16" t="s">
        <v>230</v>
      </c>
      <c r="B145" s="17">
        <f t="shared" si="1"/>
        <v>1650</v>
      </c>
      <c r="C145" s="17">
        <v>3000</v>
      </c>
      <c r="D145" s="18">
        <v>300</v>
      </c>
      <c r="E145" s="19" t="s">
        <v>57</v>
      </c>
      <c r="F145" s="20" t="s">
        <v>23</v>
      </c>
      <c r="G145" s="18">
        <v>168</v>
      </c>
      <c r="H145" s="20" t="s">
        <v>125</v>
      </c>
    </row>
    <row r="146" spans="1:8" ht="13.2">
      <c r="A146" s="16" t="s">
        <v>231</v>
      </c>
      <c r="B146" s="17">
        <f t="shared" si="1"/>
        <v>1650</v>
      </c>
      <c r="C146" s="17">
        <v>3000</v>
      </c>
      <c r="D146" s="18">
        <v>300</v>
      </c>
      <c r="E146" s="19" t="s">
        <v>57</v>
      </c>
      <c r="F146" s="20" t="s">
        <v>23</v>
      </c>
      <c r="G146" s="18">
        <v>181</v>
      </c>
      <c r="H146" s="20" t="s">
        <v>122</v>
      </c>
    </row>
    <row r="147" spans="1:8" ht="13.2">
      <c r="A147" s="16" t="s">
        <v>232</v>
      </c>
      <c r="B147" s="17">
        <f t="shared" si="1"/>
        <v>1650</v>
      </c>
      <c r="C147" s="17">
        <v>3000</v>
      </c>
      <c r="D147" s="18">
        <v>300</v>
      </c>
      <c r="E147" s="19" t="s">
        <v>57</v>
      </c>
      <c r="F147" s="20" t="s">
        <v>23</v>
      </c>
      <c r="G147" s="18">
        <v>193</v>
      </c>
      <c r="H147" s="20" t="s">
        <v>149</v>
      </c>
    </row>
    <row r="148" spans="1:8" ht="13.2">
      <c r="A148" s="16" t="s">
        <v>233</v>
      </c>
      <c r="B148" s="17">
        <f t="shared" si="1"/>
        <v>1662.5</v>
      </c>
      <c r="C148" s="17">
        <v>3000</v>
      </c>
      <c r="D148" s="18">
        <v>325</v>
      </c>
      <c r="E148" s="19" t="s">
        <v>57</v>
      </c>
      <c r="F148" s="20" t="s">
        <v>23</v>
      </c>
      <c r="G148" s="18">
        <v>172</v>
      </c>
      <c r="H148" s="20" t="s">
        <v>219</v>
      </c>
    </row>
    <row r="149" spans="1:8" ht="13.2">
      <c r="A149" s="16" t="s">
        <v>234</v>
      </c>
      <c r="B149" s="17">
        <f t="shared" si="1"/>
        <v>1800</v>
      </c>
      <c r="C149" s="21"/>
      <c r="D149" s="26">
        <v>1800</v>
      </c>
      <c r="E149" s="19" t="s">
        <v>57</v>
      </c>
      <c r="F149" s="20" t="s">
        <v>23</v>
      </c>
      <c r="G149" s="22">
        <v>187</v>
      </c>
      <c r="H149" s="20" t="s">
        <v>105</v>
      </c>
    </row>
    <row r="150" spans="1:8" ht="13.2">
      <c r="A150" s="16" t="s">
        <v>235</v>
      </c>
      <c r="B150" s="17">
        <f t="shared" si="1"/>
        <v>1950</v>
      </c>
      <c r="C150" s="17">
        <v>3500</v>
      </c>
      <c r="D150" s="18">
        <v>400</v>
      </c>
      <c r="E150" s="19" t="s">
        <v>57</v>
      </c>
      <c r="F150" s="20" t="s">
        <v>23</v>
      </c>
      <c r="G150" s="18">
        <v>159</v>
      </c>
      <c r="H150" s="20" t="s">
        <v>137</v>
      </c>
    </row>
    <row r="151" spans="1:8" ht="13.2">
      <c r="A151" s="16" t="s">
        <v>236</v>
      </c>
      <c r="B151" s="17">
        <f t="shared" si="1"/>
        <v>2250</v>
      </c>
      <c r="C151" s="17">
        <v>4000</v>
      </c>
      <c r="D151" s="18">
        <v>500</v>
      </c>
      <c r="E151" s="19" t="s">
        <v>57</v>
      </c>
      <c r="F151" s="20" t="s">
        <v>23</v>
      </c>
      <c r="G151" s="18">
        <v>153</v>
      </c>
      <c r="H151" s="20" t="s">
        <v>90</v>
      </c>
    </row>
    <row r="152" spans="1:8" ht="13.2">
      <c r="A152" s="16" t="s">
        <v>237</v>
      </c>
      <c r="B152" s="17">
        <f t="shared" si="1"/>
        <v>2300</v>
      </c>
      <c r="C152" s="17">
        <v>4200</v>
      </c>
      <c r="D152" s="22">
        <v>400</v>
      </c>
      <c r="E152" s="19" t="s">
        <v>57</v>
      </c>
      <c r="F152" s="20" t="s">
        <v>23</v>
      </c>
      <c r="G152" s="22">
        <v>205</v>
      </c>
      <c r="H152" s="20" t="s">
        <v>90</v>
      </c>
    </row>
    <row r="153" spans="1:8" ht="13.2">
      <c r="A153" s="16" t="s">
        <v>238</v>
      </c>
      <c r="B153" s="17">
        <f t="shared" si="1"/>
        <v>2600</v>
      </c>
      <c r="C153" s="17">
        <v>5000</v>
      </c>
      <c r="D153" s="18">
        <v>200</v>
      </c>
      <c r="E153" s="19" t="s">
        <v>57</v>
      </c>
      <c r="F153" s="20" t="s">
        <v>23</v>
      </c>
      <c r="G153" s="18">
        <v>156</v>
      </c>
      <c r="H153" s="20" t="s">
        <v>115</v>
      </c>
    </row>
    <row r="154" spans="1:8" ht="13.2">
      <c r="A154" s="16" t="s">
        <v>239</v>
      </c>
      <c r="B154" s="17">
        <f t="shared" si="1"/>
        <v>2625</v>
      </c>
      <c r="C154" s="17">
        <v>5000</v>
      </c>
      <c r="D154" s="18">
        <v>250</v>
      </c>
      <c r="E154" s="19" t="s">
        <v>57</v>
      </c>
      <c r="F154" s="20" t="s">
        <v>23</v>
      </c>
      <c r="G154" s="18">
        <v>158</v>
      </c>
      <c r="H154" s="20" t="s">
        <v>137</v>
      </c>
    </row>
    <row r="155" spans="1:8" ht="13.2">
      <c r="A155" s="16" t="s">
        <v>240</v>
      </c>
      <c r="B155" s="17">
        <f t="shared" si="1"/>
        <v>2625</v>
      </c>
      <c r="C155" s="17">
        <v>5000</v>
      </c>
      <c r="D155" s="18">
        <v>250</v>
      </c>
      <c r="E155" s="19" t="s">
        <v>57</v>
      </c>
      <c r="F155" s="20" t="s">
        <v>23</v>
      </c>
      <c r="G155" s="18">
        <v>171</v>
      </c>
      <c r="H155" s="20" t="s">
        <v>90</v>
      </c>
    </row>
    <row r="156" spans="1:8" ht="13.2">
      <c r="A156" s="16" t="s">
        <v>241</v>
      </c>
      <c r="B156" s="17">
        <f t="shared" si="1"/>
        <v>2625</v>
      </c>
      <c r="C156" s="17">
        <v>5000</v>
      </c>
      <c r="D156" s="18">
        <v>250</v>
      </c>
      <c r="E156" s="19" t="s">
        <v>57</v>
      </c>
      <c r="F156" s="20" t="s">
        <v>23</v>
      </c>
      <c r="G156" s="18">
        <v>184</v>
      </c>
      <c r="H156" s="20" t="s">
        <v>122</v>
      </c>
    </row>
    <row r="157" spans="1:8" ht="13.2">
      <c r="A157" s="16" t="s">
        <v>242</v>
      </c>
      <c r="B157" s="17">
        <f t="shared" si="1"/>
        <v>2650</v>
      </c>
      <c r="C157" s="17">
        <v>5000</v>
      </c>
      <c r="D157" s="18">
        <v>300</v>
      </c>
      <c r="E157" s="19" t="s">
        <v>57</v>
      </c>
      <c r="F157" s="20" t="s">
        <v>23</v>
      </c>
      <c r="G157" s="18">
        <v>172</v>
      </c>
      <c r="H157" s="20" t="s">
        <v>219</v>
      </c>
    </row>
    <row r="158" spans="1:8" ht="13.2">
      <c r="A158" s="16" t="s">
        <v>243</v>
      </c>
      <c r="B158" s="17">
        <f t="shared" si="1"/>
        <v>2687.5</v>
      </c>
      <c r="C158" s="17">
        <v>5000</v>
      </c>
      <c r="D158" s="18">
        <v>375</v>
      </c>
      <c r="E158" s="19" t="s">
        <v>57</v>
      </c>
      <c r="F158" s="20" t="s">
        <v>23</v>
      </c>
      <c r="G158" s="18">
        <v>184</v>
      </c>
      <c r="H158" s="20" t="s">
        <v>122</v>
      </c>
    </row>
    <row r="159" spans="1:8" ht="13.2">
      <c r="A159" s="16" t="s">
        <v>244</v>
      </c>
      <c r="B159" s="17">
        <f t="shared" si="1"/>
        <v>2690</v>
      </c>
      <c r="C159" s="17">
        <v>5000</v>
      </c>
      <c r="D159" s="18">
        <v>380</v>
      </c>
      <c r="E159" s="19" t="s">
        <v>57</v>
      </c>
      <c r="F159" s="20" t="s">
        <v>23</v>
      </c>
      <c r="G159" s="18">
        <v>170</v>
      </c>
      <c r="H159" s="20" t="s">
        <v>90</v>
      </c>
    </row>
    <row r="160" spans="1:8" ht="13.2">
      <c r="A160" s="16" t="s">
        <v>245</v>
      </c>
      <c r="B160" s="17">
        <f t="shared" si="1"/>
        <v>2737.5</v>
      </c>
      <c r="C160" s="17">
        <v>5000</v>
      </c>
      <c r="D160" s="18">
        <v>475</v>
      </c>
      <c r="E160" s="19" t="s">
        <v>57</v>
      </c>
      <c r="F160" s="20" t="s">
        <v>23</v>
      </c>
      <c r="G160" s="18">
        <v>173</v>
      </c>
      <c r="H160" s="20" t="s">
        <v>113</v>
      </c>
    </row>
    <row r="161" spans="1:8" ht="13.2">
      <c r="A161" s="16" t="s">
        <v>246</v>
      </c>
      <c r="B161" s="17">
        <f t="shared" si="1"/>
        <v>2750</v>
      </c>
      <c r="C161" s="17">
        <v>5000</v>
      </c>
      <c r="D161" s="18">
        <v>500</v>
      </c>
      <c r="E161" s="19" t="s">
        <v>57</v>
      </c>
      <c r="F161" s="20" t="s">
        <v>23</v>
      </c>
      <c r="G161" s="18">
        <v>175</v>
      </c>
      <c r="H161" s="20" t="s">
        <v>247</v>
      </c>
    </row>
    <row r="162" spans="1:8" ht="13.2">
      <c r="A162" s="16" t="s">
        <v>248</v>
      </c>
      <c r="B162" s="17">
        <f t="shared" si="1"/>
        <v>2750</v>
      </c>
      <c r="C162" s="17">
        <v>5000</v>
      </c>
      <c r="D162" s="18">
        <v>500</v>
      </c>
      <c r="E162" s="19" t="s">
        <v>57</v>
      </c>
      <c r="F162" s="20" t="s">
        <v>23</v>
      </c>
      <c r="G162" s="18">
        <v>179</v>
      </c>
      <c r="H162" s="20" t="s">
        <v>90</v>
      </c>
    </row>
    <row r="163" spans="1:8" ht="13.2">
      <c r="A163" s="16" t="s">
        <v>249</v>
      </c>
      <c r="B163" s="17">
        <f t="shared" si="1"/>
        <v>2750</v>
      </c>
      <c r="C163" s="17">
        <v>5000</v>
      </c>
      <c r="D163" s="18">
        <v>500</v>
      </c>
      <c r="E163" s="19" t="s">
        <v>57</v>
      </c>
      <c r="F163" s="20" t="s">
        <v>23</v>
      </c>
      <c r="G163" s="18">
        <v>200</v>
      </c>
      <c r="H163" s="20" t="s">
        <v>115</v>
      </c>
    </row>
    <row r="164" spans="1:8" ht="13.2">
      <c r="A164" s="16" t="s">
        <v>83</v>
      </c>
      <c r="B164" s="17">
        <f t="shared" si="1"/>
        <v>3050</v>
      </c>
      <c r="C164" s="17">
        <v>6000</v>
      </c>
      <c r="D164" s="18">
        <v>100</v>
      </c>
      <c r="E164" s="19" t="s">
        <v>57</v>
      </c>
      <c r="F164" s="20" t="s">
        <v>23</v>
      </c>
      <c r="G164" s="18">
        <v>150</v>
      </c>
      <c r="H164" s="20" t="s">
        <v>90</v>
      </c>
    </row>
    <row r="165" spans="1:8" ht="13.2">
      <c r="A165" s="16" t="s">
        <v>250</v>
      </c>
      <c r="B165" s="17">
        <f t="shared" si="1"/>
        <v>3150</v>
      </c>
      <c r="C165" s="17">
        <v>6000</v>
      </c>
      <c r="D165" s="18">
        <v>300</v>
      </c>
      <c r="E165" s="19" t="s">
        <v>57</v>
      </c>
      <c r="F165" s="20" t="s">
        <v>23</v>
      </c>
      <c r="G165" s="18">
        <v>185</v>
      </c>
      <c r="H165" s="20" t="s">
        <v>90</v>
      </c>
    </row>
    <row r="166" spans="1:8" ht="13.2">
      <c r="A166" s="16" t="s">
        <v>251</v>
      </c>
      <c r="B166" s="17">
        <f t="shared" si="1"/>
        <v>3175</v>
      </c>
      <c r="C166" s="17">
        <v>6000</v>
      </c>
      <c r="D166" s="18">
        <v>350</v>
      </c>
      <c r="E166" s="19" t="s">
        <v>57</v>
      </c>
      <c r="F166" s="20" t="s">
        <v>23</v>
      </c>
      <c r="G166" s="18">
        <v>159</v>
      </c>
      <c r="H166" s="20" t="s">
        <v>137</v>
      </c>
    </row>
    <row r="167" spans="1:8" ht="13.2">
      <c r="A167" s="16" t="s">
        <v>252</v>
      </c>
      <c r="B167" s="17">
        <f t="shared" si="1"/>
        <v>3200</v>
      </c>
      <c r="C167" s="17">
        <v>6000</v>
      </c>
      <c r="D167" s="18">
        <v>400</v>
      </c>
      <c r="E167" s="19" t="s">
        <v>57</v>
      </c>
      <c r="F167" s="20" t="s">
        <v>23</v>
      </c>
      <c r="G167" s="18">
        <v>184</v>
      </c>
      <c r="H167" s="20" t="s">
        <v>90</v>
      </c>
    </row>
    <row r="168" spans="1:8" ht="13.2">
      <c r="A168" s="16" t="s">
        <v>253</v>
      </c>
      <c r="B168" s="17">
        <f t="shared" si="1"/>
        <v>3285</v>
      </c>
      <c r="C168" s="17">
        <v>6120</v>
      </c>
      <c r="D168" s="18">
        <v>450</v>
      </c>
      <c r="E168" s="19" t="s">
        <v>57</v>
      </c>
      <c r="F168" s="20" t="s">
        <v>23</v>
      </c>
      <c r="G168" s="18">
        <v>161</v>
      </c>
      <c r="H168" s="20" t="s">
        <v>90</v>
      </c>
    </row>
    <row r="169" spans="1:8" ht="13.2">
      <c r="A169" s="16" t="s">
        <v>254</v>
      </c>
      <c r="B169" s="17">
        <f t="shared" si="1"/>
        <v>3937.5</v>
      </c>
      <c r="C169" s="17">
        <v>7500</v>
      </c>
      <c r="D169" s="18">
        <v>375</v>
      </c>
      <c r="E169" s="19" t="s">
        <v>57</v>
      </c>
      <c r="F169" s="20" t="s">
        <v>23</v>
      </c>
      <c r="G169" s="18">
        <v>156</v>
      </c>
      <c r="H169" s="20" t="s">
        <v>122</v>
      </c>
    </row>
    <row r="170" spans="1:8" ht="13.2">
      <c r="A170" s="16" t="s">
        <v>84</v>
      </c>
      <c r="B170" s="17">
        <f t="shared" si="1"/>
        <v>4125</v>
      </c>
      <c r="C170" s="17">
        <v>8000</v>
      </c>
      <c r="D170" s="18">
        <v>250</v>
      </c>
      <c r="E170" s="19" t="s">
        <v>57</v>
      </c>
      <c r="F170" s="20" t="s">
        <v>23</v>
      </c>
      <c r="G170" s="18">
        <v>212</v>
      </c>
      <c r="H170" s="20" t="s">
        <v>117</v>
      </c>
    </row>
    <row r="171" spans="1:8" ht="13.2">
      <c r="A171" s="16" t="s">
        <v>255</v>
      </c>
      <c r="B171" s="17">
        <f t="shared" si="1"/>
        <v>4150</v>
      </c>
      <c r="C171" s="17">
        <v>8000</v>
      </c>
      <c r="D171" s="18">
        <v>300</v>
      </c>
      <c r="E171" s="19" t="s">
        <v>57</v>
      </c>
      <c r="F171" s="20" t="s">
        <v>23</v>
      </c>
      <c r="G171" s="18">
        <v>211</v>
      </c>
      <c r="H171" s="20" t="s">
        <v>117</v>
      </c>
    </row>
    <row r="172" spans="1:8" ht="13.2">
      <c r="A172" s="16" t="s">
        <v>256</v>
      </c>
      <c r="B172" s="17">
        <f t="shared" si="1"/>
        <v>4225</v>
      </c>
      <c r="C172" s="17">
        <v>8000</v>
      </c>
      <c r="D172" s="18">
        <v>450</v>
      </c>
      <c r="E172" s="19" t="s">
        <v>57</v>
      </c>
      <c r="F172" s="20" t="s">
        <v>23</v>
      </c>
      <c r="G172" s="18">
        <v>156</v>
      </c>
      <c r="H172" s="20" t="s">
        <v>90</v>
      </c>
    </row>
    <row r="173" spans="1:8" ht="13.2">
      <c r="A173" s="16" t="s">
        <v>257</v>
      </c>
      <c r="B173" s="17">
        <f t="shared" si="1"/>
        <v>4225</v>
      </c>
      <c r="C173" s="17">
        <v>8000</v>
      </c>
      <c r="D173" s="18">
        <v>450</v>
      </c>
      <c r="E173" s="19" t="s">
        <v>57</v>
      </c>
      <c r="F173" s="20" t="s">
        <v>23</v>
      </c>
      <c r="G173" s="18">
        <v>171</v>
      </c>
      <c r="H173" s="20" t="s">
        <v>219</v>
      </c>
    </row>
    <row r="174" spans="1:8" ht="13.2">
      <c r="A174" s="16" t="s">
        <v>258</v>
      </c>
      <c r="B174" s="17">
        <f t="shared" si="1"/>
        <v>4225</v>
      </c>
      <c r="C174" s="17">
        <v>8000</v>
      </c>
      <c r="D174" s="18">
        <v>450</v>
      </c>
      <c r="E174" s="19" t="s">
        <v>57</v>
      </c>
      <c r="F174" s="20" t="s">
        <v>23</v>
      </c>
      <c r="G174" s="18">
        <v>173</v>
      </c>
      <c r="H174" s="20" t="s">
        <v>113</v>
      </c>
    </row>
    <row r="175" spans="1:8" ht="13.2">
      <c r="A175" s="16" t="s">
        <v>259</v>
      </c>
      <c r="B175" s="17">
        <f t="shared" si="1"/>
        <v>4250</v>
      </c>
      <c r="C175" s="17">
        <v>8000</v>
      </c>
      <c r="D175" s="18">
        <v>500</v>
      </c>
      <c r="E175" s="19" t="s">
        <v>57</v>
      </c>
      <c r="F175" s="20" t="s">
        <v>23</v>
      </c>
      <c r="G175" s="18">
        <v>214</v>
      </c>
      <c r="H175" s="20" t="s">
        <v>115</v>
      </c>
    </row>
    <row r="176" spans="1:8" ht="13.2">
      <c r="A176" s="16" t="s">
        <v>260</v>
      </c>
      <c r="B176" s="17">
        <f t="shared" si="1"/>
        <v>5150</v>
      </c>
      <c r="C176" s="17">
        <v>10000</v>
      </c>
      <c r="D176" s="18">
        <v>300</v>
      </c>
      <c r="E176" s="19" t="s">
        <v>57</v>
      </c>
      <c r="F176" s="20" t="s">
        <v>23</v>
      </c>
      <c r="G176" s="18">
        <v>156</v>
      </c>
      <c r="H176" s="20" t="s">
        <v>115</v>
      </c>
    </row>
    <row r="177" spans="1:8" ht="13.2">
      <c r="A177" s="16" t="s">
        <v>261</v>
      </c>
      <c r="B177" s="17">
        <f t="shared" si="1"/>
        <v>6150</v>
      </c>
      <c r="C177" s="17">
        <v>12000</v>
      </c>
      <c r="D177" s="18">
        <v>300</v>
      </c>
      <c r="E177" s="19" t="s">
        <v>57</v>
      </c>
      <c r="F177" s="20" t="s">
        <v>23</v>
      </c>
      <c r="G177" s="18">
        <v>174</v>
      </c>
      <c r="H177" s="20" t="s">
        <v>113</v>
      </c>
    </row>
    <row r="178" spans="1:8" ht="13.2">
      <c r="A178" s="16" t="s">
        <v>262</v>
      </c>
      <c r="B178" s="17">
        <f t="shared" si="1"/>
        <v>6200</v>
      </c>
      <c r="C178" s="17">
        <v>12000</v>
      </c>
      <c r="D178" s="18">
        <v>400</v>
      </c>
      <c r="E178" s="19" t="s">
        <v>57</v>
      </c>
      <c r="F178" s="20" t="s">
        <v>23</v>
      </c>
      <c r="G178" s="18">
        <v>197</v>
      </c>
      <c r="H178" s="20" t="s">
        <v>247</v>
      </c>
    </row>
    <row r="179" spans="1:8" ht="13.2">
      <c r="A179" s="16" t="s">
        <v>263</v>
      </c>
      <c r="B179" s="17">
        <f t="shared" si="1"/>
        <v>8000</v>
      </c>
      <c r="C179" s="21"/>
      <c r="D179" s="26">
        <v>8000</v>
      </c>
      <c r="E179" s="19" t="s">
        <v>57</v>
      </c>
      <c r="F179" s="20" t="s">
        <v>23</v>
      </c>
      <c r="G179" s="22">
        <v>187</v>
      </c>
      <c r="H179" s="20" t="s">
        <v>105</v>
      </c>
    </row>
    <row r="180" spans="1:8" ht="13.2">
      <c r="A180" s="16" t="s">
        <v>264</v>
      </c>
      <c r="B180" s="17">
        <f t="shared" si="1"/>
        <v>8125</v>
      </c>
      <c r="C180" s="17">
        <v>16000</v>
      </c>
      <c r="D180" s="18">
        <v>250</v>
      </c>
      <c r="E180" s="19" t="s">
        <v>57</v>
      </c>
      <c r="F180" s="20" t="s">
        <v>23</v>
      </c>
      <c r="G180" s="18">
        <v>191</v>
      </c>
      <c r="H180" s="20" t="s">
        <v>149</v>
      </c>
    </row>
    <row r="181" spans="1:8" ht="13.2">
      <c r="A181" s="16" t="s">
        <v>265</v>
      </c>
      <c r="B181" s="17">
        <f t="shared" si="1"/>
        <v>10150</v>
      </c>
      <c r="C181" s="17">
        <v>20000</v>
      </c>
      <c r="D181" s="18">
        <v>300</v>
      </c>
      <c r="E181" s="19" t="s">
        <v>57</v>
      </c>
      <c r="F181" s="20" t="s">
        <v>23</v>
      </c>
      <c r="G181" s="18">
        <v>199</v>
      </c>
      <c r="H181" s="20" t="s">
        <v>107</v>
      </c>
    </row>
    <row r="182" spans="1:8" ht="13.2">
      <c r="A182" s="16" t="s">
        <v>266</v>
      </c>
      <c r="B182" s="17">
        <f t="shared" si="1"/>
        <v>10200</v>
      </c>
      <c r="C182" s="17">
        <v>20000</v>
      </c>
      <c r="D182" s="18">
        <v>400</v>
      </c>
      <c r="E182" s="19" t="s">
        <v>57</v>
      </c>
      <c r="F182" s="20" t="s">
        <v>23</v>
      </c>
      <c r="G182" s="18">
        <v>150</v>
      </c>
      <c r="H182" s="20" t="s">
        <v>122</v>
      </c>
    </row>
    <row r="183" spans="1:8" ht="13.2">
      <c r="A183" s="16" t="s">
        <v>267</v>
      </c>
      <c r="B183" s="17">
        <f t="shared" si="1"/>
        <v>13425</v>
      </c>
      <c r="C183" s="17">
        <v>26500</v>
      </c>
      <c r="D183" s="18">
        <v>350</v>
      </c>
      <c r="E183" s="19" t="s">
        <v>57</v>
      </c>
      <c r="F183" s="20" t="s">
        <v>23</v>
      </c>
      <c r="G183" s="18">
        <v>176</v>
      </c>
      <c r="H183" s="20" t="s">
        <v>90</v>
      </c>
    </row>
    <row r="184" spans="1:8" ht="13.2">
      <c r="A184" s="16" t="s">
        <v>268</v>
      </c>
      <c r="B184" s="17">
        <f t="shared" si="1"/>
        <v>13725</v>
      </c>
      <c r="C184" s="17">
        <v>27000</v>
      </c>
      <c r="D184" s="18">
        <v>450</v>
      </c>
      <c r="E184" s="19" t="s">
        <v>57</v>
      </c>
      <c r="F184" s="20" t="s">
        <v>23</v>
      </c>
      <c r="G184" s="18">
        <v>176</v>
      </c>
      <c r="H184" s="20" t="s">
        <v>90</v>
      </c>
    </row>
    <row r="185" spans="1:8" ht="13.2">
      <c r="A185" s="16" t="s">
        <v>269</v>
      </c>
      <c r="B185" s="17">
        <f t="shared" si="1"/>
        <v>14375</v>
      </c>
      <c r="C185" s="17">
        <v>28500</v>
      </c>
      <c r="D185" s="18">
        <v>250</v>
      </c>
      <c r="E185" s="19" t="s">
        <v>57</v>
      </c>
      <c r="F185" s="20" t="s">
        <v>23</v>
      </c>
      <c r="G185" s="18">
        <v>176</v>
      </c>
      <c r="H185" s="20" t="s">
        <v>90</v>
      </c>
    </row>
    <row r="186" spans="1:8" ht="13.2">
      <c r="A186" s="16" t="s">
        <v>270</v>
      </c>
      <c r="B186" s="17">
        <f t="shared" si="1"/>
        <v>30200</v>
      </c>
      <c r="C186" s="17">
        <v>60000</v>
      </c>
      <c r="D186" s="18">
        <v>400</v>
      </c>
      <c r="E186" s="19" t="s">
        <v>57</v>
      </c>
      <c r="F186" s="20" t="s">
        <v>23</v>
      </c>
      <c r="G186" s="18">
        <v>213</v>
      </c>
      <c r="H186" s="20" t="s">
        <v>112</v>
      </c>
    </row>
    <row r="187" spans="1:8" ht="13.2">
      <c r="A187" s="16" t="s">
        <v>271</v>
      </c>
      <c r="B187" s="17">
        <f t="shared" si="1"/>
        <v>67650</v>
      </c>
      <c r="C187" s="17">
        <v>135000</v>
      </c>
      <c r="D187" s="18">
        <v>300</v>
      </c>
      <c r="E187" s="19" t="s">
        <v>57</v>
      </c>
      <c r="F187" s="20" t="s">
        <v>23</v>
      </c>
      <c r="G187" s="18">
        <v>160</v>
      </c>
      <c r="H187" s="20" t="s">
        <v>90</v>
      </c>
    </row>
    <row r="188" spans="1:8" ht="13.2">
      <c r="A188" s="16" t="s">
        <v>272</v>
      </c>
      <c r="B188" s="23">
        <v>70000</v>
      </c>
      <c r="C188" s="21"/>
      <c r="D188" s="21"/>
      <c r="E188" s="19" t="s">
        <v>57</v>
      </c>
      <c r="F188" s="20" t="s">
        <v>27</v>
      </c>
      <c r="G188" s="21"/>
      <c r="H188" s="20" t="s">
        <v>90</v>
      </c>
    </row>
    <row r="189" spans="1:8" ht="13.2">
      <c r="A189" s="16" t="s">
        <v>273</v>
      </c>
      <c r="B189" s="17">
        <f t="shared" ref="B189:B360" si="2">AVERAGE(C189:D189)</f>
        <v>150</v>
      </c>
      <c r="C189" s="21"/>
      <c r="D189" s="22">
        <v>150</v>
      </c>
      <c r="E189" s="19" t="s">
        <v>59</v>
      </c>
      <c r="F189" s="20" t="s">
        <v>47</v>
      </c>
      <c r="G189" s="22">
        <v>228</v>
      </c>
      <c r="H189" s="20" t="s">
        <v>90</v>
      </c>
    </row>
    <row r="190" spans="1:8" ht="13.2">
      <c r="A190" s="16" t="s">
        <v>274</v>
      </c>
      <c r="B190" s="17">
        <f t="shared" si="2"/>
        <v>175</v>
      </c>
      <c r="C190" s="18">
        <v>100</v>
      </c>
      <c r="D190" s="18">
        <v>250</v>
      </c>
      <c r="E190" s="19" t="s">
        <v>59</v>
      </c>
      <c r="F190" s="20" t="s">
        <v>23</v>
      </c>
      <c r="G190" s="18">
        <v>150</v>
      </c>
      <c r="H190" s="20" t="s">
        <v>93</v>
      </c>
    </row>
    <row r="191" spans="1:8" ht="13.2">
      <c r="A191" s="16" t="s">
        <v>275</v>
      </c>
      <c r="B191" s="17">
        <f t="shared" si="2"/>
        <v>290</v>
      </c>
      <c r="C191" s="18">
        <v>180</v>
      </c>
      <c r="D191" s="18">
        <v>400</v>
      </c>
      <c r="E191" s="19" t="s">
        <v>59</v>
      </c>
      <c r="F191" s="20" t="s">
        <v>23</v>
      </c>
      <c r="G191" s="18">
        <v>188</v>
      </c>
      <c r="H191" s="20" t="s">
        <v>105</v>
      </c>
    </row>
    <row r="192" spans="1:8" ht="13.2">
      <c r="A192" s="16" t="s">
        <v>276</v>
      </c>
      <c r="B192" s="17">
        <f t="shared" si="2"/>
        <v>385</v>
      </c>
      <c r="C192" s="18">
        <v>270</v>
      </c>
      <c r="D192" s="18">
        <v>500</v>
      </c>
      <c r="E192" s="19" t="s">
        <v>59</v>
      </c>
      <c r="F192" s="20" t="s">
        <v>23</v>
      </c>
      <c r="G192" s="18">
        <v>187</v>
      </c>
      <c r="H192" s="20" t="s">
        <v>105</v>
      </c>
    </row>
    <row r="193" spans="1:8" ht="13.2">
      <c r="A193" s="16" t="s">
        <v>277</v>
      </c>
      <c r="B193" s="17">
        <f t="shared" si="2"/>
        <v>490</v>
      </c>
      <c r="C193" s="18">
        <v>180</v>
      </c>
      <c r="D193" s="18">
        <v>800</v>
      </c>
      <c r="E193" s="19" t="s">
        <v>59</v>
      </c>
      <c r="F193" s="20" t="s">
        <v>23</v>
      </c>
      <c r="G193" s="18">
        <v>188</v>
      </c>
      <c r="H193" s="20" t="s">
        <v>105</v>
      </c>
    </row>
    <row r="194" spans="1:8" ht="13.2">
      <c r="A194" s="16" t="s">
        <v>278</v>
      </c>
      <c r="B194" s="17">
        <f t="shared" si="2"/>
        <v>512.5</v>
      </c>
      <c r="C194" s="18">
        <v>300</v>
      </c>
      <c r="D194" s="18">
        <v>725</v>
      </c>
      <c r="E194" s="19" t="s">
        <v>59</v>
      </c>
      <c r="F194" s="20" t="s">
        <v>23</v>
      </c>
      <c r="G194" s="18">
        <v>182</v>
      </c>
      <c r="H194" s="20" t="s">
        <v>122</v>
      </c>
    </row>
    <row r="195" spans="1:8" ht="13.2">
      <c r="A195" s="16" t="s">
        <v>279</v>
      </c>
      <c r="B195" s="17">
        <f t="shared" si="2"/>
        <v>525</v>
      </c>
      <c r="C195" s="18">
        <v>50</v>
      </c>
      <c r="D195" s="17">
        <v>1000</v>
      </c>
      <c r="E195" s="19" t="s">
        <v>59</v>
      </c>
      <c r="F195" s="20" t="s">
        <v>23</v>
      </c>
      <c r="G195" s="18">
        <v>188</v>
      </c>
      <c r="H195" s="20" t="s">
        <v>90</v>
      </c>
    </row>
    <row r="196" spans="1:8" ht="13.2">
      <c r="A196" s="16" t="s">
        <v>280</v>
      </c>
      <c r="B196" s="17">
        <f t="shared" si="2"/>
        <v>560</v>
      </c>
      <c r="C196" s="18">
        <v>320</v>
      </c>
      <c r="D196" s="18">
        <v>800</v>
      </c>
      <c r="E196" s="19" t="s">
        <v>59</v>
      </c>
      <c r="F196" s="20" t="s">
        <v>23</v>
      </c>
      <c r="G196" s="18">
        <v>200</v>
      </c>
      <c r="H196" s="20" t="s">
        <v>88</v>
      </c>
    </row>
    <row r="197" spans="1:8" ht="13.2">
      <c r="A197" s="16" t="s">
        <v>281</v>
      </c>
      <c r="B197" s="17">
        <f t="shared" si="2"/>
        <v>600</v>
      </c>
      <c r="C197" s="21"/>
      <c r="D197" s="22">
        <v>600</v>
      </c>
      <c r="E197" s="19" t="s">
        <v>59</v>
      </c>
      <c r="F197" s="20" t="s">
        <v>47</v>
      </c>
      <c r="G197" s="22">
        <v>228</v>
      </c>
      <c r="H197" s="20" t="s">
        <v>90</v>
      </c>
    </row>
    <row r="198" spans="1:8" ht="13.2">
      <c r="A198" s="16" t="s">
        <v>282</v>
      </c>
      <c r="B198" s="17">
        <f t="shared" si="2"/>
        <v>600</v>
      </c>
      <c r="C198" s="21"/>
      <c r="D198" s="22">
        <v>600</v>
      </c>
      <c r="E198" s="19" t="s">
        <v>59</v>
      </c>
      <c r="F198" s="20" t="s">
        <v>49</v>
      </c>
      <c r="G198" s="22">
        <v>191</v>
      </c>
      <c r="H198" s="20" t="s">
        <v>90</v>
      </c>
    </row>
    <row r="199" spans="1:8" ht="13.2">
      <c r="A199" s="16" t="s">
        <v>283</v>
      </c>
      <c r="B199" s="17">
        <f t="shared" si="2"/>
        <v>625</v>
      </c>
      <c r="C199" s="18">
        <v>250</v>
      </c>
      <c r="D199" s="17">
        <v>1000</v>
      </c>
      <c r="E199" s="19" t="s">
        <v>59</v>
      </c>
      <c r="F199" s="20" t="s">
        <v>23</v>
      </c>
      <c r="G199" s="18">
        <v>188</v>
      </c>
      <c r="H199" s="20" t="s">
        <v>90</v>
      </c>
    </row>
    <row r="200" spans="1:8" ht="13.2">
      <c r="A200" s="16" t="s">
        <v>284</v>
      </c>
      <c r="B200" s="17">
        <f t="shared" si="2"/>
        <v>625</v>
      </c>
      <c r="C200" s="18">
        <v>250</v>
      </c>
      <c r="D200" s="17">
        <v>1000</v>
      </c>
      <c r="E200" s="19" t="s">
        <v>59</v>
      </c>
      <c r="F200" s="20" t="s">
        <v>23</v>
      </c>
      <c r="G200" s="18">
        <v>188</v>
      </c>
      <c r="H200" s="20" t="s">
        <v>90</v>
      </c>
    </row>
    <row r="201" spans="1:8" ht="13.2">
      <c r="A201" s="16" t="s">
        <v>285</v>
      </c>
      <c r="B201" s="17">
        <f t="shared" si="2"/>
        <v>640</v>
      </c>
      <c r="C201" s="18">
        <v>180</v>
      </c>
      <c r="D201" s="17">
        <v>1100</v>
      </c>
      <c r="E201" s="19" t="s">
        <v>59</v>
      </c>
      <c r="F201" s="20" t="s">
        <v>23</v>
      </c>
      <c r="G201" s="18">
        <v>188</v>
      </c>
      <c r="H201" s="20" t="s">
        <v>105</v>
      </c>
    </row>
    <row r="202" spans="1:8" ht="13.2">
      <c r="A202" s="16" t="s">
        <v>286</v>
      </c>
      <c r="B202" s="17">
        <f t="shared" si="2"/>
        <v>650</v>
      </c>
      <c r="C202" s="21"/>
      <c r="D202" s="22">
        <v>650</v>
      </c>
      <c r="E202" s="19" t="s">
        <v>59</v>
      </c>
      <c r="F202" s="20" t="s">
        <v>43</v>
      </c>
      <c r="G202" s="22">
        <v>236</v>
      </c>
      <c r="H202" s="20" t="s">
        <v>115</v>
      </c>
    </row>
    <row r="203" spans="1:8" ht="13.2">
      <c r="A203" s="16" t="s">
        <v>287</v>
      </c>
      <c r="B203" s="17">
        <f t="shared" si="2"/>
        <v>650</v>
      </c>
      <c r="C203" s="21"/>
      <c r="D203" s="22">
        <v>650</v>
      </c>
      <c r="E203" s="19" t="s">
        <v>59</v>
      </c>
      <c r="F203" s="20" t="s">
        <v>43</v>
      </c>
      <c r="G203" s="22">
        <v>236</v>
      </c>
      <c r="H203" s="20" t="s">
        <v>137</v>
      </c>
    </row>
    <row r="204" spans="1:8" ht="13.2">
      <c r="A204" s="16" t="s">
        <v>288</v>
      </c>
      <c r="B204" s="17">
        <f t="shared" si="2"/>
        <v>900</v>
      </c>
      <c r="C204" s="18">
        <v>300</v>
      </c>
      <c r="D204" s="17">
        <v>1500</v>
      </c>
      <c r="E204" s="19" t="s">
        <v>59</v>
      </c>
      <c r="F204" s="20" t="s">
        <v>23</v>
      </c>
      <c r="G204" s="18">
        <v>187</v>
      </c>
      <c r="H204" s="20" t="s">
        <v>105</v>
      </c>
    </row>
    <row r="205" spans="1:8" ht="13.2">
      <c r="A205" s="16" t="s">
        <v>289</v>
      </c>
      <c r="B205" s="17">
        <f t="shared" si="2"/>
        <v>900</v>
      </c>
      <c r="C205" s="21"/>
      <c r="D205" s="22">
        <v>900</v>
      </c>
      <c r="E205" s="19" t="s">
        <v>59</v>
      </c>
      <c r="F205" s="20" t="s">
        <v>37</v>
      </c>
      <c r="G205" s="22">
        <v>223</v>
      </c>
      <c r="H205" s="20" t="s">
        <v>117</v>
      </c>
    </row>
    <row r="206" spans="1:8" ht="13.2">
      <c r="A206" s="16" t="s">
        <v>290</v>
      </c>
      <c r="B206" s="17">
        <f t="shared" si="2"/>
        <v>930</v>
      </c>
      <c r="C206" s="18">
        <v>960</v>
      </c>
      <c r="D206" s="18">
        <v>900</v>
      </c>
      <c r="E206" s="19" t="s">
        <v>59</v>
      </c>
      <c r="F206" s="20" t="s">
        <v>23</v>
      </c>
      <c r="G206" s="18">
        <v>187</v>
      </c>
      <c r="H206" s="20" t="s">
        <v>105</v>
      </c>
    </row>
    <row r="207" spans="1:8" ht="13.2">
      <c r="A207" s="16" t="s">
        <v>291</v>
      </c>
      <c r="B207" s="17">
        <f t="shared" si="2"/>
        <v>965</v>
      </c>
      <c r="C207" s="18">
        <v>480</v>
      </c>
      <c r="D207" s="18">
        <v>1450</v>
      </c>
      <c r="E207" s="19" t="s">
        <v>59</v>
      </c>
      <c r="F207" s="20" t="s">
        <v>23</v>
      </c>
      <c r="G207" s="18">
        <v>182</v>
      </c>
      <c r="H207" s="20" t="s">
        <v>122</v>
      </c>
    </row>
    <row r="208" spans="1:8" ht="13.2">
      <c r="A208" s="16" t="s">
        <v>292</v>
      </c>
      <c r="B208" s="17">
        <f t="shared" si="2"/>
        <v>1000</v>
      </c>
      <c r="C208" s="21"/>
      <c r="D208" s="26">
        <v>1000</v>
      </c>
      <c r="E208" s="19" t="s">
        <v>59</v>
      </c>
      <c r="F208" s="20" t="s">
        <v>29</v>
      </c>
      <c r="G208" s="22">
        <v>177</v>
      </c>
      <c r="H208" s="20" t="s">
        <v>90</v>
      </c>
    </row>
    <row r="209" spans="1:8" ht="13.2">
      <c r="A209" s="16" t="s">
        <v>293</v>
      </c>
      <c r="B209" s="17">
        <f t="shared" si="2"/>
        <v>1000</v>
      </c>
      <c r="C209" s="21"/>
      <c r="D209" s="26">
        <v>1000</v>
      </c>
      <c r="E209" s="19" t="s">
        <v>59</v>
      </c>
      <c r="F209" s="20" t="s">
        <v>49</v>
      </c>
      <c r="G209" s="22">
        <v>190</v>
      </c>
      <c r="H209" s="20" t="s">
        <v>209</v>
      </c>
    </row>
    <row r="210" spans="1:8" ht="13.2">
      <c r="A210" s="16" t="s">
        <v>294</v>
      </c>
      <c r="B210" s="17">
        <f t="shared" si="2"/>
        <v>1060</v>
      </c>
      <c r="C210" s="18">
        <v>120</v>
      </c>
      <c r="D210" s="17">
        <v>2000</v>
      </c>
      <c r="E210" s="19" t="s">
        <v>59</v>
      </c>
      <c r="F210" s="20" t="s">
        <v>23</v>
      </c>
      <c r="G210" s="18">
        <v>168</v>
      </c>
      <c r="H210" s="20" t="s">
        <v>105</v>
      </c>
    </row>
    <row r="211" spans="1:8" ht="13.2">
      <c r="A211" s="16" t="s">
        <v>295</v>
      </c>
      <c r="B211" s="17">
        <f t="shared" si="2"/>
        <v>1070</v>
      </c>
      <c r="C211" s="18">
        <v>640</v>
      </c>
      <c r="D211" s="17">
        <v>1500</v>
      </c>
      <c r="E211" s="19" t="s">
        <v>59</v>
      </c>
      <c r="F211" s="20" t="s">
        <v>23</v>
      </c>
      <c r="G211" s="18">
        <v>200</v>
      </c>
      <c r="H211" s="20" t="s">
        <v>88</v>
      </c>
    </row>
    <row r="212" spans="1:8" ht="13.2">
      <c r="A212" s="16" t="s">
        <v>296</v>
      </c>
      <c r="B212" s="17">
        <f t="shared" si="2"/>
        <v>1100</v>
      </c>
      <c r="C212" s="21"/>
      <c r="D212" s="26">
        <v>1100</v>
      </c>
      <c r="E212" s="19" t="s">
        <v>59</v>
      </c>
      <c r="F212" s="20" t="s">
        <v>29</v>
      </c>
      <c r="G212" s="22">
        <v>178</v>
      </c>
      <c r="H212" s="20" t="s">
        <v>90</v>
      </c>
    </row>
    <row r="213" spans="1:8" ht="13.2">
      <c r="A213" s="16" t="s">
        <v>297</v>
      </c>
      <c r="B213" s="17">
        <f t="shared" si="2"/>
        <v>1200</v>
      </c>
      <c r="C213" s="21"/>
      <c r="D213" s="26">
        <v>1200</v>
      </c>
      <c r="E213" s="19" t="s">
        <v>59</v>
      </c>
      <c r="F213" s="20" t="s">
        <v>43</v>
      </c>
      <c r="G213" s="22">
        <v>237</v>
      </c>
      <c r="H213" s="20" t="s">
        <v>137</v>
      </c>
    </row>
    <row r="214" spans="1:8" ht="13.2">
      <c r="A214" s="16" t="s">
        <v>298</v>
      </c>
      <c r="B214" s="17">
        <f t="shared" si="2"/>
        <v>1400</v>
      </c>
      <c r="C214" s="21"/>
      <c r="D214" s="26">
        <v>1400</v>
      </c>
      <c r="E214" s="19" t="s">
        <v>59</v>
      </c>
      <c r="F214" s="20" t="s">
        <v>37</v>
      </c>
      <c r="G214" s="22">
        <v>222</v>
      </c>
      <c r="H214" s="20" t="s">
        <v>137</v>
      </c>
    </row>
    <row r="215" spans="1:8" ht="13.2">
      <c r="A215" s="16" t="s">
        <v>299</v>
      </c>
      <c r="B215" s="17">
        <f t="shared" si="2"/>
        <v>1475</v>
      </c>
      <c r="C215" s="18">
        <v>450</v>
      </c>
      <c r="D215" s="17">
        <v>2500</v>
      </c>
      <c r="E215" s="19" t="s">
        <v>59</v>
      </c>
      <c r="F215" s="20" t="s">
        <v>23</v>
      </c>
      <c r="G215" s="18">
        <v>174</v>
      </c>
      <c r="H215" s="20" t="s">
        <v>90</v>
      </c>
    </row>
    <row r="216" spans="1:8" ht="13.2">
      <c r="A216" s="16" t="s">
        <v>300</v>
      </c>
      <c r="B216" s="17">
        <f t="shared" si="2"/>
        <v>1500</v>
      </c>
      <c r="C216" s="21"/>
      <c r="D216" s="22">
        <v>1500</v>
      </c>
      <c r="E216" s="19" t="s">
        <v>59</v>
      </c>
      <c r="F216" s="20" t="s">
        <v>29</v>
      </c>
      <c r="G216" s="22">
        <v>179</v>
      </c>
      <c r="H216" s="20" t="s">
        <v>96</v>
      </c>
    </row>
    <row r="217" spans="1:8" ht="13.2">
      <c r="A217" s="16" t="s">
        <v>301</v>
      </c>
      <c r="B217" s="17">
        <f t="shared" si="2"/>
        <v>1500</v>
      </c>
      <c r="C217" s="21"/>
      <c r="D217" s="26">
        <v>1500</v>
      </c>
      <c r="E217" s="19" t="s">
        <v>59</v>
      </c>
      <c r="F217" s="20" t="s">
        <v>29</v>
      </c>
      <c r="G217" s="22">
        <v>180</v>
      </c>
      <c r="H217" s="20" t="s">
        <v>107</v>
      </c>
    </row>
    <row r="218" spans="1:8" ht="13.2">
      <c r="A218" s="16" t="s">
        <v>302</v>
      </c>
      <c r="B218" s="17">
        <f t="shared" si="2"/>
        <v>1500</v>
      </c>
      <c r="C218" s="21"/>
      <c r="D218" s="26">
        <v>1500</v>
      </c>
      <c r="E218" s="19" t="s">
        <v>59</v>
      </c>
      <c r="F218" s="20" t="s">
        <v>29</v>
      </c>
      <c r="G218" s="22">
        <v>178</v>
      </c>
      <c r="H218" s="20" t="s">
        <v>90</v>
      </c>
    </row>
    <row r="219" spans="1:8" ht="13.2">
      <c r="A219" s="16" t="s">
        <v>303</v>
      </c>
      <c r="B219" s="17">
        <f t="shared" si="2"/>
        <v>1500</v>
      </c>
      <c r="C219" s="20"/>
      <c r="D219" s="17">
        <v>1500</v>
      </c>
      <c r="E219" s="19" t="s">
        <v>59</v>
      </c>
      <c r="F219" s="20" t="s">
        <v>37</v>
      </c>
      <c r="G219" s="18">
        <v>223</v>
      </c>
      <c r="H219" s="20" t="s">
        <v>151</v>
      </c>
    </row>
    <row r="220" spans="1:8" ht="13.2">
      <c r="A220" s="16" t="s">
        <v>304</v>
      </c>
      <c r="B220" s="17">
        <f t="shared" si="2"/>
        <v>1567.5</v>
      </c>
      <c r="C220" s="18">
        <v>960</v>
      </c>
      <c r="D220" s="18">
        <v>2175</v>
      </c>
      <c r="E220" s="19" t="s">
        <v>59</v>
      </c>
      <c r="F220" s="20" t="s">
        <v>23</v>
      </c>
      <c r="G220" s="18">
        <v>182</v>
      </c>
      <c r="H220" s="20" t="s">
        <v>122</v>
      </c>
    </row>
    <row r="221" spans="1:8" ht="13.2">
      <c r="A221" s="16" t="s">
        <v>305</v>
      </c>
      <c r="B221" s="17">
        <f t="shared" si="2"/>
        <v>1600</v>
      </c>
      <c r="C221" s="21"/>
      <c r="D221" s="26">
        <v>1600</v>
      </c>
      <c r="E221" s="19" t="s">
        <v>59</v>
      </c>
      <c r="F221" s="20" t="s">
        <v>47</v>
      </c>
      <c r="G221" s="22">
        <v>229</v>
      </c>
      <c r="H221" s="20" t="s">
        <v>105</v>
      </c>
    </row>
    <row r="222" spans="1:8" ht="13.2">
      <c r="A222" s="16" t="s">
        <v>306</v>
      </c>
      <c r="B222" s="17">
        <f t="shared" si="2"/>
        <v>1600</v>
      </c>
      <c r="C222" s="17">
        <v>1000</v>
      </c>
      <c r="D222" s="17">
        <v>2200</v>
      </c>
      <c r="E222" s="19" t="s">
        <v>59</v>
      </c>
      <c r="F222" s="20" t="s">
        <v>23</v>
      </c>
      <c r="G222" s="18">
        <v>206</v>
      </c>
      <c r="H222" s="20" t="s">
        <v>112</v>
      </c>
    </row>
    <row r="223" spans="1:8" ht="13.2">
      <c r="A223" s="16" t="s">
        <v>307</v>
      </c>
      <c r="B223" s="17">
        <f t="shared" si="2"/>
        <v>1600</v>
      </c>
      <c r="C223" s="17">
        <v>2000</v>
      </c>
      <c r="D223" s="17">
        <v>1200</v>
      </c>
      <c r="E223" s="19" t="s">
        <v>59</v>
      </c>
      <c r="F223" s="20" t="s">
        <v>23</v>
      </c>
      <c r="G223" s="18">
        <v>207</v>
      </c>
      <c r="H223" s="20" t="s">
        <v>112</v>
      </c>
    </row>
    <row r="224" spans="1:8" ht="13.2">
      <c r="A224" s="16" t="s">
        <v>308</v>
      </c>
      <c r="B224" s="17">
        <f t="shared" si="2"/>
        <v>1700</v>
      </c>
      <c r="C224" s="21"/>
      <c r="D224" s="26">
        <v>1700</v>
      </c>
      <c r="E224" s="19" t="s">
        <v>59</v>
      </c>
      <c r="F224" s="20" t="s">
        <v>47</v>
      </c>
      <c r="G224" s="22">
        <v>228</v>
      </c>
      <c r="H224" s="20" t="s">
        <v>137</v>
      </c>
    </row>
    <row r="225" spans="1:8" ht="13.2">
      <c r="A225" s="16" t="s">
        <v>309</v>
      </c>
      <c r="B225" s="17">
        <f t="shared" si="2"/>
        <v>1750</v>
      </c>
      <c r="C225" s="21"/>
      <c r="D225" s="26">
        <v>1750</v>
      </c>
      <c r="E225" s="19" t="s">
        <v>59</v>
      </c>
      <c r="F225" s="20" t="s">
        <v>45</v>
      </c>
      <c r="G225" s="22">
        <v>206</v>
      </c>
      <c r="H225" s="20" t="s">
        <v>90</v>
      </c>
    </row>
    <row r="226" spans="1:8" ht="13.2">
      <c r="A226" s="16" t="s">
        <v>310</v>
      </c>
      <c r="B226" s="17">
        <f t="shared" si="2"/>
        <v>1750</v>
      </c>
      <c r="C226" s="21"/>
      <c r="D226" s="26">
        <v>1750</v>
      </c>
      <c r="E226" s="19" t="s">
        <v>59</v>
      </c>
      <c r="F226" s="20" t="s">
        <v>35</v>
      </c>
      <c r="G226" s="22">
        <v>53</v>
      </c>
      <c r="H226" s="20" t="s">
        <v>109</v>
      </c>
    </row>
    <row r="227" spans="1:8" ht="13.2">
      <c r="A227" s="16" t="s">
        <v>311</v>
      </c>
      <c r="B227" s="17">
        <f t="shared" si="2"/>
        <v>1840</v>
      </c>
      <c r="C227" s="18">
        <v>180</v>
      </c>
      <c r="D227" s="17">
        <v>3500</v>
      </c>
      <c r="E227" s="19" t="s">
        <v>59</v>
      </c>
      <c r="F227" s="20" t="s">
        <v>23</v>
      </c>
      <c r="G227" s="18">
        <v>199</v>
      </c>
      <c r="H227" s="20" t="s">
        <v>88</v>
      </c>
    </row>
    <row r="228" spans="1:8" ht="13.2">
      <c r="A228" s="16" t="s">
        <v>312</v>
      </c>
      <c r="B228" s="17">
        <f t="shared" si="2"/>
        <v>1850</v>
      </c>
      <c r="C228" s="21"/>
      <c r="D228" s="26">
        <v>1850</v>
      </c>
      <c r="E228" s="19" t="s">
        <v>59</v>
      </c>
      <c r="F228" s="20" t="s">
        <v>29</v>
      </c>
      <c r="G228" s="22">
        <v>177</v>
      </c>
      <c r="H228" s="20" t="s">
        <v>90</v>
      </c>
    </row>
    <row r="229" spans="1:8" ht="13.2">
      <c r="A229" s="16" t="s">
        <v>313</v>
      </c>
      <c r="B229" s="17">
        <f t="shared" si="2"/>
        <v>1960</v>
      </c>
      <c r="C229" s="17">
        <v>1920</v>
      </c>
      <c r="D229" s="17">
        <v>2000</v>
      </c>
      <c r="E229" s="19" t="s">
        <v>59</v>
      </c>
      <c r="F229" s="20" t="s">
        <v>23</v>
      </c>
      <c r="G229" s="18">
        <v>183</v>
      </c>
      <c r="H229" s="20" t="s">
        <v>105</v>
      </c>
    </row>
    <row r="230" spans="1:8" ht="13.2">
      <c r="A230" s="16" t="s">
        <v>314</v>
      </c>
      <c r="B230" s="17">
        <f t="shared" si="2"/>
        <v>1980</v>
      </c>
      <c r="C230" s="18">
        <v>960</v>
      </c>
      <c r="D230" s="17">
        <v>3000</v>
      </c>
      <c r="E230" s="19" t="s">
        <v>59</v>
      </c>
      <c r="F230" s="20" t="s">
        <v>23</v>
      </c>
      <c r="G230" s="18">
        <v>154</v>
      </c>
      <c r="H230" s="20" t="s">
        <v>90</v>
      </c>
    </row>
    <row r="231" spans="1:8" ht="13.2">
      <c r="A231" s="16" t="s">
        <v>315</v>
      </c>
      <c r="B231" s="17">
        <f t="shared" si="2"/>
        <v>2000</v>
      </c>
      <c r="C231" s="17">
        <v>2500</v>
      </c>
      <c r="D231" s="17">
        <v>1500</v>
      </c>
      <c r="E231" s="19" t="s">
        <v>59</v>
      </c>
      <c r="F231" s="20" t="s">
        <v>23</v>
      </c>
      <c r="G231" s="18">
        <v>160</v>
      </c>
      <c r="H231" s="20" t="s">
        <v>112</v>
      </c>
    </row>
    <row r="232" spans="1:8" ht="13.2">
      <c r="A232" s="16" t="s">
        <v>316</v>
      </c>
      <c r="B232" s="17">
        <f t="shared" si="2"/>
        <v>2000</v>
      </c>
      <c r="C232" s="17">
        <v>2000</v>
      </c>
      <c r="D232" s="17">
        <v>2000</v>
      </c>
      <c r="E232" s="19" t="s">
        <v>59</v>
      </c>
      <c r="F232" s="20" t="s">
        <v>23</v>
      </c>
      <c r="G232" s="18">
        <v>174</v>
      </c>
      <c r="H232" s="20" t="s">
        <v>90</v>
      </c>
    </row>
    <row r="233" spans="1:8" ht="13.2">
      <c r="A233" s="16" t="s">
        <v>317</v>
      </c>
      <c r="B233" s="17">
        <f t="shared" si="2"/>
        <v>2000</v>
      </c>
      <c r="C233" s="17">
        <v>1000</v>
      </c>
      <c r="D233" s="17">
        <v>3000</v>
      </c>
      <c r="E233" s="19" t="s">
        <v>59</v>
      </c>
      <c r="F233" s="20" t="s">
        <v>23</v>
      </c>
      <c r="G233" s="18">
        <v>177</v>
      </c>
      <c r="H233" s="20" t="s">
        <v>113</v>
      </c>
    </row>
    <row r="234" spans="1:8" ht="13.2">
      <c r="A234" s="16" t="s">
        <v>318</v>
      </c>
      <c r="B234" s="17">
        <f t="shared" si="2"/>
        <v>2000</v>
      </c>
      <c r="C234" s="21"/>
      <c r="D234" s="26">
        <v>2000</v>
      </c>
      <c r="E234" s="19" t="s">
        <v>59</v>
      </c>
      <c r="F234" s="20" t="s">
        <v>49</v>
      </c>
      <c r="G234" s="22">
        <v>191</v>
      </c>
      <c r="H234" s="20" t="s">
        <v>113</v>
      </c>
    </row>
    <row r="235" spans="1:8" ht="13.2">
      <c r="A235" s="16" t="s">
        <v>319</v>
      </c>
      <c r="B235" s="17">
        <f t="shared" si="2"/>
        <v>2000</v>
      </c>
      <c r="C235" s="17">
        <v>3000</v>
      </c>
      <c r="D235" s="17">
        <v>1000</v>
      </c>
      <c r="E235" s="19" t="s">
        <v>59</v>
      </c>
      <c r="F235" s="20" t="s">
        <v>23</v>
      </c>
      <c r="G235" s="18">
        <v>188</v>
      </c>
      <c r="H235" s="20" t="s">
        <v>90</v>
      </c>
    </row>
    <row r="236" spans="1:8" ht="13.2">
      <c r="A236" s="16" t="s">
        <v>320</v>
      </c>
      <c r="B236" s="17">
        <f t="shared" si="2"/>
        <v>2000</v>
      </c>
      <c r="C236" s="17">
        <v>3000</v>
      </c>
      <c r="D236" s="17">
        <v>1000</v>
      </c>
      <c r="E236" s="19" t="s">
        <v>59</v>
      </c>
      <c r="F236" s="20" t="s">
        <v>23</v>
      </c>
      <c r="G236" s="18">
        <v>188</v>
      </c>
      <c r="H236" s="20" t="s">
        <v>90</v>
      </c>
    </row>
    <row r="237" spans="1:8" ht="13.2">
      <c r="A237" s="16" t="s">
        <v>321</v>
      </c>
      <c r="B237" s="17">
        <f t="shared" si="2"/>
        <v>2100</v>
      </c>
      <c r="C237" s="21"/>
      <c r="D237" s="26">
        <v>2100</v>
      </c>
      <c r="E237" s="19" t="s">
        <v>59</v>
      </c>
      <c r="F237" s="20" t="s">
        <v>29</v>
      </c>
      <c r="G237" s="22">
        <v>179</v>
      </c>
      <c r="H237" s="20" t="s">
        <v>90</v>
      </c>
    </row>
    <row r="238" spans="1:8" ht="13.2">
      <c r="A238" s="16" t="s">
        <v>322</v>
      </c>
      <c r="B238" s="17">
        <f t="shared" si="2"/>
        <v>2100</v>
      </c>
      <c r="C238" s="17">
        <v>2000</v>
      </c>
      <c r="D238" s="17">
        <v>2200</v>
      </c>
      <c r="E238" s="19" t="s">
        <v>59</v>
      </c>
      <c r="F238" s="20" t="s">
        <v>23</v>
      </c>
      <c r="G238" s="18">
        <v>192</v>
      </c>
      <c r="H238" s="20" t="s">
        <v>149</v>
      </c>
    </row>
    <row r="239" spans="1:8" ht="13.2">
      <c r="A239" s="16" t="s">
        <v>323</v>
      </c>
      <c r="B239" s="17">
        <f t="shared" si="2"/>
        <v>2100</v>
      </c>
      <c r="C239" s="21"/>
      <c r="D239" s="26">
        <v>2100</v>
      </c>
      <c r="E239" s="19" t="s">
        <v>59</v>
      </c>
      <c r="F239" s="20" t="s">
        <v>45</v>
      </c>
      <c r="G239" s="22">
        <v>208</v>
      </c>
      <c r="H239" s="20" t="s">
        <v>96</v>
      </c>
    </row>
    <row r="240" spans="1:8" ht="13.2">
      <c r="A240" s="16" t="s">
        <v>324</v>
      </c>
      <c r="B240" s="17">
        <f t="shared" si="2"/>
        <v>2175</v>
      </c>
      <c r="C240" s="18">
        <v>350</v>
      </c>
      <c r="D240" s="17">
        <v>4000</v>
      </c>
      <c r="E240" s="19" t="s">
        <v>59</v>
      </c>
      <c r="F240" s="20" t="s">
        <v>23</v>
      </c>
      <c r="G240" s="18">
        <v>209</v>
      </c>
      <c r="H240" s="20" t="s">
        <v>112</v>
      </c>
    </row>
    <row r="241" spans="1:8" ht="13.2">
      <c r="A241" s="16" t="s">
        <v>325</v>
      </c>
      <c r="B241" s="17">
        <f t="shared" si="2"/>
        <v>2200</v>
      </c>
      <c r="C241" s="21"/>
      <c r="D241" s="26">
        <v>2200</v>
      </c>
      <c r="E241" s="19" t="s">
        <v>59</v>
      </c>
      <c r="F241" s="20" t="s">
        <v>25</v>
      </c>
      <c r="G241" s="22">
        <v>221</v>
      </c>
      <c r="H241" s="20" t="s">
        <v>109</v>
      </c>
    </row>
    <row r="242" spans="1:8" ht="13.2">
      <c r="A242" s="16" t="s">
        <v>326</v>
      </c>
      <c r="B242" s="17">
        <f t="shared" si="2"/>
        <v>2200</v>
      </c>
      <c r="C242" s="21"/>
      <c r="D242" s="26">
        <v>2200</v>
      </c>
      <c r="E242" s="19" t="s">
        <v>59</v>
      </c>
      <c r="F242" s="20" t="s">
        <v>39</v>
      </c>
      <c r="G242" s="22">
        <v>223</v>
      </c>
      <c r="H242" s="20" t="s">
        <v>90</v>
      </c>
    </row>
    <row r="243" spans="1:8" ht="13.2">
      <c r="A243" s="16" t="s">
        <v>327</v>
      </c>
      <c r="B243" s="17">
        <f t="shared" si="2"/>
        <v>2250</v>
      </c>
      <c r="C243" s="17">
        <v>1500</v>
      </c>
      <c r="D243" s="17">
        <v>3000</v>
      </c>
      <c r="E243" s="19" t="s">
        <v>59</v>
      </c>
      <c r="F243" s="20" t="s">
        <v>23</v>
      </c>
      <c r="G243" s="18">
        <v>158</v>
      </c>
      <c r="H243" s="20" t="s">
        <v>90</v>
      </c>
    </row>
    <row r="244" spans="1:8" ht="13.2">
      <c r="A244" s="16" t="s">
        <v>328</v>
      </c>
      <c r="B244" s="17">
        <f t="shared" si="2"/>
        <v>2250</v>
      </c>
      <c r="C244" s="17">
        <v>1600</v>
      </c>
      <c r="D244" s="18">
        <v>2900</v>
      </c>
      <c r="E244" s="19" t="s">
        <v>59</v>
      </c>
      <c r="F244" s="20" t="s">
        <v>23</v>
      </c>
      <c r="G244" s="18">
        <v>182</v>
      </c>
      <c r="H244" s="20" t="s">
        <v>122</v>
      </c>
    </row>
    <row r="245" spans="1:8" ht="13.2">
      <c r="A245" s="16" t="s">
        <v>329</v>
      </c>
      <c r="B245" s="17">
        <f t="shared" si="2"/>
        <v>2250</v>
      </c>
      <c r="C245" s="21"/>
      <c r="D245" s="26">
        <v>2250</v>
      </c>
      <c r="E245" s="19" t="s">
        <v>59</v>
      </c>
      <c r="F245" s="20" t="s">
        <v>23</v>
      </c>
      <c r="G245" s="22">
        <v>212</v>
      </c>
      <c r="H245" s="20" t="s">
        <v>117</v>
      </c>
    </row>
    <row r="246" spans="1:8" ht="13.2">
      <c r="A246" s="16" t="s">
        <v>330</v>
      </c>
      <c r="B246" s="17">
        <f t="shared" si="2"/>
        <v>2400</v>
      </c>
      <c r="C246" s="17">
        <v>1200</v>
      </c>
      <c r="D246" s="17">
        <v>3600</v>
      </c>
      <c r="E246" s="19" t="s">
        <v>59</v>
      </c>
      <c r="F246" s="20" t="s">
        <v>23</v>
      </c>
      <c r="G246" s="18">
        <v>177</v>
      </c>
      <c r="H246" s="20" t="s">
        <v>113</v>
      </c>
    </row>
    <row r="247" spans="1:8" ht="13.2">
      <c r="A247" s="25" t="s">
        <v>331</v>
      </c>
      <c r="B247" s="17">
        <f t="shared" si="2"/>
        <v>2500</v>
      </c>
      <c r="C247" s="17">
        <v>1500</v>
      </c>
      <c r="D247" s="17">
        <v>3500</v>
      </c>
      <c r="E247" s="19" t="s">
        <v>59</v>
      </c>
      <c r="F247" s="20" t="s">
        <v>23</v>
      </c>
      <c r="G247" s="18">
        <v>152</v>
      </c>
      <c r="H247" s="20" t="s">
        <v>96</v>
      </c>
    </row>
    <row r="248" spans="1:8" ht="13.2">
      <c r="A248" s="16" t="s">
        <v>332</v>
      </c>
      <c r="B248" s="17">
        <f t="shared" si="2"/>
        <v>2500</v>
      </c>
      <c r="C248" s="21"/>
      <c r="D248" s="26">
        <v>2500</v>
      </c>
      <c r="E248" s="19" t="s">
        <v>59</v>
      </c>
      <c r="F248" s="20" t="s">
        <v>47</v>
      </c>
      <c r="G248" s="22">
        <v>229</v>
      </c>
      <c r="H248" s="20" t="s">
        <v>105</v>
      </c>
    </row>
    <row r="249" spans="1:8" ht="13.2">
      <c r="A249" s="16" t="s">
        <v>333</v>
      </c>
      <c r="B249" s="17">
        <f t="shared" si="2"/>
        <v>2500</v>
      </c>
      <c r="C249" s="17">
        <v>4000</v>
      </c>
      <c r="D249" s="17">
        <v>1000</v>
      </c>
      <c r="E249" s="19" t="s">
        <v>59</v>
      </c>
      <c r="F249" s="20" t="s">
        <v>23</v>
      </c>
      <c r="G249" s="18">
        <v>189</v>
      </c>
      <c r="H249" s="20" t="s">
        <v>149</v>
      </c>
    </row>
    <row r="250" spans="1:8" ht="13.2">
      <c r="A250" s="16" t="s">
        <v>334</v>
      </c>
      <c r="B250" s="17">
        <f t="shared" si="2"/>
        <v>2500</v>
      </c>
      <c r="C250" s="17">
        <v>4000</v>
      </c>
      <c r="D250" s="17">
        <v>1000</v>
      </c>
      <c r="E250" s="19" t="s">
        <v>59</v>
      </c>
      <c r="F250" s="20" t="s">
        <v>23</v>
      </c>
      <c r="G250" s="18">
        <v>197</v>
      </c>
      <c r="H250" s="20" t="s">
        <v>90</v>
      </c>
    </row>
    <row r="251" spans="1:8" ht="13.2">
      <c r="A251" s="16" t="s">
        <v>335</v>
      </c>
      <c r="B251" s="17">
        <f t="shared" si="2"/>
        <v>2550</v>
      </c>
      <c r="C251" s="17">
        <v>3000</v>
      </c>
      <c r="D251" s="17">
        <v>2100</v>
      </c>
      <c r="E251" s="19" t="s">
        <v>59</v>
      </c>
      <c r="F251" s="20" t="s">
        <v>23</v>
      </c>
      <c r="G251" s="18">
        <v>205</v>
      </c>
      <c r="H251" s="20" t="s">
        <v>109</v>
      </c>
    </row>
    <row r="252" spans="1:8" ht="13.2">
      <c r="A252" s="16" t="s">
        <v>336</v>
      </c>
      <c r="B252" s="17">
        <f t="shared" si="2"/>
        <v>2650</v>
      </c>
      <c r="C252" s="21"/>
      <c r="D252" s="26">
        <v>2650</v>
      </c>
      <c r="E252" s="19" t="s">
        <v>59</v>
      </c>
      <c r="F252" s="20" t="s">
        <v>43</v>
      </c>
      <c r="G252" s="22">
        <v>237</v>
      </c>
      <c r="H252" s="20" t="s">
        <v>115</v>
      </c>
    </row>
    <row r="253" spans="1:8" ht="13.2">
      <c r="A253" s="16" t="s">
        <v>337</v>
      </c>
      <c r="B253" s="17">
        <f t="shared" si="2"/>
        <v>2670</v>
      </c>
      <c r="C253" s="17">
        <v>3840</v>
      </c>
      <c r="D253" s="17">
        <v>1500</v>
      </c>
      <c r="E253" s="19" t="s">
        <v>59</v>
      </c>
      <c r="F253" s="20" t="s">
        <v>23</v>
      </c>
      <c r="G253" s="18">
        <v>188</v>
      </c>
      <c r="H253" s="20" t="s">
        <v>105</v>
      </c>
    </row>
    <row r="254" spans="1:8" ht="13.2">
      <c r="A254" s="27" t="s">
        <v>338</v>
      </c>
      <c r="B254" s="17">
        <f t="shared" si="2"/>
        <v>2700</v>
      </c>
      <c r="C254" s="18">
        <v>400</v>
      </c>
      <c r="D254" s="17">
        <v>5000</v>
      </c>
      <c r="E254" s="19" t="s">
        <v>59</v>
      </c>
      <c r="F254" s="20" t="s">
        <v>23</v>
      </c>
      <c r="G254" s="18">
        <v>169</v>
      </c>
      <c r="H254" s="20" t="s">
        <v>90</v>
      </c>
    </row>
    <row r="255" spans="1:8" ht="13.2">
      <c r="A255" s="16" t="s">
        <v>339</v>
      </c>
      <c r="B255" s="17">
        <f t="shared" si="2"/>
        <v>2700</v>
      </c>
      <c r="C255" s="21"/>
      <c r="D255" s="26">
        <v>2700</v>
      </c>
      <c r="E255" s="19" t="s">
        <v>59</v>
      </c>
      <c r="F255" s="20" t="s">
        <v>43</v>
      </c>
      <c r="G255" s="22">
        <v>235</v>
      </c>
      <c r="H255" s="20" t="s">
        <v>90</v>
      </c>
    </row>
    <row r="256" spans="1:8" ht="13.2">
      <c r="A256" s="27" t="s">
        <v>340</v>
      </c>
      <c r="B256" s="17">
        <f t="shared" si="2"/>
        <v>2800</v>
      </c>
      <c r="C256" s="18">
        <v>600</v>
      </c>
      <c r="D256" s="17">
        <v>5000</v>
      </c>
      <c r="E256" s="19" t="s">
        <v>59</v>
      </c>
      <c r="F256" s="20" t="s">
        <v>23</v>
      </c>
      <c r="G256" s="18">
        <v>169</v>
      </c>
      <c r="H256" s="20" t="s">
        <v>90</v>
      </c>
    </row>
    <row r="257" spans="1:8" ht="13.2">
      <c r="A257" s="16" t="s">
        <v>341</v>
      </c>
      <c r="B257" s="17">
        <f t="shared" si="2"/>
        <v>2800</v>
      </c>
      <c r="C257" s="21"/>
      <c r="D257" s="26">
        <v>2800</v>
      </c>
      <c r="E257" s="19" t="s">
        <v>59</v>
      </c>
      <c r="F257" s="20" t="s">
        <v>43</v>
      </c>
      <c r="G257" s="22">
        <v>234</v>
      </c>
      <c r="H257" s="20" t="s">
        <v>90</v>
      </c>
    </row>
    <row r="258" spans="1:8" ht="13.2">
      <c r="A258" s="16" t="s">
        <v>342</v>
      </c>
      <c r="B258" s="17">
        <f t="shared" si="2"/>
        <v>2800</v>
      </c>
      <c r="C258" s="21"/>
      <c r="D258" s="26">
        <v>2800</v>
      </c>
      <c r="E258" s="19" t="s">
        <v>59</v>
      </c>
      <c r="F258" s="20" t="s">
        <v>29</v>
      </c>
      <c r="G258" s="22">
        <v>177</v>
      </c>
      <c r="H258" s="20" t="s">
        <v>90</v>
      </c>
    </row>
    <row r="259" spans="1:8" ht="13.2">
      <c r="A259" s="16" t="s">
        <v>343</v>
      </c>
      <c r="B259" s="17">
        <f t="shared" si="2"/>
        <v>2900</v>
      </c>
      <c r="C259" s="17">
        <v>3000</v>
      </c>
      <c r="D259" s="17">
        <v>2800</v>
      </c>
      <c r="E259" s="19" t="s">
        <v>59</v>
      </c>
      <c r="F259" s="20" t="s">
        <v>23</v>
      </c>
      <c r="G259" s="18">
        <v>165</v>
      </c>
      <c r="H259" s="20" t="s">
        <v>90</v>
      </c>
    </row>
    <row r="260" spans="1:8" ht="13.2">
      <c r="A260" s="16" t="s">
        <v>344</v>
      </c>
      <c r="B260" s="17">
        <f t="shared" si="2"/>
        <v>2900</v>
      </c>
      <c r="C260" s="21"/>
      <c r="D260" s="26">
        <v>2900</v>
      </c>
      <c r="E260" s="19" t="s">
        <v>59</v>
      </c>
      <c r="F260" s="20" t="s">
        <v>47</v>
      </c>
      <c r="G260" s="22">
        <v>229</v>
      </c>
      <c r="H260" s="20" t="s">
        <v>98</v>
      </c>
    </row>
    <row r="261" spans="1:8" ht="13.2">
      <c r="A261" s="27" t="s">
        <v>345</v>
      </c>
      <c r="B261" s="17">
        <f t="shared" si="2"/>
        <v>3000</v>
      </c>
      <c r="C261" s="17">
        <v>1000</v>
      </c>
      <c r="D261" s="17">
        <v>5000</v>
      </c>
      <c r="E261" s="19" t="s">
        <v>59</v>
      </c>
      <c r="F261" s="20" t="s">
        <v>23</v>
      </c>
      <c r="G261" s="18">
        <v>169</v>
      </c>
      <c r="H261" s="20" t="s">
        <v>90</v>
      </c>
    </row>
    <row r="262" spans="1:8" ht="13.2">
      <c r="A262" s="16" t="s">
        <v>346</v>
      </c>
      <c r="B262" s="17">
        <f t="shared" si="2"/>
        <v>3000</v>
      </c>
      <c r="C262" s="21"/>
      <c r="D262" s="26">
        <v>3000</v>
      </c>
      <c r="E262" s="19" t="s">
        <v>59</v>
      </c>
      <c r="F262" s="20" t="s">
        <v>43</v>
      </c>
      <c r="G262" s="22">
        <v>235</v>
      </c>
      <c r="H262" s="20" t="s">
        <v>96</v>
      </c>
    </row>
    <row r="263" spans="1:8" ht="13.2">
      <c r="A263" s="27" t="s">
        <v>347</v>
      </c>
      <c r="B263" s="17">
        <f t="shared" si="2"/>
        <v>3100</v>
      </c>
      <c r="C263" s="17">
        <v>3000</v>
      </c>
      <c r="D263" s="17">
        <v>3200</v>
      </c>
      <c r="E263" s="19" t="s">
        <v>59</v>
      </c>
      <c r="F263" s="20" t="s">
        <v>23</v>
      </c>
      <c r="G263" s="18">
        <v>170</v>
      </c>
      <c r="H263" s="20" t="s">
        <v>90</v>
      </c>
    </row>
    <row r="264" spans="1:8" ht="13.2">
      <c r="A264" s="25" t="s">
        <v>348</v>
      </c>
      <c r="B264" s="17">
        <f t="shared" si="2"/>
        <v>3250</v>
      </c>
      <c r="C264" s="17">
        <v>4000</v>
      </c>
      <c r="D264" s="17">
        <v>2500</v>
      </c>
      <c r="E264" s="19" t="s">
        <v>59</v>
      </c>
      <c r="F264" s="20" t="s">
        <v>23</v>
      </c>
      <c r="G264" s="18">
        <v>213</v>
      </c>
      <c r="H264" s="20" t="s">
        <v>112</v>
      </c>
    </row>
    <row r="265" spans="1:8" ht="13.2">
      <c r="A265" s="16" t="s">
        <v>349</v>
      </c>
      <c r="B265" s="17">
        <f t="shared" si="2"/>
        <v>3250</v>
      </c>
      <c r="C265" s="21"/>
      <c r="D265" s="26">
        <v>3250</v>
      </c>
      <c r="E265" s="19" t="s">
        <v>59</v>
      </c>
      <c r="F265" s="20" t="s">
        <v>49</v>
      </c>
      <c r="G265" s="22">
        <v>189</v>
      </c>
      <c r="H265" s="20" t="s">
        <v>90</v>
      </c>
    </row>
    <row r="266" spans="1:8" ht="13.2">
      <c r="A266" s="16" t="s">
        <v>350</v>
      </c>
      <c r="B266" s="17">
        <f t="shared" si="2"/>
        <v>3250</v>
      </c>
      <c r="C266" s="26">
        <v>1500</v>
      </c>
      <c r="D266" s="26">
        <v>5000</v>
      </c>
      <c r="E266" s="19" t="s">
        <v>59</v>
      </c>
      <c r="F266" s="20" t="s">
        <v>23</v>
      </c>
      <c r="G266" s="22">
        <v>182</v>
      </c>
      <c r="H266" s="20" t="s">
        <v>122</v>
      </c>
    </row>
    <row r="267" spans="1:8" ht="13.2">
      <c r="A267" s="16" t="s">
        <v>351</v>
      </c>
      <c r="B267" s="17">
        <f t="shared" si="2"/>
        <v>3250</v>
      </c>
      <c r="C267" s="17">
        <v>3500</v>
      </c>
      <c r="D267" s="17">
        <v>3000</v>
      </c>
      <c r="E267" s="19" t="s">
        <v>59</v>
      </c>
      <c r="F267" s="20" t="s">
        <v>23</v>
      </c>
      <c r="G267" s="18">
        <v>191</v>
      </c>
      <c r="H267" s="20" t="s">
        <v>149</v>
      </c>
    </row>
    <row r="268" spans="1:8" ht="13.2">
      <c r="A268" s="16" t="s">
        <v>352</v>
      </c>
      <c r="B268" s="17">
        <f t="shared" si="2"/>
        <v>3300</v>
      </c>
      <c r="C268" s="17">
        <v>4000</v>
      </c>
      <c r="D268" s="18">
        <v>2600</v>
      </c>
      <c r="E268" s="19" t="s">
        <v>59</v>
      </c>
      <c r="F268" s="20" t="s">
        <v>23</v>
      </c>
      <c r="G268" s="18">
        <v>177</v>
      </c>
      <c r="H268" s="20" t="s">
        <v>90</v>
      </c>
    </row>
    <row r="269" spans="1:8" ht="13.2">
      <c r="A269" s="16" t="s">
        <v>353</v>
      </c>
      <c r="B269" s="17">
        <f t="shared" si="2"/>
        <v>3400</v>
      </c>
      <c r="C269" s="17">
        <v>2000</v>
      </c>
      <c r="D269" s="17">
        <v>4800</v>
      </c>
      <c r="E269" s="19" t="s">
        <v>59</v>
      </c>
      <c r="F269" s="20" t="s">
        <v>23</v>
      </c>
      <c r="G269" s="18">
        <v>172</v>
      </c>
      <c r="H269" s="20" t="s">
        <v>96</v>
      </c>
    </row>
    <row r="270" spans="1:8" ht="13.2">
      <c r="A270" s="16" t="s">
        <v>354</v>
      </c>
      <c r="B270" s="17">
        <f t="shared" si="2"/>
        <v>3400</v>
      </c>
      <c r="C270" s="21"/>
      <c r="D270" s="26">
        <v>3400</v>
      </c>
      <c r="E270" s="19" t="s">
        <v>59</v>
      </c>
      <c r="F270" s="20" t="s">
        <v>43</v>
      </c>
      <c r="G270" s="22">
        <v>236</v>
      </c>
      <c r="H270" s="20" t="s">
        <v>247</v>
      </c>
    </row>
    <row r="271" spans="1:8" ht="13.2">
      <c r="A271" s="16" t="s">
        <v>355</v>
      </c>
      <c r="B271" s="17">
        <f t="shared" si="2"/>
        <v>3400</v>
      </c>
      <c r="C271" s="21"/>
      <c r="D271" s="26">
        <v>3400</v>
      </c>
      <c r="E271" s="19" t="s">
        <v>59</v>
      </c>
      <c r="F271" s="20" t="s">
        <v>35</v>
      </c>
      <c r="G271" s="22">
        <v>53</v>
      </c>
      <c r="H271" s="20" t="s">
        <v>109</v>
      </c>
    </row>
    <row r="272" spans="1:8" ht="13.2">
      <c r="A272" s="16" t="s">
        <v>356</v>
      </c>
      <c r="B272" s="17">
        <f t="shared" si="2"/>
        <v>3500</v>
      </c>
      <c r="C272" s="17">
        <v>4000</v>
      </c>
      <c r="D272" s="17">
        <v>3000</v>
      </c>
      <c r="E272" s="19" t="s">
        <v>59</v>
      </c>
      <c r="F272" s="20" t="s">
        <v>23</v>
      </c>
      <c r="G272" s="18">
        <v>155</v>
      </c>
      <c r="H272" s="20" t="s">
        <v>115</v>
      </c>
    </row>
    <row r="273" spans="1:8" ht="13.2">
      <c r="A273" s="16" t="s">
        <v>357</v>
      </c>
      <c r="B273" s="17">
        <f t="shared" si="2"/>
        <v>3500</v>
      </c>
      <c r="C273" s="21"/>
      <c r="D273" s="26">
        <v>3500</v>
      </c>
      <c r="E273" s="19" t="s">
        <v>59</v>
      </c>
      <c r="F273" s="20" t="s">
        <v>29</v>
      </c>
      <c r="G273" s="22">
        <v>177</v>
      </c>
      <c r="H273" s="20" t="s">
        <v>90</v>
      </c>
    </row>
    <row r="274" spans="1:8" ht="13.2">
      <c r="A274" s="16" t="s">
        <v>358</v>
      </c>
      <c r="B274" s="17">
        <f t="shared" si="2"/>
        <v>3500</v>
      </c>
      <c r="C274" s="26">
        <v>2000</v>
      </c>
      <c r="D274" s="26">
        <v>5000</v>
      </c>
      <c r="E274" s="19" t="s">
        <v>59</v>
      </c>
      <c r="F274" s="20" t="s">
        <v>23</v>
      </c>
      <c r="G274" s="22">
        <v>182</v>
      </c>
      <c r="H274" s="20" t="s">
        <v>122</v>
      </c>
    </row>
    <row r="275" spans="1:8" ht="13.2">
      <c r="A275" s="16" t="s">
        <v>359</v>
      </c>
      <c r="B275" s="17">
        <f t="shared" si="2"/>
        <v>3500</v>
      </c>
      <c r="C275" s="21"/>
      <c r="D275" s="26">
        <v>3500</v>
      </c>
      <c r="E275" s="19" t="s">
        <v>59</v>
      </c>
      <c r="F275" s="20" t="s">
        <v>43</v>
      </c>
      <c r="G275" s="22">
        <v>235</v>
      </c>
      <c r="H275" s="20" t="s">
        <v>90</v>
      </c>
    </row>
    <row r="276" spans="1:8" ht="13.2">
      <c r="A276" s="16" t="s">
        <v>360</v>
      </c>
      <c r="B276" s="17">
        <f t="shared" si="2"/>
        <v>3500</v>
      </c>
      <c r="C276" s="17">
        <v>6000</v>
      </c>
      <c r="D276" s="17">
        <v>1000</v>
      </c>
      <c r="E276" s="19" t="s">
        <v>59</v>
      </c>
      <c r="F276" s="20" t="s">
        <v>23</v>
      </c>
      <c r="G276" s="18">
        <v>200</v>
      </c>
      <c r="H276" s="20" t="s">
        <v>107</v>
      </c>
    </row>
    <row r="277" spans="1:8" ht="13.2">
      <c r="A277" s="16" t="s">
        <v>361</v>
      </c>
      <c r="B277" s="17">
        <f t="shared" si="2"/>
        <v>3500</v>
      </c>
      <c r="C277" s="17">
        <v>5000</v>
      </c>
      <c r="D277" s="17">
        <v>2000</v>
      </c>
      <c r="E277" s="19" t="s">
        <v>59</v>
      </c>
      <c r="F277" s="20" t="s">
        <v>23</v>
      </c>
      <c r="G277" s="18">
        <v>208</v>
      </c>
      <c r="H277" s="20" t="s">
        <v>247</v>
      </c>
    </row>
    <row r="278" spans="1:8" ht="13.2">
      <c r="A278" s="16" t="s">
        <v>362</v>
      </c>
      <c r="B278" s="17">
        <f t="shared" si="2"/>
        <v>3600</v>
      </c>
      <c r="C278" s="21"/>
      <c r="D278" s="26">
        <v>3600</v>
      </c>
      <c r="E278" s="19" t="s">
        <v>59</v>
      </c>
      <c r="F278" s="20" t="s">
        <v>47</v>
      </c>
      <c r="G278" s="22">
        <v>228</v>
      </c>
      <c r="H278" s="20" t="s">
        <v>122</v>
      </c>
    </row>
    <row r="279" spans="1:8" ht="13.2">
      <c r="A279" s="16" t="s">
        <v>363</v>
      </c>
      <c r="B279" s="17">
        <f t="shared" si="2"/>
        <v>3732.5</v>
      </c>
      <c r="C279" s="17">
        <v>3840</v>
      </c>
      <c r="D279" s="18">
        <v>3625</v>
      </c>
      <c r="E279" s="19" t="s">
        <v>59</v>
      </c>
      <c r="F279" s="20" t="s">
        <v>23</v>
      </c>
      <c r="G279" s="18">
        <v>182</v>
      </c>
      <c r="H279" s="20" t="s">
        <v>122</v>
      </c>
    </row>
    <row r="280" spans="1:8" ht="13.2">
      <c r="A280" s="16" t="s">
        <v>364</v>
      </c>
      <c r="B280" s="17">
        <f t="shared" si="2"/>
        <v>3800</v>
      </c>
      <c r="C280" s="21"/>
      <c r="D280" s="26">
        <v>3800</v>
      </c>
      <c r="E280" s="19" t="s">
        <v>59</v>
      </c>
      <c r="F280" s="20" t="s">
        <v>47</v>
      </c>
      <c r="G280" s="22">
        <v>228</v>
      </c>
      <c r="H280" s="20" t="s">
        <v>90</v>
      </c>
    </row>
    <row r="281" spans="1:8" ht="13.2">
      <c r="A281" s="16" t="s">
        <v>365</v>
      </c>
      <c r="B281" s="17">
        <f t="shared" si="2"/>
        <v>3875</v>
      </c>
      <c r="C281" s="17">
        <v>4000</v>
      </c>
      <c r="D281" s="17">
        <v>3750</v>
      </c>
      <c r="E281" s="19" t="s">
        <v>59</v>
      </c>
      <c r="F281" s="20" t="s">
        <v>23</v>
      </c>
      <c r="G281" s="18">
        <v>210</v>
      </c>
      <c r="H281" s="20" t="s">
        <v>117</v>
      </c>
    </row>
    <row r="282" spans="1:8" ht="13.2">
      <c r="A282" s="16" t="s">
        <v>366</v>
      </c>
      <c r="B282" s="17">
        <f t="shared" si="2"/>
        <v>4000</v>
      </c>
      <c r="C282" s="21"/>
      <c r="D282" s="26">
        <v>4000</v>
      </c>
      <c r="E282" s="19" t="s">
        <v>59</v>
      </c>
      <c r="F282" s="20" t="s">
        <v>23</v>
      </c>
      <c r="G282" s="22">
        <v>155</v>
      </c>
      <c r="H282" s="20" t="s">
        <v>367</v>
      </c>
    </row>
    <row r="283" spans="1:8" ht="13.2">
      <c r="A283" s="16" t="s">
        <v>368</v>
      </c>
      <c r="B283" s="17">
        <f t="shared" si="2"/>
        <v>4000</v>
      </c>
      <c r="C283" s="17">
        <v>5000</v>
      </c>
      <c r="D283" s="17">
        <v>3000</v>
      </c>
      <c r="E283" s="19" t="s">
        <v>59</v>
      </c>
      <c r="F283" s="20" t="s">
        <v>23</v>
      </c>
      <c r="G283" s="18">
        <v>175</v>
      </c>
      <c r="H283" s="20" t="s">
        <v>90</v>
      </c>
    </row>
    <row r="284" spans="1:8" ht="13.2">
      <c r="A284" s="16" t="s">
        <v>369</v>
      </c>
      <c r="B284" s="17">
        <f t="shared" si="2"/>
        <v>4000</v>
      </c>
      <c r="C284" s="20"/>
      <c r="D284" s="17">
        <v>4000</v>
      </c>
      <c r="E284" s="19" t="s">
        <v>59</v>
      </c>
      <c r="F284" s="20" t="s">
        <v>37</v>
      </c>
      <c r="G284" s="18">
        <v>223</v>
      </c>
      <c r="H284" s="20" t="s">
        <v>151</v>
      </c>
    </row>
    <row r="285" spans="1:8" ht="13.2">
      <c r="A285" s="16" t="s">
        <v>370</v>
      </c>
      <c r="B285" s="17">
        <f t="shared" si="2"/>
        <v>4100</v>
      </c>
      <c r="C285" s="21"/>
      <c r="D285" s="26">
        <v>4100</v>
      </c>
      <c r="E285" s="19" t="s">
        <v>59</v>
      </c>
      <c r="F285" s="20" t="s">
        <v>33</v>
      </c>
      <c r="G285" s="22">
        <v>94</v>
      </c>
      <c r="H285" s="20" t="s">
        <v>117</v>
      </c>
    </row>
    <row r="286" spans="1:8" ht="13.2">
      <c r="A286" s="16" t="s">
        <v>371</v>
      </c>
      <c r="B286" s="17">
        <f t="shared" si="2"/>
        <v>4200</v>
      </c>
      <c r="C286" s="21"/>
      <c r="D286" s="26">
        <v>4200</v>
      </c>
      <c r="E286" s="19" t="s">
        <v>59</v>
      </c>
      <c r="F286" s="20" t="s">
        <v>23</v>
      </c>
      <c r="G286" s="22">
        <v>152</v>
      </c>
      <c r="H286" s="20" t="s">
        <v>90</v>
      </c>
    </row>
    <row r="287" spans="1:8" ht="13.2">
      <c r="A287" s="16" t="s">
        <v>372</v>
      </c>
      <c r="B287" s="17">
        <f t="shared" si="2"/>
        <v>4250</v>
      </c>
      <c r="C287" s="17">
        <v>4000</v>
      </c>
      <c r="D287" s="17">
        <v>4500</v>
      </c>
      <c r="E287" s="19" t="s">
        <v>59</v>
      </c>
      <c r="F287" s="20" t="s">
        <v>23</v>
      </c>
      <c r="G287" s="18">
        <v>155</v>
      </c>
      <c r="H287" s="20" t="s">
        <v>115</v>
      </c>
    </row>
    <row r="288" spans="1:8" ht="13.2">
      <c r="A288" s="16" t="s">
        <v>373</v>
      </c>
      <c r="B288" s="17">
        <f t="shared" si="2"/>
        <v>4250</v>
      </c>
      <c r="C288" s="17">
        <v>4000</v>
      </c>
      <c r="D288" s="17">
        <v>4500</v>
      </c>
      <c r="E288" s="19" t="s">
        <v>59</v>
      </c>
      <c r="F288" s="20" t="s">
        <v>23</v>
      </c>
      <c r="G288" s="18">
        <v>168</v>
      </c>
      <c r="H288" s="20" t="s">
        <v>96</v>
      </c>
    </row>
    <row r="289" spans="1:8" ht="13.2">
      <c r="A289" s="16" t="s">
        <v>374</v>
      </c>
      <c r="B289" s="17">
        <f t="shared" si="2"/>
        <v>4300</v>
      </c>
      <c r="C289" s="21"/>
      <c r="D289" s="26">
        <v>4300</v>
      </c>
      <c r="E289" s="19" t="s">
        <v>59</v>
      </c>
      <c r="F289" s="20" t="s">
        <v>39</v>
      </c>
      <c r="G289" s="22">
        <v>222</v>
      </c>
      <c r="H289" s="20" t="s">
        <v>219</v>
      </c>
    </row>
    <row r="290" spans="1:8" ht="13.2">
      <c r="A290" s="16" t="s">
        <v>375</v>
      </c>
      <c r="B290" s="17">
        <f t="shared" si="2"/>
        <v>4300</v>
      </c>
      <c r="C290" s="17">
        <v>5000</v>
      </c>
      <c r="D290" s="17">
        <v>3600</v>
      </c>
      <c r="E290" s="19" t="s">
        <v>59</v>
      </c>
      <c r="F290" s="20" t="s">
        <v>23</v>
      </c>
      <c r="G290" s="18">
        <v>214</v>
      </c>
      <c r="H290" s="20" t="s">
        <v>137</v>
      </c>
    </row>
    <row r="291" spans="1:8" ht="13.2">
      <c r="A291" s="16" t="s">
        <v>376</v>
      </c>
      <c r="B291" s="17">
        <f t="shared" si="2"/>
        <v>4400</v>
      </c>
      <c r="C291" s="21"/>
      <c r="D291" s="26">
        <v>4400</v>
      </c>
      <c r="E291" s="19" t="s">
        <v>59</v>
      </c>
      <c r="F291" s="20" t="s">
        <v>43</v>
      </c>
      <c r="G291" s="22">
        <v>233</v>
      </c>
      <c r="H291" s="20" t="s">
        <v>90</v>
      </c>
    </row>
    <row r="292" spans="1:8" ht="13.2">
      <c r="A292" s="16" t="s">
        <v>377</v>
      </c>
      <c r="B292" s="17">
        <f t="shared" si="2"/>
        <v>4400</v>
      </c>
      <c r="C292" s="21"/>
      <c r="D292" s="26">
        <v>4400</v>
      </c>
      <c r="E292" s="19" t="s">
        <v>59</v>
      </c>
      <c r="F292" s="20" t="s">
        <v>43</v>
      </c>
      <c r="G292" s="22">
        <v>233</v>
      </c>
      <c r="H292" s="20" t="s">
        <v>90</v>
      </c>
    </row>
    <row r="293" spans="1:8" ht="13.2">
      <c r="A293" s="16" t="s">
        <v>378</v>
      </c>
      <c r="B293" s="17">
        <f t="shared" si="2"/>
        <v>4400</v>
      </c>
      <c r="C293" s="17">
        <v>4800</v>
      </c>
      <c r="D293" s="17">
        <v>4000</v>
      </c>
      <c r="E293" s="19" t="s">
        <v>59</v>
      </c>
      <c r="F293" s="20" t="s">
        <v>23</v>
      </c>
      <c r="G293" s="18">
        <v>212</v>
      </c>
      <c r="H293" s="20" t="s">
        <v>117</v>
      </c>
    </row>
    <row r="294" spans="1:8" ht="13.2">
      <c r="A294" s="16" t="s">
        <v>379</v>
      </c>
      <c r="B294" s="17">
        <f t="shared" si="2"/>
        <v>4500</v>
      </c>
      <c r="C294" s="17">
        <v>6000</v>
      </c>
      <c r="D294" s="17">
        <v>3000</v>
      </c>
      <c r="E294" s="19" t="s">
        <v>59</v>
      </c>
      <c r="F294" s="20" t="s">
        <v>23</v>
      </c>
      <c r="G294" s="18">
        <v>152</v>
      </c>
      <c r="H294" s="20" t="s">
        <v>96</v>
      </c>
    </row>
    <row r="295" spans="1:8" ht="13.2">
      <c r="A295" s="16" t="s">
        <v>380</v>
      </c>
      <c r="B295" s="17">
        <f t="shared" si="2"/>
        <v>4500</v>
      </c>
      <c r="C295" s="17">
        <v>7000</v>
      </c>
      <c r="D295" s="17">
        <v>2000</v>
      </c>
      <c r="E295" s="19" t="s">
        <v>59</v>
      </c>
      <c r="F295" s="20" t="s">
        <v>23</v>
      </c>
      <c r="G295" s="18">
        <v>179</v>
      </c>
      <c r="H295" s="20" t="s">
        <v>112</v>
      </c>
    </row>
    <row r="296" spans="1:8" ht="13.2">
      <c r="A296" s="16" t="s">
        <v>381</v>
      </c>
      <c r="B296" s="17">
        <f t="shared" si="2"/>
        <v>4500</v>
      </c>
      <c r="C296" s="26">
        <v>4000</v>
      </c>
      <c r="D296" s="26">
        <v>5000</v>
      </c>
      <c r="E296" s="19" t="s">
        <v>59</v>
      </c>
      <c r="F296" s="20" t="s">
        <v>23</v>
      </c>
      <c r="G296" s="22">
        <v>182</v>
      </c>
      <c r="H296" s="20" t="s">
        <v>122</v>
      </c>
    </row>
    <row r="297" spans="1:8" ht="13.2">
      <c r="A297" s="16" t="s">
        <v>382</v>
      </c>
      <c r="B297" s="17">
        <f t="shared" si="2"/>
        <v>4500</v>
      </c>
      <c r="C297" s="17">
        <v>5000</v>
      </c>
      <c r="D297" s="17">
        <v>4000</v>
      </c>
      <c r="E297" s="19" t="s">
        <v>59</v>
      </c>
      <c r="F297" s="20" t="s">
        <v>23</v>
      </c>
      <c r="G297" s="18">
        <v>193</v>
      </c>
      <c r="H297" s="20" t="s">
        <v>149</v>
      </c>
    </row>
    <row r="298" spans="1:8" ht="13.2">
      <c r="A298" s="16" t="s">
        <v>383</v>
      </c>
      <c r="B298" s="17">
        <f t="shared" si="2"/>
        <v>4600</v>
      </c>
      <c r="C298" s="21"/>
      <c r="D298" s="26">
        <v>4600</v>
      </c>
      <c r="E298" s="19" t="s">
        <v>59</v>
      </c>
      <c r="F298" s="20" t="s">
        <v>37</v>
      </c>
      <c r="G298" s="22">
        <v>223</v>
      </c>
      <c r="H298" s="20" t="s">
        <v>90</v>
      </c>
    </row>
    <row r="299" spans="1:8" ht="13.2">
      <c r="A299" s="16" t="s">
        <v>384</v>
      </c>
      <c r="B299" s="17">
        <f t="shared" si="2"/>
        <v>4600</v>
      </c>
      <c r="C299" s="21"/>
      <c r="D299" s="26">
        <v>4600</v>
      </c>
      <c r="E299" s="19" t="s">
        <v>59</v>
      </c>
      <c r="F299" s="20" t="s">
        <v>29</v>
      </c>
      <c r="G299" s="22">
        <v>181</v>
      </c>
      <c r="H299" s="20" t="s">
        <v>112</v>
      </c>
    </row>
    <row r="300" spans="1:8" ht="13.2">
      <c r="A300" s="16" t="s">
        <v>385</v>
      </c>
      <c r="B300" s="17">
        <f t="shared" si="2"/>
        <v>4750</v>
      </c>
      <c r="C300" s="17">
        <v>6000</v>
      </c>
      <c r="D300" s="17">
        <v>3500</v>
      </c>
      <c r="E300" s="19" t="s">
        <v>59</v>
      </c>
      <c r="F300" s="20" t="s">
        <v>23</v>
      </c>
      <c r="G300" s="18">
        <v>192</v>
      </c>
      <c r="H300" s="20" t="s">
        <v>149</v>
      </c>
    </row>
    <row r="301" spans="1:8" ht="13.2">
      <c r="A301" s="16" t="s">
        <v>386</v>
      </c>
      <c r="B301" s="17">
        <f t="shared" si="2"/>
        <v>4750</v>
      </c>
      <c r="C301" s="17">
        <v>6000</v>
      </c>
      <c r="D301" s="17">
        <v>3500</v>
      </c>
      <c r="E301" s="19" t="s">
        <v>59</v>
      </c>
      <c r="F301" s="20" t="s">
        <v>23</v>
      </c>
      <c r="G301" s="18">
        <v>193</v>
      </c>
      <c r="H301" s="20" t="s">
        <v>149</v>
      </c>
    </row>
    <row r="302" spans="1:8" ht="13.2">
      <c r="A302" s="27" t="s">
        <v>387</v>
      </c>
      <c r="B302" s="17">
        <f t="shared" si="2"/>
        <v>4800</v>
      </c>
      <c r="C302" s="17">
        <v>6000</v>
      </c>
      <c r="D302" s="17">
        <v>3600</v>
      </c>
      <c r="E302" s="19" t="s">
        <v>59</v>
      </c>
      <c r="F302" s="20" t="s">
        <v>23</v>
      </c>
      <c r="G302" s="18">
        <v>169</v>
      </c>
      <c r="H302" s="20" t="s">
        <v>90</v>
      </c>
    </row>
    <row r="303" spans="1:8" ht="13.2">
      <c r="A303" s="16" t="s">
        <v>388</v>
      </c>
      <c r="B303" s="17">
        <f t="shared" si="2"/>
        <v>4850</v>
      </c>
      <c r="C303" s="17">
        <v>5000</v>
      </c>
      <c r="D303" s="17">
        <v>4700</v>
      </c>
      <c r="E303" s="19" t="s">
        <v>59</v>
      </c>
      <c r="F303" s="20" t="s">
        <v>23</v>
      </c>
      <c r="G303" s="18">
        <v>184</v>
      </c>
      <c r="H303" s="20" t="s">
        <v>122</v>
      </c>
    </row>
    <row r="304" spans="1:8" ht="13.2">
      <c r="A304" s="16" t="s">
        <v>389</v>
      </c>
      <c r="B304" s="17">
        <f t="shared" si="2"/>
        <v>4875</v>
      </c>
      <c r="C304" s="17">
        <v>8000</v>
      </c>
      <c r="D304" s="17">
        <v>1750</v>
      </c>
      <c r="E304" s="19" t="s">
        <v>59</v>
      </c>
      <c r="F304" s="20" t="s">
        <v>23</v>
      </c>
      <c r="G304" s="18">
        <v>179</v>
      </c>
      <c r="H304" s="20" t="s">
        <v>112</v>
      </c>
    </row>
    <row r="305" spans="1:8" ht="13.2">
      <c r="A305" s="16" t="s">
        <v>390</v>
      </c>
      <c r="B305" s="17">
        <f t="shared" si="2"/>
        <v>4950</v>
      </c>
      <c r="C305" s="17">
        <v>5000</v>
      </c>
      <c r="D305" s="17">
        <v>4900</v>
      </c>
      <c r="E305" s="19" t="s">
        <v>59</v>
      </c>
      <c r="F305" s="20" t="s">
        <v>23</v>
      </c>
      <c r="G305" s="18">
        <v>191</v>
      </c>
      <c r="H305" s="20" t="s">
        <v>149</v>
      </c>
    </row>
    <row r="306" spans="1:8" ht="13.2">
      <c r="A306" s="25" t="s">
        <v>391</v>
      </c>
      <c r="B306" s="17">
        <f t="shared" si="2"/>
        <v>5000</v>
      </c>
      <c r="C306" s="17">
        <v>6000</v>
      </c>
      <c r="D306" s="17">
        <v>4000</v>
      </c>
      <c r="E306" s="19" t="s">
        <v>59</v>
      </c>
      <c r="F306" s="20" t="s">
        <v>23</v>
      </c>
      <c r="G306" s="18">
        <v>200</v>
      </c>
      <c r="H306" s="20" t="s">
        <v>107</v>
      </c>
    </row>
    <row r="307" spans="1:8" ht="13.2">
      <c r="A307" s="16" t="s">
        <v>392</v>
      </c>
      <c r="B307" s="17">
        <f t="shared" si="2"/>
        <v>5000</v>
      </c>
      <c r="C307" s="17">
        <v>6000</v>
      </c>
      <c r="D307" s="17">
        <v>4000</v>
      </c>
      <c r="E307" s="19" t="s">
        <v>59</v>
      </c>
      <c r="F307" s="20" t="s">
        <v>23</v>
      </c>
      <c r="G307" s="18">
        <v>156</v>
      </c>
      <c r="H307" s="20" t="s">
        <v>209</v>
      </c>
    </row>
    <row r="308" spans="1:8" ht="13.2">
      <c r="A308" s="16" t="s">
        <v>393</v>
      </c>
      <c r="B308" s="17">
        <f t="shared" si="2"/>
        <v>5000</v>
      </c>
      <c r="C308" s="21"/>
      <c r="D308" s="26">
        <v>5000</v>
      </c>
      <c r="E308" s="19" t="s">
        <v>59</v>
      </c>
      <c r="F308" s="20" t="s">
        <v>41</v>
      </c>
      <c r="G308" s="22">
        <v>93</v>
      </c>
      <c r="H308" s="20" t="s">
        <v>112</v>
      </c>
    </row>
    <row r="309" spans="1:8" ht="13.2">
      <c r="A309" s="16" t="s">
        <v>394</v>
      </c>
      <c r="B309" s="17">
        <f t="shared" si="2"/>
        <v>5000</v>
      </c>
      <c r="C309" s="17">
        <v>5000</v>
      </c>
      <c r="D309" s="17">
        <v>5000</v>
      </c>
      <c r="E309" s="19" t="s">
        <v>59</v>
      </c>
      <c r="F309" s="20" t="s">
        <v>23</v>
      </c>
      <c r="G309" s="18">
        <v>170</v>
      </c>
      <c r="H309" s="20" t="s">
        <v>112</v>
      </c>
    </row>
    <row r="310" spans="1:8" ht="13.2">
      <c r="A310" s="16" t="s">
        <v>395</v>
      </c>
      <c r="B310" s="17">
        <f t="shared" si="2"/>
        <v>5000</v>
      </c>
      <c r="C310" s="21"/>
      <c r="D310" s="26">
        <v>5000</v>
      </c>
      <c r="E310" s="19" t="s">
        <v>59</v>
      </c>
      <c r="F310" s="20" t="s">
        <v>49</v>
      </c>
      <c r="G310" s="22">
        <v>191</v>
      </c>
      <c r="H310" s="20" t="s">
        <v>98</v>
      </c>
    </row>
    <row r="311" spans="1:8" ht="13.2">
      <c r="A311" s="16" t="s">
        <v>396</v>
      </c>
      <c r="B311" s="17">
        <f t="shared" si="2"/>
        <v>5250</v>
      </c>
      <c r="C311" s="17">
        <v>6000</v>
      </c>
      <c r="D311" s="17">
        <v>4500</v>
      </c>
      <c r="E311" s="19" t="s">
        <v>59</v>
      </c>
      <c r="F311" s="20" t="s">
        <v>23</v>
      </c>
      <c r="G311" s="18">
        <v>152</v>
      </c>
      <c r="H311" s="20" t="s">
        <v>107</v>
      </c>
    </row>
    <row r="312" spans="1:8" ht="13.2">
      <c r="A312" s="16" t="s">
        <v>397</v>
      </c>
      <c r="B312" s="17">
        <f t="shared" si="2"/>
        <v>5250</v>
      </c>
      <c r="C312" s="17">
        <v>6000</v>
      </c>
      <c r="D312" s="17">
        <v>4500</v>
      </c>
      <c r="E312" s="19" t="s">
        <v>59</v>
      </c>
      <c r="F312" s="20" t="s">
        <v>23</v>
      </c>
      <c r="G312" s="18">
        <v>177</v>
      </c>
      <c r="H312" s="20" t="s">
        <v>113</v>
      </c>
    </row>
    <row r="313" spans="1:8" ht="13.2">
      <c r="A313" s="16" t="s">
        <v>398</v>
      </c>
      <c r="B313" s="17">
        <f t="shared" si="2"/>
        <v>5300</v>
      </c>
      <c r="C313" s="17">
        <v>6000</v>
      </c>
      <c r="D313" s="17">
        <v>4600</v>
      </c>
      <c r="E313" s="19" t="s">
        <v>59</v>
      </c>
      <c r="F313" s="20" t="s">
        <v>23</v>
      </c>
      <c r="G313" s="18">
        <v>159</v>
      </c>
      <c r="H313" s="20" t="s">
        <v>137</v>
      </c>
    </row>
    <row r="314" spans="1:8" ht="13.2">
      <c r="A314" s="16" t="s">
        <v>399</v>
      </c>
      <c r="B314" s="17">
        <f t="shared" si="2"/>
        <v>5300</v>
      </c>
      <c r="C314" s="17">
        <v>5600</v>
      </c>
      <c r="D314" s="17">
        <v>5000</v>
      </c>
      <c r="E314" s="19" t="s">
        <v>59</v>
      </c>
      <c r="F314" s="20" t="s">
        <v>23</v>
      </c>
      <c r="G314" s="18">
        <v>175</v>
      </c>
      <c r="H314" s="20" t="s">
        <v>90</v>
      </c>
    </row>
    <row r="315" spans="1:8" ht="13.2">
      <c r="A315" s="16" t="s">
        <v>400</v>
      </c>
      <c r="B315" s="17">
        <f t="shared" si="2"/>
        <v>5500</v>
      </c>
      <c r="C315" s="17">
        <v>6000</v>
      </c>
      <c r="D315" s="17">
        <v>5000</v>
      </c>
      <c r="E315" s="19" t="s">
        <v>59</v>
      </c>
      <c r="F315" s="20" t="s">
        <v>23</v>
      </c>
      <c r="G315" s="18">
        <v>155</v>
      </c>
      <c r="H315" s="20" t="s">
        <v>367</v>
      </c>
    </row>
    <row r="316" spans="1:8" ht="13.2">
      <c r="A316" s="27" t="s">
        <v>401</v>
      </c>
      <c r="B316" s="17">
        <f t="shared" si="2"/>
        <v>5500</v>
      </c>
      <c r="C316" s="17">
        <v>6000</v>
      </c>
      <c r="D316" s="17">
        <v>5000</v>
      </c>
      <c r="E316" s="19" t="s">
        <v>59</v>
      </c>
      <c r="F316" s="20" t="s">
        <v>23</v>
      </c>
      <c r="G316" s="18">
        <v>170</v>
      </c>
      <c r="H316" s="20" t="s">
        <v>90</v>
      </c>
    </row>
    <row r="317" spans="1:8" ht="13.2">
      <c r="A317" s="27" t="s">
        <v>402</v>
      </c>
      <c r="B317" s="17">
        <f t="shared" si="2"/>
        <v>5500</v>
      </c>
      <c r="C317" s="17">
        <v>8000</v>
      </c>
      <c r="D317" s="17">
        <v>3000</v>
      </c>
      <c r="E317" s="19" t="s">
        <v>59</v>
      </c>
      <c r="F317" s="20" t="s">
        <v>23</v>
      </c>
      <c r="G317" s="18">
        <v>170</v>
      </c>
      <c r="H317" s="20" t="s">
        <v>90</v>
      </c>
    </row>
    <row r="318" spans="1:8" ht="13.2">
      <c r="A318" s="16" t="s">
        <v>403</v>
      </c>
      <c r="B318" s="17">
        <f t="shared" si="2"/>
        <v>5750</v>
      </c>
      <c r="C318" s="17">
        <v>8000</v>
      </c>
      <c r="D318" s="17">
        <v>3500</v>
      </c>
      <c r="E318" s="19" t="s">
        <v>59</v>
      </c>
      <c r="F318" s="20" t="s">
        <v>23</v>
      </c>
      <c r="G318" s="18">
        <v>180</v>
      </c>
      <c r="H318" s="20" t="s">
        <v>112</v>
      </c>
    </row>
    <row r="319" spans="1:8" ht="13.2">
      <c r="A319" s="27" t="s">
        <v>404</v>
      </c>
      <c r="B319" s="17">
        <f t="shared" si="2"/>
        <v>5800</v>
      </c>
      <c r="C319" s="17">
        <v>8000</v>
      </c>
      <c r="D319" s="17">
        <v>3600</v>
      </c>
      <c r="E319" s="19" t="s">
        <v>59</v>
      </c>
      <c r="F319" s="20" t="s">
        <v>23</v>
      </c>
      <c r="G319" s="18">
        <v>169</v>
      </c>
      <c r="H319" s="20" t="s">
        <v>90</v>
      </c>
    </row>
    <row r="320" spans="1:8" ht="13.2">
      <c r="A320" s="16" t="s">
        <v>405</v>
      </c>
      <c r="B320" s="17">
        <f t="shared" si="2"/>
        <v>5800</v>
      </c>
      <c r="C320" s="17">
        <v>7000</v>
      </c>
      <c r="D320" s="17">
        <v>4600</v>
      </c>
      <c r="E320" s="19" t="s">
        <v>59</v>
      </c>
      <c r="F320" s="20" t="s">
        <v>23</v>
      </c>
      <c r="G320" s="18">
        <v>172</v>
      </c>
      <c r="H320" s="20" t="s">
        <v>112</v>
      </c>
    </row>
    <row r="321" spans="1:8" ht="13.2">
      <c r="A321" s="16" t="s">
        <v>406</v>
      </c>
      <c r="B321" s="17">
        <f t="shared" si="2"/>
        <v>5950</v>
      </c>
      <c r="C321" s="17">
        <v>8000</v>
      </c>
      <c r="D321" s="18">
        <v>3900</v>
      </c>
      <c r="E321" s="19" t="s">
        <v>59</v>
      </c>
      <c r="F321" s="20" t="s">
        <v>23</v>
      </c>
      <c r="G321" s="18">
        <v>157</v>
      </c>
      <c r="H321" s="20" t="s">
        <v>137</v>
      </c>
    </row>
    <row r="322" spans="1:8" ht="13.2">
      <c r="A322" s="16" t="s">
        <v>407</v>
      </c>
      <c r="B322" s="17">
        <f t="shared" si="2"/>
        <v>6000</v>
      </c>
      <c r="C322" s="17">
        <v>8000</v>
      </c>
      <c r="D322" s="17">
        <v>4000</v>
      </c>
      <c r="E322" s="19" t="s">
        <v>59</v>
      </c>
      <c r="F322" s="20" t="s">
        <v>23</v>
      </c>
      <c r="G322" s="18">
        <v>150</v>
      </c>
      <c r="H322" s="20" t="s">
        <v>122</v>
      </c>
    </row>
    <row r="323" spans="1:8" ht="13.2">
      <c r="A323" s="16" t="s">
        <v>408</v>
      </c>
      <c r="B323" s="17">
        <f t="shared" si="2"/>
        <v>6015</v>
      </c>
      <c r="C323" s="17">
        <v>7680</v>
      </c>
      <c r="D323" s="18">
        <v>4350</v>
      </c>
      <c r="E323" s="19" t="s">
        <v>59</v>
      </c>
      <c r="F323" s="20" t="s">
        <v>23</v>
      </c>
      <c r="G323" s="18">
        <v>182</v>
      </c>
      <c r="H323" s="20" t="s">
        <v>122</v>
      </c>
    </row>
    <row r="324" spans="1:8" ht="13.2">
      <c r="A324" s="16" t="s">
        <v>409</v>
      </c>
      <c r="B324" s="17">
        <f t="shared" si="2"/>
        <v>6250</v>
      </c>
      <c r="C324" s="17">
        <v>10000</v>
      </c>
      <c r="D324" s="17">
        <v>2500</v>
      </c>
      <c r="E324" s="19" t="s">
        <v>59</v>
      </c>
      <c r="F324" s="20" t="s">
        <v>23</v>
      </c>
      <c r="G324" s="18">
        <v>209</v>
      </c>
      <c r="H324" s="20" t="s">
        <v>117</v>
      </c>
    </row>
    <row r="325" spans="1:8" ht="13.2">
      <c r="A325" s="16" t="s">
        <v>410</v>
      </c>
      <c r="B325" s="17">
        <f t="shared" si="2"/>
        <v>6350</v>
      </c>
      <c r="C325" s="17">
        <v>8000</v>
      </c>
      <c r="D325" s="17">
        <v>4700</v>
      </c>
      <c r="E325" s="19" t="s">
        <v>59</v>
      </c>
      <c r="F325" s="20" t="s">
        <v>23</v>
      </c>
      <c r="G325" s="18">
        <v>156</v>
      </c>
      <c r="H325" s="20" t="s">
        <v>90</v>
      </c>
    </row>
    <row r="326" spans="1:8" ht="13.2">
      <c r="A326" s="16" t="s">
        <v>411</v>
      </c>
      <c r="B326" s="17">
        <f t="shared" si="2"/>
        <v>6350</v>
      </c>
      <c r="C326" s="17">
        <v>8000</v>
      </c>
      <c r="D326" s="17">
        <v>4700</v>
      </c>
      <c r="E326" s="19" t="s">
        <v>59</v>
      </c>
      <c r="F326" s="20" t="s">
        <v>23</v>
      </c>
      <c r="G326" s="18">
        <v>156</v>
      </c>
      <c r="H326" s="20" t="s">
        <v>90</v>
      </c>
    </row>
    <row r="327" spans="1:8" ht="13.2">
      <c r="A327" s="16" t="s">
        <v>412</v>
      </c>
      <c r="B327" s="17">
        <f t="shared" si="2"/>
        <v>6350</v>
      </c>
      <c r="C327" s="17">
        <v>8000</v>
      </c>
      <c r="D327" s="18">
        <v>4700</v>
      </c>
      <c r="E327" s="19" t="s">
        <v>59</v>
      </c>
      <c r="F327" s="20" t="s">
        <v>23</v>
      </c>
      <c r="G327" s="18">
        <v>158</v>
      </c>
      <c r="H327" s="20" t="s">
        <v>90</v>
      </c>
    </row>
    <row r="328" spans="1:8" ht="13.2">
      <c r="A328" s="16" t="s">
        <v>413</v>
      </c>
      <c r="B328" s="17">
        <f t="shared" si="2"/>
        <v>6350</v>
      </c>
      <c r="C328" s="17">
        <v>8000</v>
      </c>
      <c r="D328" s="17">
        <v>4700</v>
      </c>
      <c r="E328" s="19" t="s">
        <v>59</v>
      </c>
      <c r="F328" s="20" t="s">
        <v>23</v>
      </c>
      <c r="G328" s="18">
        <v>205</v>
      </c>
      <c r="H328" s="20" t="s">
        <v>90</v>
      </c>
    </row>
    <row r="329" spans="1:8" ht="13.2">
      <c r="A329" s="16" t="s">
        <v>414</v>
      </c>
      <c r="B329" s="17">
        <f t="shared" si="2"/>
        <v>6500</v>
      </c>
      <c r="C329" s="21"/>
      <c r="D329" s="26">
        <v>6500</v>
      </c>
      <c r="E329" s="19" t="s">
        <v>59</v>
      </c>
      <c r="F329" s="20" t="s">
        <v>43</v>
      </c>
      <c r="G329" s="22">
        <v>233</v>
      </c>
      <c r="H329" s="20" t="s">
        <v>90</v>
      </c>
    </row>
    <row r="330" spans="1:8" ht="13.2">
      <c r="A330" s="16" t="s">
        <v>415</v>
      </c>
      <c r="B330" s="17">
        <f t="shared" si="2"/>
        <v>6500</v>
      </c>
      <c r="C330" s="17">
        <v>8000</v>
      </c>
      <c r="D330" s="17">
        <v>5000</v>
      </c>
      <c r="E330" s="19" t="s">
        <v>59</v>
      </c>
      <c r="F330" s="20" t="s">
        <v>23</v>
      </c>
      <c r="G330" s="18">
        <v>166</v>
      </c>
      <c r="H330" s="20" t="s">
        <v>112</v>
      </c>
    </row>
    <row r="331" spans="1:8" ht="13.2">
      <c r="A331" s="16" t="s">
        <v>416</v>
      </c>
      <c r="B331" s="17">
        <f t="shared" si="2"/>
        <v>6500</v>
      </c>
      <c r="C331" s="17">
        <v>8000</v>
      </c>
      <c r="D331" s="17">
        <v>5000</v>
      </c>
      <c r="E331" s="19" t="s">
        <v>59</v>
      </c>
      <c r="F331" s="20" t="s">
        <v>23</v>
      </c>
      <c r="G331" s="18">
        <v>185</v>
      </c>
      <c r="H331" s="20" t="s">
        <v>90</v>
      </c>
    </row>
    <row r="332" spans="1:8" ht="13.2">
      <c r="A332" s="16" t="s">
        <v>417</v>
      </c>
      <c r="B332" s="17">
        <f t="shared" si="2"/>
        <v>6625</v>
      </c>
      <c r="C332" s="17">
        <v>10000</v>
      </c>
      <c r="D332" s="17">
        <v>3250</v>
      </c>
      <c r="E332" s="19" t="s">
        <v>59</v>
      </c>
      <c r="F332" s="20" t="s">
        <v>23</v>
      </c>
      <c r="G332" s="18">
        <v>210</v>
      </c>
      <c r="H332" s="20" t="s">
        <v>117</v>
      </c>
    </row>
    <row r="333" spans="1:8" ht="13.2">
      <c r="A333" s="16" t="s">
        <v>418</v>
      </c>
      <c r="B333" s="17">
        <f t="shared" si="2"/>
        <v>6700</v>
      </c>
      <c r="C333" s="17">
        <v>8400</v>
      </c>
      <c r="D333" s="17">
        <v>5000</v>
      </c>
      <c r="E333" s="19" t="s">
        <v>59</v>
      </c>
      <c r="F333" s="20" t="s">
        <v>23</v>
      </c>
      <c r="G333" s="18">
        <v>175</v>
      </c>
      <c r="H333" s="20" t="s">
        <v>90</v>
      </c>
    </row>
    <row r="334" spans="1:8" ht="13.2">
      <c r="A334" s="16" t="s">
        <v>419</v>
      </c>
      <c r="B334" s="17">
        <f t="shared" si="2"/>
        <v>6875</v>
      </c>
      <c r="C334" s="17">
        <v>12000</v>
      </c>
      <c r="D334" s="17">
        <v>1750</v>
      </c>
      <c r="E334" s="19" t="s">
        <v>59</v>
      </c>
      <c r="F334" s="20" t="s">
        <v>23</v>
      </c>
      <c r="G334" s="18">
        <v>201</v>
      </c>
      <c r="H334" s="20" t="s">
        <v>109</v>
      </c>
    </row>
    <row r="335" spans="1:8" ht="13.2">
      <c r="A335" s="16" t="s">
        <v>420</v>
      </c>
      <c r="B335" s="17">
        <f t="shared" si="2"/>
        <v>7000</v>
      </c>
      <c r="C335" s="17">
        <v>12000</v>
      </c>
      <c r="D335" s="17">
        <v>2000</v>
      </c>
      <c r="E335" s="19" t="s">
        <v>59</v>
      </c>
      <c r="F335" s="20" t="s">
        <v>23</v>
      </c>
      <c r="G335" s="18">
        <v>205</v>
      </c>
      <c r="H335" s="20" t="s">
        <v>112</v>
      </c>
    </row>
    <row r="336" spans="1:8" ht="13.2">
      <c r="A336" s="16" t="s">
        <v>421</v>
      </c>
      <c r="B336" s="17">
        <f t="shared" si="2"/>
        <v>7375</v>
      </c>
      <c r="C336" s="17">
        <v>10000</v>
      </c>
      <c r="D336" s="17">
        <v>4750</v>
      </c>
      <c r="E336" s="19" t="s">
        <v>59</v>
      </c>
      <c r="F336" s="20" t="s">
        <v>23</v>
      </c>
      <c r="G336" s="18">
        <v>170</v>
      </c>
      <c r="H336" s="20" t="s">
        <v>90</v>
      </c>
    </row>
    <row r="337" spans="1:8" ht="13.2">
      <c r="A337" s="16" t="s">
        <v>422</v>
      </c>
      <c r="B337" s="17">
        <f t="shared" si="2"/>
        <v>8000</v>
      </c>
      <c r="C337" s="17">
        <v>12000</v>
      </c>
      <c r="D337" s="17">
        <v>4000</v>
      </c>
      <c r="E337" s="19" t="s">
        <v>59</v>
      </c>
      <c r="F337" s="20" t="s">
        <v>23</v>
      </c>
      <c r="G337" s="18">
        <v>177</v>
      </c>
      <c r="H337" s="20" t="s">
        <v>113</v>
      </c>
    </row>
    <row r="338" spans="1:8" ht="13.2">
      <c r="A338" s="16" t="s">
        <v>423</v>
      </c>
      <c r="B338" s="17">
        <f t="shared" si="2"/>
        <v>8900</v>
      </c>
      <c r="C338" s="17">
        <v>13000</v>
      </c>
      <c r="D338" s="17">
        <v>4800</v>
      </c>
      <c r="E338" s="19" t="s">
        <v>59</v>
      </c>
      <c r="F338" s="20" t="s">
        <v>23</v>
      </c>
      <c r="G338" s="18">
        <v>202</v>
      </c>
      <c r="H338" s="20" t="s">
        <v>109</v>
      </c>
    </row>
    <row r="339" spans="1:8" ht="13.2">
      <c r="A339" s="16" t="s">
        <v>424</v>
      </c>
      <c r="B339" s="17">
        <f t="shared" si="2"/>
        <v>9800</v>
      </c>
      <c r="C339" s="17">
        <v>16000</v>
      </c>
      <c r="D339" s="17">
        <v>3600</v>
      </c>
      <c r="E339" s="19" t="s">
        <v>59</v>
      </c>
      <c r="F339" s="20" t="s">
        <v>23</v>
      </c>
      <c r="G339" s="18">
        <v>197</v>
      </c>
      <c r="H339" s="20" t="s">
        <v>247</v>
      </c>
    </row>
    <row r="340" spans="1:8" ht="13.2">
      <c r="A340" s="16" t="s">
        <v>425</v>
      </c>
      <c r="B340" s="17">
        <f t="shared" si="2"/>
        <v>10000</v>
      </c>
      <c r="C340" s="17">
        <v>16000</v>
      </c>
      <c r="D340" s="17">
        <v>4000</v>
      </c>
      <c r="E340" s="19" t="s">
        <v>59</v>
      </c>
      <c r="F340" s="20" t="s">
        <v>23</v>
      </c>
      <c r="G340" s="18">
        <v>197</v>
      </c>
      <c r="H340" s="20" t="s">
        <v>247</v>
      </c>
    </row>
    <row r="341" spans="1:8" ht="13.2">
      <c r="A341" s="16" t="s">
        <v>426</v>
      </c>
      <c r="B341" s="17">
        <f t="shared" si="2"/>
        <v>10125</v>
      </c>
      <c r="C341" s="17">
        <v>16000</v>
      </c>
      <c r="D341" s="17">
        <v>4250</v>
      </c>
      <c r="E341" s="19" t="s">
        <v>59</v>
      </c>
      <c r="F341" s="20" t="s">
        <v>23</v>
      </c>
      <c r="G341" s="18">
        <v>211</v>
      </c>
      <c r="H341" s="20" t="s">
        <v>117</v>
      </c>
    </row>
    <row r="342" spans="1:8" ht="13.2">
      <c r="A342" s="16" t="s">
        <v>427</v>
      </c>
      <c r="B342" s="17">
        <f t="shared" si="2"/>
        <v>10250</v>
      </c>
      <c r="C342" s="17">
        <v>16000</v>
      </c>
      <c r="D342" s="17">
        <v>4500</v>
      </c>
      <c r="E342" s="19" t="s">
        <v>59</v>
      </c>
      <c r="F342" s="20" t="s">
        <v>23</v>
      </c>
      <c r="G342" s="18">
        <v>203</v>
      </c>
      <c r="H342" s="20" t="s">
        <v>109</v>
      </c>
    </row>
    <row r="343" spans="1:8" ht="13.2">
      <c r="A343" s="16" t="s">
        <v>428</v>
      </c>
      <c r="B343" s="17">
        <f t="shared" si="2"/>
        <v>10500</v>
      </c>
      <c r="C343" s="17">
        <v>16000</v>
      </c>
      <c r="D343" s="17">
        <v>5000</v>
      </c>
      <c r="E343" s="19" t="s">
        <v>59</v>
      </c>
      <c r="F343" s="20" t="s">
        <v>23</v>
      </c>
      <c r="G343" s="18">
        <v>159</v>
      </c>
      <c r="H343" s="20" t="s">
        <v>90</v>
      </c>
    </row>
    <row r="344" spans="1:8" ht="13.2">
      <c r="A344" s="16" t="s">
        <v>429</v>
      </c>
      <c r="B344" s="17">
        <f t="shared" si="2"/>
        <v>12250</v>
      </c>
      <c r="C344" s="17">
        <v>20000</v>
      </c>
      <c r="D344" s="17">
        <v>4500</v>
      </c>
      <c r="E344" s="19" t="s">
        <v>59</v>
      </c>
      <c r="F344" s="20" t="s">
        <v>23</v>
      </c>
      <c r="G344" s="18">
        <v>191</v>
      </c>
      <c r="H344" s="20" t="s">
        <v>149</v>
      </c>
    </row>
    <row r="345" spans="1:8" ht="13.2">
      <c r="A345" s="27" t="s">
        <v>430</v>
      </c>
      <c r="B345" s="17">
        <f t="shared" si="2"/>
        <v>12500</v>
      </c>
      <c r="C345" s="17">
        <v>20000</v>
      </c>
      <c r="D345" s="17">
        <v>5000</v>
      </c>
      <c r="E345" s="19" t="s">
        <v>59</v>
      </c>
      <c r="F345" s="20" t="s">
        <v>23</v>
      </c>
      <c r="G345" s="18">
        <v>169</v>
      </c>
      <c r="H345" s="20" t="s">
        <v>90</v>
      </c>
    </row>
    <row r="346" spans="1:8" ht="13.2">
      <c r="A346" s="16" t="s">
        <v>431</v>
      </c>
      <c r="B346" s="17">
        <f t="shared" si="2"/>
        <v>13800</v>
      </c>
      <c r="C346" s="17">
        <v>24000</v>
      </c>
      <c r="D346" s="17">
        <v>3600</v>
      </c>
      <c r="E346" s="19" t="s">
        <v>59</v>
      </c>
      <c r="F346" s="20" t="s">
        <v>23</v>
      </c>
      <c r="G346" s="18">
        <v>192</v>
      </c>
      <c r="H346" s="20" t="s">
        <v>149</v>
      </c>
    </row>
    <row r="347" spans="1:8" ht="13.2">
      <c r="A347" s="16" t="s">
        <v>432</v>
      </c>
      <c r="B347" s="17">
        <f t="shared" si="2"/>
        <v>16875</v>
      </c>
      <c r="C347" s="17">
        <v>30000</v>
      </c>
      <c r="D347" s="18">
        <v>3750</v>
      </c>
      <c r="E347" s="19" t="s">
        <v>59</v>
      </c>
      <c r="F347" s="20" t="s">
        <v>23</v>
      </c>
      <c r="G347" s="18">
        <v>176</v>
      </c>
      <c r="H347" s="20" t="s">
        <v>90</v>
      </c>
    </row>
    <row r="348" spans="1:8" ht="13.2">
      <c r="A348" s="16" t="s">
        <v>433</v>
      </c>
      <c r="B348" s="17">
        <f t="shared" si="2"/>
        <v>17100</v>
      </c>
      <c r="C348" s="17">
        <v>30000</v>
      </c>
      <c r="D348" s="17">
        <v>4200</v>
      </c>
      <c r="E348" s="19" t="s">
        <v>59</v>
      </c>
      <c r="F348" s="20" t="s">
        <v>23</v>
      </c>
      <c r="G348" s="18">
        <v>180</v>
      </c>
      <c r="H348" s="20" t="s">
        <v>137</v>
      </c>
    </row>
    <row r="349" spans="1:8" ht="13.2">
      <c r="A349" s="16" t="s">
        <v>434</v>
      </c>
      <c r="B349" s="17">
        <f t="shared" si="2"/>
        <v>17500</v>
      </c>
      <c r="C349" s="17">
        <v>30000</v>
      </c>
      <c r="D349" s="17">
        <v>5000</v>
      </c>
      <c r="E349" s="19" t="s">
        <v>59</v>
      </c>
      <c r="F349" s="20" t="s">
        <v>23</v>
      </c>
      <c r="G349" s="18">
        <v>193</v>
      </c>
      <c r="H349" s="20" t="s">
        <v>98</v>
      </c>
    </row>
    <row r="350" spans="1:8" ht="13.2">
      <c r="A350" s="16" t="s">
        <v>435</v>
      </c>
      <c r="B350" s="17">
        <f t="shared" si="2"/>
        <v>18400</v>
      </c>
      <c r="C350" s="17">
        <v>32000</v>
      </c>
      <c r="D350" s="17">
        <v>4800</v>
      </c>
      <c r="E350" s="19" t="s">
        <v>59</v>
      </c>
      <c r="F350" s="20" t="s">
        <v>23</v>
      </c>
      <c r="G350" s="18">
        <v>210</v>
      </c>
      <c r="H350" s="20" t="s">
        <v>117</v>
      </c>
    </row>
    <row r="351" spans="1:8" ht="13.2">
      <c r="A351" s="16" t="s">
        <v>436</v>
      </c>
      <c r="B351" s="17">
        <f t="shared" si="2"/>
        <v>18400</v>
      </c>
      <c r="C351" s="17">
        <v>32000</v>
      </c>
      <c r="D351" s="17">
        <v>4800</v>
      </c>
      <c r="E351" s="19" t="s">
        <v>59</v>
      </c>
      <c r="F351" s="20" t="s">
        <v>23</v>
      </c>
      <c r="G351" s="18">
        <v>211</v>
      </c>
      <c r="H351" s="20" t="s">
        <v>117</v>
      </c>
    </row>
    <row r="352" spans="1:8" ht="13.2">
      <c r="A352" s="16" t="s">
        <v>437</v>
      </c>
      <c r="B352" s="17">
        <f t="shared" si="2"/>
        <v>18500</v>
      </c>
      <c r="C352" s="17">
        <v>32000</v>
      </c>
      <c r="D352" s="17">
        <v>5000</v>
      </c>
      <c r="E352" s="19" t="s">
        <v>59</v>
      </c>
      <c r="F352" s="20" t="s">
        <v>23</v>
      </c>
      <c r="G352" s="18">
        <v>172</v>
      </c>
      <c r="H352" s="20" t="s">
        <v>90</v>
      </c>
    </row>
    <row r="353" spans="1:8" ht="13.2">
      <c r="A353" s="16" t="s">
        <v>438</v>
      </c>
      <c r="B353" s="17">
        <f t="shared" si="2"/>
        <v>18500</v>
      </c>
      <c r="C353" s="26">
        <v>32000</v>
      </c>
      <c r="D353" s="26">
        <v>5000</v>
      </c>
      <c r="E353" s="19" t="s">
        <v>59</v>
      </c>
      <c r="F353" s="20" t="s">
        <v>23</v>
      </c>
      <c r="G353" s="22">
        <v>182</v>
      </c>
      <c r="H353" s="20" t="s">
        <v>122</v>
      </c>
    </row>
    <row r="354" spans="1:8" ht="13.2">
      <c r="A354" s="16" t="s">
        <v>439</v>
      </c>
      <c r="B354" s="17">
        <f t="shared" si="2"/>
        <v>19625</v>
      </c>
      <c r="C354" s="17">
        <v>35000</v>
      </c>
      <c r="D354" s="18">
        <v>4250</v>
      </c>
      <c r="E354" s="19" t="s">
        <v>59</v>
      </c>
      <c r="F354" s="20" t="s">
        <v>23</v>
      </c>
      <c r="G354" s="18">
        <v>176</v>
      </c>
      <c r="H354" s="20" t="s">
        <v>90</v>
      </c>
    </row>
    <row r="355" spans="1:8" ht="13.2">
      <c r="A355" s="16" t="s">
        <v>440</v>
      </c>
      <c r="B355" s="17">
        <f t="shared" si="2"/>
        <v>24250</v>
      </c>
      <c r="C355" s="17">
        <v>44000</v>
      </c>
      <c r="D355" s="17">
        <v>4500</v>
      </c>
      <c r="E355" s="19" t="s">
        <v>59</v>
      </c>
      <c r="F355" s="20" t="s">
        <v>23</v>
      </c>
      <c r="G355" s="18">
        <v>204</v>
      </c>
      <c r="H355" s="20" t="s">
        <v>109</v>
      </c>
    </row>
    <row r="356" spans="1:8" ht="13.2">
      <c r="A356" s="16" t="s">
        <v>441</v>
      </c>
      <c r="B356" s="17">
        <f t="shared" si="2"/>
        <v>31800</v>
      </c>
      <c r="C356" s="17">
        <v>60000</v>
      </c>
      <c r="D356" s="17">
        <v>3600</v>
      </c>
      <c r="E356" s="19" t="s">
        <v>59</v>
      </c>
      <c r="F356" s="20" t="s">
        <v>23</v>
      </c>
      <c r="G356" s="18">
        <v>158</v>
      </c>
      <c r="H356" s="20" t="s">
        <v>137</v>
      </c>
    </row>
    <row r="357" spans="1:8" ht="13.2">
      <c r="A357" s="16" t="s">
        <v>442</v>
      </c>
      <c r="B357" s="17">
        <f t="shared" si="2"/>
        <v>34125</v>
      </c>
      <c r="C357" s="17">
        <v>64000</v>
      </c>
      <c r="D357" s="17">
        <v>4250</v>
      </c>
      <c r="E357" s="19" t="s">
        <v>59</v>
      </c>
      <c r="F357" s="20" t="s">
        <v>23</v>
      </c>
      <c r="G357" s="18">
        <v>174</v>
      </c>
      <c r="H357" s="20" t="s">
        <v>113</v>
      </c>
    </row>
    <row r="358" spans="1:8" ht="13.2">
      <c r="A358" s="16" t="s">
        <v>443</v>
      </c>
      <c r="B358" s="17">
        <f t="shared" si="2"/>
        <v>40000</v>
      </c>
      <c r="C358" s="17">
        <v>75000</v>
      </c>
      <c r="D358" s="17">
        <v>5000</v>
      </c>
      <c r="E358" s="19" t="s">
        <v>59</v>
      </c>
      <c r="F358" s="20" t="s">
        <v>23</v>
      </c>
      <c r="G358" s="18">
        <v>160</v>
      </c>
      <c r="H358" s="20" t="s">
        <v>90</v>
      </c>
    </row>
    <row r="359" spans="1:8" ht="13.2">
      <c r="A359" s="16" t="s">
        <v>444</v>
      </c>
      <c r="B359" s="17">
        <f t="shared" si="2"/>
        <v>50500</v>
      </c>
      <c r="C359" s="17">
        <v>96000</v>
      </c>
      <c r="D359" s="26">
        <v>5000</v>
      </c>
      <c r="E359" s="19" t="s">
        <v>59</v>
      </c>
      <c r="F359" s="20" t="s">
        <v>23</v>
      </c>
      <c r="G359" s="22">
        <v>182</v>
      </c>
      <c r="H359" s="20" t="s">
        <v>122</v>
      </c>
    </row>
    <row r="360" spans="1:8" ht="13.2">
      <c r="A360" s="16" t="s">
        <v>445</v>
      </c>
      <c r="B360" s="17">
        <f t="shared" si="2"/>
        <v>66500</v>
      </c>
      <c r="C360" s="26">
        <v>128000</v>
      </c>
      <c r="D360" s="26">
        <v>5000</v>
      </c>
      <c r="E360" s="19" t="s">
        <v>59</v>
      </c>
      <c r="F360" s="20" t="s">
        <v>23</v>
      </c>
      <c r="G360" s="22">
        <v>182</v>
      </c>
      <c r="H360" s="20" t="s">
        <v>122</v>
      </c>
    </row>
    <row r="361" spans="1:8" ht="13.2">
      <c r="A361" s="16" t="s">
        <v>446</v>
      </c>
      <c r="B361" s="23">
        <v>70000</v>
      </c>
      <c r="C361" s="21"/>
      <c r="D361" s="21"/>
      <c r="E361" s="19" t="s">
        <v>59</v>
      </c>
      <c r="F361" s="20" t="s">
        <v>27</v>
      </c>
      <c r="G361" s="21"/>
      <c r="H361" s="20" t="s">
        <v>112</v>
      </c>
    </row>
    <row r="362" spans="1:8" ht="13.2">
      <c r="A362" s="16" t="s">
        <v>447</v>
      </c>
      <c r="B362" s="23">
        <v>70000</v>
      </c>
      <c r="C362" s="21"/>
      <c r="D362" s="21"/>
      <c r="E362" s="19" t="s">
        <v>59</v>
      </c>
      <c r="F362" s="20" t="s">
        <v>27</v>
      </c>
      <c r="G362" s="21"/>
      <c r="H362" s="20" t="s">
        <v>90</v>
      </c>
    </row>
    <row r="363" spans="1:8" ht="13.2">
      <c r="A363" s="16" t="s">
        <v>448</v>
      </c>
      <c r="B363" s="23">
        <v>70000</v>
      </c>
      <c r="C363" s="21"/>
      <c r="D363" s="21"/>
      <c r="E363" s="19" t="s">
        <v>59</v>
      </c>
      <c r="F363" s="20" t="s">
        <v>27</v>
      </c>
      <c r="G363" s="21"/>
      <c r="H363" s="20" t="s">
        <v>90</v>
      </c>
    </row>
    <row r="364" spans="1:8" ht="13.2">
      <c r="A364" s="16" t="s">
        <v>449</v>
      </c>
      <c r="B364" s="23">
        <v>70000</v>
      </c>
      <c r="C364" s="21"/>
      <c r="D364" s="21"/>
      <c r="E364" s="19" t="s">
        <v>59</v>
      </c>
      <c r="F364" s="20" t="s">
        <v>27</v>
      </c>
      <c r="G364" s="21"/>
      <c r="H364" s="20" t="s">
        <v>90</v>
      </c>
    </row>
    <row r="365" spans="1:8" ht="13.2">
      <c r="A365" s="16" t="s">
        <v>450</v>
      </c>
      <c r="B365" s="17">
        <f t="shared" ref="B365:B460" si="3">AVERAGE(C365:D365)</f>
        <v>600</v>
      </c>
      <c r="C365" s="18">
        <v>450</v>
      </c>
      <c r="D365" s="18">
        <v>750</v>
      </c>
      <c r="E365" s="19" t="s">
        <v>60</v>
      </c>
      <c r="F365" s="20" t="s">
        <v>23</v>
      </c>
      <c r="G365" s="18">
        <v>187</v>
      </c>
      <c r="H365" s="20" t="s">
        <v>105</v>
      </c>
    </row>
    <row r="366" spans="1:8" ht="13.2">
      <c r="A366" s="16" t="s">
        <v>451</v>
      </c>
      <c r="B366" s="17">
        <f t="shared" si="3"/>
        <v>800</v>
      </c>
      <c r="C366" s="18">
        <v>600</v>
      </c>
      <c r="D366" s="17">
        <v>1000</v>
      </c>
      <c r="E366" s="19" t="s">
        <v>60</v>
      </c>
      <c r="F366" s="20" t="s">
        <v>23</v>
      </c>
      <c r="G366" s="18">
        <v>152</v>
      </c>
      <c r="H366" s="20" t="s">
        <v>93</v>
      </c>
    </row>
    <row r="367" spans="1:8" ht="13.2">
      <c r="A367" s="16" t="s">
        <v>452</v>
      </c>
      <c r="B367" s="17">
        <f t="shared" si="3"/>
        <v>1090</v>
      </c>
      <c r="C367" s="18">
        <v>180</v>
      </c>
      <c r="D367" s="17">
        <v>2000</v>
      </c>
      <c r="E367" s="19" t="s">
        <v>60</v>
      </c>
      <c r="F367" s="20" t="s">
        <v>23</v>
      </c>
      <c r="G367" s="18">
        <v>188</v>
      </c>
      <c r="H367" s="20" t="s">
        <v>105</v>
      </c>
    </row>
    <row r="368" spans="1:8" ht="13.2">
      <c r="A368" s="16" t="s">
        <v>453</v>
      </c>
      <c r="B368" s="17">
        <f t="shared" si="3"/>
        <v>1200</v>
      </c>
      <c r="C368" s="18">
        <v>400</v>
      </c>
      <c r="D368" s="17">
        <v>2000</v>
      </c>
      <c r="E368" s="19" t="s">
        <v>60</v>
      </c>
      <c r="F368" s="20" t="s">
        <v>23</v>
      </c>
      <c r="G368" s="18">
        <v>188</v>
      </c>
      <c r="H368" s="20" t="s">
        <v>105</v>
      </c>
    </row>
    <row r="369" spans="1:8" ht="13.2">
      <c r="A369" s="16" t="s">
        <v>454</v>
      </c>
      <c r="B369" s="17">
        <f t="shared" si="3"/>
        <v>1425</v>
      </c>
      <c r="C369" s="17">
        <v>1350</v>
      </c>
      <c r="D369" s="17">
        <v>1500</v>
      </c>
      <c r="E369" s="19" t="s">
        <v>60</v>
      </c>
      <c r="F369" s="20" t="s">
        <v>23</v>
      </c>
      <c r="G369" s="18">
        <v>187</v>
      </c>
      <c r="H369" s="20" t="s">
        <v>105</v>
      </c>
    </row>
    <row r="370" spans="1:8" ht="13.2">
      <c r="A370" s="16" t="s">
        <v>455</v>
      </c>
      <c r="B370" s="17">
        <f t="shared" si="3"/>
        <v>1450</v>
      </c>
      <c r="C370" s="18">
        <v>400</v>
      </c>
      <c r="D370" s="17">
        <v>2500</v>
      </c>
      <c r="E370" s="19" t="s">
        <v>60</v>
      </c>
      <c r="F370" s="20" t="s">
        <v>23</v>
      </c>
      <c r="G370" s="18">
        <v>150</v>
      </c>
      <c r="H370" s="20" t="s">
        <v>93</v>
      </c>
    </row>
    <row r="371" spans="1:8" ht="13.2">
      <c r="A371" s="16" t="s">
        <v>456</v>
      </c>
      <c r="B371" s="17">
        <f t="shared" si="3"/>
        <v>1500</v>
      </c>
      <c r="C371" s="18">
        <v>500</v>
      </c>
      <c r="D371" s="17">
        <v>2500</v>
      </c>
      <c r="E371" s="19" t="s">
        <v>60</v>
      </c>
      <c r="F371" s="20" t="s">
        <v>23</v>
      </c>
      <c r="G371" s="18">
        <v>187</v>
      </c>
      <c r="H371" s="20" t="s">
        <v>105</v>
      </c>
    </row>
    <row r="372" spans="1:8" ht="13.2">
      <c r="A372" s="16" t="s">
        <v>457</v>
      </c>
      <c r="B372" s="17">
        <f t="shared" si="3"/>
        <v>1640</v>
      </c>
      <c r="C372" s="17">
        <v>1280</v>
      </c>
      <c r="D372" s="17">
        <v>2000</v>
      </c>
      <c r="E372" s="19" t="s">
        <v>60</v>
      </c>
      <c r="F372" s="20" t="s">
        <v>23</v>
      </c>
      <c r="G372" s="18">
        <v>200</v>
      </c>
      <c r="H372" s="20" t="s">
        <v>88</v>
      </c>
    </row>
    <row r="373" spans="1:8" ht="13.2">
      <c r="A373" s="16" t="s">
        <v>458</v>
      </c>
      <c r="B373" s="17">
        <f t="shared" si="3"/>
        <v>1850</v>
      </c>
      <c r="C373" s="21"/>
      <c r="D373" s="26">
        <v>1850</v>
      </c>
      <c r="E373" s="19" t="s">
        <v>60</v>
      </c>
      <c r="F373" s="20" t="s">
        <v>43</v>
      </c>
      <c r="G373" s="22">
        <v>234</v>
      </c>
      <c r="H373" s="20" t="s">
        <v>90</v>
      </c>
    </row>
    <row r="374" spans="1:8" ht="13.2">
      <c r="A374" s="16" t="s">
        <v>459</v>
      </c>
      <c r="B374" s="17">
        <f t="shared" si="3"/>
        <v>2750</v>
      </c>
      <c r="C374" s="17">
        <v>3200</v>
      </c>
      <c r="D374" s="17">
        <v>2300</v>
      </c>
      <c r="E374" s="19" t="s">
        <v>60</v>
      </c>
      <c r="F374" s="20" t="s">
        <v>23</v>
      </c>
      <c r="G374" s="18">
        <v>184</v>
      </c>
      <c r="H374" s="20" t="s">
        <v>105</v>
      </c>
    </row>
    <row r="375" spans="1:8" ht="13.2">
      <c r="A375" s="16" t="s">
        <v>460</v>
      </c>
      <c r="B375" s="17">
        <f t="shared" si="3"/>
        <v>3030</v>
      </c>
      <c r="C375" s="17">
        <v>2560</v>
      </c>
      <c r="D375" s="17">
        <v>3500</v>
      </c>
      <c r="E375" s="19" t="s">
        <v>60</v>
      </c>
      <c r="F375" s="20" t="s">
        <v>23</v>
      </c>
      <c r="G375" s="18">
        <v>200</v>
      </c>
      <c r="H375" s="20" t="s">
        <v>88</v>
      </c>
    </row>
    <row r="376" spans="1:8" ht="13.2">
      <c r="A376" s="16" t="s">
        <v>461</v>
      </c>
      <c r="B376" s="17">
        <f t="shared" si="3"/>
        <v>3750</v>
      </c>
      <c r="C376" s="17">
        <v>1500</v>
      </c>
      <c r="D376" s="17">
        <v>6000</v>
      </c>
      <c r="E376" s="19" t="s">
        <v>60</v>
      </c>
      <c r="F376" s="20" t="s">
        <v>23</v>
      </c>
      <c r="G376" s="18">
        <v>175</v>
      </c>
      <c r="H376" s="20" t="s">
        <v>90</v>
      </c>
    </row>
    <row r="377" spans="1:8" ht="13.2">
      <c r="A377" s="16" t="s">
        <v>462</v>
      </c>
      <c r="B377" s="17">
        <f t="shared" si="3"/>
        <v>5060</v>
      </c>
      <c r="C377" s="17">
        <v>5120</v>
      </c>
      <c r="D377" s="17">
        <v>5000</v>
      </c>
      <c r="E377" s="19" t="s">
        <v>60</v>
      </c>
      <c r="F377" s="20" t="s">
        <v>23</v>
      </c>
      <c r="G377" s="18">
        <v>200</v>
      </c>
      <c r="H377" s="20" t="s">
        <v>88</v>
      </c>
    </row>
    <row r="378" spans="1:8" ht="13.2">
      <c r="A378" s="16" t="s">
        <v>463</v>
      </c>
      <c r="B378" s="17">
        <f t="shared" si="3"/>
        <v>5500</v>
      </c>
      <c r="C378" s="17">
        <v>3000</v>
      </c>
      <c r="D378" s="17">
        <v>8000</v>
      </c>
      <c r="E378" s="19" t="s">
        <v>60</v>
      </c>
      <c r="F378" s="20" t="s">
        <v>23</v>
      </c>
      <c r="G378" s="18">
        <v>177</v>
      </c>
      <c r="H378" s="20" t="s">
        <v>113</v>
      </c>
    </row>
    <row r="379" spans="1:8" ht="13.2">
      <c r="A379" s="16" t="s">
        <v>464</v>
      </c>
      <c r="B379" s="17">
        <f t="shared" si="3"/>
        <v>5500</v>
      </c>
      <c r="C379" s="17">
        <v>3000</v>
      </c>
      <c r="D379" s="17">
        <v>8000</v>
      </c>
      <c r="E379" s="19" t="s">
        <v>60</v>
      </c>
      <c r="F379" s="20" t="s">
        <v>23</v>
      </c>
      <c r="G379" s="18">
        <v>177</v>
      </c>
      <c r="H379" s="20" t="s">
        <v>113</v>
      </c>
    </row>
    <row r="380" spans="1:8" ht="13.2">
      <c r="A380" s="16" t="s">
        <v>465</v>
      </c>
      <c r="B380" s="17">
        <f t="shared" si="3"/>
        <v>5500</v>
      </c>
      <c r="C380" s="17">
        <v>3000</v>
      </c>
      <c r="D380" s="17">
        <v>8000</v>
      </c>
      <c r="E380" s="19" t="s">
        <v>60</v>
      </c>
      <c r="F380" s="20" t="s">
        <v>23</v>
      </c>
      <c r="G380" s="18">
        <v>177</v>
      </c>
      <c r="H380" s="20" t="s">
        <v>113</v>
      </c>
    </row>
    <row r="381" spans="1:8" ht="13.2">
      <c r="A381" s="16" t="s">
        <v>466</v>
      </c>
      <c r="B381" s="17">
        <f t="shared" si="3"/>
        <v>5500</v>
      </c>
      <c r="C381" s="17">
        <v>3000</v>
      </c>
      <c r="D381" s="17">
        <v>8000</v>
      </c>
      <c r="E381" s="19" t="s">
        <v>60</v>
      </c>
      <c r="F381" s="20" t="s">
        <v>23</v>
      </c>
      <c r="G381" s="18">
        <v>177</v>
      </c>
      <c r="H381" s="20" t="s">
        <v>113</v>
      </c>
    </row>
    <row r="382" spans="1:8" ht="13.2">
      <c r="A382" s="16" t="s">
        <v>467</v>
      </c>
      <c r="B382" s="17">
        <f t="shared" si="3"/>
        <v>5500</v>
      </c>
      <c r="C382" s="17">
        <v>3000</v>
      </c>
      <c r="D382" s="17">
        <v>8000</v>
      </c>
      <c r="E382" s="19" t="s">
        <v>60</v>
      </c>
      <c r="F382" s="20" t="s">
        <v>23</v>
      </c>
      <c r="G382" s="18">
        <v>177</v>
      </c>
      <c r="H382" s="20" t="s">
        <v>113</v>
      </c>
    </row>
    <row r="383" spans="1:8" ht="13.2">
      <c r="A383" s="16" t="s">
        <v>468</v>
      </c>
      <c r="B383" s="17">
        <f t="shared" si="3"/>
        <v>5500</v>
      </c>
      <c r="C383" s="17">
        <v>3000</v>
      </c>
      <c r="D383" s="17">
        <v>8000</v>
      </c>
      <c r="E383" s="19" t="s">
        <v>60</v>
      </c>
      <c r="F383" s="20" t="s">
        <v>23</v>
      </c>
      <c r="G383" s="18">
        <v>177</v>
      </c>
      <c r="H383" s="20" t="s">
        <v>113</v>
      </c>
    </row>
    <row r="384" spans="1:8" ht="13.2">
      <c r="A384" s="16" t="s">
        <v>469</v>
      </c>
      <c r="B384" s="17">
        <f t="shared" si="3"/>
        <v>6000</v>
      </c>
      <c r="C384" s="17">
        <v>6000</v>
      </c>
      <c r="D384" s="17">
        <v>6000</v>
      </c>
      <c r="E384" s="19" t="s">
        <v>60</v>
      </c>
      <c r="F384" s="20" t="s">
        <v>23</v>
      </c>
      <c r="G384" s="18">
        <v>151</v>
      </c>
      <c r="H384" s="20" t="s">
        <v>107</v>
      </c>
    </row>
    <row r="385" spans="1:8" ht="13.2">
      <c r="A385" s="16" t="s">
        <v>470</v>
      </c>
      <c r="B385" s="17">
        <f t="shared" si="3"/>
        <v>6000</v>
      </c>
      <c r="C385" s="17">
        <v>2000</v>
      </c>
      <c r="D385" s="17">
        <v>10000</v>
      </c>
      <c r="E385" s="19" t="s">
        <v>60</v>
      </c>
      <c r="F385" s="20" t="s">
        <v>23</v>
      </c>
      <c r="G385" s="18">
        <v>160</v>
      </c>
      <c r="H385" s="20" t="s">
        <v>112</v>
      </c>
    </row>
    <row r="386" spans="1:8" ht="13.2">
      <c r="A386" s="16" t="s">
        <v>471</v>
      </c>
      <c r="B386" s="17">
        <f t="shared" si="3"/>
        <v>6000</v>
      </c>
      <c r="C386" s="21"/>
      <c r="D386" s="26">
        <v>6000</v>
      </c>
      <c r="E386" s="19" t="s">
        <v>60</v>
      </c>
      <c r="F386" s="20" t="s">
        <v>29</v>
      </c>
      <c r="G386" s="22">
        <v>180</v>
      </c>
      <c r="H386" s="20" t="s">
        <v>113</v>
      </c>
    </row>
    <row r="387" spans="1:8" ht="13.2">
      <c r="A387" s="16" t="s">
        <v>472</v>
      </c>
      <c r="B387" s="17">
        <f t="shared" si="3"/>
        <v>6000</v>
      </c>
      <c r="C387" s="17">
        <v>9000</v>
      </c>
      <c r="D387" s="17">
        <v>3000</v>
      </c>
      <c r="E387" s="19" t="s">
        <v>60</v>
      </c>
      <c r="F387" s="20" t="s">
        <v>23</v>
      </c>
      <c r="G387" s="18">
        <v>188</v>
      </c>
      <c r="H387" s="20" t="s">
        <v>105</v>
      </c>
    </row>
    <row r="388" spans="1:8" ht="13.2">
      <c r="A388" s="16" t="s">
        <v>473</v>
      </c>
      <c r="B388" s="17">
        <f t="shared" si="3"/>
        <v>6000</v>
      </c>
      <c r="C388" s="21"/>
      <c r="D388" s="26">
        <v>6000</v>
      </c>
      <c r="E388" s="19" t="s">
        <v>60</v>
      </c>
      <c r="F388" s="20" t="s">
        <v>47</v>
      </c>
      <c r="G388" s="22">
        <v>229</v>
      </c>
      <c r="H388" s="20" t="s">
        <v>105</v>
      </c>
    </row>
    <row r="389" spans="1:8" ht="13.2">
      <c r="A389" s="16" t="s">
        <v>474</v>
      </c>
      <c r="B389" s="17">
        <f t="shared" si="3"/>
        <v>6400</v>
      </c>
      <c r="C389" s="21"/>
      <c r="D389" s="26">
        <v>6400</v>
      </c>
      <c r="E389" s="19" t="s">
        <v>60</v>
      </c>
      <c r="F389" s="20" t="s">
        <v>45</v>
      </c>
      <c r="G389" s="22">
        <v>206</v>
      </c>
      <c r="H389" s="20" t="s">
        <v>122</v>
      </c>
    </row>
    <row r="390" spans="1:8" ht="13.2">
      <c r="A390" s="16" t="s">
        <v>475</v>
      </c>
      <c r="B390" s="17">
        <f t="shared" si="3"/>
        <v>6500</v>
      </c>
      <c r="C390" s="21"/>
      <c r="D390" s="26">
        <v>6500</v>
      </c>
      <c r="E390" s="19" t="s">
        <v>60</v>
      </c>
      <c r="F390" s="20" t="s">
        <v>47</v>
      </c>
      <c r="G390" s="22">
        <v>229</v>
      </c>
      <c r="H390" s="20" t="s">
        <v>112</v>
      </c>
    </row>
    <row r="391" spans="1:8" ht="13.2">
      <c r="A391" s="16" t="s">
        <v>476</v>
      </c>
      <c r="B391" s="17">
        <f t="shared" si="3"/>
        <v>6600</v>
      </c>
      <c r="C391" s="17">
        <v>2200</v>
      </c>
      <c r="D391" s="17">
        <v>11000</v>
      </c>
      <c r="E391" s="19" t="s">
        <v>60</v>
      </c>
      <c r="F391" s="20" t="s">
        <v>23</v>
      </c>
      <c r="G391" s="18">
        <v>171</v>
      </c>
      <c r="H391" s="20" t="s">
        <v>112</v>
      </c>
    </row>
    <row r="392" spans="1:8" ht="13.2">
      <c r="A392" s="16" t="s">
        <v>477</v>
      </c>
      <c r="B392" s="17">
        <f t="shared" si="3"/>
        <v>6750</v>
      </c>
      <c r="C392" s="17">
        <v>6000</v>
      </c>
      <c r="D392" s="17">
        <v>7500</v>
      </c>
      <c r="E392" s="19" t="s">
        <v>60</v>
      </c>
      <c r="F392" s="20" t="s">
        <v>23</v>
      </c>
      <c r="G392" s="18">
        <v>199</v>
      </c>
      <c r="H392" s="20" t="s">
        <v>112</v>
      </c>
    </row>
    <row r="393" spans="1:8" ht="13.2">
      <c r="A393" s="16" t="s">
        <v>478</v>
      </c>
      <c r="B393" s="17">
        <f t="shared" si="3"/>
        <v>7500</v>
      </c>
      <c r="C393" s="21"/>
      <c r="D393" s="26">
        <v>7500</v>
      </c>
      <c r="E393" s="19" t="s">
        <v>60</v>
      </c>
      <c r="F393" s="20" t="s">
        <v>23</v>
      </c>
      <c r="G393" s="22">
        <v>165</v>
      </c>
      <c r="H393" s="20" t="s">
        <v>96</v>
      </c>
    </row>
    <row r="394" spans="1:8" ht="13.2">
      <c r="A394" s="16" t="s">
        <v>479</v>
      </c>
      <c r="B394" s="17">
        <f t="shared" si="3"/>
        <v>7500</v>
      </c>
      <c r="C394" s="21"/>
      <c r="D394" s="26">
        <v>7500</v>
      </c>
      <c r="E394" s="19" t="s">
        <v>60</v>
      </c>
      <c r="F394" s="20" t="s">
        <v>29</v>
      </c>
      <c r="G394" s="22">
        <v>177</v>
      </c>
      <c r="H394" s="20" t="s">
        <v>90</v>
      </c>
    </row>
    <row r="395" spans="1:8" ht="13.2">
      <c r="A395" s="16" t="s">
        <v>480</v>
      </c>
      <c r="B395" s="17">
        <f t="shared" si="3"/>
        <v>8000</v>
      </c>
      <c r="C395" s="21"/>
      <c r="D395" s="26">
        <v>8000</v>
      </c>
      <c r="E395" s="19" t="s">
        <v>60</v>
      </c>
      <c r="F395" s="20" t="s">
        <v>39</v>
      </c>
      <c r="G395" s="22">
        <v>222</v>
      </c>
      <c r="H395" s="20" t="s">
        <v>90</v>
      </c>
    </row>
    <row r="396" spans="1:8" ht="13.2">
      <c r="A396" s="16" t="s">
        <v>481</v>
      </c>
      <c r="B396" s="17">
        <f t="shared" si="3"/>
        <v>8000</v>
      </c>
      <c r="C396" s="20"/>
      <c r="D396" s="17">
        <v>8000</v>
      </c>
      <c r="E396" s="19" t="s">
        <v>60</v>
      </c>
      <c r="F396" s="20" t="s">
        <v>37</v>
      </c>
      <c r="G396" s="18">
        <v>223</v>
      </c>
      <c r="H396" s="20" t="s">
        <v>151</v>
      </c>
    </row>
    <row r="397" spans="1:8" ht="13.2">
      <c r="A397" s="16" t="s">
        <v>482</v>
      </c>
      <c r="B397" s="17">
        <f t="shared" si="3"/>
        <v>8100</v>
      </c>
      <c r="C397" s="18">
        <v>200</v>
      </c>
      <c r="D397" s="17">
        <v>16000</v>
      </c>
      <c r="E397" s="19" t="s">
        <v>60</v>
      </c>
      <c r="F397" s="20" t="s">
        <v>23</v>
      </c>
      <c r="G397" s="18">
        <v>183</v>
      </c>
      <c r="H397" s="20" t="s">
        <v>90</v>
      </c>
    </row>
    <row r="398" spans="1:8" ht="13.2">
      <c r="A398" s="16" t="s">
        <v>483</v>
      </c>
      <c r="B398" s="17">
        <f t="shared" si="3"/>
        <v>8250</v>
      </c>
      <c r="C398" s="17">
        <v>3500</v>
      </c>
      <c r="D398" s="17">
        <v>13000</v>
      </c>
      <c r="E398" s="19" t="s">
        <v>60</v>
      </c>
      <c r="F398" s="20" t="s">
        <v>23</v>
      </c>
      <c r="G398" s="18">
        <v>183</v>
      </c>
      <c r="H398" s="20" t="s">
        <v>112</v>
      </c>
    </row>
    <row r="399" spans="1:8" ht="13.2">
      <c r="A399" s="16" t="s">
        <v>484</v>
      </c>
      <c r="B399" s="17">
        <f t="shared" si="3"/>
        <v>8400</v>
      </c>
      <c r="C399" s="21"/>
      <c r="D399" s="26">
        <v>8400</v>
      </c>
      <c r="E399" s="19" t="s">
        <v>60</v>
      </c>
      <c r="F399" s="20" t="s">
        <v>23</v>
      </c>
      <c r="G399" s="22">
        <v>157</v>
      </c>
      <c r="H399" s="20" t="s">
        <v>90</v>
      </c>
    </row>
    <row r="400" spans="1:8" ht="13.2">
      <c r="A400" s="16" t="s">
        <v>485</v>
      </c>
      <c r="B400" s="17">
        <f t="shared" si="3"/>
        <v>9000</v>
      </c>
      <c r="C400" s="21"/>
      <c r="D400" s="26">
        <v>9000</v>
      </c>
      <c r="E400" s="19" t="s">
        <v>60</v>
      </c>
      <c r="F400" s="20" t="s">
        <v>47</v>
      </c>
      <c r="G400" s="22">
        <v>228</v>
      </c>
      <c r="H400" s="20" t="s">
        <v>209</v>
      </c>
    </row>
    <row r="401" spans="1:8" ht="13.2">
      <c r="A401" s="16" t="s">
        <v>486</v>
      </c>
      <c r="B401" s="17">
        <f t="shared" si="3"/>
        <v>9000</v>
      </c>
      <c r="C401" s="21"/>
      <c r="D401" s="26">
        <v>9000</v>
      </c>
      <c r="E401" s="19" t="s">
        <v>60</v>
      </c>
      <c r="F401" s="20" t="s">
        <v>43</v>
      </c>
      <c r="G401" s="22">
        <v>236</v>
      </c>
      <c r="H401" s="20" t="s">
        <v>90</v>
      </c>
    </row>
    <row r="402" spans="1:8" ht="13.2">
      <c r="A402" s="16" t="s">
        <v>487</v>
      </c>
      <c r="B402" s="17">
        <f t="shared" si="3"/>
        <v>9500</v>
      </c>
      <c r="C402" s="17">
        <v>5000</v>
      </c>
      <c r="D402" s="17">
        <v>14000</v>
      </c>
      <c r="E402" s="19" t="s">
        <v>60</v>
      </c>
      <c r="F402" s="20" t="s">
        <v>23</v>
      </c>
      <c r="G402" s="18">
        <v>158</v>
      </c>
      <c r="H402" s="20" t="s">
        <v>137</v>
      </c>
    </row>
    <row r="403" spans="1:8" ht="13.2">
      <c r="A403" s="16" t="s">
        <v>488</v>
      </c>
      <c r="B403" s="17">
        <f t="shared" si="3"/>
        <v>9500</v>
      </c>
      <c r="C403" s="21"/>
      <c r="D403" s="26">
        <v>9500</v>
      </c>
      <c r="E403" s="19" t="s">
        <v>60</v>
      </c>
      <c r="F403" s="20" t="s">
        <v>39</v>
      </c>
      <c r="G403" s="22">
        <v>222</v>
      </c>
      <c r="H403" s="20" t="s">
        <v>90</v>
      </c>
    </row>
    <row r="404" spans="1:8" ht="13.2">
      <c r="A404" s="16" t="s">
        <v>489</v>
      </c>
      <c r="B404" s="17">
        <f t="shared" si="3"/>
        <v>9500</v>
      </c>
      <c r="C404" s="21"/>
      <c r="D404" s="26">
        <v>9500</v>
      </c>
      <c r="E404" s="19" t="s">
        <v>60</v>
      </c>
      <c r="F404" s="20" t="s">
        <v>39</v>
      </c>
      <c r="G404" s="22">
        <v>223</v>
      </c>
      <c r="H404" s="20" t="s">
        <v>90</v>
      </c>
    </row>
    <row r="405" spans="1:8" ht="13.2">
      <c r="A405" s="16" t="s">
        <v>490</v>
      </c>
      <c r="B405" s="17">
        <f t="shared" si="3"/>
        <v>9500</v>
      </c>
      <c r="C405" s="17">
        <v>4000</v>
      </c>
      <c r="D405" s="17">
        <v>15000</v>
      </c>
      <c r="E405" s="19" t="s">
        <v>60</v>
      </c>
      <c r="F405" s="20" t="s">
        <v>23</v>
      </c>
      <c r="G405" s="18">
        <v>165</v>
      </c>
      <c r="H405" s="20" t="s">
        <v>96</v>
      </c>
    </row>
    <row r="406" spans="1:8" ht="13.2">
      <c r="A406" s="16" t="s">
        <v>491</v>
      </c>
      <c r="B406" s="17">
        <f t="shared" si="3"/>
        <v>10500</v>
      </c>
      <c r="C406" s="21"/>
      <c r="D406" s="26">
        <v>10500</v>
      </c>
      <c r="E406" s="19" t="s">
        <v>60</v>
      </c>
      <c r="F406" s="20" t="s">
        <v>29</v>
      </c>
      <c r="G406" s="22">
        <v>181</v>
      </c>
      <c r="H406" s="20" t="s">
        <v>109</v>
      </c>
    </row>
    <row r="407" spans="1:8" ht="13.2">
      <c r="A407" s="16" t="s">
        <v>492</v>
      </c>
      <c r="B407" s="17">
        <f t="shared" si="3"/>
        <v>11000</v>
      </c>
      <c r="C407" s="21"/>
      <c r="D407" s="26">
        <v>11000</v>
      </c>
      <c r="E407" s="19" t="s">
        <v>60</v>
      </c>
      <c r="F407" s="20" t="s">
        <v>39</v>
      </c>
      <c r="G407" s="22">
        <v>222</v>
      </c>
      <c r="H407" s="20" t="s">
        <v>90</v>
      </c>
    </row>
    <row r="408" spans="1:8" ht="13.2">
      <c r="A408" s="16" t="s">
        <v>493</v>
      </c>
      <c r="B408" s="17">
        <f t="shared" si="3"/>
        <v>11200</v>
      </c>
      <c r="C408" s="17">
        <v>2400</v>
      </c>
      <c r="D408" s="17">
        <v>20000</v>
      </c>
      <c r="E408" s="19" t="s">
        <v>60</v>
      </c>
      <c r="F408" s="20" t="s">
        <v>23</v>
      </c>
      <c r="G408" s="18">
        <v>177</v>
      </c>
      <c r="H408" s="20" t="s">
        <v>113</v>
      </c>
    </row>
    <row r="409" spans="1:8" ht="13.2">
      <c r="A409" s="16" t="s">
        <v>494</v>
      </c>
      <c r="B409" s="17">
        <f t="shared" si="3"/>
        <v>12000</v>
      </c>
      <c r="C409" s="20"/>
      <c r="D409" s="17">
        <v>12000</v>
      </c>
      <c r="E409" s="19" t="s">
        <v>60</v>
      </c>
      <c r="F409" s="20" t="s">
        <v>23</v>
      </c>
      <c r="G409" s="18">
        <v>153</v>
      </c>
      <c r="H409" s="20" t="s">
        <v>90</v>
      </c>
    </row>
    <row r="410" spans="1:8" ht="13.2">
      <c r="A410" s="16" t="s">
        <v>495</v>
      </c>
      <c r="B410" s="17">
        <f t="shared" si="3"/>
        <v>12000</v>
      </c>
      <c r="C410" s="21"/>
      <c r="D410" s="26">
        <v>12000</v>
      </c>
      <c r="E410" s="19" t="s">
        <v>60</v>
      </c>
      <c r="F410" s="20" t="s">
        <v>23</v>
      </c>
      <c r="G410" s="22">
        <v>155</v>
      </c>
      <c r="H410" s="20" t="s">
        <v>367</v>
      </c>
    </row>
    <row r="411" spans="1:8" ht="13.2">
      <c r="A411" s="25" t="s">
        <v>496</v>
      </c>
      <c r="B411" s="17">
        <f t="shared" si="3"/>
        <v>13000</v>
      </c>
      <c r="C411" s="17">
        <v>6000</v>
      </c>
      <c r="D411" s="17">
        <v>20000</v>
      </c>
      <c r="E411" s="19" t="s">
        <v>60</v>
      </c>
      <c r="F411" s="20" t="s">
        <v>23</v>
      </c>
      <c r="G411" s="18">
        <v>152</v>
      </c>
      <c r="H411" s="20" t="s">
        <v>96</v>
      </c>
    </row>
    <row r="412" spans="1:8" ht="13.2">
      <c r="A412" s="16" t="s">
        <v>497</v>
      </c>
      <c r="B412" s="17">
        <f t="shared" si="3"/>
        <v>13000</v>
      </c>
      <c r="C412" s="21"/>
      <c r="D412" s="26">
        <v>13000</v>
      </c>
      <c r="E412" s="19" t="s">
        <v>60</v>
      </c>
      <c r="F412" s="20" t="s">
        <v>43</v>
      </c>
      <c r="G412" s="22">
        <v>235</v>
      </c>
      <c r="H412" s="20" t="s">
        <v>90</v>
      </c>
    </row>
    <row r="413" spans="1:8" ht="13.2">
      <c r="A413" s="16" t="s">
        <v>498</v>
      </c>
      <c r="B413" s="17">
        <f t="shared" si="3"/>
        <v>13500</v>
      </c>
      <c r="C413" s="21"/>
      <c r="D413" s="26">
        <v>13500</v>
      </c>
      <c r="E413" s="19" t="s">
        <v>60</v>
      </c>
      <c r="F413" s="20" t="s">
        <v>29</v>
      </c>
      <c r="G413" s="22">
        <v>178</v>
      </c>
      <c r="H413" s="20" t="s">
        <v>209</v>
      </c>
    </row>
    <row r="414" spans="1:8" ht="13.2">
      <c r="A414" s="16" t="s">
        <v>499</v>
      </c>
      <c r="B414" s="17">
        <f t="shared" si="3"/>
        <v>15000</v>
      </c>
      <c r="C414" s="21"/>
      <c r="D414" s="26">
        <v>15000</v>
      </c>
      <c r="E414" s="19" t="s">
        <v>60</v>
      </c>
      <c r="F414" s="20" t="s">
        <v>43</v>
      </c>
      <c r="G414" s="22">
        <v>234</v>
      </c>
      <c r="H414" s="20" t="s">
        <v>90</v>
      </c>
    </row>
    <row r="415" spans="1:8" ht="13.2">
      <c r="A415" s="16" t="s">
        <v>500</v>
      </c>
      <c r="B415" s="17">
        <f t="shared" si="3"/>
        <v>15000</v>
      </c>
      <c r="C415" s="20"/>
      <c r="D415" s="17">
        <v>15000</v>
      </c>
      <c r="E415" s="19" t="s">
        <v>60</v>
      </c>
      <c r="F415" s="20" t="s">
        <v>37</v>
      </c>
      <c r="G415" s="18">
        <v>223</v>
      </c>
      <c r="H415" s="20" t="s">
        <v>151</v>
      </c>
    </row>
    <row r="416" spans="1:8" ht="13.2">
      <c r="A416" s="25" t="s">
        <v>501</v>
      </c>
      <c r="B416" s="17">
        <f t="shared" si="3"/>
        <v>15500</v>
      </c>
      <c r="C416" s="17">
        <v>16000</v>
      </c>
      <c r="D416" s="17">
        <v>15000</v>
      </c>
      <c r="E416" s="19" t="s">
        <v>60</v>
      </c>
      <c r="F416" s="20" t="s">
        <v>23</v>
      </c>
      <c r="G416" s="18">
        <v>213</v>
      </c>
      <c r="H416" s="20" t="s">
        <v>112</v>
      </c>
    </row>
    <row r="417" spans="1:8" ht="13.2">
      <c r="A417" s="16" t="s">
        <v>502</v>
      </c>
      <c r="B417" s="17">
        <f t="shared" si="3"/>
        <v>15600</v>
      </c>
      <c r="C417" s="17">
        <v>11200</v>
      </c>
      <c r="D417" s="17">
        <v>20000</v>
      </c>
      <c r="E417" s="19" t="s">
        <v>60</v>
      </c>
      <c r="F417" s="20" t="s">
        <v>23</v>
      </c>
      <c r="G417" s="18">
        <v>175</v>
      </c>
      <c r="H417" s="20" t="s">
        <v>90</v>
      </c>
    </row>
    <row r="418" spans="1:8" ht="13.2">
      <c r="A418" s="16" t="s">
        <v>503</v>
      </c>
      <c r="B418" s="17">
        <f t="shared" si="3"/>
        <v>16000</v>
      </c>
      <c r="C418" s="21"/>
      <c r="D418" s="26">
        <v>16000</v>
      </c>
      <c r="E418" s="19" t="s">
        <v>60</v>
      </c>
      <c r="F418" s="20" t="s">
        <v>29</v>
      </c>
      <c r="G418" s="22">
        <v>181</v>
      </c>
      <c r="H418" s="20" t="s">
        <v>112</v>
      </c>
    </row>
    <row r="419" spans="1:8" ht="13.2">
      <c r="A419" s="16" t="s">
        <v>504</v>
      </c>
      <c r="B419" s="17">
        <f t="shared" si="3"/>
        <v>16500</v>
      </c>
      <c r="C419" s="17">
        <v>6000</v>
      </c>
      <c r="D419" s="17">
        <v>27000</v>
      </c>
      <c r="E419" s="19" t="s">
        <v>60</v>
      </c>
      <c r="F419" s="20" t="s">
        <v>23</v>
      </c>
      <c r="G419" s="18">
        <v>194</v>
      </c>
      <c r="H419" s="20" t="s">
        <v>98</v>
      </c>
    </row>
    <row r="420" spans="1:8" ht="13.2">
      <c r="A420" s="16" t="s">
        <v>505</v>
      </c>
      <c r="B420" s="17">
        <f t="shared" si="3"/>
        <v>16600</v>
      </c>
      <c r="C420" s="17">
        <v>19200</v>
      </c>
      <c r="D420" s="17">
        <v>14000</v>
      </c>
      <c r="E420" s="19" t="s">
        <v>60</v>
      </c>
      <c r="F420" s="20" t="s">
        <v>23</v>
      </c>
      <c r="G420" s="18">
        <v>212</v>
      </c>
      <c r="H420" s="20" t="s">
        <v>117</v>
      </c>
    </row>
    <row r="421" spans="1:8" ht="13.2">
      <c r="A421" s="16" t="s">
        <v>506</v>
      </c>
      <c r="B421" s="17">
        <f t="shared" si="3"/>
        <v>17000</v>
      </c>
      <c r="C421" s="17">
        <v>9000</v>
      </c>
      <c r="D421" s="17">
        <v>25000</v>
      </c>
      <c r="E421" s="19" t="s">
        <v>60</v>
      </c>
      <c r="F421" s="20" t="s">
        <v>23</v>
      </c>
      <c r="G421" s="18">
        <v>167</v>
      </c>
      <c r="H421" s="20" t="s">
        <v>96</v>
      </c>
    </row>
    <row r="422" spans="1:8" ht="13.2">
      <c r="A422" s="16" t="s">
        <v>507</v>
      </c>
      <c r="B422" s="17">
        <f t="shared" si="3"/>
        <v>17000</v>
      </c>
      <c r="C422" s="17">
        <v>14000</v>
      </c>
      <c r="D422" s="17">
        <v>20000</v>
      </c>
      <c r="E422" s="19" t="s">
        <v>60</v>
      </c>
      <c r="F422" s="20" t="s">
        <v>23</v>
      </c>
      <c r="G422" s="18">
        <v>192</v>
      </c>
      <c r="H422" s="20" t="s">
        <v>149</v>
      </c>
    </row>
    <row r="423" spans="1:8" ht="13.2">
      <c r="A423" s="16" t="s">
        <v>508</v>
      </c>
      <c r="B423" s="17">
        <f t="shared" si="3"/>
        <v>17000</v>
      </c>
      <c r="C423" s="17">
        <v>16000</v>
      </c>
      <c r="D423" s="17">
        <v>18000</v>
      </c>
      <c r="E423" s="19" t="s">
        <v>60</v>
      </c>
      <c r="F423" s="20" t="s">
        <v>23</v>
      </c>
      <c r="G423" s="18">
        <v>201</v>
      </c>
      <c r="H423" s="20" t="s">
        <v>109</v>
      </c>
    </row>
    <row r="424" spans="1:8" ht="13.2">
      <c r="A424" s="16" t="s">
        <v>509</v>
      </c>
      <c r="B424" s="17">
        <f t="shared" si="3"/>
        <v>18000</v>
      </c>
      <c r="C424" s="17">
        <v>25000</v>
      </c>
      <c r="D424" s="17">
        <v>11000</v>
      </c>
      <c r="E424" s="19" t="s">
        <v>60</v>
      </c>
      <c r="F424" s="20" t="s">
        <v>23</v>
      </c>
      <c r="G424" s="18">
        <v>195</v>
      </c>
      <c r="H424" s="20" t="s">
        <v>247</v>
      </c>
    </row>
    <row r="425" spans="1:8" ht="13.2">
      <c r="A425" s="16" t="s">
        <v>510</v>
      </c>
      <c r="B425" s="17">
        <f t="shared" si="3"/>
        <v>20000</v>
      </c>
      <c r="C425" s="20"/>
      <c r="D425" s="17">
        <v>20000</v>
      </c>
      <c r="E425" s="19" t="s">
        <v>60</v>
      </c>
      <c r="F425" s="20" t="s">
        <v>37</v>
      </c>
      <c r="G425" s="18">
        <v>223</v>
      </c>
      <c r="H425" s="20" t="s">
        <v>151</v>
      </c>
    </row>
    <row r="426" spans="1:8" ht="13.2">
      <c r="A426" s="16" t="s">
        <v>511</v>
      </c>
      <c r="B426" s="17">
        <f t="shared" si="3"/>
        <v>20000</v>
      </c>
      <c r="C426" s="17">
        <v>10000</v>
      </c>
      <c r="D426" s="17">
        <v>30000</v>
      </c>
      <c r="E426" s="19" t="s">
        <v>60</v>
      </c>
      <c r="F426" s="20" t="s">
        <v>23</v>
      </c>
      <c r="G426" s="18">
        <v>204</v>
      </c>
      <c r="H426" s="20" t="s">
        <v>109</v>
      </c>
    </row>
    <row r="427" spans="1:8" ht="13.2">
      <c r="A427" s="16" t="s">
        <v>512</v>
      </c>
      <c r="B427" s="17">
        <f t="shared" si="3"/>
        <v>21000</v>
      </c>
      <c r="C427" s="17">
        <v>28000</v>
      </c>
      <c r="D427" s="17">
        <v>14000</v>
      </c>
      <c r="E427" s="19" t="s">
        <v>60</v>
      </c>
      <c r="F427" s="20" t="s">
        <v>23</v>
      </c>
      <c r="G427" s="18">
        <v>197</v>
      </c>
      <c r="H427" s="20" t="s">
        <v>247</v>
      </c>
    </row>
    <row r="428" spans="1:8" ht="13.2">
      <c r="A428" s="16" t="s">
        <v>513</v>
      </c>
      <c r="B428" s="17">
        <f t="shared" si="3"/>
        <v>21500</v>
      </c>
      <c r="C428" s="17">
        <v>18000</v>
      </c>
      <c r="D428" s="17">
        <v>25000</v>
      </c>
      <c r="E428" s="19" t="s">
        <v>60</v>
      </c>
      <c r="F428" s="20" t="s">
        <v>23</v>
      </c>
      <c r="G428" s="18">
        <v>167</v>
      </c>
      <c r="H428" s="20" t="s">
        <v>112</v>
      </c>
    </row>
    <row r="429" spans="1:8" ht="13.2">
      <c r="A429" s="16" t="s">
        <v>514</v>
      </c>
      <c r="B429" s="17">
        <f t="shared" si="3"/>
        <v>21850</v>
      </c>
      <c r="C429" s="17">
        <v>1700</v>
      </c>
      <c r="D429" s="17">
        <v>42000</v>
      </c>
      <c r="E429" s="19" t="s">
        <v>60</v>
      </c>
      <c r="F429" s="20" t="s">
        <v>23</v>
      </c>
      <c r="G429" s="18">
        <v>206</v>
      </c>
      <c r="H429" s="20" t="s">
        <v>112</v>
      </c>
    </row>
    <row r="430" spans="1:8" ht="13.2">
      <c r="A430" s="16" t="s">
        <v>515</v>
      </c>
      <c r="B430" s="17">
        <f t="shared" si="3"/>
        <v>22000</v>
      </c>
      <c r="C430" s="21"/>
      <c r="D430" s="26">
        <v>22000</v>
      </c>
      <c r="E430" s="19" t="s">
        <v>60</v>
      </c>
      <c r="F430" s="20" t="s">
        <v>23</v>
      </c>
      <c r="G430" s="22">
        <v>180</v>
      </c>
      <c r="H430" s="20" t="s">
        <v>90</v>
      </c>
    </row>
    <row r="431" spans="1:8" ht="13.2">
      <c r="A431" s="16" t="s">
        <v>515</v>
      </c>
      <c r="B431" s="17">
        <f t="shared" si="3"/>
        <v>22000</v>
      </c>
      <c r="C431" s="21"/>
      <c r="D431" s="26">
        <v>22000</v>
      </c>
      <c r="E431" s="19" t="s">
        <v>60</v>
      </c>
      <c r="F431" s="20" t="s">
        <v>23</v>
      </c>
      <c r="G431" s="22">
        <v>180</v>
      </c>
      <c r="H431" s="20" t="s">
        <v>90</v>
      </c>
    </row>
    <row r="432" spans="1:8" ht="13.2">
      <c r="A432" s="16" t="s">
        <v>516</v>
      </c>
      <c r="B432" s="17">
        <f t="shared" si="3"/>
        <v>22000</v>
      </c>
      <c r="C432" s="17">
        <v>8000</v>
      </c>
      <c r="D432" s="17">
        <v>36000</v>
      </c>
      <c r="E432" s="19" t="s">
        <v>60</v>
      </c>
      <c r="F432" s="20" t="s">
        <v>23</v>
      </c>
      <c r="G432" s="18">
        <v>183</v>
      </c>
      <c r="H432" s="20" t="s">
        <v>112</v>
      </c>
    </row>
    <row r="433" spans="1:8" ht="13.2">
      <c r="A433" s="16" t="s">
        <v>517</v>
      </c>
      <c r="B433" s="17">
        <f t="shared" si="3"/>
        <v>22000</v>
      </c>
      <c r="C433" s="17">
        <v>26000</v>
      </c>
      <c r="D433" s="17">
        <v>18000</v>
      </c>
      <c r="E433" s="19" t="s">
        <v>60</v>
      </c>
      <c r="F433" s="20" t="s">
        <v>23</v>
      </c>
      <c r="G433" s="18">
        <v>201</v>
      </c>
      <c r="H433" s="20" t="s">
        <v>109</v>
      </c>
    </row>
    <row r="434" spans="1:8" ht="13.2">
      <c r="A434" s="25" t="s">
        <v>518</v>
      </c>
      <c r="B434" s="17">
        <f t="shared" si="3"/>
        <v>23000</v>
      </c>
      <c r="C434" s="17">
        <v>24000</v>
      </c>
      <c r="D434" s="17">
        <v>22000</v>
      </c>
      <c r="E434" s="19" t="s">
        <v>60</v>
      </c>
      <c r="F434" s="20" t="s">
        <v>23</v>
      </c>
      <c r="G434" s="18">
        <v>200</v>
      </c>
      <c r="H434" s="20" t="s">
        <v>107</v>
      </c>
    </row>
    <row r="435" spans="1:8" ht="13.2">
      <c r="A435" s="16" t="s">
        <v>519</v>
      </c>
      <c r="B435" s="17">
        <f t="shared" si="3"/>
        <v>26000</v>
      </c>
      <c r="C435" s="21"/>
      <c r="D435" s="26">
        <v>26000</v>
      </c>
      <c r="E435" s="19" t="s">
        <v>60</v>
      </c>
      <c r="F435" s="20" t="s">
        <v>29</v>
      </c>
      <c r="G435" s="22">
        <v>177</v>
      </c>
      <c r="H435" s="20" t="s">
        <v>90</v>
      </c>
    </row>
    <row r="436" spans="1:8" ht="13.2">
      <c r="A436" s="16" t="s">
        <v>520</v>
      </c>
      <c r="B436" s="17">
        <f t="shared" si="3"/>
        <v>26000</v>
      </c>
      <c r="C436" s="17">
        <v>12000</v>
      </c>
      <c r="D436" s="17">
        <v>40000</v>
      </c>
      <c r="E436" s="19" t="s">
        <v>60</v>
      </c>
      <c r="F436" s="20" t="s">
        <v>23</v>
      </c>
      <c r="G436" s="18">
        <v>191</v>
      </c>
      <c r="H436" s="20" t="s">
        <v>149</v>
      </c>
    </row>
    <row r="437" spans="1:8" ht="13.2">
      <c r="A437" s="16" t="s">
        <v>521</v>
      </c>
      <c r="B437" s="17">
        <f t="shared" si="3"/>
        <v>26500</v>
      </c>
      <c r="C437" s="17">
        <v>32000</v>
      </c>
      <c r="D437" s="17">
        <v>21000</v>
      </c>
      <c r="E437" s="19" t="s">
        <v>60</v>
      </c>
      <c r="F437" s="20" t="s">
        <v>23</v>
      </c>
      <c r="G437" s="18">
        <v>211</v>
      </c>
      <c r="H437" s="20" t="s">
        <v>117</v>
      </c>
    </row>
    <row r="438" spans="1:8" ht="13.2">
      <c r="A438" s="16" t="s">
        <v>522</v>
      </c>
      <c r="B438" s="17">
        <f t="shared" si="3"/>
        <v>27000</v>
      </c>
      <c r="C438" s="21"/>
      <c r="D438" s="26">
        <v>27000</v>
      </c>
      <c r="E438" s="19" t="s">
        <v>60</v>
      </c>
      <c r="F438" s="20" t="s">
        <v>43</v>
      </c>
      <c r="G438" s="22">
        <v>235</v>
      </c>
      <c r="H438" s="20" t="s">
        <v>90</v>
      </c>
    </row>
    <row r="439" spans="1:8" ht="13.2">
      <c r="A439" s="16" t="s">
        <v>523</v>
      </c>
      <c r="B439" s="17">
        <f t="shared" si="3"/>
        <v>28000</v>
      </c>
      <c r="C439" s="17">
        <v>12000</v>
      </c>
      <c r="D439" s="18">
        <v>44000</v>
      </c>
      <c r="E439" s="19" t="s">
        <v>60</v>
      </c>
      <c r="F439" s="20" t="s">
        <v>23</v>
      </c>
      <c r="G439" s="18">
        <v>157</v>
      </c>
      <c r="H439" s="20" t="s">
        <v>90</v>
      </c>
    </row>
    <row r="440" spans="1:8" ht="13.2">
      <c r="A440" s="16" t="s">
        <v>524</v>
      </c>
      <c r="B440" s="17">
        <f t="shared" si="3"/>
        <v>28500</v>
      </c>
      <c r="C440" s="17">
        <v>21000</v>
      </c>
      <c r="D440" s="17">
        <v>36000</v>
      </c>
      <c r="E440" s="19" t="s">
        <v>60</v>
      </c>
      <c r="F440" s="20" t="s">
        <v>23</v>
      </c>
      <c r="G440" s="18">
        <v>203</v>
      </c>
      <c r="H440" s="20" t="s">
        <v>109</v>
      </c>
    </row>
    <row r="441" spans="1:8" ht="13.2">
      <c r="A441" s="16" t="s">
        <v>525</v>
      </c>
      <c r="B441" s="17">
        <f t="shared" si="3"/>
        <v>32000</v>
      </c>
      <c r="C441" s="21"/>
      <c r="D441" s="26">
        <v>32000</v>
      </c>
      <c r="E441" s="19" t="s">
        <v>60</v>
      </c>
      <c r="F441" s="20" t="s">
        <v>23</v>
      </c>
      <c r="G441" s="22">
        <v>173</v>
      </c>
      <c r="H441" s="20" t="s">
        <v>113</v>
      </c>
    </row>
    <row r="442" spans="1:8" ht="13.2">
      <c r="A442" s="16" t="s">
        <v>526</v>
      </c>
      <c r="B442" s="17">
        <f t="shared" si="3"/>
        <v>34000</v>
      </c>
      <c r="C442" s="17">
        <v>18000</v>
      </c>
      <c r="D442" s="17">
        <v>50000</v>
      </c>
      <c r="E442" s="19" t="s">
        <v>60</v>
      </c>
      <c r="F442" s="20" t="s">
        <v>23</v>
      </c>
      <c r="G442" s="18">
        <v>181</v>
      </c>
      <c r="H442" s="20" t="s">
        <v>90</v>
      </c>
    </row>
    <row r="443" spans="1:8" ht="13.2">
      <c r="A443" s="16" t="s">
        <v>527</v>
      </c>
      <c r="B443" s="17">
        <f t="shared" si="3"/>
        <v>36000</v>
      </c>
      <c r="C443" s="21"/>
      <c r="D443" s="26">
        <v>36000</v>
      </c>
      <c r="E443" s="19" t="s">
        <v>60</v>
      </c>
      <c r="F443" s="20" t="s">
        <v>23</v>
      </c>
      <c r="G443" s="22">
        <v>155</v>
      </c>
      <c r="H443" s="20" t="s">
        <v>367</v>
      </c>
    </row>
    <row r="444" spans="1:8" ht="13.2">
      <c r="A444" s="16" t="s">
        <v>528</v>
      </c>
      <c r="B444" s="17">
        <f t="shared" si="3"/>
        <v>36000</v>
      </c>
      <c r="C444" s="21"/>
      <c r="D444" s="26">
        <v>36000</v>
      </c>
      <c r="E444" s="19" t="s">
        <v>60</v>
      </c>
      <c r="F444" s="20" t="s">
        <v>23</v>
      </c>
      <c r="G444" s="22">
        <v>180</v>
      </c>
      <c r="H444" s="20" t="s">
        <v>90</v>
      </c>
    </row>
    <row r="445" spans="1:8" ht="13.2">
      <c r="A445" s="16" t="s">
        <v>529</v>
      </c>
      <c r="B445" s="17">
        <f t="shared" si="3"/>
        <v>36000</v>
      </c>
      <c r="C445" s="21"/>
      <c r="D445" s="26">
        <v>36000</v>
      </c>
      <c r="E445" s="19" t="s">
        <v>60</v>
      </c>
      <c r="F445" s="20" t="s">
        <v>23</v>
      </c>
      <c r="G445" s="22">
        <v>180</v>
      </c>
      <c r="H445" s="20" t="s">
        <v>90</v>
      </c>
    </row>
    <row r="446" spans="1:8" ht="13.2">
      <c r="A446" s="16" t="s">
        <v>530</v>
      </c>
      <c r="B446" s="17">
        <f t="shared" si="3"/>
        <v>36000</v>
      </c>
      <c r="C446" s="21"/>
      <c r="D446" s="26">
        <v>36000</v>
      </c>
      <c r="E446" s="19" t="s">
        <v>60</v>
      </c>
      <c r="F446" s="20" t="s">
        <v>23</v>
      </c>
      <c r="G446" s="22">
        <v>181</v>
      </c>
      <c r="H446" s="20" t="s">
        <v>90</v>
      </c>
    </row>
    <row r="447" spans="1:8" ht="13.2">
      <c r="A447" s="16" t="s">
        <v>531</v>
      </c>
      <c r="B447" s="17">
        <f t="shared" si="3"/>
        <v>36000</v>
      </c>
      <c r="C447" s="21"/>
      <c r="D447" s="26">
        <v>36000</v>
      </c>
      <c r="E447" s="19" t="s">
        <v>60</v>
      </c>
      <c r="F447" s="20" t="s">
        <v>23</v>
      </c>
      <c r="G447" s="22">
        <v>208</v>
      </c>
      <c r="H447" s="20" t="s">
        <v>90</v>
      </c>
    </row>
    <row r="448" spans="1:8" ht="13.2">
      <c r="A448" s="16" t="s">
        <v>532</v>
      </c>
      <c r="B448" s="17">
        <f t="shared" si="3"/>
        <v>36000</v>
      </c>
      <c r="C448" s="21"/>
      <c r="D448" s="26">
        <v>36000</v>
      </c>
      <c r="E448" s="19" t="s">
        <v>60</v>
      </c>
      <c r="F448" s="20" t="s">
        <v>23</v>
      </c>
      <c r="G448" s="22">
        <v>208</v>
      </c>
      <c r="H448" s="20" t="s">
        <v>90</v>
      </c>
    </row>
    <row r="449" spans="1:8" ht="13.2">
      <c r="A449" s="16" t="s">
        <v>533</v>
      </c>
      <c r="B449" s="17">
        <f t="shared" si="3"/>
        <v>36000</v>
      </c>
      <c r="C449" s="21"/>
      <c r="D449" s="26">
        <v>36000</v>
      </c>
      <c r="E449" s="19" t="s">
        <v>60</v>
      </c>
      <c r="F449" s="20" t="s">
        <v>23</v>
      </c>
      <c r="G449" s="22">
        <v>209</v>
      </c>
      <c r="H449" s="20" t="s">
        <v>90</v>
      </c>
    </row>
    <row r="450" spans="1:8" ht="13.2">
      <c r="A450" s="16" t="s">
        <v>534</v>
      </c>
      <c r="B450" s="17">
        <f t="shared" si="3"/>
        <v>43000</v>
      </c>
      <c r="C450" s="17">
        <v>50000</v>
      </c>
      <c r="D450" s="17">
        <v>36000</v>
      </c>
      <c r="E450" s="19" t="s">
        <v>60</v>
      </c>
      <c r="F450" s="20" t="s">
        <v>23</v>
      </c>
      <c r="G450" s="18">
        <v>201</v>
      </c>
      <c r="H450" s="20" t="s">
        <v>107</v>
      </c>
    </row>
    <row r="451" spans="1:8" ht="13.2">
      <c r="A451" s="16" t="s">
        <v>535</v>
      </c>
      <c r="B451" s="17">
        <f t="shared" si="3"/>
        <v>45000</v>
      </c>
      <c r="C451" s="21"/>
      <c r="D451" s="26">
        <v>45000</v>
      </c>
      <c r="E451" s="19" t="s">
        <v>60</v>
      </c>
      <c r="F451" s="20" t="s">
        <v>23</v>
      </c>
      <c r="G451" s="22">
        <v>167</v>
      </c>
      <c r="H451" s="20" t="s">
        <v>90</v>
      </c>
    </row>
    <row r="452" spans="1:8" ht="13.2">
      <c r="A452" s="16" t="s">
        <v>536</v>
      </c>
      <c r="B452" s="17">
        <f t="shared" si="3"/>
        <v>46000</v>
      </c>
      <c r="C452" s="17">
        <v>50000</v>
      </c>
      <c r="D452" s="17">
        <v>42000</v>
      </c>
      <c r="E452" s="19" t="s">
        <v>60</v>
      </c>
      <c r="F452" s="20" t="s">
        <v>23</v>
      </c>
      <c r="G452" s="18">
        <v>159</v>
      </c>
      <c r="H452" s="20" t="s">
        <v>90</v>
      </c>
    </row>
    <row r="453" spans="1:8" ht="13.2">
      <c r="A453" s="16" t="s">
        <v>537</v>
      </c>
      <c r="B453" s="17">
        <f t="shared" si="3"/>
        <v>49000</v>
      </c>
      <c r="C453" s="17">
        <v>50000</v>
      </c>
      <c r="D453" s="17">
        <v>48000</v>
      </c>
      <c r="E453" s="19" t="s">
        <v>60</v>
      </c>
      <c r="F453" s="20" t="s">
        <v>23</v>
      </c>
      <c r="G453" s="18">
        <v>195</v>
      </c>
      <c r="H453" s="20" t="s">
        <v>247</v>
      </c>
    </row>
    <row r="454" spans="1:8" ht="13.2">
      <c r="A454" s="16" t="s">
        <v>538</v>
      </c>
      <c r="B454" s="17">
        <f t="shared" si="3"/>
        <v>52500</v>
      </c>
      <c r="C454" s="17">
        <v>80000</v>
      </c>
      <c r="D454" s="17">
        <v>25000</v>
      </c>
      <c r="E454" s="19" t="s">
        <v>60</v>
      </c>
      <c r="F454" s="20" t="s">
        <v>23</v>
      </c>
      <c r="G454" s="18">
        <v>193</v>
      </c>
      <c r="H454" s="20" t="s">
        <v>149</v>
      </c>
    </row>
    <row r="455" spans="1:8" ht="13.2">
      <c r="A455" s="16" t="s">
        <v>539</v>
      </c>
      <c r="B455" s="17">
        <f t="shared" si="3"/>
        <v>52500</v>
      </c>
      <c r="C455" s="17">
        <v>60000</v>
      </c>
      <c r="D455" s="17">
        <v>45000</v>
      </c>
      <c r="E455" s="19" t="s">
        <v>60</v>
      </c>
      <c r="F455" s="20" t="s">
        <v>23</v>
      </c>
      <c r="G455" s="18">
        <v>194</v>
      </c>
      <c r="H455" s="20" t="s">
        <v>98</v>
      </c>
    </row>
    <row r="456" spans="1:8" ht="13.2">
      <c r="A456" s="16" t="s">
        <v>540</v>
      </c>
      <c r="B456" s="17">
        <f t="shared" si="3"/>
        <v>63250</v>
      </c>
      <c r="C456" s="17">
        <v>109000</v>
      </c>
      <c r="D456" s="18">
        <v>17500</v>
      </c>
      <c r="E456" s="19" t="s">
        <v>60</v>
      </c>
      <c r="F456" s="20" t="s">
        <v>23</v>
      </c>
      <c r="G456" s="18">
        <v>176</v>
      </c>
      <c r="H456" s="20" t="s">
        <v>90</v>
      </c>
    </row>
    <row r="457" spans="1:8" ht="13.2">
      <c r="A457" s="16" t="s">
        <v>541</v>
      </c>
      <c r="B457" s="17">
        <f t="shared" si="3"/>
        <v>67500</v>
      </c>
      <c r="C457" s="17">
        <v>90000</v>
      </c>
      <c r="D457" s="17">
        <v>45000</v>
      </c>
      <c r="E457" s="19" t="s">
        <v>60</v>
      </c>
      <c r="F457" s="20" t="s">
        <v>23</v>
      </c>
      <c r="G457" s="18">
        <v>197</v>
      </c>
      <c r="H457" s="20" t="s">
        <v>247</v>
      </c>
    </row>
    <row r="458" spans="1:8" ht="13.2">
      <c r="A458" s="16" t="s">
        <v>542</v>
      </c>
      <c r="B458" s="17">
        <f t="shared" si="3"/>
        <v>70750</v>
      </c>
      <c r="C458" s="17">
        <v>95500</v>
      </c>
      <c r="D458" s="17">
        <v>46000</v>
      </c>
      <c r="E458" s="19" t="s">
        <v>60</v>
      </c>
      <c r="F458" s="20" t="s">
        <v>23</v>
      </c>
      <c r="G458" s="18">
        <v>202</v>
      </c>
      <c r="H458" s="20" t="s">
        <v>109</v>
      </c>
    </row>
    <row r="459" spans="1:8" ht="13.2">
      <c r="A459" s="27" t="s">
        <v>543</v>
      </c>
      <c r="B459" s="17">
        <f t="shared" si="3"/>
        <v>78250</v>
      </c>
      <c r="C459" s="17">
        <v>128000</v>
      </c>
      <c r="D459" s="17">
        <v>28500</v>
      </c>
      <c r="E459" s="19" t="s">
        <v>60</v>
      </c>
      <c r="F459" s="20" t="s">
        <v>23</v>
      </c>
      <c r="G459" s="18">
        <v>170</v>
      </c>
      <c r="H459" s="20" t="s">
        <v>90</v>
      </c>
    </row>
    <row r="460" spans="1:8" ht="13.2">
      <c r="A460" s="16" t="s">
        <v>544</v>
      </c>
      <c r="B460" s="17">
        <f t="shared" si="3"/>
        <v>101500</v>
      </c>
      <c r="C460" s="17">
        <v>160000</v>
      </c>
      <c r="D460" s="17">
        <v>43000</v>
      </c>
      <c r="E460" s="19" t="s">
        <v>60</v>
      </c>
      <c r="F460" s="20" t="s">
        <v>23</v>
      </c>
      <c r="G460" s="18">
        <v>150</v>
      </c>
      <c r="H460" s="20" t="s">
        <v>122</v>
      </c>
    </row>
    <row r="461" spans="1:8" ht="13.2">
      <c r="A461" s="16" t="s">
        <v>545</v>
      </c>
      <c r="B461" s="23">
        <v>100000</v>
      </c>
      <c r="C461" s="21"/>
      <c r="D461" s="21"/>
      <c r="E461" s="19" t="s">
        <v>60</v>
      </c>
      <c r="F461" s="20" t="s">
        <v>27</v>
      </c>
      <c r="G461" s="21"/>
      <c r="H461" s="20" t="s">
        <v>247</v>
      </c>
    </row>
    <row r="462" spans="1:8" ht="13.2">
      <c r="A462" s="16" t="s">
        <v>546</v>
      </c>
      <c r="B462" s="23">
        <v>100000</v>
      </c>
      <c r="C462" s="21"/>
      <c r="D462" s="21"/>
      <c r="E462" s="19" t="s">
        <v>60</v>
      </c>
      <c r="F462" s="20" t="s">
        <v>27</v>
      </c>
      <c r="G462" s="21"/>
      <c r="H462" s="20" t="s">
        <v>149</v>
      </c>
    </row>
    <row r="463" spans="1:8" ht="13.2">
      <c r="A463" s="16" t="s">
        <v>547</v>
      </c>
      <c r="B463" s="23">
        <v>100000</v>
      </c>
      <c r="C463" s="21"/>
      <c r="D463" s="21"/>
      <c r="E463" s="19" t="s">
        <v>60</v>
      </c>
      <c r="F463" s="20" t="s">
        <v>27</v>
      </c>
      <c r="G463" s="21"/>
      <c r="H463" s="20" t="s">
        <v>107</v>
      </c>
    </row>
    <row r="464" spans="1:8" ht="13.2">
      <c r="A464" s="16" t="s">
        <v>548</v>
      </c>
      <c r="B464" s="17">
        <f t="shared" ref="B464:B534" si="4">AVERAGE(C464:D464)</f>
        <v>2650</v>
      </c>
      <c r="C464" s="18">
        <v>300</v>
      </c>
      <c r="D464" s="17">
        <v>5000</v>
      </c>
      <c r="E464" s="19" t="s">
        <v>549</v>
      </c>
      <c r="F464" s="20" t="s">
        <v>23</v>
      </c>
      <c r="G464" s="18">
        <v>209</v>
      </c>
      <c r="H464" s="20" t="s">
        <v>90</v>
      </c>
    </row>
    <row r="465" spans="1:8" ht="13.2">
      <c r="A465" s="16" t="s">
        <v>550</v>
      </c>
      <c r="B465" s="17">
        <f t="shared" si="4"/>
        <v>2700</v>
      </c>
      <c r="C465" s="18">
        <v>400</v>
      </c>
      <c r="D465" s="18">
        <v>5000</v>
      </c>
      <c r="E465" s="19" t="s">
        <v>549</v>
      </c>
      <c r="F465" s="20" t="s">
        <v>23</v>
      </c>
      <c r="G465" s="18">
        <v>200</v>
      </c>
      <c r="H465" s="20" t="s">
        <v>90</v>
      </c>
    </row>
    <row r="466" spans="1:8" ht="13.2">
      <c r="A466" s="16" t="s">
        <v>551</v>
      </c>
      <c r="B466" s="17">
        <f t="shared" si="4"/>
        <v>11000</v>
      </c>
      <c r="C466" s="21"/>
      <c r="D466" s="26">
        <v>11000</v>
      </c>
      <c r="E466" s="19" t="s">
        <v>549</v>
      </c>
      <c r="F466" s="20" t="s">
        <v>43</v>
      </c>
      <c r="G466" s="22">
        <v>236</v>
      </c>
      <c r="H466" s="20" t="s">
        <v>105</v>
      </c>
    </row>
    <row r="467" spans="1:8" ht="13.2">
      <c r="A467" s="16" t="s">
        <v>552</v>
      </c>
      <c r="B467" s="17">
        <f t="shared" si="4"/>
        <v>15120</v>
      </c>
      <c r="C467" s="17">
        <v>10240</v>
      </c>
      <c r="D467" s="17">
        <v>20000</v>
      </c>
      <c r="E467" s="19" t="s">
        <v>549</v>
      </c>
      <c r="F467" s="20" t="s">
        <v>23</v>
      </c>
      <c r="G467" s="18">
        <v>200</v>
      </c>
      <c r="H467" s="20" t="s">
        <v>88</v>
      </c>
    </row>
    <row r="468" spans="1:8" ht="13.2">
      <c r="A468" s="16" t="s">
        <v>553</v>
      </c>
      <c r="B468" s="17">
        <f t="shared" si="4"/>
        <v>23000</v>
      </c>
      <c r="C468" s="21"/>
      <c r="D468" s="26">
        <v>23000</v>
      </c>
      <c r="E468" s="19" t="s">
        <v>549</v>
      </c>
      <c r="F468" s="20" t="s">
        <v>39</v>
      </c>
      <c r="G468" s="22">
        <v>223</v>
      </c>
      <c r="H468" s="20" t="s">
        <v>113</v>
      </c>
    </row>
    <row r="469" spans="1:8" ht="13.2">
      <c r="A469" s="16" t="s">
        <v>554</v>
      </c>
      <c r="B469" s="17">
        <f t="shared" si="4"/>
        <v>29500</v>
      </c>
      <c r="C469" s="17">
        <v>4000</v>
      </c>
      <c r="D469" s="17">
        <v>55000</v>
      </c>
      <c r="E469" s="19" t="s">
        <v>549</v>
      </c>
      <c r="F469" s="20" t="s">
        <v>23</v>
      </c>
      <c r="G469" s="18">
        <v>177</v>
      </c>
      <c r="H469" s="20" t="s">
        <v>113</v>
      </c>
    </row>
    <row r="470" spans="1:8" ht="13.2">
      <c r="A470" s="16" t="s">
        <v>555</v>
      </c>
      <c r="B470" s="17">
        <f t="shared" si="4"/>
        <v>30000</v>
      </c>
      <c r="C470" s="21"/>
      <c r="D470" s="26">
        <v>30000</v>
      </c>
      <c r="E470" s="19" t="s">
        <v>549</v>
      </c>
      <c r="F470" s="20" t="s">
        <v>45</v>
      </c>
      <c r="G470" s="22">
        <v>206</v>
      </c>
      <c r="H470" s="20" t="s">
        <v>112</v>
      </c>
    </row>
    <row r="471" spans="1:8" ht="13.2">
      <c r="A471" s="16" t="s">
        <v>556</v>
      </c>
      <c r="B471" s="17">
        <f t="shared" si="4"/>
        <v>32000</v>
      </c>
      <c r="C471" s="17">
        <v>14000</v>
      </c>
      <c r="D471" s="17">
        <v>50000</v>
      </c>
      <c r="E471" s="19" t="s">
        <v>549</v>
      </c>
      <c r="F471" s="20" t="s">
        <v>23</v>
      </c>
      <c r="G471" s="18">
        <v>175</v>
      </c>
      <c r="H471" s="20" t="s">
        <v>90</v>
      </c>
    </row>
    <row r="472" spans="1:8" ht="13.2">
      <c r="A472" s="16" t="s">
        <v>557</v>
      </c>
      <c r="B472" s="17">
        <f t="shared" si="4"/>
        <v>33500</v>
      </c>
      <c r="C472" s="17">
        <v>16000</v>
      </c>
      <c r="D472" s="17">
        <v>51000</v>
      </c>
      <c r="E472" s="19" t="s">
        <v>549</v>
      </c>
      <c r="F472" s="20" t="s">
        <v>23</v>
      </c>
      <c r="G472" s="18">
        <v>173</v>
      </c>
      <c r="H472" s="20" t="s">
        <v>112</v>
      </c>
    </row>
    <row r="473" spans="1:8" ht="13.2">
      <c r="A473" s="16" t="s">
        <v>558</v>
      </c>
      <c r="B473" s="17">
        <f t="shared" si="4"/>
        <v>35000</v>
      </c>
      <c r="C473" s="20"/>
      <c r="D473" s="17">
        <v>35000</v>
      </c>
      <c r="E473" s="19" t="s">
        <v>549</v>
      </c>
      <c r="F473" s="20" t="s">
        <v>37</v>
      </c>
      <c r="G473" s="18">
        <v>223</v>
      </c>
      <c r="H473" s="20" t="s">
        <v>151</v>
      </c>
    </row>
    <row r="474" spans="1:8" ht="13.2">
      <c r="A474" s="25" t="s">
        <v>559</v>
      </c>
      <c r="B474" s="17">
        <f t="shared" si="4"/>
        <v>37500</v>
      </c>
      <c r="C474" s="17">
        <v>24000</v>
      </c>
      <c r="D474" s="17">
        <v>51000</v>
      </c>
      <c r="E474" s="19" t="s">
        <v>549</v>
      </c>
      <c r="F474" s="20" t="s">
        <v>23</v>
      </c>
      <c r="G474" s="18">
        <v>152</v>
      </c>
      <c r="H474" s="20" t="s">
        <v>96</v>
      </c>
    </row>
    <row r="475" spans="1:8" ht="13.2">
      <c r="A475" s="16" t="s">
        <v>560</v>
      </c>
      <c r="B475" s="17">
        <f t="shared" si="4"/>
        <v>37500</v>
      </c>
      <c r="C475" s="17">
        <v>15000</v>
      </c>
      <c r="D475" s="17">
        <v>60000</v>
      </c>
      <c r="E475" s="19" t="s">
        <v>549</v>
      </c>
      <c r="F475" s="20" t="s">
        <v>23</v>
      </c>
      <c r="G475" s="18">
        <v>177</v>
      </c>
      <c r="H475" s="20" t="s">
        <v>113</v>
      </c>
    </row>
    <row r="476" spans="1:8" ht="13.2">
      <c r="A476" s="16" t="s">
        <v>561</v>
      </c>
      <c r="B476" s="17">
        <f t="shared" si="4"/>
        <v>39500</v>
      </c>
      <c r="C476" s="17">
        <v>24000</v>
      </c>
      <c r="D476" s="17">
        <v>55000</v>
      </c>
      <c r="E476" s="19" t="s">
        <v>549</v>
      </c>
      <c r="F476" s="20" t="s">
        <v>23</v>
      </c>
      <c r="G476" s="18">
        <v>164</v>
      </c>
      <c r="H476" s="20" t="s">
        <v>112</v>
      </c>
    </row>
    <row r="477" spans="1:8" ht="13.2">
      <c r="A477" s="16" t="s">
        <v>562</v>
      </c>
      <c r="B477" s="17">
        <f t="shared" si="4"/>
        <v>42500</v>
      </c>
      <c r="C477" s="17">
        <v>10000</v>
      </c>
      <c r="D477" s="17">
        <v>75000</v>
      </c>
      <c r="E477" s="19" t="s">
        <v>549</v>
      </c>
      <c r="F477" s="20" t="s">
        <v>23</v>
      </c>
      <c r="G477" s="18">
        <v>191</v>
      </c>
      <c r="H477" s="20" t="s">
        <v>149</v>
      </c>
    </row>
    <row r="478" spans="1:8" ht="13.2">
      <c r="A478" s="16" t="s">
        <v>563</v>
      </c>
      <c r="B478" s="17">
        <f t="shared" si="4"/>
        <v>43500</v>
      </c>
      <c r="C478" s="17">
        <v>36000</v>
      </c>
      <c r="D478" s="17">
        <v>51000</v>
      </c>
      <c r="E478" s="19" t="s">
        <v>549</v>
      </c>
      <c r="F478" s="20" t="s">
        <v>23</v>
      </c>
      <c r="G478" s="18">
        <v>206</v>
      </c>
      <c r="H478" s="20" t="s">
        <v>112</v>
      </c>
    </row>
    <row r="479" spans="1:8" ht="13.2">
      <c r="A479" s="16" t="s">
        <v>564</v>
      </c>
      <c r="B479" s="17">
        <f t="shared" si="4"/>
        <v>44000</v>
      </c>
      <c r="C479" s="17">
        <v>18000</v>
      </c>
      <c r="D479" s="17">
        <v>70000</v>
      </c>
      <c r="E479" s="19" t="s">
        <v>549</v>
      </c>
      <c r="F479" s="20" t="s">
        <v>23</v>
      </c>
      <c r="G479" s="18">
        <v>152</v>
      </c>
      <c r="H479" s="20" t="s">
        <v>96</v>
      </c>
    </row>
    <row r="480" spans="1:8" ht="13.2">
      <c r="A480" s="16" t="s">
        <v>565</v>
      </c>
      <c r="B480" s="17">
        <f t="shared" si="4"/>
        <v>45500</v>
      </c>
      <c r="C480" s="17">
        <v>31000</v>
      </c>
      <c r="D480" s="17">
        <v>60000</v>
      </c>
      <c r="E480" s="19" t="s">
        <v>549</v>
      </c>
      <c r="F480" s="20" t="s">
        <v>23</v>
      </c>
      <c r="G480" s="18">
        <v>177</v>
      </c>
      <c r="H480" s="20" t="s">
        <v>113</v>
      </c>
    </row>
    <row r="481" spans="1:8" ht="13.2">
      <c r="A481" s="16" t="s">
        <v>566</v>
      </c>
      <c r="B481" s="17">
        <f t="shared" si="4"/>
        <v>47000</v>
      </c>
      <c r="C481" s="17">
        <v>36000</v>
      </c>
      <c r="D481" s="17">
        <v>58000</v>
      </c>
      <c r="E481" s="19" t="s">
        <v>549</v>
      </c>
      <c r="F481" s="20" t="s">
        <v>23</v>
      </c>
      <c r="G481" s="18">
        <v>199</v>
      </c>
      <c r="H481" s="20" t="s">
        <v>122</v>
      </c>
    </row>
    <row r="482" spans="1:8" ht="13.2">
      <c r="A482" s="16" t="s">
        <v>567</v>
      </c>
      <c r="B482" s="17">
        <f t="shared" si="4"/>
        <v>47500</v>
      </c>
      <c r="C482" s="17">
        <v>20000</v>
      </c>
      <c r="D482" s="17">
        <v>75000</v>
      </c>
      <c r="E482" s="19" t="s">
        <v>549</v>
      </c>
      <c r="F482" s="20" t="s">
        <v>23</v>
      </c>
      <c r="G482" s="18">
        <v>207</v>
      </c>
      <c r="H482" s="20" t="s">
        <v>90</v>
      </c>
    </row>
    <row r="483" spans="1:8" ht="13.2">
      <c r="A483" s="16" t="s">
        <v>568</v>
      </c>
      <c r="B483" s="17">
        <f t="shared" si="4"/>
        <v>48000</v>
      </c>
      <c r="C483" s="17">
        <v>30000</v>
      </c>
      <c r="D483" s="17">
        <v>66000</v>
      </c>
      <c r="E483" s="19" t="s">
        <v>549</v>
      </c>
      <c r="F483" s="20" t="s">
        <v>23</v>
      </c>
      <c r="G483" s="18">
        <v>1193</v>
      </c>
      <c r="H483" s="20" t="s">
        <v>149</v>
      </c>
    </row>
    <row r="484" spans="1:8" ht="13.2">
      <c r="A484" s="16" t="s">
        <v>569</v>
      </c>
      <c r="B484" s="17">
        <f t="shared" si="4"/>
        <v>49000</v>
      </c>
      <c r="C484" s="17">
        <v>28000</v>
      </c>
      <c r="D484" s="17">
        <v>70000</v>
      </c>
      <c r="E484" s="19" t="s">
        <v>549</v>
      </c>
      <c r="F484" s="20" t="s">
        <v>23</v>
      </c>
      <c r="G484" s="18">
        <v>195</v>
      </c>
      <c r="H484" s="20" t="s">
        <v>247</v>
      </c>
    </row>
    <row r="485" spans="1:8" ht="13.2">
      <c r="A485" s="16" t="s">
        <v>570</v>
      </c>
      <c r="B485" s="17">
        <f t="shared" si="4"/>
        <v>49500</v>
      </c>
      <c r="C485" s="17">
        <v>24000</v>
      </c>
      <c r="D485" s="17">
        <v>75000</v>
      </c>
      <c r="E485" s="19" t="s">
        <v>549</v>
      </c>
      <c r="F485" s="20" t="s">
        <v>23</v>
      </c>
      <c r="G485" s="18">
        <v>209</v>
      </c>
      <c r="H485" s="20" t="s">
        <v>112</v>
      </c>
    </row>
    <row r="486" spans="1:8" ht="13.2">
      <c r="A486" s="16" t="s">
        <v>571</v>
      </c>
      <c r="B486" s="17">
        <f t="shared" si="4"/>
        <v>50000</v>
      </c>
      <c r="C486" s="17">
        <v>10000</v>
      </c>
      <c r="D486" s="17">
        <v>90000</v>
      </c>
      <c r="E486" s="19" t="s">
        <v>549</v>
      </c>
      <c r="F486" s="20" t="s">
        <v>23</v>
      </c>
      <c r="G486" s="18">
        <v>151</v>
      </c>
      <c r="H486" s="20" t="s">
        <v>90</v>
      </c>
    </row>
    <row r="487" spans="1:8" ht="13.2">
      <c r="A487" s="16" t="s">
        <v>572</v>
      </c>
      <c r="B487" s="17">
        <f t="shared" si="4"/>
        <v>50000</v>
      </c>
      <c r="C487" s="17">
        <v>20000</v>
      </c>
      <c r="D487" s="17">
        <v>80000</v>
      </c>
      <c r="E487" s="19" t="s">
        <v>549</v>
      </c>
      <c r="F487" s="20" t="s">
        <v>23</v>
      </c>
      <c r="G487" s="18">
        <v>167</v>
      </c>
      <c r="H487" s="20" t="s">
        <v>96</v>
      </c>
    </row>
    <row r="488" spans="1:8" ht="13.2">
      <c r="A488" s="16" t="s">
        <v>573</v>
      </c>
      <c r="B488" s="17">
        <f t="shared" si="4"/>
        <v>50500</v>
      </c>
      <c r="C488" s="21"/>
      <c r="D488" s="26">
        <v>50500</v>
      </c>
      <c r="E488" s="19" t="s">
        <v>549</v>
      </c>
      <c r="F488" s="20" t="s">
        <v>49</v>
      </c>
      <c r="G488" s="22">
        <v>191</v>
      </c>
      <c r="H488" s="20" t="s">
        <v>109</v>
      </c>
    </row>
    <row r="489" spans="1:8" ht="13.2">
      <c r="A489" s="16" t="s">
        <v>574</v>
      </c>
      <c r="B489" s="17">
        <f t="shared" si="4"/>
        <v>50500</v>
      </c>
      <c r="C489" s="21"/>
      <c r="D489" s="26">
        <v>50500</v>
      </c>
      <c r="E489" s="19" t="s">
        <v>549</v>
      </c>
      <c r="F489" s="20" t="s">
        <v>25</v>
      </c>
      <c r="G489" s="22">
        <v>222</v>
      </c>
      <c r="H489" s="20" t="s">
        <v>90</v>
      </c>
    </row>
    <row r="490" spans="1:8" ht="13.2">
      <c r="A490" s="16" t="s">
        <v>575</v>
      </c>
      <c r="B490" s="17">
        <f t="shared" si="4"/>
        <v>51000</v>
      </c>
      <c r="C490" s="20"/>
      <c r="D490" s="17">
        <v>51000</v>
      </c>
      <c r="E490" s="19" t="s">
        <v>549</v>
      </c>
      <c r="F490" s="20" t="s">
        <v>23</v>
      </c>
      <c r="G490" s="18">
        <v>159</v>
      </c>
      <c r="H490" s="20" t="s">
        <v>90</v>
      </c>
    </row>
    <row r="491" spans="1:8" ht="13.2">
      <c r="A491" s="16" t="s">
        <v>576</v>
      </c>
      <c r="B491" s="17">
        <f t="shared" si="4"/>
        <v>51000</v>
      </c>
      <c r="C491" s="21"/>
      <c r="D491" s="26">
        <v>51000</v>
      </c>
      <c r="E491" s="19" t="s">
        <v>549</v>
      </c>
      <c r="F491" s="20" t="s">
        <v>25</v>
      </c>
      <c r="G491" s="22">
        <v>222</v>
      </c>
      <c r="H491" s="20" t="s">
        <v>122</v>
      </c>
    </row>
    <row r="492" spans="1:8" ht="13.2">
      <c r="A492" s="16" t="s">
        <v>577</v>
      </c>
      <c r="B492" s="17">
        <f t="shared" si="4"/>
        <v>51000</v>
      </c>
      <c r="C492" s="20"/>
      <c r="D492" s="17">
        <v>51000</v>
      </c>
      <c r="E492" s="19" t="s">
        <v>549</v>
      </c>
      <c r="F492" s="20" t="s">
        <v>37</v>
      </c>
      <c r="G492" s="18">
        <v>223</v>
      </c>
      <c r="H492" s="20" t="s">
        <v>151</v>
      </c>
    </row>
    <row r="493" spans="1:8" ht="13.2">
      <c r="A493" s="16" t="s">
        <v>578</v>
      </c>
      <c r="B493" s="17">
        <f t="shared" si="4"/>
        <v>53000</v>
      </c>
      <c r="C493" s="21"/>
      <c r="D493" s="26">
        <v>53000</v>
      </c>
      <c r="E493" s="19" t="s">
        <v>549</v>
      </c>
      <c r="F493" s="20" t="s">
        <v>49</v>
      </c>
      <c r="G493" s="22">
        <v>189</v>
      </c>
      <c r="H493" s="20" t="s">
        <v>112</v>
      </c>
    </row>
    <row r="494" spans="1:8" ht="13.2">
      <c r="A494" s="16" t="s">
        <v>579</v>
      </c>
      <c r="B494" s="17">
        <f t="shared" si="4"/>
        <v>54000</v>
      </c>
      <c r="C494" s="17">
        <v>48000</v>
      </c>
      <c r="D494" s="17">
        <v>60000</v>
      </c>
      <c r="E494" s="19" t="s">
        <v>549</v>
      </c>
      <c r="F494" s="20" t="s">
        <v>23</v>
      </c>
      <c r="G494" s="18">
        <v>185</v>
      </c>
      <c r="H494" s="20" t="s">
        <v>96</v>
      </c>
    </row>
    <row r="495" spans="1:8" ht="13.2">
      <c r="A495" s="16" t="s">
        <v>580</v>
      </c>
      <c r="B495" s="17">
        <f t="shared" si="4"/>
        <v>54500</v>
      </c>
      <c r="C495" s="17">
        <v>34000</v>
      </c>
      <c r="D495" s="17">
        <v>75000</v>
      </c>
      <c r="E495" s="19" t="s">
        <v>549</v>
      </c>
      <c r="F495" s="20" t="s">
        <v>23</v>
      </c>
      <c r="G495" s="18">
        <v>194</v>
      </c>
      <c r="H495" s="20" t="s">
        <v>98</v>
      </c>
    </row>
    <row r="496" spans="1:8" ht="13.2">
      <c r="A496" s="16" t="s">
        <v>581</v>
      </c>
      <c r="B496" s="17">
        <f t="shared" si="4"/>
        <v>55000</v>
      </c>
      <c r="C496" s="21"/>
      <c r="D496" s="26">
        <v>55000</v>
      </c>
      <c r="E496" s="19" t="s">
        <v>549</v>
      </c>
      <c r="F496" s="20" t="s">
        <v>25</v>
      </c>
      <c r="G496" s="22">
        <v>223</v>
      </c>
      <c r="H496" s="20" t="s">
        <v>112</v>
      </c>
    </row>
    <row r="497" spans="1:8" ht="13.2">
      <c r="A497" s="16" t="s">
        <v>582</v>
      </c>
      <c r="B497" s="17">
        <f t="shared" si="4"/>
        <v>57000</v>
      </c>
      <c r="C497" s="21"/>
      <c r="D497" s="26">
        <v>57000</v>
      </c>
      <c r="E497" s="19" t="s">
        <v>549</v>
      </c>
      <c r="F497" s="20" t="s">
        <v>37</v>
      </c>
      <c r="G497" s="22">
        <v>222</v>
      </c>
      <c r="H497" s="20" t="s">
        <v>112</v>
      </c>
    </row>
    <row r="498" spans="1:8" ht="13.2">
      <c r="A498" s="16" t="s">
        <v>583</v>
      </c>
      <c r="B498" s="17">
        <f t="shared" si="4"/>
        <v>60000</v>
      </c>
      <c r="C498" s="21"/>
      <c r="D498" s="26">
        <v>60000</v>
      </c>
      <c r="E498" s="19" t="s">
        <v>549</v>
      </c>
      <c r="F498" s="20" t="s">
        <v>39</v>
      </c>
      <c r="G498" s="22">
        <v>224</v>
      </c>
      <c r="H498" s="20" t="s">
        <v>112</v>
      </c>
    </row>
    <row r="499" spans="1:8" ht="13.2">
      <c r="A499" s="16" t="s">
        <v>584</v>
      </c>
      <c r="B499" s="17">
        <f t="shared" si="4"/>
        <v>60000</v>
      </c>
      <c r="C499" s="21"/>
      <c r="D499" s="26">
        <v>60000</v>
      </c>
      <c r="E499" s="19" t="s">
        <v>549</v>
      </c>
      <c r="F499" s="20" t="s">
        <v>29</v>
      </c>
      <c r="G499" s="22">
        <v>180</v>
      </c>
      <c r="H499" s="20" t="s">
        <v>112</v>
      </c>
    </row>
    <row r="500" spans="1:8" ht="13.2">
      <c r="A500" s="16" t="s">
        <v>585</v>
      </c>
      <c r="B500" s="17">
        <f t="shared" si="4"/>
        <v>60000</v>
      </c>
      <c r="C500" s="21"/>
      <c r="D500" s="26">
        <v>60000</v>
      </c>
      <c r="E500" s="19" t="s">
        <v>549</v>
      </c>
      <c r="F500" s="20" t="s">
        <v>23</v>
      </c>
      <c r="G500" s="22">
        <v>208</v>
      </c>
      <c r="H500" s="20" t="s">
        <v>90</v>
      </c>
    </row>
    <row r="501" spans="1:8" ht="13.2">
      <c r="A501" s="16" t="s">
        <v>586</v>
      </c>
      <c r="B501" s="17">
        <f t="shared" si="4"/>
        <v>62000</v>
      </c>
      <c r="C501" s="21"/>
      <c r="D501" s="26">
        <v>62000</v>
      </c>
      <c r="E501" s="19" t="s">
        <v>549</v>
      </c>
      <c r="F501" s="20" t="s">
        <v>47</v>
      </c>
      <c r="G501" s="22">
        <v>229</v>
      </c>
      <c r="H501" s="20" t="s">
        <v>112</v>
      </c>
    </row>
    <row r="502" spans="1:8" ht="13.2">
      <c r="A502" s="16" t="s">
        <v>587</v>
      </c>
      <c r="B502" s="17">
        <f t="shared" si="4"/>
        <v>63000</v>
      </c>
      <c r="C502" s="21"/>
      <c r="D502" s="26">
        <v>63000</v>
      </c>
      <c r="E502" s="19" t="s">
        <v>549</v>
      </c>
      <c r="F502" s="20" t="s">
        <v>43</v>
      </c>
      <c r="G502" s="22">
        <v>234</v>
      </c>
      <c r="H502" s="20" t="s">
        <v>112</v>
      </c>
    </row>
    <row r="503" spans="1:8" ht="13.2">
      <c r="A503" s="16" t="s">
        <v>588</v>
      </c>
      <c r="B503" s="17">
        <f t="shared" si="4"/>
        <v>66000</v>
      </c>
      <c r="C503" s="21"/>
      <c r="D503" s="26">
        <v>66000</v>
      </c>
      <c r="E503" s="19" t="s">
        <v>549</v>
      </c>
      <c r="F503" s="20" t="s">
        <v>23</v>
      </c>
      <c r="G503" s="22">
        <v>155</v>
      </c>
      <c r="H503" s="20" t="s">
        <v>367</v>
      </c>
    </row>
    <row r="504" spans="1:8" ht="13.2">
      <c r="A504" s="16" t="s">
        <v>589</v>
      </c>
      <c r="B504" s="17">
        <f t="shared" si="4"/>
        <v>66000</v>
      </c>
      <c r="C504" s="21"/>
      <c r="D504" s="26">
        <v>66000</v>
      </c>
      <c r="E504" s="19" t="s">
        <v>549</v>
      </c>
      <c r="F504" s="20" t="s">
        <v>39</v>
      </c>
      <c r="G504" s="22">
        <v>224</v>
      </c>
      <c r="H504" s="20" t="s">
        <v>112</v>
      </c>
    </row>
    <row r="505" spans="1:8" ht="13.2">
      <c r="A505" s="16" t="s">
        <v>590</v>
      </c>
      <c r="B505" s="17">
        <f t="shared" si="4"/>
        <v>66000</v>
      </c>
      <c r="C505" s="21"/>
      <c r="D505" s="26">
        <v>66000</v>
      </c>
      <c r="E505" s="19" t="s">
        <v>549</v>
      </c>
      <c r="F505" s="20" t="s">
        <v>33</v>
      </c>
      <c r="G505" s="22">
        <v>94</v>
      </c>
      <c r="H505" s="20" t="s">
        <v>112</v>
      </c>
    </row>
    <row r="506" spans="1:8" ht="13.2">
      <c r="A506" s="16" t="s">
        <v>591</v>
      </c>
      <c r="B506" s="17">
        <f t="shared" si="4"/>
        <v>67000</v>
      </c>
      <c r="C506" s="17">
        <v>80000</v>
      </c>
      <c r="D506" s="17">
        <v>54000</v>
      </c>
      <c r="E506" s="19" t="s">
        <v>549</v>
      </c>
      <c r="F506" s="20" t="s">
        <v>23</v>
      </c>
      <c r="G506" s="18">
        <v>158</v>
      </c>
      <c r="H506" s="20" t="s">
        <v>137</v>
      </c>
    </row>
    <row r="507" spans="1:8" ht="13.2">
      <c r="A507" s="16" t="s">
        <v>592</v>
      </c>
      <c r="B507" s="17">
        <f t="shared" si="4"/>
        <v>67000</v>
      </c>
      <c r="C507" s="21"/>
      <c r="D507" s="26">
        <v>67000</v>
      </c>
      <c r="E507" s="19" t="s">
        <v>549</v>
      </c>
      <c r="F507" s="20" t="s">
        <v>43</v>
      </c>
      <c r="G507" s="22">
        <v>234</v>
      </c>
      <c r="H507" s="20" t="s">
        <v>112</v>
      </c>
    </row>
    <row r="508" spans="1:8" ht="13.2">
      <c r="A508" s="16" t="s">
        <v>593</v>
      </c>
      <c r="B508" s="17">
        <f t="shared" si="4"/>
        <v>68000</v>
      </c>
      <c r="C508" s="21"/>
      <c r="D508" s="26">
        <v>68000</v>
      </c>
      <c r="E508" s="19" t="s">
        <v>549</v>
      </c>
      <c r="F508" s="20" t="s">
        <v>39</v>
      </c>
      <c r="G508" s="22">
        <v>225</v>
      </c>
      <c r="H508" s="20" t="s">
        <v>112</v>
      </c>
    </row>
    <row r="509" spans="1:8" ht="13.2">
      <c r="A509" s="16" t="s">
        <v>594</v>
      </c>
      <c r="B509" s="17">
        <f t="shared" si="4"/>
        <v>70000</v>
      </c>
      <c r="C509" s="20"/>
      <c r="D509" s="17">
        <v>70000</v>
      </c>
      <c r="E509" s="19" t="s">
        <v>549</v>
      </c>
      <c r="F509" s="20" t="s">
        <v>23</v>
      </c>
      <c r="G509" s="18">
        <v>159</v>
      </c>
      <c r="H509" s="20" t="s">
        <v>90</v>
      </c>
    </row>
    <row r="510" spans="1:8" ht="13.2">
      <c r="A510" s="16" t="s">
        <v>595</v>
      </c>
      <c r="B510" s="17">
        <f t="shared" si="4"/>
        <v>71000</v>
      </c>
      <c r="C510" s="21"/>
      <c r="D510" s="26">
        <v>71000</v>
      </c>
      <c r="E510" s="19" t="s">
        <v>549</v>
      </c>
      <c r="F510" s="20" t="s">
        <v>39</v>
      </c>
      <c r="G510" s="22">
        <v>225</v>
      </c>
      <c r="H510" s="20" t="s">
        <v>112</v>
      </c>
    </row>
    <row r="511" spans="1:8" ht="13.2">
      <c r="A511" s="16" t="s">
        <v>596</v>
      </c>
      <c r="B511" s="17">
        <f t="shared" si="4"/>
        <v>72000</v>
      </c>
      <c r="C511" s="21"/>
      <c r="D511" s="26">
        <v>72000</v>
      </c>
      <c r="E511" s="19" t="s">
        <v>549</v>
      </c>
      <c r="F511" s="20" t="s">
        <v>49</v>
      </c>
      <c r="G511" s="22">
        <v>190</v>
      </c>
      <c r="H511" s="20" t="s">
        <v>109</v>
      </c>
    </row>
    <row r="512" spans="1:8" ht="13.2">
      <c r="A512" s="16" t="s">
        <v>597</v>
      </c>
      <c r="B512" s="17">
        <f t="shared" si="4"/>
        <v>76000</v>
      </c>
      <c r="C512" s="21"/>
      <c r="D512" s="26">
        <v>76000</v>
      </c>
      <c r="E512" s="19" t="s">
        <v>549</v>
      </c>
      <c r="F512" s="20" t="s">
        <v>39</v>
      </c>
      <c r="G512" s="22">
        <v>224</v>
      </c>
      <c r="H512" s="20" t="s">
        <v>112</v>
      </c>
    </row>
    <row r="513" spans="1:8" ht="13.2">
      <c r="A513" s="16" t="s">
        <v>598</v>
      </c>
      <c r="B513" s="17">
        <f t="shared" si="4"/>
        <v>78000</v>
      </c>
      <c r="C513" s="20"/>
      <c r="D513" s="17">
        <v>78000</v>
      </c>
      <c r="E513" s="19" t="s">
        <v>549</v>
      </c>
      <c r="F513" s="20" t="s">
        <v>37</v>
      </c>
      <c r="G513" s="18">
        <v>223</v>
      </c>
      <c r="H513" s="20" t="s">
        <v>151</v>
      </c>
    </row>
    <row r="514" spans="1:8" ht="13.2">
      <c r="A514" s="16" t="s">
        <v>599</v>
      </c>
      <c r="B514" s="17">
        <f t="shared" si="4"/>
        <v>80000</v>
      </c>
      <c r="C514" s="20"/>
      <c r="D514" s="17">
        <v>80000</v>
      </c>
      <c r="E514" s="19" t="s">
        <v>549</v>
      </c>
      <c r="F514" s="20" t="s">
        <v>23</v>
      </c>
      <c r="G514" s="18">
        <v>159</v>
      </c>
      <c r="H514" s="20" t="s">
        <v>90</v>
      </c>
    </row>
    <row r="515" spans="1:8" ht="13.2">
      <c r="A515" s="16" t="s">
        <v>600</v>
      </c>
      <c r="B515" s="17">
        <f t="shared" si="4"/>
        <v>88000</v>
      </c>
      <c r="C515" s="17">
        <v>125000</v>
      </c>
      <c r="D515" s="18">
        <v>51000</v>
      </c>
      <c r="E515" s="19" t="s">
        <v>549</v>
      </c>
      <c r="F515" s="20" t="s">
        <v>23</v>
      </c>
      <c r="G515" s="18">
        <v>176</v>
      </c>
      <c r="H515" s="20" t="s">
        <v>90</v>
      </c>
    </row>
    <row r="516" spans="1:8" ht="13.2">
      <c r="A516" s="16" t="s">
        <v>601</v>
      </c>
      <c r="B516" s="17">
        <f t="shared" si="4"/>
        <v>90000</v>
      </c>
      <c r="C516" s="21"/>
      <c r="D516" s="26">
        <v>90000</v>
      </c>
      <c r="E516" s="19" t="s">
        <v>549</v>
      </c>
      <c r="F516" s="20" t="s">
        <v>23</v>
      </c>
      <c r="G516" s="22">
        <v>213</v>
      </c>
      <c r="H516" s="20" t="s">
        <v>90</v>
      </c>
    </row>
    <row r="517" spans="1:8" ht="13.2">
      <c r="A517" s="16" t="s">
        <v>602</v>
      </c>
      <c r="B517" s="17">
        <f t="shared" si="4"/>
        <v>93220</v>
      </c>
      <c r="C517" s="17">
        <v>61440</v>
      </c>
      <c r="D517" s="17">
        <v>125000</v>
      </c>
      <c r="E517" s="19" t="s">
        <v>549</v>
      </c>
      <c r="F517" s="20" t="s">
        <v>23</v>
      </c>
      <c r="G517" s="18">
        <v>207</v>
      </c>
      <c r="H517" s="20" t="s">
        <v>90</v>
      </c>
    </row>
    <row r="518" spans="1:8" ht="13.2">
      <c r="A518" s="16" t="s">
        <v>603</v>
      </c>
      <c r="B518" s="17">
        <f t="shared" si="4"/>
        <v>95000</v>
      </c>
      <c r="C518" s="21"/>
      <c r="D518" s="26">
        <v>95000</v>
      </c>
      <c r="E518" s="19" t="s">
        <v>549</v>
      </c>
      <c r="F518" s="20" t="s">
        <v>33</v>
      </c>
      <c r="G518" s="22">
        <v>94</v>
      </c>
      <c r="H518" s="20" t="s">
        <v>125</v>
      </c>
    </row>
    <row r="519" spans="1:8" ht="13.2">
      <c r="A519" s="16" t="s">
        <v>604</v>
      </c>
      <c r="B519" s="17">
        <f t="shared" si="4"/>
        <v>97950</v>
      </c>
      <c r="C519" s="21"/>
      <c r="D519" s="26">
        <v>97950</v>
      </c>
      <c r="E519" s="19" t="s">
        <v>549</v>
      </c>
      <c r="F519" s="20" t="s">
        <v>23</v>
      </c>
      <c r="G519" s="22">
        <v>193</v>
      </c>
      <c r="H519" s="20" t="s">
        <v>149</v>
      </c>
    </row>
    <row r="520" spans="1:8" ht="13.2">
      <c r="A520" s="16" t="s">
        <v>605</v>
      </c>
      <c r="B520" s="17">
        <f t="shared" si="4"/>
        <v>98000</v>
      </c>
      <c r="C520" s="21"/>
      <c r="D520" s="26">
        <v>98000</v>
      </c>
      <c r="E520" s="19" t="s">
        <v>549</v>
      </c>
      <c r="F520" s="20" t="s">
        <v>23</v>
      </c>
      <c r="G520" s="22">
        <v>203</v>
      </c>
      <c r="H520" s="20" t="s">
        <v>109</v>
      </c>
    </row>
    <row r="521" spans="1:8" ht="13.2">
      <c r="A521" s="16" t="s">
        <v>606</v>
      </c>
      <c r="B521" s="17">
        <f t="shared" si="4"/>
        <v>98340</v>
      </c>
      <c r="C521" s="17">
        <v>71680</v>
      </c>
      <c r="D521" s="17">
        <v>125000</v>
      </c>
      <c r="E521" s="19" t="s">
        <v>549</v>
      </c>
      <c r="F521" s="20" t="s">
        <v>23</v>
      </c>
      <c r="G521" s="18">
        <v>207</v>
      </c>
      <c r="H521" s="20" t="s">
        <v>90</v>
      </c>
    </row>
    <row r="522" spans="1:8" ht="13.2">
      <c r="A522" s="16" t="s">
        <v>607</v>
      </c>
      <c r="B522" s="17">
        <f t="shared" si="4"/>
        <v>100000</v>
      </c>
      <c r="C522" s="21"/>
      <c r="D522" s="26">
        <v>100000</v>
      </c>
      <c r="E522" s="19" t="s">
        <v>549</v>
      </c>
      <c r="F522" s="20" t="s">
        <v>23</v>
      </c>
      <c r="G522" s="22">
        <v>155</v>
      </c>
      <c r="H522" s="20" t="s">
        <v>367</v>
      </c>
    </row>
    <row r="523" spans="1:8" ht="13.2">
      <c r="A523" s="16" t="s">
        <v>608</v>
      </c>
      <c r="B523" s="17">
        <f t="shared" si="4"/>
        <v>100000</v>
      </c>
      <c r="C523" s="21"/>
      <c r="D523" s="26">
        <v>100000</v>
      </c>
      <c r="E523" s="19" t="s">
        <v>549</v>
      </c>
      <c r="F523" s="20" t="s">
        <v>23</v>
      </c>
      <c r="G523" s="22">
        <v>179</v>
      </c>
      <c r="H523" s="20" t="s">
        <v>112</v>
      </c>
    </row>
    <row r="524" spans="1:8" ht="13.2">
      <c r="A524" s="16" t="s">
        <v>609</v>
      </c>
      <c r="B524" s="17">
        <f t="shared" si="4"/>
        <v>102000</v>
      </c>
      <c r="C524" s="17">
        <v>40000</v>
      </c>
      <c r="D524" s="17">
        <v>164000</v>
      </c>
      <c r="E524" s="19" t="s">
        <v>549</v>
      </c>
      <c r="F524" s="20" t="s">
        <v>23</v>
      </c>
      <c r="G524" s="18">
        <v>160</v>
      </c>
      <c r="H524" s="20" t="s">
        <v>90</v>
      </c>
    </row>
    <row r="525" spans="1:8" ht="13.2">
      <c r="A525" s="16" t="s">
        <v>610</v>
      </c>
      <c r="B525" s="17">
        <f t="shared" si="4"/>
        <v>107500</v>
      </c>
      <c r="C525" s="17">
        <v>15000</v>
      </c>
      <c r="D525" s="17">
        <v>200000</v>
      </c>
      <c r="E525" s="19" t="s">
        <v>549</v>
      </c>
      <c r="F525" s="20" t="s">
        <v>23</v>
      </c>
      <c r="G525" s="18">
        <v>201</v>
      </c>
      <c r="H525" s="20" t="s">
        <v>90</v>
      </c>
    </row>
    <row r="526" spans="1:8" ht="13.2">
      <c r="A526" s="16" t="s">
        <v>611</v>
      </c>
      <c r="B526" s="17">
        <f t="shared" si="4"/>
        <v>108500</v>
      </c>
      <c r="C526" s="17">
        <v>17000</v>
      </c>
      <c r="D526" s="17">
        <v>200000</v>
      </c>
      <c r="E526" s="19" t="s">
        <v>549</v>
      </c>
      <c r="F526" s="20" t="s">
        <v>23</v>
      </c>
      <c r="G526" s="18">
        <v>190</v>
      </c>
      <c r="H526" s="20" t="s">
        <v>149</v>
      </c>
    </row>
    <row r="527" spans="1:8" ht="13.2">
      <c r="A527" s="16" t="s">
        <v>612</v>
      </c>
      <c r="B527" s="17">
        <f t="shared" si="4"/>
        <v>112500</v>
      </c>
      <c r="C527" s="17">
        <v>25000</v>
      </c>
      <c r="D527" s="17">
        <v>200000</v>
      </c>
      <c r="E527" s="19" t="s">
        <v>549</v>
      </c>
      <c r="F527" s="20" t="s">
        <v>23</v>
      </c>
      <c r="G527" s="18">
        <v>191</v>
      </c>
      <c r="H527" s="20" t="s">
        <v>149</v>
      </c>
    </row>
    <row r="528" spans="1:8" ht="13.2">
      <c r="A528" s="16" t="s">
        <v>613</v>
      </c>
      <c r="B528" s="17">
        <f t="shared" si="4"/>
        <v>115000</v>
      </c>
      <c r="C528" s="17">
        <v>165000</v>
      </c>
      <c r="D528" s="17">
        <v>65000</v>
      </c>
      <c r="E528" s="19" t="s">
        <v>549</v>
      </c>
      <c r="F528" s="20" t="s">
        <v>23</v>
      </c>
      <c r="G528" s="18">
        <v>174</v>
      </c>
      <c r="H528" s="20" t="s">
        <v>112</v>
      </c>
    </row>
    <row r="529" spans="1:8" ht="13.2">
      <c r="A529" s="16" t="s">
        <v>614</v>
      </c>
      <c r="B529" s="17">
        <f t="shared" si="4"/>
        <v>115500</v>
      </c>
      <c r="C529" s="17">
        <v>31000</v>
      </c>
      <c r="D529" s="17">
        <v>200000</v>
      </c>
      <c r="E529" s="19" t="s">
        <v>549</v>
      </c>
      <c r="F529" s="20" t="s">
        <v>23</v>
      </c>
      <c r="G529" s="18">
        <v>190</v>
      </c>
      <c r="H529" s="20" t="s">
        <v>149</v>
      </c>
    </row>
    <row r="530" spans="1:8" ht="13.2">
      <c r="A530" s="16" t="s">
        <v>615</v>
      </c>
      <c r="B530" s="17">
        <f t="shared" si="4"/>
        <v>117500</v>
      </c>
      <c r="C530" s="17">
        <v>35000</v>
      </c>
      <c r="D530" s="17">
        <v>200000</v>
      </c>
      <c r="E530" s="19" t="s">
        <v>549</v>
      </c>
      <c r="F530" s="20" t="s">
        <v>23</v>
      </c>
      <c r="G530" s="18">
        <v>190</v>
      </c>
      <c r="H530" s="20" t="s">
        <v>149</v>
      </c>
    </row>
    <row r="531" spans="1:8" ht="13.2">
      <c r="A531" s="16" t="s">
        <v>616</v>
      </c>
      <c r="B531" s="17">
        <f t="shared" si="4"/>
        <v>125000</v>
      </c>
      <c r="C531" s="21"/>
      <c r="D531" s="26">
        <v>125000</v>
      </c>
      <c r="E531" s="19" t="s">
        <v>549</v>
      </c>
      <c r="F531" s="20" t="s">
        <v>23</v>
      </c>
      <c r="G531" s="22">
        <v>190</v>
      </c>
      <c r="H531" s="20" t="s">
        <v>149</v>
      </c>
    </row>
    <row r="532" spans="1:8" ht="13.2">
      <c r="A532" s="16" t="s">
        <v>617</v>
      </c>
      <c r="B532" s="17">
        <f t="shared" si="4"/>
        <v>125000</v>
      </c>
      <c r="C532" s="21"/>
      <c r="D532" s="26">
        <v>125000</v>
      </c>
      <c r="E532" s="19" t="s">
        <v>549</v>
      </c>
      <c r="F532" s="20" t="s">
        <v>23</v>
      </c>
      <c r="G532" s="22">
        <v>197</v>
      </c>
      <c r="H532" s="20" t="s">
        <v>247</v>
      </c>
    </row>
    <row r="533" spans="1:8" ht="13.2">
      <c r="A533" s="16" t="s">
        <v>618</v>
      </c>
      <c r="B533" s="17">
        <f t="shared" si="4"/>
        <v>170000</v>
      </c>
      <c r="C533" s="21"/>
      <c r="D533" s="26">
        <v>170000</v>
      </c>
      <c r="E533" s="19" t="s">
        <v>549</v>
      </c>
      <c r="F533" s="20" t="s">
        <v>23</v>
      </c>
      <c r="G533" s="22">
        <v>178</v>
      </c>
      <c r="H533" s="20" t="s">
        <v>90</v>
      </c>
    </row>
    <row r="534" spans="1:8" ht="13.2">
      <c r="A534" s="16" t="s">
        <v>619</v>
      </c>
      <c r="B534" s="28">
        <f t="shared" si="4"/>
        <v>200000</v>
      </c>
      <c r="C534" s="21"/>
      <c r="D534" s="26">
        <v>200000</v>
      </c>
      <c r="E534" s="19" t="s">
        <v>549</v>
      </c>
      <c r="F534" s="20" t="s">
        <v>23</v>
      </c>
      <c r="G534" s="22">
        <v>162</v>
      </c>
      <c r="H534" s="20" t="s">
        <v>90</v>
      </c>
    </row>
    <row r="535" spans="1:8" ht="13.2">
      <c r="A535" s="16" t="s">
        <v>620</v>
      </c>
      <c r="B535" s="23">
        <v>200000</v>
      </c>
      <c r="C535" s="21"/>
      <c r="D535" s="21"/>
      <c r="E535" s="19" t="s">
        <v>549</v>
      </c>
      <c r="F535" s="20" t="s">
        <v>27</v>
      </c>
      <c r="G535" s="21"/>
      <c r="H535" s="20" t="s">
        <v>90</v>
      </c>
    </row>
    <row r="536" spans="1:8" ht="13.2">
      <c r="A536" s="16" t="s">
        <v>621</v>
      </c>
      <c r="B536" s="23">
        <v>200000</v>
      </c>
      <c r="C536" s="21"/>
      <c r="D536" s="21"/>
      <c r="E536" s="19" t="s">
        <v>549</v>
      </c>
      <c r="F536" s="20" t="s">
        <v>27</v>
      </c>
      <c r="G536" s="21"/>
      <c r="H536" s="20" t="s">
        <v>90</v>
      </c>
    </row>
    <row r="537" spans="1:8" ht="13.2">
      <c r="A537" s="1" t="s">
        <v>622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2"/>
  <sheetViews>
    <sheetView topLeftCell="A4" workbookViewId="0"/>
  </sheetViews>
  <sheetFormatPr defaultColWidth="12.6640625" defaultRowHeight="15.75" customHeight="1"/>
  <cols>
    <col min="1" max="1" width="31.21875" customWidth="1"/>
    <col min="2" max="3" width="6.77734375" customWidth="1"/>
    <col min="4" max="4" width="4.88671875" customWidth="1"/>
    <col min="5" max="5" width="20" customWidth="1"/>
  </cols>
  <sheetData>
    <row r="1" spans="1:5" ht="15.75" customHeight="1">
      <c r="A1" s="29" t="s">
        <v>623</v>
      </c>
      <c r="B1" s="29" t="s">
        <v>624</v>
      </c>
      <c r="C1" s="29" t="s">
        <v>55</v>
      </c>
      <c r="D1" s="29" t="s">
        <v>56</v>
      </c>
      <c r="E1" s="29" t="s">
        <v>625</v>
      </c>
    </row>
    <row r="2" spans="1:5" ht="15.75" customHeight="1">
      <c r="A2" s="30" t="s">
        <v>626</v>
      </c>
      <c r="B2" s="18">
        <v>3</v>
      </c>
      <c r="C2" s="20" t="s">
        <v>627</v>
      </c>
      <c r="D2" s="18">
        <v>7</v>
      </c>
      <c r="E2" s="20" t="s">
        <v>628</v>
      </c>
    </row>
    <row r="3" spans="1:5" ht="15.75" customHeight="1">
      <c r="A3" s="30" t="s">
        <v>629</v>
      </c>
      <c r="B3" s="18">
        <v>2</v>
      </c>
      <c r="C3" s="20" t="s">
        <v>627</v>
      </c>
      <c r="D3" s="18">
        <v>7</v>
      </c>
      <c r="E3" s="20" t="s">
        <v>628</v>
      </c>
    </row>
    <row r="4" spans="1:5" ht="15.75" customHeight="1">
      <c r="A4" s="30" t="s">
        <v>630</v>
      </c>
      <c r="B4" s="18">
        <v>8</v>
      </c>
      <c r="C4" s="20" t="s">
        <v>627</v>
      </c>
      <c r="D4" s="18">
        <v>7</v>
      </c>
      <c r="E4" s="20" t="s">
        <v>628</v>
      </c>
    </row>
    <row r="5" spans="1:5" ht="15.75" customHeight="1">
      <c r="A5" s="30" t="s">
        <v>631</v>
      </c>
      <c r="B5" s="18">
        <v>8</v>
      </c>
      <c r="C5" s="20" t="s">
        <v>627</v>
      </c>
      <c r="D5" s="18">
        <v>7</v>
      </c>
      <c r="E5" s="20" t="s">
        <v>628</v>
      </c>
    </row>
    <row r="6" spans="1:5" ht="15.75" customHeight="1">
      <c r="A6" s="30" t="s">
        <v>632</v>
      </c>
      <c r="B6" s="18">
        <v>12</v>
      </c>
      <c r="C6" s="20" t="s">
        <v>627</v>
      </c>
      <c r="D6" s="18">
        <v>7</v>
      </c>
      <c r="E6" s="20" t="s">
        <v>628</v>
      </c>
    </row>
    <row r="7" spans="1:5" ht="15.75" customHeight="1">
      <c r="A7" s="30" t="s">
        <v>633</v>
      </c>
      <c r="B7" s="18">
        <v>10</v>
      </c>
      <c r="C7" s="20" t="s">
        <v>627</v>
      </c>
      <c r="D7" s="18">
        <v>8</v>
      </c>
      <c r="E7" s="20" t="s">
        <v>628</v>
      </c>
    </row>
    <row r="8" spans="1:5" ht="15.75" customHeight="1">
      <c r="A8" s="30" t="s">
        <v>634</v>
      </c>
      <c r="B8" s="21"/>
      <c r="C8" s="20" t="s">
        <v>627</v>
      </c>
      <c r="D8" s="18">
        <v>8</v>
      </c>
      <c r="E8" s="20" t="s">
        <v>628</v>
      </c>
    </row>
    <row r="9" spans="1:5" ht="15.75" customHeight="1">
      <c r="A9" s="30" t="s">
        <v>635</v>
      </c>
      <c r="B9" s="18">
        <v>10</v>
      </c>
      <c r="C9" s="20" t="s">
        <v>627</v>
      </c>
      <c r="D9" s="18">
        <v>8</v>
      </c>
      <c r="E9" s="20" t="s">
        <v>628</v>
      </c>
    </row>
    <row r="10" spans="1:5" ht="15.75" customHeight="1">
      <c r="A10" s="30" t="s">
        <v>636</v>
      </c>
      <c r="B10" s="18">
        <v>25</v>
      </c>
      <c r="C10" s="20" t="s">
        <v>627</v>
      </c>
      <c r="D10" s="18">
        <v>8</v>
      </c>
      <c r="E10" s="20" t="s">
        <v>628</v>
      </c>
    </row>
    <row r="11" spans="1:5" ht="15.75" customHeight="1">
      <c r="A11" s="30" t="s">
        <v>637</v>
      </c>
      <c r="B11" s="18">
        <v>10</v>
      </c>
      <c r="C11" s="20" t="s">
        <v>627</v>
      </c>
      <c r="D11" s="18">
        <v>9</v>
      </c>
      <c r="E11" s="20" t="s">
        <v>628</v>
      </c>
    </row>
    <row r="12" spans="1:5" ht="15.75" customHeight="1">
      <c r="A12" s="30" t="s">
        <v>638</v>
      </c>
      <c r="B12" s="18">
        <v>1</v>
      </c>
      <c r="C12" s="20" t="s">
        <v>627</v>
      </c>
      <c r="D12" s="18">
        <v>9</v>
      </c>
      <c r="E12" s="20" t="s">
        <v>628</v>
      </c>
    </row>
    <row r="13" spans="1:5" ht="15.75" customHeight="1">
      <c r="A13" s="30" t="s">
        <v>639</v>
      </c>
      <c r="B13" s="18">
        <v>3</v>
      </c>
      <c r="C13" s="20" t="s">
        <v>627</v>
      </c>
      <c r="D13" s="18">
        <v>9</v>
      </c>
      <c r="E13" s="20" t="s">
        <v>628</v>
      </c>
    </row>
    <row r="14" spans="1:5" ht="15.75" customHeight="1">
      <c r="A14" s="30" t="s">
        <v>640</v>
      </c>
      <c r="B14" s="18">
        <v>12</v>
      </c>
      <c r="C14" s="20" t="s">
        <v>627</v>
      </c>
      <c r="D14" s="18">
        <v>9</v>
      </c>
      <c r="E14" s="20" t="s">
        <v>628</v>
      </c>
    </row>
    <row r="15" spans="1:5" ht="15.75" customHeight="1">
      <c r="A15" s="30" t="s">
        <v>641</v>
      </c>
      <c r="B15" s="18">
        <v>4</v>
      </c>
      <c r="C15" s="20" t="s">
        <v>627</v>
      </c>
      <c r="D15" s="18">
        <v>10</v>
      </c>
      <c r="E15" s="20" t="s">
        <v>628</v>
      </c>
    </row>
    <row r="16" spans="1:5" ht="15.75" customHeight="1">
      <c r="A16" s="30" t="s">
        <v>642</v>
      </c>
      <c r="B16" s="18">
        <v>7</v>
      </c>
      <c r="C16" s="20" t="s">
        <v>627</v>
      </c>
      <c r="D16" s="18">
        <v>10</v>
      </c>
      <c r="E16" s="20" t="s">
        <v>628</v>
      </c>
    </row>
    <row r="17" spans="1:5" ht="15.75" customHeight="1">
      <c r="A17" s="30" t="s">
        <v>643</v>
      </c>
      <c r="B17" s="18">
        <v>12</v>
      </c>
      <c r="C17" s="20" t="s">
        <v>627</v>
      </c>
      <c r="D17" s="18">
        <v>10</v>
      </c>
      <c r="E17" s="20" t="s">
        <v>628</v>
      </c>
    </row>
    <row r="18" spans="1:5" ht="15.75" customHeight="1">
      <c r="A18" s="30" t="s">
        <v>644</v>
      </c>
      <c r="B18" s="18">
        <v>0.2</v>
      </c>
      <c r="C18" s="20" t="s">
        <v>627</v>
      </c>
      <c r="D18" s="18">
        <v>10</v>
      </c>
      <c r="E18" s="20" t="s">
        <v>628</v>
      </c>
    </row>
    <row r="19" spans="1:5" ht="15.75" customHeight="1">
      <c r="A19" s="30" t="s">
        <v>645</v>
      </c>
      <c r="B19" s="18">
        <v>0.4</v>
      </c>
      <c r="C19" s="20" t="s">
        <v>627</v>
      </c>
      <c r="D19" s="18">
        <v>10</v>
      </c>
      <c r="E19" s="20" t="s">
        <v>628</v>
      </c>
    </row>
    <row r="20" spans="1:5" ht="15.75" customHeight="1">
      <c r="A20" s="30" t="s">
        <v>646</v>
      </c>
      <c r="B20" s="18">
        <v>0.5</v>
      </c>
      <c r="C20" s="20" t="s">
        <v>627</v>
      </c>
      <c r="D20" s="18">
        <v>10</v>
      </c>
      <c r="E20" s="20" t="s">
        <v>628</v>
      </c>
    </row>
    <row r="21" spans="1:5" ht="15.75" customHeight="1">
      <c r="A21" s="30" t="s">
        <v>647</v>
      </c>
      <c r="B21" s="18">
        <v>0.6</v>
      </c>
      <c r="C21" s="20" t="s">
        <v>627</v>
      </c>
      <c r="D21" s="18">
        <v>10</v>
      </c>
      <c r="E21" s="20" t="s">
        <v>628</v>
      </c>
    </row>
    <row r="22" spans="1:5" ht="15.75" customHeight="1">
      <c r="A22" s="30" t="s">
        <v>648</v>
      </c>
      <c r="B22" s="18">
        <v>0.8</v>
      </c>
      <c r="C22" s="20" t="s">
        <v>627</v>
      </c>
      <c r="D22" s="18">
        <v>10</v>
      </c>
      <c r="E22" s="20" t="s">
        <v>628</v>
      </c>
    </row>
    <row r="23" spans="1:5" ht="15.75" customHeight="1">
      <c r="A23" s="30" t="s">
        <v>649</v>
      </c>
      <c r="B23" s="18">
        <v>3</v>
      </c>
      <c r="C23" s="20" t="s">
        <v>627</v>
      </c>
      <c r="D23" s="18">
        <v>10</v>
      </c>
      <c r="E23" s="20" t="s">
        <v>628</v>
      </c>
    </row>
    <row r="24" spans="1:5" ht="15.75" customHeight="1">
      <c r="A24" s="30" t="s">
        <v>650</v>
      </c>
      <c r="B24" s="18">
        <v>0.1</v>
      </c>
      <c r="C24" s="20" t="s">
        <v>627</v>
      </c>
      <c r="D24" s="18">
        <v>10</v>
      </c>
      <c r="E24" s="20" t="s">
        <v>628</v>
      </c>
    </row>
    <row r="25" spans="1:5" ht="15.75" customHeight="1">
      <c r="A25" s="30" t="s">
        <v>651</v>
      </c>
      <c r="B25" s="21"/>
      <c r="C25" s="20" t="s">
        <v>627</v>
      </c>
      <c r="D25" s="18">
        <v>11</v>
      </c>
      <c r="E25" s="20" t="s">
        <v>628</v>
      </c>
    </row>
    <row r="26" spans="1:5" ht="15.75" customHeight="1">
      <c r="A26" s="30" t="s">
        <v>652</v>
      </c>
      <c r="B26" s="18">
        <v>0.1</v>
      </c>
      <c r="C26" s="20" t="s">
        <v>627</v>
      </c>
      <c r="D26" s="18">
        <v>11</v>
      </c>
      <c r="E26" s="20" t="s">
        <v>628</v>
      </c>
    </row>
    <row r="27" spans="1:5" ht="15.75" customHeight="1">
      <c r="A27" s="30" t="s">
        <v>653</v>
      </c>
      <c r="B27" s="18">
        <v>0.3</v>
      </c>
      <c r="C27" s="20" t="s">
        <v>627</v>
      </c>
      <c r="D27" s="18">
        <v>11</v>
      </c>
      <c r="E27" s="20" t="s">
        <v>628</v>
      </c>
    </row>
    <row r="28" spans="1:5" ht="13.2">
      <c r="A28" s="30" t="s">
        <v>654</v>
      </c>
      <c r="B28" s="18">
        <v>5</v>
      </c>
      <c r="C28" s="20" t="s">
        <v>627</v>
      </c>
      <c r="D28" s="18">
        <v>11</v>
      </c>
      <c r="E28" s="20" t="s">
        <v>628</v>
      </c>
    </row>
    <row r="29" spans="1:5" ht="13.2">
      <c r="A29" s="30" t="s">
        <v>655</v>
      </c>
      <c r="B29" s="18">
        <v>8</v>
      </c>
      <c r="C29" s="20" t="s">
        <v>627</v>
      </c>
      <c r="D29" s="18">
        <v>11</v>
      </c>
      <c r="E29" s="20" t="s">
        <v>628</v>
      </c>
    </row>
    <row r="30" spans="1:5" ht="13.2">
      <c r="A30" s="30" t="s">
        <v>656</v>
      </c>
      <c r="B30" s="18">
        <v>2</v>
      </c>
      <c r="C30" s="20" t="s">
        <v>627</v>
      </c>
      <c r="D30" s="18">
        <v>11</v>
      </c>
      <c r="E30" s="20" t="s">
        <v>628</v>
      </c>
    </row>
    <row r="31" spans="1:5" ht="13.2">
      <c r="A31" s="30" t="s">
        <v>657</v>
      </c>
      <c r="B31" s="18">
        <v>15</v>
      </c>
      <c r="C31" s="20" t="s">
        <v>627</v>
      </c>
      <c r="D31" s="18">
        <v>11</v>
      </c>
      <c r="E31" s="20" t="s">
        <v>628</v>
      </c>
    </row>
    <row r="32" spans="1:5" ht="13.2">
      <c r="A32" s="30" t="s">
        <v>658</v>
      </c>
      <c r="B32" s="18">
        <v>1</v>
      </c>
      <c r="C32" s="20" t="s">
        <v>627</v>
      </c>
      <c r="D32" s="18">
        <v>12</v>
      </c>
      <c r="E32" s="20" t="s">
        <v>628</v>
      </c>
    </row>
    <row r="33" spans="1:5" ht="13.2">
      <c r="A33" s="30" t="s">
        <v>659</v>
      </c>
      <c r="B33" s="18">
        <v>0.1</v>
      </c>
      <c r="C33" s="20" t="s">
        <v>627</v>
      </c>
      <c r="D33" s="18">
        <v>13</v>
      </c>
      <c r="E33" s="20" t="s">
        <v>660</v>
      </c>
    </row>
    <row r="34" spans="1:5" ht="13.2">
      <c r="A34" s="30" t="s">
        <v>661</v>
      </c>
      <c r="B34" s="18">
        <v>0.1</v>
      </c>
      <c r="C34" s="20" t="s">
        <v>627</v>
      </c>
      <c r="D34" s="18">
        <v>13</v>
      </c>
      <c r="E34" s="20" t="s">
        <v>660</v>
      </c>
    </row>
    <row r="35" spans="1:5" ht="13.2">
      <c r="A35" s="30" t="s">
        <v>662</v>
      </c>
      <c r="B35" s="18">
        <v>0.05</v>
      </c>
      <c r="C35" s="20" t="s">
        <v>627</v>
      </c>
      <c r="D35" s="18">
        <v>13</v>
      </c>
      <c r="E35" s="20" t="s">
        <v>660</v>
      </c>
    </row>
    <row r="36" spans="1:5" ht="13.2">
      <c r="A36" s="30" t="s">
        <v>663</v>
      </c>
      <c r="B36" s="18">
        <v>10</v>
      </c>
      <c r="C36" s="20" t="s">
        <v>627</v>
      </c>
      <c r="D36" s="18">
        <v>13</v>
      </c>
      <c r="E36" s="20" t="s">
        <v>660</v>
      </c>
    </row>
    <row r="37" spans="1:5" ht="13.2">
      <c r="A37" s="30" t="s">
        <v>664</v>
      </c>
      <c r="B37" s="18">
        <v>5</v>
      </c>
      <c r="C37" s="20" t="s">
        <v>627</v>
      </c>
      <c r="D37" s="18">
        <v>13</v>
      </c>
      <c r="E37" s="20" t="s">
        <v>660</v>
      </c>
    </row>
    <row r="38" spans="1:5" ht="13.2">
      <c r="A38" s="30" t="s">
        <v>665</v>
      </c>
      <c r="B38" s="18">
        <v>3</v>
      </c>
      <c r="C38" s="20" t="s">
        <v>627</v>
      </c>
      <c r="D38" s="18">
        <v>13</v>
      </c>
      <c r="E38" s="20" t="s">
        <v>660</v>
      </c>
    </row>
    <row r="39" spans="1:5" ht="13.2">
      <c r="A39" s="30" t="s">
        <v>666</v>
      </c>
      <c r="B39" s="18">
        <v>0.3</v>
      </c>
      <c r="C39" s="20" t="s">
        <v>627</v>
      </c>
      <c r="D39" s="18">
        <v>13</v>
      </c>
      <c r="E39" s="20" t="s">
        <v>660</v>
      </c>
    </row>
    <row r="40" spans="1:5" ht="13.2">
      <c r="A40" s="30" t="s">
        <v>667</v>
      </c>
      <c r="B40" s="18">
        <v>2</v>
      </c>
      <c r="C40" s="20" t="s">
        <v>627</v>
      </c>
      <c r="D40" s="18">
        <v>14</v>
      </c>
      <c r="E40" s="20" t="s">
        <v>660</v>
      </c>
    </row>
    <row r="41" spans="1:5" ht="13.2">
      <c r="A41" s="30" t="s">
        <v>668</v>
      </c>
      <c r="B41" s="18">
        <v>5</v>
      </c>
      <c r="C41" s="20" t="s">
        <v>627</v>
      </c>
      <c r="D41" s="18">
        <v>14</v>
      </c>
      <c r="E41" s="20" t="s">
        <v>660</v>
      </c>
    </row>
    <row r="42" spans="1:5" ht="13.2">
      <c r="A42" s="30" t="s">
        <v>669</v>
      </c>
      <c r="B42" s="18">
        <v>20</v>
      </c>
      <c r="C42" s="20" t="s">
        <v>627</v>
      </c>
      <c r="D42" s="18">
        <v>14</v>
      </c>
      <c r="E42" s="20" t="s">
        <v>660</v>
      </c>
    </row>
    <row r="43" spans="1:5" ht="13.2">
      <c r="A43" s="30" t="s">
        <v>670</v>
      </c>
      <c r="B43" s="18">
        <v>30</v>
      </c>
      <c r="C43" s="20" t="s">
        <v>627</v>
      </c>
      <c r="D43" s="18">
        <v>14</v>
      </c>
      <c r="E43" s="20" t="s">
        <v>660</v>
      </c>
    </row>
    <row r="44" spans="1:5" ht="13.2">
      <c r="A44" s="30" t="s">
        <v>671</v>
      </c>
      <c r="B44" s="18">
        <v>40</v>
      </c>
      <c r="C44" s="20" t="s">
        <v>627</v>
      </c>
      <c r="D44" s="18">
        <v>14</v>
      </c>
      <c r="E44" s="20" t="s">
        <v>660</v>
      </c>
    </row>
    <row r="45" spans="1:5" ht="13.2">
      <c r="A45" s="30" t="s">
        <v>672</v>
      </c>
      <c r="B45" s="21"/>
      <c r="C45" s="20" t="s">
        <v>627</v>
      </c>
      <c r="D45" s="18">
        <v>15</v>
      </c>
      <c r="E45" s="20" t="s">
        <v>660</v>
      </c>
    </row>
    <row r="46" spans="1:5" ht="13.2">
      <c r="A46" s="30" t="s">
        <v>673</v>
      </c>
      <c r="B46" s="18">
        <v>5</v>
      </c>
      <c r="C46" s="20" t="s">
        <v>627</v>
      </c>
      <c r="D46" s="18">
        <v>15</v>
      </c>
      <c r="E46" s="20" t="s">
        <v>660</v>
      </c>
    </row>
    <row r="47" spans="1:5" ht="13.2">
      <c r="A47" s="30" t="s">
        <v>674</v>
      </c>
      <c r="B47" s="18">
        <v>10</v>
      </c>
      <c r="C47" s="20" t="s">
        <v>627</v>
      </c>
      <c r="D47" s="18">
        <v>15</v>
      </c>
      <c r="E47" s="20" t="s">
        <v>660</v>
      </c>
    </row>
    <row r="48" spans="1:5" ht="13.2">
      <c r="A48" s="30" t="s">
        <v>675</v>
      </c>
      <c r="B48" s="18">
        <v>20</v>
      </c>
      <c r="C48" s="20" t="s">
        <v>627</v>
      </c>
      <c r="D48" s="18">
        <v>15</v>
      </c>
      <c r="E48" s="20" t="s">
        <v>660</v>
      </c>
    </row>
    <row r="49" spans="1:5" ht="13.2">
      <c r="A49" s="30" t="s">
        <v>676</v>
      </c>
      <c r="B49" s="18">
        <v>5</v>
      </c>
      <c r="C49" s="20" t="s">
        <v>627</v>
      </c>
      <c r="D49" s="18">
        <v>15</v>
      </c>
      <c r="E49" s="20" t="s">
        <v>660</v>
      </c>
    </row>
    <row r="50" spans="1:5" ht="13.2">
      <c r="A50" s="30" t="s">
        <v>677</v>
      </c>
      <c r="B50" s="18">
        <v>3</v>
      </c>
      <c r="C50" s="20" t="s">
        <v>627</v>
      </c>
      <c r="D50" s="18">
        <v>16</v>
      </c>
      <c r="E50" s="20" t="s">
        <v>660</v>
      </c>
    </row>
    <row r="51" spans="1:5" ht="13.2">
      <c r="A51" s="30" t="s">
        <v>678</v>
      </c>
      <c r="B51" s="18">
        <v>10</v>
      </c>
      <c r="C51" s="20" t="s">
        <v>627</v>
      </c>
      <c r="D51" s="18">
        <v>16</v>
      </c>
      <c r="E51" s="20" t="s">
        <v>660</v>
      </c>
    </row>
    <row r="52" spans="1:5" ht="13.2">
      <c r="A52" s="30" t="s">
        <v>679</v>
      </c>
      <c r="B52" s="18">
        <v>10</v>
      </c>
      <c r="C52" s="20" t="s">
        <v>627</v>
      </c>
      <c r="D52" s="18">
        <v>16</v>
      </c>
      <c r="E52" s="20" t="s">
        <v>660</v>
      </c>
    </row>
    <row r="53" spans="1:5" ht="13.2">
      <c r="A53" s="30" t="s">
        <v>680</v>
      </c>
      <c r="B53" s="18">
        <v>10</v>
      </c>
      <c r="C53" s="20" t="s">
        <v>627</v>
      </c>
      <c r="D53" s="18">
        <v>16</v>
      </c>
      <c r="E53" s="20" t="s">
        <v>660</v>
      </c>
    </row>
    <row r="54" spans="1:5" ht="13.2">
      <c r="A54" s="30" t="s">
        <v>681</v>
      </c>
      <c r="B54" s="18">
        <v>12</v>
      </c>
      <c r="C54" s="20" t="s">
        <v>627</v>
      </c>
      <c r="D54" s="18">
        <v>16</v>
      </c>
      <c r="E54" s="20" t="s">
        <v>660</v>
      </c>
    </row>
    <row r="55" spans="1:5" ht="13.2">
      <c r="A55" s="30" t="s">
        <v>682</v>
      </c>
      <c r="B55" s="18">
        <v>3</v>
      </c>
      <c r="C55" s="20" t="s">
        <v>627</v>
      </c>
      <c r="D55" s="18">
        <v>16</v>
      </c>
      <c r="E55" s="20" t="s">
        <v>660</v>
      </c>
    </row>
    <row r="56" spans="1:5" ht="13.2">
      <c r="A56" s="30" t="s">
        <v>683</v>
      </c>
      <c r="B56" s="18">
        <v>3</v>
      </c>
      <c r="C56" s="20" t="s">
        <v>627</v>
      </c>
      <c r="D56" s="18">
        <v>16</v>
      </c>
      <c r="E56" s="20" t="s">
        <v>660</v>
      </c>
    </row>
    <row r="57" spans="1:5" ht="13.2">
      <c r="A57" s="30" t="s">
        <v>684</v>
      </c>
      <c r="B57" s="18">
        <v>10</v>
      </c>
      <c r="C57" s="20" t="s">
        <v>627</v>
      </c>
      <c r="D57" s="18">
        <v>17</v>
      </c>
      <c r="E57" s="20" t="s">
        <v>660</v>
      </c>
    </row>
    <row r="58" spans="1:5" ht="13.2">
      <c r="A58" s="30" t="s">
        <v>685</v>
      </c>
      <c r="B58" s="18">
        <v>25</v>
      </c>
      <c r="C58" s="20" t="s">
        <v>627</v>
      </c>
      <c r="D58" s="18">
        <v>17</v>
      </c>
      <c r="E58" s="20" t="s">
        <v>660</v>
      </c>
    </row>
    <row r="59" spans="1:5" ht="13.2">
      <c r="A59" s="30" t="s">
        <v>686</v>
      </c>
      <c r="B59" s="18">
        <v>25</v>
      </c>
      <c r="C59" s="20" t="s">
        <v>627</v>
      </c>
      <c r="D59" s="18">
        <v>17</v>
      </c>
      <c r="E59" s="20" t="s">
        <v>660</v>
      </c>
    </row>
    <row r="60" spans="1:5" ht="13.2">
      <c r="A60" s="30" t="s">
        <v>687</v>
      </c>
      <c r="B60" s="21"/>
      <c r="C60" s="20" t="s">
        <v>627</v>
      </c>
      <c r="D60" s="18">
        <v>17</v>
      </c>
      <c r="E60" s="20" t="s">
        <v>660</v>
      </c>
    </row>
    <row r="61" spans="1:5" ht="13.2">
      <c r="A61" s="30" t="s">
        <v>688</v>
      </c>
      <c r="B61" s="18">
        <v>40</v>
      </c>
      <c r="C61" s="20" t="s">
        <v>627</v>
      </c>
      <c r="D61" s="18">
        <v>17</v>
      </c>
      <c r="E61" s="20" t="s">
        <v>660</v>
      </c>
    </row>
    <row r="62" spans="1:5" ht="13.2">
      <c r="A62" s="30" t="s">
        <v>689</v>
      </c>
      <c r="B62" s="21"/>
      <c r="C62" s="20" t="s">
        <v>627</v>
      </c>
      <c r="D62" s="18">
        <v>18</v>
      </c>
      <c r="E62" s="20" t="s">
        <v>660</v>
      </c>
    </row>
    <row r="63" spans="1:5" ht="13.2">
      <c r="A63" s="30" t="s">
        <v>690</v>
      </c>
      <c r="B63" s="18">
        <v>15</v>
      </c>
      <c r="C63" s="20" t="s">
        <v>627</v>
      </c>
      <c r="D63" s="18">
        <v>18</v>
      </c>
      <c r="E63" s="20" t="s">
        <v>660</v>
      </c>
    </row>
    <row r="64" spans="1:5" ht="13.2">
      <c r="A64" s="30" t="s">
        <v>691</v>
      </c>
      <c r="B64" s="18">
        <v>0.1</v>
      </c>
      <c r="C64" s="20" t="s">
        <v>627</v>
      </c>
      <c r="D64" s="18">
        <v>18</v>
      </c>
      <c r="E64" s="20" t="s">
        <v>660</v>
      </c>
    </row>
    <row r="65" spans="1:5" ht="13.2">
      <c r="A65" s="30" t="s">
        <v>692</v>
      </c>
      <c r="B65" s="21"/>
      <c r="C65" s="20" t="s">
        <v>627</v>
      </c>
      <c r="D65" s="18">
        <v>18</v>
      </c>
      <c r="E65" s="20" t="s">
        <v>660</v>
      </c>
    </row>
    <row r="66" spans="1:5" ht="13.2">
      <c r="A66" s="30" t="s">
        <v>693</v>
      </c>
      <c r="B66" s="21"/>
      <c r="C66" s="20" t="s">
        <v>627</v>
      </c>
      <c r="D66" s="18">
        <v>18</v>
      </c>
      <c r="E66" s="20" t="s">
        <v>660</v>
      </c>
    </row>
    <row r="67" spans="1:5" ht="13.2">
      <c r="A67" s="30" t="s">
        <v>694</v>
      </c>
      <c r="B67" s="21"/>
      <c r="C67" s="20" t="s">
        <v>627</v>
      </c>
      <c r="D67" s="18">
        <v>19</v>
      </c>
      <c r="E67" s="20" t="s">
        <v>660</v>
      </c>
    </row>
    <row r="68" spans="1:5" ht="13.2">
      <c r="A68" s="30" t="s">
        <v>695</v>
      </c>
      <c r="B68" s="18">
        <v>2</v>
      </c>
      <c r="C68" s="20" t="s">
        <v>627</v>
      </c>
      <c r="D68" s="18">
        <v>19</v>
      </c>
      <c r="E68" s="20" t="s">
        <v>660</v>
      </c>
    </row>
    <row r="69" spans="1:5" ht="13.2">
      <c r="A69" s="30" t="s">
        <v>696</v>
      </c>
      <c r="B69" s="18">
        <v>0.8</v>
      </c>
      <c r="C69" s="20" t="s">
        <v>627</v>
      </c>
      <c r="D69" s="18">
        <v>19</v>
      </c>
      <c r="E69" s="20" t="s">
        <v>660</v>
      </c>
    </row>
    <row r="70" spans="1:5" ht="13.2">
      <c r="A70" s="30" t="s">
        <v>697</v>
      </c>
      <c r="B70" s="18">
        <v>1</v>
      </c>
      <c r="C70" s="20" t="s">
        <v>627</v>
      </c>
      <c r="D70" s="18">
        <v>19</v>
      </c>
      <c r="E70" s="20" t="s">
        <v>660</v>
      </c>
    </row>
    <row r="71" spans="1:5" ht="13.2">
      <c r="A71" s="30" t="s">
        <v>698</v>
      </c>
      <c r="B71" s="18">
        <v>5</v>
      </c>
      <c r="C71" s="20" t="s">
        <v>627</v>
      </c>
      <c r="D71" s="18">
        <v>19</v>
      </c>
      <c r="E71" s="20" t="s">
        <v>660</v>
      </c>
    </row>
    <row r="72" spans="1:5" ht="13.2">
      <c r="A72" s="30" t="s">
        <v>699</v>
      </c>
      <c r="B72" s="18">
        <v>5</v>
      </c>
      <c r="C72" s="20" t="s">
        <v>627</v>
      </c>
      <c r="D72" s="18">
        <v>19</v>
      </c>
      <c r="E72" s="20" t="s">
        <v>660</v>
      </c>
    </row>
    <row r="73" spans="1:5" ht="13.2">
      <c r="A73" s="30" t="s">
        <v>700</v>
      </c>
      <c r="B73" s="18">
        <v>5</v>
      </c>
      <c r="C73" s="20" t="s">
        <v>627</v>
      </c>
      <c r="D73" s="18">
        <v>19</v>
      </c>
      <c r="E73" s="20" t="s">
        <v>660</v>
      </c>
    </row>
    <row r="74" spans="1:5" ht="13.2">
      <c r="A74" s="30" t="s">
        <v>701</v>
      </c>
      <c r="B74" s="18">
        <v>20</v>
      </c>
      <c r="C74" s="20" t="s">
        <v>627</v>
      </c>
      <c r="D74" s="18">
        <v>20</v>
      </c>
      <c r="E74" s="20" t="s">
        <v>660</v>
      </c>
    </row>
    <row r="75" spans="1:5" ht="13.2">
      <c r="A75" s="30" t="s">
        <v>702</v>
      </c>
      <c r="B75" s="18">
        <v>3</v>
      </c>
      <c r="C75" s="20" t="s">
        <v>627</v>
      </c>
      <c r="D75" s="18">
        <v>20</v>
      </c>
      <c r="E75" s="20" t="s">
        <v>660</v>
      </c>
    </row>
    <row r="76" spans="1:5" ht="13.2">
      <c r="A76" s="30" t="s">
        <v>703</v>
      </c>
      <c r="B76" s="18">
        <v>5</v>
      </c>
      <c r="C76" s="20" t="s">
        <v>627</v>
      </c>
      <c r="D76" s="18">
        <v>20</v>
      </c>
      <c r="E76" s="20" t="s">
        <v>660</v>
      </c>
    </row>
    <row r="77" spans="1:5" ht="13.2">
      <c r="A77" s="30" t="s">
        <v>704</v>
      </c>
      <c r="B77" s="18">
        <v>3</v>
      </c>
      <c r="C77" s="20" t="s">
        <v>627</v>
      </c>
      <c r="D77" s="18">
        <v>20</v>
      </c>
      <c r="E77" s="20" t="s">
        <v>660</v>
      </c>
    </row>
    <row r="78" spans="1:5" ht="13.2">
      <c r="A78" s="30" t="s">
        <v>705</v>
      </c>
      <c r="B78" s="20" t="s">
        <v>706</v>
      </c>
      <c r="C78" s="20" t="s">
        <v>627</v>
      </c>
      <c r="D78" s="18">
        <v>20</v>
      </c>
      <c r="E78" s="20" t="s">
        <v>660</v>
      </c>
    </row>
    <row r="79" spans="1:5" ht="13.2">
      <c r="A79" s="30" t="s">
        <v>707</v>
      </c>
      <c r="B79" s="18">
        <v>65</v>
      </c>
      <c r="C79" s="20" t="s">
        <v>627</v>
      </c>
      <c r="D79" s="18">
        <v>21</v>
      </c>
      <c r="E79" s="20" t="s">
        <v>708</v>
      </c>
    </row>
    <row r="80" spans="1:5" ht="13.2">
      <c r="A80" s="30" t="s">
        <v>709</v>
      </c>
      <c r="B80" s="18">
        <v>65</v>
      </c>
      <c r="C80" s="20" t="s">
        <v>627</v>
      </c>
      <c r="D80" s="18">
        <v>21</v>
      </c>
      <c r="E80" s="20" t="s">
        <v>708</v>
      </c>
    </row>
    <row r="81" spans="1:5" ht="13.2">
      <c r="A81" s="30" t="s">
        <v>710</v>
      </c>
      <c r="B81" s="18">
        <v>60</v>
      </c>
      <c r="C81" s="20" t="s">
        <v>627</v>
      </c>
      <c r="D81" s="18">
        <v>21</v>
      </c>
      <c r="E81" s="20" t="s">
        <v>708</v>
      </c>
    </row>
    <row r="82" spans="1:5" ht="13.2">
      <c r="A82" s="30" t="s">
        <v>711</v>
      </c>
      <c r="B82" s="18">
        <v>45</v>
      </c>
      <c r="C82" s="20" t="s">
        <v>627</v>
      </c>
      <c r="D82" s="18">
        <v>21</v>
      </c>
      <c r="E82" s="20" t="s">
        <v>708</v>
      </c>
    </row>
    <row r="83" spans="1:5" ht="13.2">
      <c r="A83" s="30" t="s">
        <v>712</v>
      </c>
      <c r="B83" s="18">
        <v>50</v>
      </c>
      <c r="C83" s="20" t="s">
        <v>627</v>
      </c>
      <c r="D83" s="18">
        <v>21</v>
      </c>
      <c r="E83" s="20" t="s">
        <v>708</v>
      </c>
    </row>
    <row r="84" spans="1:5" ht="13.2">
      <c r="A84" s="30" t="s">
        <v>713</v>
      </c>
      <c r="B84" s="18">
        <v>45</v>
      </c>
      <c r="C84" s="20" t="s">
        <v>627</v>
      </c>
      <c r="D84" s="18">
        <v>21</v>
      </c>
      <c r="E84" s="20" t="s">
        <v>708</v>
      </c>
    </row>
    <row r="85" spans="1:5" ht="13.2">
      <c r="A85" s="30" t="s">
        <v>714</v>
      </c>
      <c r="B85" s="18">
        <v>40</v>
      </c>
      <c r="C85" s="20" t="s">
        <v>627</v>
      </c>
      <c r="D85" s="18">
        <v>21</v>
      </c>
      <c r="E85" s="20" t="s">
        <v>708</v>
      </c>
    </row>
    <row r="86" spans="1:5" ht="13.2">
      <c r="A86" s="30" t="s">
        <v>715</v>
      </c>
      <c r="B86" s="18">
        <v>35</v>
      </c>
      <c r="C86" s="20" t="s">
        <v>627</v>
      </c>
      <c r="D86" s="18">
        <v>21</v>
      </c>
      <c r="E86" s="20" t="s">
        <v>708</v>
      </c>
    </row>
    <row r="87" spans="1:5" ht="13.2">
      <c r="A87" s="30" t="s">
        <v>716</v>
      </c>
      <c r="B87" s="18">
        <v>40</v>
      </c>
      <c r="C87" s="20" t="s">
        <v>627</v>
      </c>
      <c r="D87" s="18">
        <v>22</v>
      </c>
      <c r="E87" s="20" t="s">
        <v>708</v>
      </c>
    </row>
    <row r="88" spans="1:5" ht="13.2">
      <c r="A88" s="30" t="s">
        <v>717</v>
      </c>
      <c r="B88" s="18">
        <v>65</v>
      </c>
      <c r="C88" s="20" t="s">
        <v>627</v>
      </c>
      <c r="D88" s="18">
        <v>22</v>
      </c>
      <c r="E88" s="20" t="s">
        <v>708</v>
      </c>
    </row>
    <row r="89" spans="1:5" ht="13.2">
      <c r="A89" s="30" t="s">
        <v>718</v>
      </c>
      <c r="B89" s="18">
        <v>60</v>
      </c>
      <c r="C89" s="20" t="s">
        <v>627</v>
      </c>
      <c r="D89" s="18">
        <v>22</v>
      </c>
      <c r="E89" s="20" t="s">
        <v>708</v>
      </c>
    </row>
    <row r="90" spans="1:5" ht="13.2">
      <c r="A90" s="30" t="s">
        <v>719</v>
      </c>
      <c r="B90" s="18">
        <v>40</v>
      </c>
      <c r="C90" s="20" t="s">
        <v>627</v>
      </c>
      <c r="D90" s="18">
        <v>22</v>
      </c>
      <c r="E90" s="20" t="s">
        <v>708</v>
      </c>
    </row>
    <row r="91" spans="1:5" ht="13.2">
      <c r="A91" s="30" t="s">
        <v>720</v>
      </c>
      <c r="B91" s="18">
        <v>65</v>
      </c>
      <c r="C91" s="20" t="s">
        <v>627</v>
      </c>
      <c r="D91" s="18">
        <v>22</v>
      </c>
      <c r="E91" s="20" t="s">
        <v>708</v>
      </c>
    </row>
    <row r="92" spans="1:5" ht="13.2">
      <c r="A92" s="30" t="s">
        <v>721</v>
      </c>
      <c r="B92" s="18">
        <v>75</v>
      </c>
      <c r="C92" s="20" t="s">
        <v>627</v>
      </c>
      <c r="D92" s="18">
        <v>22</v>
      </c>
      <c r="E92" s="20" t="s">
        <v>708</v>
      </c>
    </row>
    <row r="93" spans="1:5" ht="13.2">
      <c r="A93" s="30" t="s">
        <v>722</v>
      </c>
      <c r="B93" s="18">
        <v>50</v>
      </c>
      <c r="C93" s="20" t="s">
        <v>627</v>
      </c>
      <c r="D93" s="18">
        <v>22</v>
      </c>
      <c r="E93" s="20" t="s">
        <v>708</v>
      </c>
    </row>
    <row r="94" spans="1:5" ht="13.2">
      <c r="A94" s="30" t="s">
        <v>723</v>
      </c>
      <c r="B94" s="18">
        <v>120</v>
      </c>
      <c r="C94" s="20" t="s">
        <v>627</v>
      </c>
      <c r="D94" s="18">
        <v>22</v>
      </c>
      <c r="E94" s="20" t="s">
        <v>708</v>
      </c>
    </row>
    <row r="95" spans="1:5" ht="13.2">
      <c r="A95" s="30" t="s">
        <v>724</v>
      </c>
      <c r="B95" s="18">
        <v>30</v>
      </c>
      <c r="C95" s="20" t="s">
        <v>627</v>
      </c>
      <c r="D95" s="18">
        <v>22</v>
      </c>
      <c r="E95" s="20" t="s">
        <v>708</v>
      </c>
    </row>
    <row r="96" spans="1:5" ht="13.2">
      <c r="A96" s="30" t="s">
        <v>725</v>
      </c>
      <c r="B96" s="18">
        <v>75</v>
      </c>
      <c r="C96" s="20" t="s">
        <v>627</v>
      </c>
      <c r="D96" s="18">
        <v>22</v>
      </c>
      <c r="E96" s="20" t="s">
        <v>708</v>
      </c>
    </row>
    <row r="97" spans="1:5" ht="13.2">
      <c r="A97" s="30" t="s">
        <v>726</v>
      </c>
      <c r="B97" s="18">
        <v>40</v>
      </c>
      <c r="C97" s="20" t="s">
        <v>627</v>
      </c>
      <c r="D97" s="18">
        <v>22</v>
      </c>
      <c r="E97" s="20" t="s">
        <v>708</v>
      </c>
    </row>
    <row r="98" spans="1:5" ht="13.2">
      <c r="A98" s="30" t="s">
        <v>727</v>
      </c>
      <c r="B98" s="20" t="s">
        <v>706</v>
      </c>
      <c r="C98" s="20" t="s">
        <v>627</v>
      </c>
      <c r="D98" s="18">
        <v>22</v>
      </c>
      <c r="E98" s="20" t="s">
        <v>708</v>
      </c>
    </row>
    <row r="99" spans="1:5" ht="13.2">
      <c r="A99" s="30" t="s">
        <v>728</v>
      </c>
      <c r="B99" s="18">
        <v>65</v>
      </c>
      <c r="C99" s="20" t="s">
        <v>627</v>
      </c>
      <c r="D99" s="18">
        <v>22</v>
      </c>
      <c r="E99" s="20" t="s">
        <v>708</v>
      </c>
    </row>
    <row r="100" spans="1:5" ht="13.2">
      <c r="A100" s="30" t="s">
        <v>729</v>
      </c>
      <c r="B100" s="18">
        <v>55</v>
      </c>
      <c r="C100" s="20" t="s">
        <v>627</v>
      </c>
      <c r="D100" s="18">
        <v>22</v>
      </c>
      <c r="E100" s="20" t="s">
        <v>708</v>
      </c>
    </row>
    <row r="101" spans="1:5" ht="13.2">
      <c r="A101" s="30" t="s">
        <v>730</v>
      </c>
      <c r="B101" s="18">
        <v>70</v>
      </c>
      <c r="C101" s="20" t="s">
        <v>627</v>
      </c>
      <c r="D101" s="18">
        <v>22</v>
      </c>
      <c r="E101" s="20" t="s">
        <v>708</v>
      </c>
    </row>
    <row r="102" spans="1:5" ht="13.2">
      <c r="A102" s="30" t="s">
        <v>731</v>
      </c>
      <c r="B102" s="18">
        <v>20</v>
      </c>
      <c r="C102" s="20" t="s">
        <v>627</v>
      </c>
      <c r="D102" s="18">
        <v>22</v>
      </c>
      <c r="E102" s="20" t="s">
        <v>708</v>
      </c>
    </row>
    <row r="103" spans="1:5" ht="13.2">
      <c r="A103" s="30" t="s">
        <v>732</v>
      </c>
      <c r="B103" s="18">
        <v>35</v>
      </c>
      <c r="C103" s="20" t="s">
        <v>627</v>
      </c>
      <c r="D103" s="18">
        <v>24</v>
      </c>
      <c r="E103" s="20" t="s">
        <v>708</v>
      </c>
    </row>
    <row r="104" spans="1:5" ht="13.2">
      <c r="A104" s="30" t="s">
        <v>733</v>
      </c>
      <c r="B104" s="18">
        <v>40</v>
      </c>
      <c r="C104" s="20" t="s">
        <v>627</v>
      </c>
      <c r="D104" s="18">
        <v>24</v>
      </c>
      <c r="E104" s="20" t="s">
        <v>708</v>
      </c>
    </row>
    <row r="105" spans="1:5" ht="13.2">
      <c r="A105" s="30" t="s">
        <v>734</v>
      </c>
      <c r="B105" s="18">
        <v>120</v>
      </c>
      <c r="C105" s="20" t="s">
        <v>627</v>
      </c>
      <c r="D105" s="18">
        <v>24</v>
      </c>
      <c r="E105" s="20" t="s">
        <v>708</v>
      </c>
    </row>
    <row r="106" spans="1:5" ht="13.2">
      <c r="A106" s="30" t="s">
        <v>735</v>
      </c>
      <c r="B106" s="18">
        <v>250</v>
      </c>
      <c r="C106" s="20" t="s">
        <v>627</v>
      </c>
      <c r="D106" s="18">
        <v>24</v>
      </c>
      <c r="E106" s="20" t="s">
        <v>708</v>
      </c>
    </row>
    <row r="107" spans="1:5" ht="13.2">
      <c r="A107" s="30" t="s">
        <v>736</v>
      </c>
      <c r="B107" s="18">
        <v>75</v>
      </c>
      <c r="C107" s="20" t="s">
        <v>627</v>
      </c>
      <c r="D107" s="18">
        <v>24</v>
      </c>
      <c r="E107" s="20" t="s">
        <v>708</v>
      </c>
    </row>
    <row r="108" spans="1:5" ht="13.2">
      <c r="A108" s="30" t="s">
        <v>737</v>
      </c>
      <c r="B108" s="18">
        <v>20</v>
      </c>
      <c r="C108" s="20" t="s">
        <v>627</v>
      </c>
      <c r="D108" s="18">
        <v>24</v>
      </c>
      <c r="E108" s="20" t="s">
        <v>708</v>
      </c>
    </row>
    <row r="109" spans="1:5" ht="13.2">
      <c r="A109" s="30" t="s">
        <v>738</v>
      </c>
      <c r="B109" s="18">
        <v>35</v>
      </c>
      <c r="C109" s="20" t="s">
        <v>627</v>
      </c>
      <c r="D109" s="18">
        <v>24</v>
      </c>
      <c r="E109" s="20" t="s">
        <v>708</v>
      </c>
    </row>
    <row r="110" spans="1:5" ht="13.2">
      <c r="A110" s="30" t="s">
        <v>739</v>
      </c>
      <c r="B110" s="18">
        <v>35</v>
      </c>
      <c r="C110" s="20" t="s">
        <v>627</v>
      </c>
      <c r="D110" s="18">
        <v>24</v>
      </c>
      <c r="E110" s="20" t="s">
        <v>708</v>
      </c>
    </row>
    <row r="111" spans="1:5" ht="13.2">
      <c r="A111" s="30" t="s">
        <v>740</v>
      </c>
      <c r="B111" s="18">
        <v>30</v>
      </c>
      <c r="C111" s="20" t="s">
        <v>627</v>
      </c>
      <c r="D111" s="18">
        <v>24</v>
      </c>
      <c r="E111" s="20" t="s">
        <v>708</v>
      </c>
    </row>
    <row r="112" spans="1:5" ht="13.2">
      <c r="A112" s="30" t="s">
        <v>741</v>
      </c>
      <c r="B112" s="18">
        <v>15</v>
      </c>
      <c r="C112" s="20" t="s">
        <v>627</v>
      </c>
      <c r="D112" s="18">
        <v>24</v>
      </c>
      <c r="E112" s="20" t="s">
        <v>708</v>
      </c>
    </row>
    <row r="113" spans="1:5" ht="13.2">
      <c r="A113" s="30" t="s">
        <v>742</v>
      </c>
      <c r="B113" s="18">
        <v>15</v>
      </c>
      <c r="C113" s="20" t="s">
        <v>627</v>
      </c>
      <c r="D113" s="18">
        <v>24</v>
      </c>
      <c r="E113" s="20" t="s">
        <v>708</v>
      </c>
    </row>
    <row r="114" spans="1:5" ht="13.2">
      <c r="A114" s="30" t="s">
        <v>743</v>
      </c>
      <c r="B114" s="18">
        <v>35</v>
      </c>
      <c r="C114" s="20" t="s">
        <v>627</v>
      </c>
      <c r="D114" s="18">
        <v>24</v>
      </c>
      <c r="E114" s="20" t="s">
        <v>708</v>
      </c>
    </row>
    <row r="115" spans="1:5" ht="13.2">
      <c r="A115" s="30" t="s">
        <v>744</v>
      </c>
      <c r="B115" s="18">
        <v>10</v>
      </c>
      <c r="C115" s="20" t="s">
        <v>627</v>
      </c>
      <c r="D115" s="18">
        <v>24</v>
      </c>
      <c r="E115" s="20" t="s">
        <v>708</v>
      </c>
    </row>
    <row r="116" spans="1:5" ht="13.2">
      <c r="A116" s="30" t="s">
        <v>745</v>
      </c>
      <c r="B116" s="18">
        <v>15</v>
      </c>
      <c r="C116" s="20" t="s">
        <v>627</v>
      </c>
      <c r="D116" s="18">
        <v>24</v>
      </c>
      <c r="E116" s="20" t="s">
        <v>708</v>
      </c>
    </row>
    <row r="117" spans="1:5" ht="13.2">
      <c r="A117" s="30" t="s">
        <v>746</v>
      </c>
      <c r="B117" s="18">
        <v>45</v>
      </c>
      <c r="C117" s="20" t="s">
        <v>627</v>
      </c>
      <c r="D117" s="18">
        <v>24</v>
      </c>
      <c r="E117" s="20" t="s">
        <v>708</v>
      </c>
    </row>
    <row r="118" spans="1:5" ht="13.2">
      <c r="A118" s="30" t="s">
        <v>747</v>
      </c>
      <c r="B118" s="18">
        <v>22</v>
      </c>
      <c r="C118" s="20" t="s">
        <v>627</v>
      </c>
      <c r="D118" s="18">
        <v>25</v>
      </c>
      <c r="E118" s="20" t="s">
        <v>708</v>
      </c>
    </row>
    <row r="119" spans="1:5" ht="13.2">
      <c r="A119" s="30" t="s">
        <v>748</v>
      </c>
      <c r="B119" s="18">
        <v>15</v>
      </c>
      <c r="C119" s="20" t="s">
        <v>627</v>
      </c>
      <c r="D119" s="18">
        <v>25</v>
      </c>
      <c r="E119" s="20" t="s">
        <v>708</v>
      </c>
    </row>
    <row r="120" spans="1:5" ht="13.2">
      <c r="A120" s="30" t="s">
        <v>749</v>
      </c>
      <c r="B120" s="18">
        <v>15</v>
      </c>
      <c r="C120" s="20" t="s">
        <v>627</v>
      </c>
      <c r="D120" s="18">
        <v>25</v>
      </c>
      <c r="E120" s="20" t="s">
        <v>708</v>
      </c>
    </row>
    <row r="121" spans="1:5" ht="13.2">
      <c r="A121" s="30" t="s">
        <v>750</v>
      </c>
      <c r="B121" s="18">
        <v>6</v>
      </c>
      <c r="C121" s="20" t="s">
        <v>627</v>
      </c>
      <c r="D121" s="18">
        <v>25</v>
      </c>
      <c r="E121" s="20" t="s">
        <v>708</v>
      </c>
    </row>
    <row r="122" spans="1:5" ht="13.2">
      <c r="A122" s="30" t="s">
        <v>751</v>
      </c>
      <c r="B122" s="18">
        <v>25</v>
      </c>
      <c r="C122" s="20" t="s">
        <v>627</v>
      </c>
      <c r="D122" s="18">
        <v>25</v>
      </c>
      <c r="E122" s="20" t="s">
        <v>708</v>
      </c>
    </row>
    <row r="123" spans="1:5" ht="13.2">
      <c r="A123" s="30" t="s">
        <v>752</v>
      </c>
      <c r="B123" s="18">
        <v>95</v>
      </c>
      <c r="C123" s="20" t="s">
        <v>627</v>
      </c>
      <c r="D123" s="18">
        <v>25</v>
      </c>
      <c r="E123" s="20" t="s">
        <v>708</v>
      </c>
    </row>
    <row r="124" spans="1:5" ht="13.2">
      <c r="A124" s="30" t="s">
        <v>753</v>
      </c>
      <c r="B124" s="18">
        <v>75</v>
      </c>
      <c r="C124" s="20" t="s">
        <v>627</v>
      </c>
      <c r="D124" s="18">
        <v>26</v>
      </c>
      <c r="E124" s="20" t="s">
        <v>708</v>
      </c>
    </row>
    <row r="125" spans="1:5" ht="13.2">
      <c r="A125" s="30" t="s">
        <v>754</v>
      </c>
      <c r="B125" s="18">
        <v>5</v>
      </c>
      <c r="C125" s="20" t="s">
        <v>627</v>
      </c>
      <c r="D125" s="18">
        <v>26</v>
      </c>
      <c r="E125" s="20" t="s">
        <v>708</v>
      </c>
    </row>
    <row r="126" spans="1:5" ht="13.2">
      <c r="A126" s="30" t="s">
        <v>755</v>
      </c>
      <c r="B126" s="18">
        <v>20</v>
      </c>
      <c r="C126" s="20" t="s">
        <v>627</v>
      </c>
      <c r="D126" s="18">
        <v>26</v>
      </c>
      <c r="E126" s="20" t="s">
        <v>708</v>
      </c>
    </row>
    <row r="127" spans="1:5" ht="13.2">
      <c r="A127" s="30" t="s">
        <v>756</v>
      </c>
      <c r="B127" s="18">
        <v>5</v>
      </c>
      <c r="C127" s="20" t="s">
        <v>627</v>
      </c>
      <c r="D127" s="18">
        <v>26</v>
      </c>
      <c r="E127" s="20" t="s">
        <v>708</v>
      </c>
    </row>
    <row r="128" spans="1:5" ht="13.2">
      <c r="A128" s="30" t="s">
        <v>757</v>
      </c>
      <c r="B128" s="18">
        <v>7</v>
      </c>
      <c r="C128" s="20" t="s">
        <v>627</v>
      </c>
      <c r="D128" s="18">
        <v>26</v>
      </c>
      <c r="E128" s="20" t="s">
        <v>708</v>
      </c>
    </row>
    <row r="129" spans="1:5" ht="13.2">
      <c r="A129" s="30" t="s">
        <v>758</v>
      </c>
      <c r="B129" s="18">
        <v>10</v>
      </c>
      <c r="C129" s="20" t="s">
        <v>627</v>
      </c>
      <c r="D129" s="18">
        <v>26</v>
      </c>
      <c r="E129" s="20" t="s">
        <v>708</v>
      </c>
    </row>
    <row r="130" spans="1:5" ht="13.2">
      <c r="A130" s="30" t="s">
        <v>759</v>
      </c>
      <c r="B130" s="18">
        <v>12</v>
      </c>
      <c r="C130" s="20" t="s">
        <v>627</v>
      </c>
      <c r="D130" s="18">
        <v>26</v>
      </c>
      <c r="E130" s="20" t="s">
        <v>708</v>
      </c>
    </row>
    <row r="131" spans="1:5" ht="13.2">
      <c r="A131" s="30" t="s">
        <v>760</v>
      </c>
      <c r="B131" s="18">
        <v>25</v>
      </c>
      <c r="C131" s="20" t="s">
        <v>627</v>
      </c>
      <c r="D131" s="18">
        <v>26</v>
      </c>
      <c r="E131" s="20" t="s">
        <v>708</v>
      </c>
    </row>
    <row r="132" spans="1:5" ht="13.2">
      <c r="A132" s="30" t="s">
        <v>761</v>
      </c>
      <c r="B132" s="20" t="s">
        <v>706</v>
      </c>
      <c r="C132" s="20" t="s">
        <v>627</v>
      </c>
      <c r="D132" s="18">
        <v>26</v>
      </c>
      <c r="E132" s="20" t="s">
        <v>708</v>
      </c>
    </row>
    <row r="133" spans="1:5" ht="13.2">
      <c r="A133" s="30" t="s">
        <v>762</v>
      </c>
      <c r="B133" s="18">
        <v>5</v>
      </c>
      <c r="C133" s="20" t="s">
        <v>627</v>
      </c>
      <c r="D133" s="18">
        <v>27</v>
      </c>
      <c r="E133" s="20" t="s">
        <v>708</v>
      </c>
    </row>
    <row r="134" spans="1:5" ht="13.2">
      <c r="A134" s="30" t="s">
        <v>763</v>
      </c>
      <c r="B134" s="18">
        <v>3</v>
      </c>
      <c r="C134" s="20" t="s">
        <v>627</v>
      </c>
      <c r="D134" s="18">
        <v>27</v>
      </c>
      <c r="E134" s="20" t="s">
        <v>708</v>
      </c>
    </row>
    <row r="135" spans="1:5" ht="13.2">
      <c r="A135" s="30" t="s">
        <v>764</v>
      </c>
      <c r="B135" s="18">
        <v>1</v>
      </c>
      <c r="C135" s="20" t="s">
        <v>627</v>
      </c>
      <c r="D135" s="18">
        <v>27</v>
      </c>
      <c r="E135" s="20" t="s">
        <v>708</v>
      </c>
    </row>
    <row r="136" spans="1:5" ht="13.2">
      <c r="A136" s="30" t="s">
        <v>765</v>
      </c>
      <c r="B136" s="18">
        <v>0.5</v>
      </c>
      <c r="C136" s="20" t="s">
        <v>627</v>
      </c>
      <c r="D136" s="18">
        <v>27</v>
      </c>
      <c r="E136" s="20" t="s">
        <v>708</v>
      </c>
    </row>
    <row r="137" spans="1:5" ht="13.2">
      <c r="A137" s="30" t="s">
        <v>766</v>
      </c>
      <c r="B137" s="18">
        <v>7</v>
      </c>
      <c r="C137" s="20" t="s">
        <v>627</v>
      </c>
      <c r="D137" s="18">
        <v>27</v>
      </c>
      <c r="E137" s="20" t="s">
        <v>708</v>
      </c>
    </row>
    <row r="138" spans="1:5" ht="13.2">
      <c r="A138" s="30" t="s">
        <v>767</v>
      </c>
      <c r="B138" s="18">
        <v>8</v>
      </c>
      <c r="C138" s="20" t="s">
        <v>627</v>
      </c>
      <c r="D138" s="18">
        <v>27</v>
      </c>
      <c r="E138" s="20" t="s">
        <v>708</v>
      </c>
    </row>
    <row r="139" spans="1:5" ht="13.2">
      <c r="A139" s="30" t="s">
        <v>768</v>
      </c>
      <c r="B139" s="18">
        <v>3</v>
      </c>
      <c r="C139" s="20" t="s">
        <v>627</v>
      </c>
      <c r="D139" s="18">
        <v>27</v>
      </c>
      <c r="E139" s="20" t="s">
        <v>708</v>
      </c>
    </row>
    <row r="140" spans="1:5" ht="13.2">
      <c r="A140" s="30" t="s">
        <v>769</v>
      </c>
      <c r="B140" s="18">
        <v>1</v>
      </c>
      <c r="C140" s="20" t="s">
        <v>627</v>
      </c>
      <c r="D140" s="18">
        <v>27</v>
      </c>
      <c r="E140" s="20" t="s">
        <v>708</v>
      </c>
    </row>
    <row r="141" spans="1:5" ht="13.2">
      <c r="A141" s="30" t="s">
        <v>770</v>
      </c>
      <c r="B141" s="18">
        <v>10</v>
      </c>
      <c r="C141" s="20" t="s">
        <v>627</v>
      </c>
      <c r="D141" s="18">
        <v>27</v>
      </c>
      <c r="E141" s="20" t="s">
        <v>708</v>
      </c>
    </row>
    <row r="142" spans="1:5" ht="13.2">
      <c r="A142" s="30" t="s">
        <v>771</v>
      </c>
      <c r="B142" s="18">
        <v>0.7</v>
      </c>
      <c r="C142" s="20" t="s">
        <v>627</v>
      </c>
      <c r="D142" s="18">
        <v>27</v>
      </c>
      <c r="E142" s="20" t="s">
        <v>708</v>
      </c>
    </row>
    <row r="143" spans="1:5" ht="13.2">
      <c r="A143" s="30" t="s">
        <v>772</v>
      </c>
      <c r="B143" s="18">
        <v>8</v>
      </c>
      <c r="C143" s="20" t="s">
        <v>627</v>
      </c>
      <c r="D143" s="18">
        <v>27</v>
      </c>
      <c r="E143" s="20" t="s">
        <v>708</v>
      </c>
    </row>
    <row r="144" spans="1:5" ht="13.2">
      <c r="A144" s="30" t="s">
        <v>773</v>
      </c>
      <c r="B144" s="18">
        <v>0.8</v>
      </c>
      <c r="C144" s="20" t="s">
        <v>627</v>
      </c>
      <c r="D144" s="18">
        <v>27</v>
      </c>
      <c r="E144" s="20" t="s">
        <v>708</v>
      </c>
    </row>
    <row r="145" spans="1:5" ht="13.2">
      <c r="A145" s="30" t="s">
        <v>774</v>
      </c>
      <c r="B145" s="18">
        <v>12</v>
      </c>
      <c r="C145" s="20" t="s">
        <v>627</v>
      </c>
      <c r="D145" s="18">
        <v>27</v>
      </c>
      <c r="E145" s="20" t="s">
        <v>708</v>
      </c>
    </row>
    <row r="146" spans="1:5" ht="13.2">
      <c r="A146" s="30" t="s">
        <v>775</v>
      </c>
      <c r="B146" s="18">
        <v>0.5</v>
      </c>
      <c r="C146" s="20" t="s">
        <v>627</v>
      </c>
      <c r="D146" s="18">
        <v>28</v>
      </c>
      <c r="E146" s="20" t="s">
        <v>708</v>
      </c>
    </row>
    <row r="147" spans="1:5" ht="13.2">
      <c r="A147" s="30" t="s">
        <v>776</v>
      </c>
      <c r="B147" s="18">
        <v>7.0000000000000007E-2</v>
      </c>
      <c r="C147" s="20" t="s">
        <v>627</v>
      </c>
      <c r="D147" s="18">
        <v>28</v>
      </c>
      <c r="E147" s="20" t="s">
        <v>708</v>
      </c>
    </row>
    <row r="148" spans="1:5" ht="13.2">
      <c r="A148" s="30" t="s">
        <v>777</v>
      </c>
      <c r="B148" s="18">
        <v>1</v>
      </c>
      <c r="C148" s="20" t="s">
        <v>627</v>
      </c>
      <c r="D148" s="18">
        <v>28</v>
      </c>
      <c r="E148" s="20" t="s">
        <v>708</v>
      </c>
    </row>
    <row r="149" spans="1:5" ht="13.2">
      <c r="A149" s="30" t="s">
        <v>778</v>
      </c>
      <c r="B149" s="18">
        <v>7.0000000000000007E-2</v>
      </c>
      <c r="C149" s="20" t="s">
        <v>627</v>
      </c>
      <c r="D149" s="18">
        <v>28</v>
      </c>
      <c r="E149" s="20" t="s">
        <v>708</v>
      </c>
    </row>
    <row r="150" spans="1:5" ht="13.2">
      <c r="A150" s="30" t="s">
        <v>779</v>
      </c>
      <c r="B150" s="18">
        <v>0.4</v>
      </c>
      <c r="C150" s="20" t="s">
        <v>627</v>
      </c>
      <c r="D150" s="18">
        <v>28</v>
      </c>
      <c r="E150" s="20" t="s">
        <v>708</v>
      </c>
    </row>
    <row r="151" spans="1:5" ht="13.2">
      <c r="A151" s="30" t="s">
        <v>780</v>
      </c>
      <c r="B151" s="18">
        <v>2</v>
      </c>
      <c r="C151" s="20" t="s">
        <v>627</v>
      </c>
      <c r="D151" s="18">
        <v>28</v>
      </c>
      <c r="E151" s="20" t="s">
        <v>708</v>
      </c>
    </row>
    <row r="152" spans="1:5" ht="13.2">
      <c r="A152" s="30" t="s">
        <v>781</v>
      </c>
      <c r="B152" s="21"/>
      <c r="C152" s="20" t="s">
        <v>627</v>
      </c>
      <c r="D152" s="18">
        <v>28</v>
      </c>
      <c r="E152" s="20" t="s">
        <v>708</v>
      </c>
    </row>
    <row r="153" spans="1:5" ht="13.2">
      <c r="A153" s="30" t="s">
        <v>782</v>
      </c>
      <c r="B153" s="18">
        <v>5</v>
      </c>
      <c r="C153" s="20" t="s">
        <v>627</v>
      </c>
      <c r="D153" s="18">
        <v>28</v>
      </c>
      <c r="E153" s="20" t="s">
        <v>708</v>
      </c>
    </row>
    <row r="154" spans="1:5" ht="13.2">
      <c r="A154" s="30" t="s">
        <v>783</v>
      </c>
      <c r="B154" s="18">
        <v>1</v>
      </c>
      <c r="C154" s="20" t="s">
        <v>627</v>
      </c>
      <c r="D154" s="18">
        <v>28</v>
      </c>
      <c r="E154" s="20" t="s">
        <v>708</v>
      </c>
    </row>
    <row r="155" spans="1:5" ht="13.2">
      <c r="A155" s="30" t="s">
        <v>784</v>
      </c>
      <c r="B155" s="18">
        <v>8</v>
      </c>
      <c r="C155" s="20" t="s">
        <v>627</v>
      </c>
      <c r="D155" s="18">
        <v>28</v>
      </c>
      <c r="E155" s="20" t="s">
        <v>708</v>
      </c>
    </row>
    <row r="156" spans="1:5" ht="13.2">
      <c r="A156" s="30" t="s">
        <v>785</v>
      </c>
      <c r="B156" s="20" t="s">
        <v>706</v>
      </c>
      <c r="C156" s="20" t="s">
        <v>627</v>
      </c>
      <c r="D156" s="18">
        <v>28</v>
      </c>
      <c r="E156" s="20" t="s">
        <v>708</v>
      </c>
    </row>
    <row r="157" spans="1:5" ht="13.2">
      <c r="A157" s="30" t="s">
        <v>786</v>
      </c>
      <c r="B157" s="18">
        <v>0.03</v>
      </c>
      <c r="C157" s="20" t="s">
        <v>627</v>
      </c>
      <c r="D157" s="18">
        <v>29</v>
      </c>
      <c r="E157" s="20" t="s">
        <v>708</v>
      </c>
    </row>
    <row r="158" spans="1:5" ht="13.2">
      <c r="A158" s="30" t="s">
        <v>787</v>
      </c>
      <c r="B158" s="18">
        <v>0.2</v>
      </c>
      <c r="C158" s="20" t="s">
        <v>627</v>
      </c>
      <c r="D158" s="18">
        <v>29</v>
      </c>
      <c r="E158" s="20" t="s">
        <v>708</v>
      </c>
    </row>
    <row r="159" spans="1:5" ht="13.2">
      <c r="A159" s="30" t="s">
        <v>788</v>
      </c>
      <c r="B159" s="18">
        <v>0.1</v>
      </c>
      <c r="C159" s="20" t="s">
        <v>627</v>
      </c>
      <c r="D159" s="18">
        <v>29</v>
      </c>
      <c r="E159" s="20" t="s">
        <v>708</v>
      </c>
    </row>
    <row r="160" spans="1:5" ht="13.2">
      <c r="A160" s="30" t="s">
        <v>789</v>
      </c>
      <c r="B160" s="18">
        <v>3</v>
      </c>
      <c r="C160" s="20" t="s">
        <v>627</v>
      </c>
      <c r="D160" s="18">
        <v>29</v>
      </c>
      <c r="E160" s="20" t="s">
        <v>708</v>
      </c>
    </row>
    <row r="161" spans="1:5" ht="13.2">
      <c r="A161" s="30" t="s">
        <v>790</v>
      </c>
      <c r="B161" s="18">
        <v>4</v>
      </c>
      <c r="C161" s="20" t="s">
        <v>627</v>
      </c>
      <c r="D161" s="18">
        <v>29</v>
      </c>
      <c r="E161" s="20" t="s">
        <v>708</v>
      </c>
    </row>
    <row r="162" spans="1:5" ht="13.2">
      <c r="A162" s="30" t="s">
        <v>791</v>
      </c>
      <c r="B162" s="18">
        <v>3</v>
      </c>
      <c r="C162" s="20" t="s">
        <v>627</v>
      </c>
      <c r="D162" s="18">
        <v>29</v>
      </c>
      <c r="E162" s="20" t="s">
        <v>708</v>
      </c>
    </row>
    <row r="163" spans="1:5" ht="13.2">
      <c r="A163" s="30" t="s">
        <v>792</v>
      </c>
      <c r="B163" s="18">
        <v>1</v>
      </c>
      <c r="C163" s="20" t="s">
        <v>627</v>
      </c>
      <c r="D163" s="18">
        <v>29</v>
      </c>
      <c r="E163" s="20" t="s">
        <v>708</v>
      </c>
    </row>
    <row r="164" spans="1:5" ht="13.2">
      <c r="A164" s="30" t="s">
        <v>793</v>
      </c>
      <c r="B164" s="18">
        <v>4</v>
      </c>
      <c r="C164" s="20" t="s">
        <v>627</v>
      </c>
      <c r="D164" s="18">
        <v>29</v>
      </c>
      <c r="E164" s="20" t="s">
        <v>708</v>
      </c>
    </row>
    <row r="165" spans="1:5" ht="13.2">
      <c r="A165" s="30" t="s">
        <v>794</v>
      </c>
      <c r="B165" s="18">
        <v>4</v>
      </c>
      <c r="C165" s="20" t="s">
        <v>627</v>
      </c>
      <c r="D165" s="18">
        <v>29</v>
      </c>
      <c r="E165" s="20" t="s">
        <v>708</v>
      </c>
    </row>
    <row r="166" spans="1:5" ht="13.2">
      <c r="A166" s="30" t="s">
        <v>795</v>
      </c>
      <c r="B166" s="18">
        <v>3</v>
      </c>
      <c r="C166" s="20" t="s">
        <v>627</v>
      </c>
      <c r="D166" s="18">
        <v>29</v>
      </c>
      <c r="E166" s="20" t="s">
        <v>708</v>
      </c>
    </row>
    <row r="167" spans="1:5" ht="13.2">
      <c r="A167" s="30" t="s">
        <v>796</v>
      </c>
      <c r="B167" s="18">
        <v>7</v>
      </c>
      <c r="C167" s="20" t="s">
        <v>627</v>
      </c>
      <c r="D167" s="18">
        <v>29</v>
      </c>
      <c r="E167" s="20" t="s">
        <v>708</v>
      </c>
    </row>
    <row r="168" spans="1:5" ht="13.2">
      <c r="A168" s="30" t="s">
        <v>797</v>
      </c>
      <c r="B168" s="18">
        <v>15</v>
      </c>
      <c r="C168" s="20" t="s">
        <v>627</v>
      </c>
      <c r="D168" s="18">
        <v>29</v>
      </c>
      <c r="E168" s="20" t="s">
        <v>708</v>
      </c>
    </row>
    <row r="169" spans="1:5" ht="13.2">
      <c r="A169" s="30" t="s">
        <v>798</v>
      </c>
      <c r="B169" s="18">
        <v>3</v>
      </c>
      <c r="C169" s="20" t="s">
        <v>627</v>
      </c>
      <c r="D169" s="18">
        <v>29</v>
      </c>
      <c r="E169" s="20" t="s">
        <v>708</v>
      </c>
    </row>
    <row r="170" spans="1:5" ht="13.2">
      <c r="A170" s="30" t="s">
        <v>799</v>
      </c>
      <c r="B170" s="18">
        <v>5</v>
      </c>
      <c r="C170" s="20" t="s">
        <v>627</v>
      </c>
      <c r="D170" s="18">
        <v>29</v>
      </c>
      <c r="E170" s="20" t="s">
        <v>708</v>
      </c>
    </row>
    <row r="171" spans="1:5" ht="13.2">
      <c r="A171" s="30" t="s">
        <v>800</v>
      </c>
      <c r="B171" s="18">
        <v>2</v>
      </c>
      <c r="C171" s="20" t="s">
        <v>627</v>
      </c>
      <c r="D171" s="18">
        <v>29</v>
      </c>
      <c r="E171" s="20" t="s">
        <v>708</v>
      </c>
    </row>
    <row r="172" spans="1:5" ht="13.2">
      <c r="A172" s="30" t="s">
        <v>801</v>
      </c>
      <c r="B172" s="18">
        <v>3</v>
      </c>
      <c r="C172" s="20" t="s">
        <v>627</v>
      </c>
      <c r="D172" s="18">
        <v>29</v>
      </c>
      <c r="E172" s="20" t="s">
        <v>708</v>
      </c>
    </row>
    <row r="173" spans="1:5" ht="13.2">
      <c r="A173" s="30" t="s">
        <v>802</v>
      </c>
      <c r="B173" s="18">
        <v>4</v>
      </c>
      <c r="C173" s="20" t="s">
        <v>627</v>
      </c>
      <c r="D173" s="18">
        <v>29</v>
      </c>
      <c r="E173" s="20" t="s">
        <v>708</v>
      </c>
    </row>
    <row r="174" spans="1:5" ht="13.2">
      <c r="A174" s="30" t="s">
        <v>803</v>
      </c>
      <c r="B174" s="18">
        <v>6</v>
      </c>
      <c r="C174" s="20" t="s">
        <v>627</v>
      </c>
      <c r="D174" s="18">
        <v>29</v>
      </c>
      <c r="E174" s="20" t="s">
        <v>708</v>
      </c>
    </row>
    <row r="175" spans="1:5" ht="13.2">
      <c r="A175" s="30" t="s">
        <v>804</v>
      </c>
      <c r="B175" s="18">
        <v>8</v>
      </c>
      <c r="C175" s="20" t="s">
        <v>627</v>
      </c>
      <c r="D175" s="18">
        <v>29</v>
      </c>
      <c r="E175" s="20" t="s">
        <v>708</v>
      </c>
    </row>
    <row r="176" spans="1:5" ht="13.2">
      <c r="A176" s="30" t="s">
        <v>805</v>
      </c>
      <c r="B176" s="18">
        <v>12</v>
      </c>
      <c r="C176" s="20" t="s">
        <v>627</v>
      </c>
      <c r="D176" s="18">
        <v>29</v>
      </c>
      <c r="E176" s="20" t="s">
        <v>708</v>
      </c>
    </row>
    <row r="177" spans="1:5" ht="13.2">
      <c r="A177" s="30" t="s">
        <v>806</v>
      </c>
      <c r="B177" s="18">
        <v>6</v>
      </c>
      <c r="C177" s="20" t="s">
        <v>627</v>
      </c>
      <c r="D177" s="18">
        <v>30</v>
      </c>
      <c r="E177" s="20" t="s">
        <v>708</v>
      </c>
    </row>
    <row r="178" spans="1:5" ht="13.2">
      <c r="A178" s="30" t="s">
        <v>807</v>
      </c>
      <c r="B178" s="18">
        <v>7</v>
      </c>
      <c r="C178" s="20" t="s">
        <v>627</v>
      </c>
      <c r="D178" s="18">
        <v>30</v>
      </c>
      <c r="E178" s="20" t="s">
        <v>708</v>
      </c>
    </row>
    <row r="179" spans="1:5" ht="13.2">
      <c r="A179" s="30" t="s">
        <v>808</v>
      </c>
      <c r="B179" s="18">
        <v>4</v>
      </c>
      <c r="C179" s="20" t="s">
        <v>627</v>
      </c>
      <c r="D179" s="18">
        <v>30</v>
      </c>
      <c r="E179" s="20" t="s">
        <v>708</v>
      </c>
    </row>
    <row r="180" spans="1:5" ht="13.2">
      <c r="A180" s="30" t="s">
        <v>809</v>
      </c>
      <c r="B180" s="18">
        <v>15</v>
      </c>
      <c r="C180" s="20" t="s">
        <v>627</v>
      </c>
      <c r="D180" s="18">
        <v>31</v>
      </c>
      <c r="E180" s="20" t="s">
        <v>810</v>
      </c>
    </row>
    <row r="181" spans="1:5" ht="13.2">
      <c r="A181" s="30" t="s">
        <v>811</v>
      </c>
      <c r="B181" s="18">
        <v>40</v>
      </c>
      <c r="C181" s="20" t="s">
        <v>627</v>
      </c>
      <c r="D181" s="18">
        <v>31</v>
      </c>
      <c r="E181" s="20" t="s">
        <v>810</v>
      </c>
    </row>
    <row r="182" spans="1:5" ht="13.2">
      <c r="A182" s="30" t="s">
        <v>812</v>
      </c>
      <c r="B182" s="18">
        <v>15</v>
      </c>
      <c r="C182" s="20" t="s">
        <v>627</v>
      </c>
      <c r="D182" s="18">
        <v>31</v>
      </c>
      <c r="E182" s="20" t="s">
        <v>810</v>
      </c>
    </row>
    <row r="183" spans="1:5" ht="13.2">
      <c r="A183" s="30" t="s">
        <v>813</v>
      </c>
      <c r="B183" s="18">
        <v>30</v>
      </c>
      <c r="C183" s="20" t="s">
        <v>627</v>
      </c>
      <c r="D183" s="18">
        <v>31</v>
      </c>
      <c r="E183" s="20" t="s">
        <v>810</v>
      </c>
    </row>
    <row r="184" spans="1:5" ht="13.2">
      <c r="A184" s="30" t="s">
        <v>814</v>
      </c>
      <c r="B184" s="18">
        <v>35</v>
      </c>
      <c r="C184" s="20" t="s">
        <v>627</v>
      </c>
      <c r="D184" s="18">
        <v>31</v>
      </c>
      <c r="E184" s="20" t="s">
        <v>810</v>
      </c>
    </row>
    <row r="185" spans="1:5" ht="13.2">
      <c r="A185" s="30" t="s">
        <v>815</v>
      </c>
      <c r="B185" s="18">
        <v>40</v>
      </c>
      <c r="C185" s="20" t="s">
        <v>627</v>
      </c>
      <c r="D185" s="18">
        <v>31</v>
      </c>
      <c r="E185" s="20" t="s">
        <v>810</v>
      </c>
    </row>
    <row r="186" spans="1:5" ht="13.2">
      <c r="A186" s="30" t="s">
        <v>816</v>
      </c>
      <c r="B186" s="18">
        <v>3</v>
      </c>
      <c r="C186" s="20" t="s">
        <v>627</v>
      </c>
      <c r="D186" s="18">
        <v>31</v>
      </c>
      <c r="E186" s="20" t="s">
        <v>810</v>
      </c>
    </row>
    <row r="187" spans="1:5" ht="13.2">
      <c r="A187" s="30" t="s">
        <v>817</v>
      </c>
      <c r="B187" s="18">
        <v>45</v>
      </c>
      <c r="C187" s="20" t="s">
        <v>627</v>
      </c>
      <c r="D187" s="18">
        <v>31</v>
      </c>
      <c r="E187" s="20" t="s">
        <v>810</v>
      </c>
    </row>
    <row r="188" spans="1:5" ht="13.2">
      <c r="A188" s="30" t="s">
        <v>818</v>
      </c>
      <c r="B188" s="18">
        <v>20</v>
      </c>
      <c r="C188" s="20" t="s">
        <v>627</v>
      </c>
      <c r="D188" s="18">
        <v>31</v>
      </c>
      <c r="E188" s="20" t="s">
        <v>810</v>
      </c>
    </row>
    <row r="189" spans="1:5" ht="13.2">
      <c r="A189" s="30" t="s">
        <v>819</v>
      </c>
      <c r="B189" s="18">
        <v>110</v>
      </c>
      <c r="C189" s="20" t="s">
        <v>627</v>
      </c>
      <c r="D189" s="18">
        <v>32</v>
      </c>
      <c r="E189" s="20" t="s">
        <v>810</v>
      </c>
    </row>
    <row r="190" spans="1:5" ht="13.2">
      <c r="A190" s="30" t="s">
        <v>820</v>
      </c>
      <c r="B190" s="18">
        <v>70</v>
      </c>
      <c r="C190" s="20" t="s">
        <v>627</v>
      </c>
      <c r="D190" s="18">
        <v>32</v>
      </c>
      <c r="E190" s="20" t="s">
        <v>810</v>
      </c>
    </row>
    <row r="191" spans="1:5" ht="13.2">
      <c r="A191" s="30" t="s">
        <v>821</v>
      </c>
      <c r="B191" s="18">
        <v>70</v>
      </c>
      <c r="C191" s="20" t="s">
        <v>627</v>
      </c>
      <c r="D191" s="18">
        <v>32</v>
      </c>
      <c r="E191" s="20" t="s">
        <v>810</v>
      </c>
    </row>
    <row r="192" spans="1:5" ht="13.2">
      <c r="A192" s="30" t="s">
        <v>822</v>
      </c>
      <c r="B192" s="18">
        <v>30</v>
      </c>
      <c r="C192" s="20" t="s">
        <v>627</v>
      </c>
      <c r="D192" s="18">
        <v>32</v>
      </c>
      <c r="E192" s="20" t="s">
        <v>810</v>
      </c>
    </row>
    <row r="193" spans="1:5" ht="13.2">
      <c r="A193" s="30" t="s">
        <v>823</v>
      </c>
      <c r="B193" s="18">
        <v>15</v>
      </c>
      <c r="C193" s="20" t="s">
        <v>627</v>
      </c>
      <c r="D193" s="18">
        <v>32</v>
      </c>
      <c r="E193" s="20" t="s">
        <v>810</v>
      </c>
    </row>
    <row r="194" spans="1:5" ht="13.2">
      <c r="A194" s="30" t="s">
        <v>824</v>
      </c>
      <c r="B194" s="18">
        <v>30</v>
      </c>
      <c r="C194" s="20" t="s">
        <v>627</v>
      </c>
      <c r="D194" s="18">
        <v>32</v>
      </c>
      <c r="E194" s="20" t="s">
        <v>810</v>
      </c>
    </row>
    <row r="195" spans="1:5" ht="13.2">
      <c r="A195" s="30" t="s">
        <v>825</v>
      </c>
      <c r="B195" s="18">
        <v>17</v>
      </c>
      <c r="C195" s="20" t="s">
        <v>627</v>
      </c>
      <c r="D195" s="18">
        <v>32</v>
      </c>
      <c r="E195" s="20" t="s">
        <v>810</v>
      </c>
    </row>
    <row r="196" spans="1:5" ht="13.2">
      <c r="A196" s="30" t="s">
        <v>826</v>
      </c>
      <c r="B196" s="18">
        <v>4</v>
      </c>
      <c r="C196" s="20" t="s">
        <v>627</v>
      </c>
      <c r="D196" s="18">
        <v>32</v>
      </c>
      <c r="E196" s="20" t="s">
        <v>810</v>
      </c>
    </row>
    <row r="197" spans="1:5" ht="13.2">
      <c r="A197" s="30" t="s">
        <v>827</v>
      </c>
      <c r="B197" s="18">
        <v>4</v>
      </c>
      <c r="C197" s="20" t="s">
        <v>627</v>
      </c>
      <c r="D197" s="18">
        <v>32</v>
      </c>
      <c r="E197" s="20" t="s">
        <v>810</v>
      </c>
    </row>
    <row r="198" spans="1:5" ht="13.2">
      <c r="A198" s="30" t="s">
        <v>828</v>
      </c>
      <c r="B198" s="18">
        <v>10</v>
      </c>
      <c r="C198" s="20" t="s">
        <v>627</v>
      </c>
      <c r="D198" s="18">
        <v>32</v>
      </c>
      <c r="E198" s="20" t="s">
        <v>810</v>
      </c>
    </row>
    <row r="199" spans="1:5" ht="13.2">
      <c r="A199" s="30" t="s">
        <v>829</v>
      </c>
      <c r="B199" s="18">
        <v>0.4</v>
      </c>
      <c r="C199" s="20" t="s">
        <v>627</v>
      </c>
      <c r="D199" s="18">
        <v>32</v>
      </c>
      <c r="E199" s="20" t="s">
        <v>810</v>
      </c>
    </row>
    <row r="200" spans="1:5" ht="13.2">
      <c r="A200" s="30" t="s">
        <v>830</v>
      </c>
      <c r="B200" s="18">
        <v>20</v>
      </c>
      <c r="C200" s="20" t="s">
        <v>627</v>
      </c>
      <c r="D200" s="18">
        <v>32</v>
      </c>
      <c r="E200" s="20" t="s">
        <v>810</v>
      </c>
    </row>
    <row r="201" spans="1:5" ht="13.2">
      <c r="A201" s="30" t="s">
        <v>831</v>
      </c>
      <c r="B201" s="18">
        <v>12</v>
      </c>
      <c r="C201" s="20" t="s">
        <v>627</v>
      </c>
      <c r="D201" s="18">
        <v>32</v>
      </c>
      <c r="E201" s="20" t="s">
        <v>810</v>
      </c>
    </row>
    <row r="202" spans="1:5" ht="13.2">
      <c r="A202" s="30" t="s">
        <v>832</v>
      </c>
      <c r="B202" s="18">
        <v>35</v>
      </c>
      <c r="C202" s="20" t="s">
        <v>627</v>
      </c>
      <c r="D202" s="18">
        <v>32</v>
      </c>
      <c r="E202" s="20" t="s">
        <v>810</v>
      </c>
    </row>
    <row r="203" spans="1:5" ht="13.2">
      <c r="A203" s="30" t="s">
        <v>833</v>
      </c>
      <c r="B203" s="18">
        <v>20</v>
      </c>
      <c r="C203" s="20" t="s">
        <v>627</v>
      </c>
      <c r="D203" s="18">
        <v>32</v>
      </c>
      <c r="E203" s="20" t="s">
        <v>810</v>
      </c>
    </row>
    <row r="204" spans="1:5" ht="13.2">
      <c r="A204" s="30" t="s">
        <v>834</v>
      </c>
      <c r="B204" s="18">
        <v>45</v>
      </c>
      <c r="C204" s="20" t="s">
        <v>627</v>
      </c>
      <c r="D204" s="18">
        <v>32</v>
      </c>
      <c r="E204" s="20" t="s">
        <v>810</v>
      </c>
    </row>
    <row r="205" spans="1:5" ht="13.2">
      <c r="A205" s="30" t="s">
        <v>835</v>
      </c>
      <c r="B205" s="18">
        <v>25</v>
      </c>
      <c r="C205" s="20" t="s">
        <v>627</v>
      </c>
      <c r="D205" s="18">
        <v>32</v>
      </c>
      <c r="E205" s="20" t="s">
        <v>810</v>
      </c>
    </row>
    <row r="206" spans="1:5" ht="13.2">
      <c r="A206" s="30" t="s">
        <v>836</v>
      </c>
      <c r="B206" s="18">
        <v>7</v>
      </c>
      <c r="C206" s="20" t="s">
        <v>627</v>
      </c>
      <c r="D206" s="18">
        <v>32</v>
      </c>
      <c r="E206" s="20" t="s">
        <v>810</v>
      </c>
    </row>
    <row r="207" spans="1:5" ht="13.2">
      <c r="A207" s="30" t="s">
        <v>837</v>
      </c>
      <c r="B207" s="18">
        <v>1</v>
      </c>
      <c r="C207" s="20" t="s">
        <v>627</v>
      </c>
      <c r="D207" s="18">
        <v>32</v>
      </c>
      <c r="E207" s="20" t="s">
        <v>810</v>
      </c>
    </row>
    <row r="208" spans="1:5" ht="13.2">
      <c r="A208" s="30" t="s">
        <v>838</v>
      </c>
      <c r="B208" s="18">
        <v>5</v>
      </c>
      <c r="C208" s="20" t="s">
        <v>627</v>
      </c>
      <c r="D208" s="18">
        <v>33</v>
      </c>
      <c r="E208" s="20" t="s">
        <v>810</v>
      </c>
    </row>
    <row r="209" spans="1:5" ht="13.2">
      <c r="A209" s="30" t="s">
        <v>839</v>
      </c>
      <c r="B209" s="18">
        <v>3</v>
      </c>
      <c r="C209" s="20" t="s">
        <v>627</v>
      </c>
      <c r="D209" s="18">
        <v>33</v>
      </c>
      <c r="E209" s="20" t="s">
        <v>810</v>
      </c>
    </row>
    <row r="210" spans="1:5" ht="13.2">
      <c r="A210" s="30" t="s">
        <v>840</v>
      </c>
      <c r="B210" s="18">
        <v>1</v>
      </c>
      <c r="C210" s="20" t="s">
        <v>627</v>
      </c>
      <c r="D210" s="18">
        <v>33</v>
      </c>
      <c r="E210" s="20" t="s">
        <v>810</v>
      </c>
    </row>
    <row r="211" spans="1:5" ht="13.2">
      <c r="A211" s="30" t="s">
        <v>841</v>
      </c>
      <c r="B211" s="18">
        <v>10</v>
      </c>
      <c r="C211" s="20" t="s">
        <v>627</v>
      </c>
      <c r="D211" s="18">
        <v>33</v>
      </c>
      <c r="E211" s="20" t="s">
        <v>810</v>
      </c>
    </row>
    <row r="212" spans="1:5" ht="13.2">
      <c r="A212" s="30" t="s">
        <v>842</v>
      </c>
      <c r="B212" s="18">
        <v>4</v>
      </c>
      <c r="C212" s="20" t="s">
        <v>627</v>
      </c>
      <c r="D212" s="18">
        <v>33</v>
      </c>
      <c r="E212" s="20" t="s">
        <v>810</v>
      </c>
    </row>
    <row r="213" spans="1:5" ht="13.2">
      <c r="A213" s="30" t="s">
        <v>843</v>
      </c>
      <c r="B213" s="18">
        <v>1</v>
      </c>
      <c r="C213" s="20" t="s">
        <v>627</v>
      </c>
      <c r="D213" s="18">
        <v>33</v>
      </c>
      <c r="E213" s="20" t="s">
        <v>810</v>
      </c>
    </row>
    <row r="214" spans="1:5" ht="13.2">
      <c r="A214" s="30" t="s">
        <v>844</v>
      </c>
      <c r="B214" s="18">
        <v>4</v>
      </c>
      <c r="C214" s="20" t="s">
        <v>627</v>
      </c>
      <c r="D214" s="18">
        <v>34</v>
      </c>
      <c r="E214" s="20" t="s">
        <v>810</v>
      </c>
    </row>
    <row r="215" spans="1:5" ht="13.2">
      <c r="A215" s="30" t="s">
        <v>845</v>
      </c>
      <c r="B215" s="18">
        <v>6</v>
      </c>
      <c r="C215" s="20" t="s">
        <v>627</v>
      </c>
      <c r="D215" s="18">
        <v>34</v>
      </c>
      <c r="E215" s="20" t="s">
        <v>810</v>
      </c>
    </row>
    <row r="216" spans="1:5" ht="13.2">
      <c r="A216" s="30" t="s">
        <v>846</v>
      </c>
      <c r="B216" s="18">
        <v>5</v>
      </c>
      <c r="C216" s="20" t="s">
        <v>627</v>
      </c>
      <c r="D216" s="18">
        <v>34</v>
      </c>
      <c r="E216" s="20" t="s">
        <v>810</v>
      </c>
    </row>
    <row r="217" spans="1:5" ht="13.2">
      <c r="A217" s="30" t="s">
        <v>847</v>
      </c>
      <c r="B217" s="18">
        <v>9</v>
      </c>
      <c r="C217" s="20" t="s">
        <v>627</v>
      </c>
      <c r="D217" s="18">
        <v>34</v>
      </c>
      <c r="E217" s="20" t="s">
        <v>810</v>
      </c>
    </row>
    <row r="218" spans="1:5" ht="13.2">
      <c r="A218" s="30" t="s">
        <v>848</v>
      </c>
      <c r="B218" s="18">
        <v>10</v>
      </c>
      <c r="C218" s="20" t="s">
        <v>627</v>
      </c>
      <c r="D218" s="18">
        <v>34</v>
      </c>
      <c r="E218" s="20" t="s">
        <v>810</v>
      </c>
    </row>
    <row r="219" spans="1:5" ht="13.2">
      <c r="A219" s="30" t="s">
        <v>849</v>
      </c>
      <c r="B219" s="18">
        <v>10</v>
      </c>
      <c r="C219" s="20" t="s">
        <v>627</v>
      </c>
      <c r="D219" s="18">
        <v>34</v>
      </c>
      <c r="E219" s="20" t="s">
        <v>810</v>
      </c>
    </row>
    <row r="220" spans="1:5" ht="13.2">
      <c r="A220" s="30" t="s">
        <v>850</v>
      </c>
      <c r="B220" s="18">
        <v>10</v>
      </c>
      <c r="C220" s="20" t="s">
        <v>627</v>
      </c>
      <c r="D220" s="18">
        <v>34</v>
      </c>
      <c r="E220" s="20" t="s">
        <v>810</v>
      </c>
    </row>
    <row r="221" spans="1:5" ht="13.2">
      <c r="A221" s="30" t="s">
        <v>851</v>
      </c>
      <c r="B221" s="21"/>
      <c r="C221" s="20" t="s">
        <v>627</v>
      </c>
      <c r="D221" s="18">
        <v>35</v>
      </c>
      <c r="E221" s="20" t="s">
        <v>810</v>
      </c>
    </row>
    <row r="222" spans="1:5" ht="13.2">
      <c r="A222" s="30" t="s">
        <v>852</v>
      </c>
      <c r="B222" s="18">
        <v>12</v>
      </c>
      <c r="C222" s="20" t="s">
        <v>627</v>
      </c>
      <c r="D222" s="18">
        <v>35</v>
      </c>
      <c r="E222" s="20" t="s">
        <v>810</v>
      </c>
    </row>
    <row r="223" spans="1:5" ht="13.2">
      <c r="A223" s="30" t="s">
        <v>853</v>
      </c>
      <c r="B223" s="18">
        <v>12</v>
      </c>
      <c r="C223" s="20" t="s">
        <v>627</v>
      </c>
      <c r="D223" s="18">
        <v>35</v>
      </c>
      <c r="E223" s="20" t="s">
        <v>810</v>
      </c>
    </row>
    <row r="224" spans="1:5" ht="13.2">
      <c r="A224" s="30" t="s">
        <v>854</v>
      </c>
      <c r="B224" s="18">
        <v>12</v>
      </c>
      <c r="C224" s="20" t="s">
        <v>627</v>
      </c>
      <c r="D224" s="18">
        <v>35</v>
      </c>
      <c r="E224" s="20" t="s">
        <v>810</v>
      </c>
    </row>
    <row r="225" spans="1:5" ht="13.2">
      <c r="A225" s="30" t="s">
        <v>855</v>
      </c>
      <c r="B225" s="21"/>
      <c r="C225" s="20" t="s">
        <v>627</v>
      </c>
      <c r="D225" s="18">
        <v>35</v>
      </c>
      <c r="E225" s="20" t="s">
        <v>810</v>
      </c>
    </row>
    <row r="226" spans="1:5" ht="13.2">
      <c r="A226" s="30" t="s">
        <v>856</v>
      </c>
      <c r="B226" s="21"/>
      <c r="C226" s="20" t="s">
        <v>627</v>
      </c>
      <c r="D226" s="18">
        <v>35</v>
      </c>
      <c r="E226" s="20" t="s">
        <v>810</v>
      </c>
    </row>
    <row r="227" spans="1:5" ht="13.2">
      <c r="A227" s="30" t="s">
        <v>857</v>
      </c>
      <c r="B227" s="21"/>
      <c r="C227" s="20" t="s">
        <v>627</v>
      </c>
      <c r="D227" s="18">
        <v>35</v>
      </c>
      <c r="E227" s="20" t="s">
        <v>810</v>
      </c>
    </row>
    <row r="228" spans="1:5" ht="13.2">
      <c r="A228" s="30" t="s">
        <v>858</v>
      </c>
      <c r="B228" s="21"/>
      <c r="C228" s="20" t="s">
        <v>627</v>
      </c>
      <c r="D228" s="18">
        <v>35</v>
      </c>
      <c r="E228" s="20" t="s">
        <v>810</v>
      </c>
    </row>
    <row r="229" spans="1:5" ht="13.2">
      <c r="A229" s="30" t="s">
        <v>859</v>
      </c>
      <c r="B229" s="21"/>
      <c r="C229" s="20" t="s">
        <v>627</v>
      </c>
      <c r="D229" s="18">
        <v>35</v>
      </c>
      <c r="E229" s="20" t="s">
        <v>810</v>
      </c>
    </row>
    <row r="230" spans="1:5" ht="13.2">
      <c r="A230" s="30" t="s">
        <v>860</v>
      </c>
      <c r="B230" s="18">
        <v>8</v>
      </c>
      <c r="C230" s="20" t="s">
        <v>627</v>
      </c>
      <c r="D230" s="18">
        <v>35</v>
      </c>
      <c r="E230" s="20" t="s">
        <v>810</v>
      </c>
    </row>
    <row r="231" spans="1:5" ht="13.2">
      <c r="A231" s="30" t="s">
        <v>861</v>
      </c>
      <c r="B231" s="18">
        <v>15</v>
      </c>
      <c r="C231" s="20" t="s">
        <v>627</v>
      </c>
      <c r="D231" s="18">
        <v>35</v>
      </c>
      <c r="E231" s="20" t="s">
        <v>810</v>
      </c>
    </row>
    <row r="232" spans="1:5" ht="13.2">
      <c r="A232" s="30" t="s">
        <v>862</v>
      </c>
      <c r="B232" s="18">
        <v>10</v>
      </c>
      <c r="C232" s="20" t="s">
        <v>627</v>
      </c>
      <c r="D232" s="18">
        <v>35</v>
      </c>
      <c r="E232" s="20" t="s">
        <v>810</v>
      </c>
    </row>
    <row r="233" spans="1:5" ht="13.2">
      <c r="A233" s="30" t="s">
        <v>863</v>
      </c>
      <c r="B233" s="21"/>
      <c r="C233" s="20" t="s">
        <v>627</v>
      </c>
      <c r="D233" s="18">
        <v>35</v>
      </c>
      <c r="E233" s="20" t="s">
        <v>810</v>
      </c>
    </row>
    <row r="234" spans="1:5" ht="13.2">
      <c r="A234" s="30" t="s">
        <v>864</v>
      </c>
      <c r="B234" s="18">
        <v>10</v>
      </c>
      <c r="C234" s="20" t="s">
        <v>627</v>
      </c>
      <c r="D234" s="18">
        <v>35</v>
      </c>
      <c r="E234" s="20" t="s">
        <v>810</v>
      </c>
    </row>
    <row r="235" spans="1:5" ht="13.2">
      <c r="A235" s="30" t="s">
        <v>865</v>
      </c>
      <c r="B235" s="18">
        <v>10</v>
      </c>
      <c r="C235" s="20" t="s">
        <v>627</v>
      </c>
      <c r="D235" s="18">
        <v>35</v>
      </c>
      <c r="E235" s="20" t="s">
        <v>810</v>
      </c>
    </row>
    <row r="236" spans="1:5" ht="13.2">
      <c r="A236" s="30" t="s">
        <v>866</v>
      </c>
      <c r="B236" s="18">
        <v>12</v>
      </c>
      <c r="C236" s="20" t="s">
        <v>627</v>
      </c>
      <c r="D236" s="18">
        <v>35</v>
      </c>
      <c r="E236" s="20" t="s">
        <v>810</v>
      </c>
    </row>
    <row r="237" spans="1:5" ht="13.2">
      <c r="A237" s="30" t="s">
        <v>867</v>
      </c>
      <c r="B237" s="18">
        <v>5</v>
      </c>
      <c r="C237" s="20" t="s">
        <v>627</v>
      </c>
      <c r="D237" s="18">
        <v>35</v>
      </c>
      <c r="E237" s="20" t="s">
        <v>810</v>
      </c>
    </row>
    <row r="238" spans="1:5" ht="13.2">
      <c r="A238" s="30" t="s">
        <v>868</v>
      </c>
      <c r="B238" s="18">
        <v>10</v>
      </c>
      <c r="C238" s="20" t="s">
        <v>627</v>
      </c>
      <c r="D238" s="18">
        <v>36</v>
      </c>
      <c r="E238" s="20" t="s">
        <v>810</v>
      </c>
    </row>
    <row r="239" spans="1:5" ht="13.2">
      <c r="A239" s="30" t="s">
        <v>869</v>
      </c>
      <c r="B239" s="21"/>
      <c r="C239" s="20" t="s">
        <v>627</v>
      </c>
      <c r="D239" s="18">
        <v>36</v>
      </c>
      <c r="E239" s="20" t="s">
        <v>810</v>
      </c>
    </row>
    <row r="240" spans="1:5" ht="13.2">
      <c r="A240" s="30" t="s">
        <v>870</v>
      </c>
      <c r="B240" s="21"/>
      <c r="C240" s="20" t="s">
        <v>627</v>
      </c>
      <c r="D240" s="18">
        <v>36</v>
      </c>
      <c r="E240" s="20" t="s">
        <v>810</v>
      </c>
    </row>
    <row r="241" spans="1:5" ht="13.2">
      <c r="A241" s="30" t="s">
        <v>871</v>
      </c>
      <c r="B241" s="20" t="s">
        <v>706</v>
      </c>
      <c r="C241" s="20" t="s">
        <v>627</v>
      </c>
      <c r="D241" s="18">
        <v>36</v>
      </c>
      <c r="E241" s="20" t="s">
        <v>810</v>
      </c>
    </row>
    <row r="242" spans="1:5" ht="13.2">
      <c r="A242" s="30" t="s">
        <v>872</v>
      </c>
      <c r="B242" s="18">
        <v>10</v>
      </c>
      <c r="C242" s="20" t="s">
        <v>627</v>
      </c>
      <c r="D242" s="18">
        <v>39</v>
      </c>
      <c r="E242" s="20" t="s">
        <v>873</v>
      </c>
    </row>
    <row r="243" spans="1:5" ht="13.2">
      <c r="A243" s="30" t="s">
        <v>874</v>
      </c>
      <c r="B243" s="18">
        <v>4</v>
      </c>
      <c r="C243" s="20" t="s">
        <v>627</v>
      </c>
      <c r="D243" s="18">
        <v>39</v>
      </c>
      <c r="E243" s="20" t="s">
        <v>873</v>
      </c>
    </row>
    <row r="244" spans="1:5" ht="13.2">
      <c r="A244" s="30" t="s">
        <v>875</v>
      </c>
      <c r="B244" s="18">
        <v>10</v>
      </c>
      <c r="C244" s="20" t="s">
        <v>627</v>
      </c>
      <c r="D244" s="18">
        <v>39</v>
      </c>
      <c r="E244" s="20" t="s">
        <v>873</v>
      </c>
    </row>
    <row r="245" spans="1:5" ht="13.2">
      <c r="A245" s="30" t="s">
        <v>876</v>
      </c>
      <c r="B245" s="18">
        <v>8</v>
      </c>
      <c r="C245" s="20" t="s">
        <v>627</v>
      </c>
      <c r="D245" s="18">
        <v>39</v>
      </c>
      <c r="E245" s="20" t="s">
        <v>873</v>
      </c>
    </row>
    <row r="246" spans="1:5" ht="13.2">
      <c r="A246" s="30" t="s">
        <v>877</v>
      </c>
      <c r="B246" s="18">
        <v>60</v>
      </c>
      <c r="C246" s="20" t="s">
        <v>627</v>
      </c>
      <c r="D246" s="18">
        <v>40</v>
      </c>
      <c r="E246" s="20" t="s">
        <v>873</v>
      </c>
    </row>
    <row r="247" spans="1:5" ht="13.2">
      <c r="A247" s="30" t="s">
        <v>878</v>
      </c>
      <c r="B247" s="18">
        <v>0.01</v>
      </c>
      <c r="C247" s="20" t="s">
        <v>627</v>
      </c>
      <c r="D247" s="18">
        <v>40</v>
      </c>
      <c r="E247" s="20" t="s">
        <v>873</v>
      </c>
    </row>
    <row r="248" spans="1:5" ht="13.2">
      <c r="A248" s="30" t="s">
        <v>879</v>
      </c>
      <c r="B248" s="18">
        <v>0.03</v>
      </c>
      <c r="C248" s="20" t="s">
        <v>627</v>
      </c>
      <c r="D248" s="18">
        <v>40</v>
      </c>
      <c r="E248" s="20" t="s">
        <v>873</v>
      </c>
    </row>
    <row r="249" spans="1:5" ht="13.2">
      <c r="A249" s="30" t="s">
        <v>880</v>
      </c>
      <c r="B249" s="18">
        <v>0.06</v>
      </c>
      <c r="C249" s="20" t="s">
        <v>627</v>
      </c>
      <c r="D249" s="18">
        <v>40</v>
      </c>
      <c r="E249" s="20" t="s">
        <v>873</v>
      </c>
    </row>
    <row r="250" spans="1:5" ht="13.2">
      <c r="A250" s="30" t="s">
        <v>881</v>
      </c>
      <c r="B250" s="18">
        <v>0.08</v>
      </c>
      <c r="C250" s="20" t="s">
        <v>627</v>
      </c>
      <c r="D250" s="18">
        <v>40</v>
      </c>
      <c r="E250" s="20" t="s">
        <v>873</v>
      </c>
    </row>
    <row r="251" spans="1:5" ht="13.2">
      <c r="A251" s="30" t="s">
        <v>882</v>
      </c>
      <c r="B251" s="18">
        <v>0.1</v>
      </c>
      <c r="C251" s="20" t="s">
        <v>627</v>
      </c>
      <c r="D251" s="18">
        <v>40</v>
      </c>
      <c r="E251" s="20" t="s">
        <v>873</v>
      </c>
    </row>
    <row r="252" spans="1:5" ht="13.2">
      <c r="A252" s="30" t="s">
        <v>883</v>
      </c>
      <c r="B252" s="18">
        <v>30</v>
      </c>
      <c r="C252" s="20" t="s">
        <v>627</v>
      </c>
      <c r="D252" s="18">
        <v>40</v>
      </c>
      <c r="E252" s="20" t="s">
        <v>873</v>
      </c>
    </row>
    <row r="253" spans="1:5" ht="13.2">
      <c r="A253" s="30" t="s">
        <v>884</v>
      </c>
      <c r="B253" s="18">
        <v>0.5</v>
      </c>
      <c r="C253" s="20" t="s">
        <v>627</v>
      </c>
      <c r="D253" s="18">
        <v>40</v>
      </c>
      <c r="E253" s="20" t="s">
        <v>873</v>
      </c>
    </row>
    <row r="254" spans="1:5" ht="13.2">
      <c r="A254" s="30" t="s">
        <v>885</v>
      </c>
      <c r="B254" s="18">
        <v>1</v>
      </c>
      <c r="C254" s="20" t="s">
        <v>627</v>
      </c>
      <c r="D254" s="18">
        <v>40</v>
      </c>
      <c r="E254" s="20" t="s">
        <v>873</v>
      </c>
    </row>
    <row r="255" spans="1:5" ht="13.2">
      <c r="A255" s="30" t="s">
        <v>886</v>
      </c>
      <c r="B255" s="18">
        <v>3</v>
      </c>
      <c r="C255" s="20" t="s">
        <v>627</v>
      </c>
      <c r="D255" s="18">
        <v>40</v>
      </c>
      <c r="E255" s="20" t="s">
        <v>873</v>
      </c>
    </row>
    <row r="256" spans="1:5" ht="13.2">
      <c r="A256" s="30" t="s">
        <v>887</v>
      </c>
      <c r="B256" s="18">
        <v>0.2</v>
      </c>
      <c r="C256" s="20" t="s">
        <v>627</v>
      </c>
      <c r="D256" s="18">
        <v>40</v>
      </c>
      <c r="E256" s="20" t="s">
        <v>873</v>
      </c>
    </row>
    <row r="257" spans="1:5" ht="13.2">
      <c r="A257" s="30" t="s">
        <v>888</v>
      </c>
      <c r="B257" s="18">
        <v>5</v>
      </c>
      <c r="C257" s="20" t="s">
        <v>627</v>
      </c>
      <c r="D257" s="18">
        <v>40</v>
      </c>
      <c r="E257" s="20" t="s">
        <v>873</v>
      </c>
    </row>
    <row r="258" spans="1:5" ht="13.2">
      <c r="A258" s="30" t="s">
        <v>889</v>
      </c>
      <c r="B258" s="18">
        <v>0.5</v>
      </c>
      <c r="C258" s="20" t="s">
        <v>627</v>
      </c>
      <c r="D258" s="18">
        <v>40</v>
      </c>
      <c r="E258" s="20" t="s">
        <v>873</v>
      </c>
    </row>
    <row r="259" spans="1:5" ht="13.2">
      <c r="A259" s="30" t="s">
        <v>890</v>
      </c>
      <c r="B259" s="18">
        <v>0.8</v>
      </c>
      <c r="C259" s="20" t="s">
        <v>627</v>
      </c>
      <c r="D259" s="18">
        <v>40</v>
      </c>
      <c r="E259" s="20" t="s">
        <v>873</v>
      </c>
    </row>
    <row r="260" spans="1:5" ht="13.2">
      <c r="A260" s="30" t="s">
        <v>891</v>
      </c>
      <c r="B260" s="18">
        <v>0.1</v>
      </c>
      <c r="C260" s="20" t="s">
        <v>627</v>
      </c>
      <c r="D260" s="18">
        <v>40</v>
      </c>
      <c r="E260" s="20" t="s">
        <v>873</v>
      </c>
    </row>
    <row r="261" spans="1:5" ht="13.2">
      <c r="A261" s="30" t="s">
        <v>892</v>
      </c>
      <c r="B261" s="18">
        <v>5</v>
      </c>
      <c r="C261" s="20" t="s">
        <v>627</v>
      </c>
      <c r="D261" s="18">
        <v>40</v>
      </c>
      <c r="E261" s="20" t="s">
        <v>873</v>
      </c>
    </row>
    <row r="262" spans="1:5" ht="13.2">
      <c r="A262" s="30" t="s">
        <v>893</v>
      </c>
      <c r="B262" s="18">
        <v>10</v>
      </c>
      <c r="C262" s="20" t="s">
        <v>627</v>
      </c>
      <c r="D262" s="18">
        <v>40</v>
      </c>
      <c r="E262" s="20" t="s">
        <v>873</v>
      </c>
    </row>
    <row r="263" spans="1:5" ht="13.2">
      <c r="A263" s="30" t="s">
        <v>894</v>
      </c>
      <c r="B263" s="18">
        <v>5</v>
      </c>
      <c r="C263" s="20" t="s">
        <v>627</v>
      </c>
      <c r="D263" s="18">
        <v>40</v>
      </c>
      <c r="E263" s="20" t="s">
        <v>873</v>
      </c>
    </row>
    <row r="264" spans="1:5" ht="13.2">
      <c r="A264" s="30" t="s">
        <v>895</v>
      </c>
      <c r="B264" s="18">
        <v>0.5</v>
      </c>
      <c r="C264" s="20" t="s">
        <v>627</v>
      </c>
      <c r="D264" s="18">
        <v>40</v>
      </c>
      <c r="E264" s="20" t="s">
        <v>873</v>
      </c>
    </row>
    <row r="265" spans="1:5" ht="13.2">
      <c r="A265" s="30" t="s">
        <v>896</v>
      </c>
      <c r="B265" s="18">
        <v>15</v>
      </c>
      <c r="C265" s="20" t="s">
        <v>627</v>
      </c>
      <c r="D265" s="18">
        <v>41</v>
      </c>
      <c r="E265" s="20" t="s">
        <v>873</v>
      </c>
    </row>
    <row r="266" spans="1:5" ht="13.2">
      <c r="A266" s="30" t="s">
        <v>897</v>
      </c>
      <c r="B266" s="20" t="s">
        <v>706</v>
      </c>
      <c r="C266" s="20" t="s">
        <v>627</v>
      </c>
      <c r="D266" s="18">
        <v>41</v>
      </c>
      <c r="E266" s="20" t="s">
        <v>873</v>
      </c>
    </row>
    <row r="267" spans="1:5" ht="13.2">
      <c r="A267" s="30" t="s">
        <v>898</v>
      </c>
      <c r="B267" s="18">
        <v>25</v>
      </c>
      <c r="C267" s="20" t="s">
        <v>627</v>
      </c>
      <c r="D267" s="18">
        <v>41</v>
      </c>
      <c r="E267" s="20" t="s">
        <v>873</v>
      </c>
    </row>
    <row r="268" spans="1:5" ht="13.2">
      <c r="A268" s="30" t="s">
        <v>899</v>
      </c>
      <c r="B268" s="18">
        <v>1</v>
      </c>
      <c r="C268" s="20" t="s">
        <v>627</v>
      </c>
      <c r="D268" s="18">
        <v>42</v>
      </c>
      <c r="E268" s="20" t="s">
        <v>873</v>
      </c>
    </row>
    <row r="269" spans="1:5" ht="13.2">
      <c r="A269" s="30" t="s">
        <v>900</v>
      </c>
      <c r="B269" s="18">
        <v>1</v>
      </c>
      <c r="C269" s="20" t="s">
        <v>627</v>
      </c>
      <c r="D269" s="18">
        <v>42</v>
      </c>
      <c r="E269" s="20" t="s">
        <v>873</v>
      </c>
    </row>
    <row r="270" spans="1:5" ht="13.2">
      <c r="A270" s="30" t="s">
        <v>901</v>
      </c>
      <c r="B270" s="18">
        <v>1</v>
      </c>
      <c r="C270" s="20" t="s">
        <v>627</v>
      </c>
      <c r="D270" s="18">
        <v>42</v>
      </c>
      <c r="E270" s="20" t="s">
        <v>873</v>
      </c>
    </row>
    <row r="271" spans="1:5" ht="13.2">
      <c r="A271" s="30" t="s">
        <v>902</v>
      </c>
      <c r="B271" s="18">
        <v>10</v>
      </c>
      <c r="C271" s="20" t="s">
        <v>627</v>
      </c>
      <c r="D271" s="18">
        <v>42</v>
      </c>
      <c r="E271" s="20" t="s">
        <v>873</v>
      </c>
    </row>
    <row r="272" spans="1:5" ht="13.2">
      <c r="A272" s="30" t="s">
        <v>903</v>
      </c>
      <c r="B272" s="18">
        <v>40</v>
      </c>
      <c r="C272" s="20" t="s">
        <v>627</v>
      </c>
      <c r="D272" s="18">
        <v>42</v>
      </c>
      <c r="E272" s="20" t="s">
        <v>873</v>
      </c>
    </row>
    <row r="273" spans="1:5" ht="13.2">
      <c r="A273" s="30" t="s">
        <v>904</v>
      </c>
      <c r="B273" s="18">
        <v>10</v>
      </c>
      <c r="C273" s="20" t="s">
        <v>627</v>
      </c>
      <c r="D273" s="18">
        <v>42</v>
      </c>
      <c r="E273" s="20" t="s">
        <v>873</v>
      </c>
    </row>
    <row r="274" spans="1:5" ht="13.2">
      <c r="A274" s="30" t="s">
        <v>905</v>
      </c>
      <c r="B274" s="18">
        <v>0.1</v>
      </c>
      <c r="C274" s="20" t="s">
        <v>627</v>
      </c>
      <c r="D274" s="18">
        <v>43</v>
      </c>
      <c r="E274" s="20" t="s">
        <v>873</v>
      </c>
    </row>
    <row r="275" spans="1:5" ht="13.2">
      <c r="A275" s="30" t="s">
        <v>906</v>
      </c>
      <c r="B275" s="18">
        <v>0.1</v>
      </c>
      <c r="C275" s="20" t="s">
        <v>627</v>
      </c>
      <c r="D275" s="18">
        <v>43</v>
      </c>
      <c r="E275" s="20" t="s">
        <v>873</v>
      </c>
    </row>
    <row r="276" spans="1:5" ht="13.2">
      <c r="A276" s="30" t="s">
        <v>907</v>
      </c>
      <c r="B276" s="18">
        <v>1</v>
      </c>
      <c r="C276" s="20" t="s">
        <v>627</v>
      </c>
      <c r="D276" s="18">
        <v>43</v>
      </c>
      <c r="E276" s="20" t="s">
        <v>873</v>
      </c>
    </row>
    <row r="277" spans="1:5" ht="13.2">
      <c r="A277" s="30" t="s">
        <v>908</v>
      </c>
      <c r="B277" s="18">
        <v>2</v>
      </c>
      <c r="C277" s="20" t="s">
        <v>627</v>
      </c>
      <c r="D277" s="18">
        <v>43</v>
      </c>
      <c r="E277" s="20" t="s">
        <v>873</v>
      </c>
    </row>
    <row r="278" spans="1:5" ht="13.2">
      <c r="A278" s="30" t="s">
        <v>909</v>
      </c>
      <c r="B278" s="18">
        <v>5</v>
      </c>
      <c r="C278" s="20" t="s">
        <v>627</v>
      </c>
      <c r="D278" s="18">
        <v>43</v>
      </c>
      <c r="E278" s="20" t="s">
        <v>873</v>
      </c>
    </row>
    <row r="279" spans="1:5" ht="13.2">
      <c r="A279" s="30" t="s">
        <v>910</v>
      </c>
      <c r="B279" s="18">
        <v>0.05</v>
      </c>
      <c r="C279" s="20" t="s">
        <v>627</v>
      </c>
      <c r="D279" s="18">
        <v>43</v>
      </c>
      <c r="E279" s="20" t="s">
        <v>873</v>
      </c>
    </row>
    <row r="280" spans="1:5" ht="13.2">
      <c r="A280" s="30" t="s">
        <v>911</v>
      </c>
      <c r="B280" s="18">
        <v>5</v>
      </c>
      <c r="C280" s="20" t="s">
        <v>627</v>
      </c>
      <c r="D280" s="18">
        <v>43</v>
      </c>
      <c r="E280" s="20" t="s">
        <v>873</v>
      </c>
    </row>
    <row r="281" spans="1:5" ht="13.2">
      <c r="A281" s="30" t="s">
        <v>912</v>
      </c>
      <c r="B281" s="18">
        <v>5</v>
      </c>
      <c r="C281" s="20" t="s">
        <v>627</v>
      </c>
      <c r="D281" s="18">
        <v>43</v>
      </c>
      <c r="E281" s="20" t="s">
        <v>873</v>
      </c>
    </row>
    <row r="282" spans="1:5" ht="13.2">
      <c r="A282" s="30" t="s">
        <v>913</v>
      </c>
      <c r="B282" s="18">
        <v>3</v>
      </c>
      <c r="C282" s="20" t="s">
        <v>627</v>
      </c>
      <c r="D282" s="18">
        <v>43</v>
      </c>
      <c r="E282" s="20" t="s">
        <v>873</v>
      </c>
    </row>
    <row r="283" spans="1:5" ht="13.2">
      <c r="A283" s="30" t="s">
        <v>914</v>
      </c>
      <c r="B283" s="18">
        <v>7</v>
      </c>
      <c r="C283" s="20" t="s">
        <v>627</v>
      </c>
      <c r="D283" s="18">
        <v>43</v>
      </c>
      <c r="E283" s="20" t="s">
        <v>873</v>
      </c>
    </row>
    <row r="284" spans="1:5" ht="13.2">
      <c r="A284" s="30" t="s">
        <v>915</v>
      </c>
      <c r="B284" s="18">
        <v>10</v>
      </c>
      <c r="C284" s="20" t="s">
        <v>627</v>
      </c>
      <c r="D284" s="18">
        <v>43</v>
      </c>
      <c r="E284" s="20" t="s">
        <v>873</v>
      </c>
    </row>
    <row r="285" spans="1:5" ht="13.2">
      <c r="A285" s="30" t="s">
        <v>916</v>
      </c>
      <c r="B285" s="18">
        <v>7</v>
      </c>
      <c r="C285" s="20" t="s">
        <v>627</v>
      </c>
      <c r="D285" s="18">
        <v>43</v>
      </c>
      <c r="E285" s="20" t="s">
        <v>873</v>
      </c>
    </row>
    <row r="286" spans="1:5" ht="13.2">
      <c r="A286" s="30" t="s">
        <v>917</v>
      </c>
      <c r="B286" s="18">
        <v>15</v>
      </c>
      <c r="C286" s="20" t="s">
        <v>627</v>
      </c>
      <c r="D286" s="18">
        <v>43</v>
      </c>
      <c r="E286" s="20" t="s">
        <v>873</v>
      </c>
    </row>
    <row r="287" spans="1:5" ht="13.2">
      <c r="A287" s="30" t="s">
        <v>918</v>
      </c>
      <c r="B287" s="18">
        <v>35</v>
      </c>
      <c r="C287" s="20" t="s">
        <v>627</v>
      </c>
      <c r="D287" s="18">
        <v>43</v>
      </c>
      <c r="E287" s="20" t="s">
        <v>873</v>
      </c>
    </row>
    <row r="288" spans="1:5" ht="13.2">
      <c r="A288" s="30" t="s">
        <v>919</v>
      </c>
      <c r="B288" s="18">
        <v>1</v>
      </c>
      <c r="C288" s="20" t="s">
        <v>627</v>
      </c>
      <c r="D288" s="18">
        <v>43</v>
      </c>
      <c r="E288" s="20" t="s">
        <v>873</v>
      </c>
    </row>
    <row r="289" spans="1:5" ht="13.2">
      <c r="A289" s="30" t="s">
        <v>920</v>
      </c>
      <c r="B289" s="18">
        <v>0.08</v>
      </c>
      <c r="C289" s="20" t="s">
        <v>627</v>
      </c>
      <c r="D289" s="18">
        <v>44</v>
      </c>
      <c r="E289" s="20" t="s">
        <v>873</v>
      </c>
    </row>
    <row r="290" spans="1:5" ht="13.2">
      <c r="A290" s="30" t="s">
        <v>921</v>
      </c>
      <c r="B290" s="18">
        <v>0.1</v>
      </c>
      <c r="C290" s="20" t="s">
        <v>627</v>
      </c>
      <c r="D290" s="18">
        <v>44</v>
      </c>
      <c r="E290" s="20" t="s">
        <v>873</v>
      </c>
    </row>
    <row r="291" spans="1:5" ht="13.2">
      <c r="A291" s="30" t="s">
        <v>922</v>
      </c>
      <c r="B291" s="18">
        <v>0.2</v>
      </c>
      <c r="C291" s="20" t="s">
        <v>627</v>
      </c>
      <c r="D291" s="18">
        <v>44</v>
      </c>
      <c r="E291" s="20" t="s">
        <v>873</v>
      </c>
    </row>
    <row r="292" spans="1:5" ht="13.2">
      <c r="A292" s="30" t="s">
        <v>923</v>
      </c>
      <c r="B292" s="18">
        <v>0.3</v>
      </c>
      <c r="C292" s="20" t="s">
        <v>627</v>
      </c>
      <c r="D292" s="18">
        <v>44</v>
      </c>
      <c r="E292" s="20" t="s">
        <v>873</v>
      </c>
    </row>
    <row r="293" spans="1:5" ht="13.2">
      <c r="A293" s="30" t="s">
        <v>924</v>
      </c>
      <c r="B293" s="18">
        <v>0.5</v>
      </c>
      <c r="C293" s="20" t="s">
        <v>627</v>
      </c>
      <c r="D293" s="18">
        <v>44</v>
      </c>
      <c r="E293" s="20" t="s">
        <v>873</v>
      </c>
    </row>
    <row r="294" spans="1:5" ht="13.2">
      <c r="A294" s="30" t="s">
        <v>925</v>
      </c>
      <c r="B294" s="18">
        <v>1</v>
      </c>
      <c r="C294" s="20" t="s">
        <v>627</v>
      </c>
      <c r="D294" s="18">
        <v>44</v>
      </c>
      <c r="E294" s="20" t="s">
        <v>873</v>
      </c>
    </row>
    <row r="295" spans="1:5" ht="13.2">
      <c r="A295" s="30" t="s">
        <v>926</v>
      </c>
      <c r="B295" s="18">
        <v>2</v>
      </c>
      <c r="C295" s="20" t="s">
        <v>627</v>
      </c>
      <c r="D295" s="18">
        <v>44</v>
      </c>
      <c r="E295" s="20" t="s">
        <v>873</v>
      </c>
    </row>
    <row r="296" spans="1:5" ht="13.2">
      <c r="A296" s="30" t="s">
        <v>927</v>
      </c>
      <c r="B296" s="18">
        <v>3</v>
      </c>
      <c r="C296" s="20" t="s">
        <v>627</v>
      </c>
      <c r="D296" s="18">
        <v>44</v>
      </c>
      <c r="E296" s="20" t="s">
        <v>873</v>
      </c>
    </row>
    <row r="297" spans="1:5" ht="13.2">
      <c r="A297" s="30" t="s">
        <v>928</v>
      </c>
      <c r="B297" s="18">
        <v>0.5</v>
      </c>
      <c r="C297" s="20" t="s">
        <v>627</v>
      </c>
      <c r="D297" s="18">
        <v>44</v>
      </c>
      <c r="E297" s="20" t="s">
        <v>873</v>
      </c>
    </row>
    <row r="298" spans="1:5" ht="13.2">
      <c r="A298" s="30" t="s">
        <v>929</v>
      </c>
      <c r="B298" s="18">
        <v>1</v>
      </c>
      <c r="C298" s="20" t="s">
        <v>627</v>
      </c>
      <c r="D298" s="18">
        <v>44</v>
      </c>
      <c r="E298" s="20" t="s">
        <v>873</v>
      </c>
    </row>
    <row r="299" spans="1:5" ht="13.2">
      <c r="A299" s="30" t="s">
        <v>930</v>
      </c>
      <c r="B299" s="18">
        <v>3</v>
      </c>
      <c r="C299" s="20" t="s">
        <v>627</v>
      </c>
      <c r="D299" s="18">
        <v>44</v>
      </c>
      <c r="E299" s="20" t="s">
        <v>873</v>
      </c>
    </row>
    <row r="300" spans="1:5" ht="13.2">
      <c r="A300" s="30" t="s">
        <v>931</v>
      </c>
      <c r="B300" s="18">
        <v>2</v>
      </c>
      <c r="C300" s="20" t="s">
        <v>627</v>
      </c>
      <c r="D300" s="18">
        <v>44</v>
      </c>
      <c r="E300" s="20" t="s">
        <v>873</v>
      </c>
    </row>
    <row r="301" spans="1:5" ht="13.2">
      <c r="A301" s="30" t="s">
        <v>932</v>
      </c>
      <c r="B301" s="18">
        <v>4</v>
      </c>
      <c r="C301" s="20" t="s">
        <v>627</v>
      </c>
      <c r="D301" s="18">
        <v>44</v>
      </c>
      <c r="E301" s="20" t="s">
        <v>873</v>
      </c>
    </row>
    <row r="302" spans="1:5" ht="13.2">
      <c r="A302" s="30" t="s">
        <v>933</v>
      </c>
      <c r="B302" s="18">
        <v>8</v>
      </c>
      <c r="C302" s="20" t="s">
        <v>627</v>
      </c>
      <c r="D302" s="18">
        <v>44</v>
      </c>
      <c r="E302" s="20" t="s">
        <v>873</v>
      </c>
    </row>
    <row r="303" spans="1:5" ht="13.2">
      <c r="A303" s="30" t="s">
        <v>934</v>
      </c>
      <c r="B303" s="18">
        <v>60</v>
      </c>
      <c r="C303" s="20" t="s">
        <v>627</v>
      </c>
      <c r="D303" s="18">
        <v>44</v>
      </c>
      <c r="E303" s="20" t="s">
        <v>873</v>
      </c>
    </row>
    <row r="304" spans="1:5" ht="13.2">
      <c r="A304" s="30" t="s">
        <v>935</v>
      </c>
      <c r="B304" s="18">
        <v>120</v>
      </c>
      <c r="C304" s="20" t="s">
        <v>627</v>
      </c>
      <c r="D304" s="18">
        <v>44</v>
      </c>
      <c r="E304" s="20" t="s">
        <v>873</v>
      </c>
    </row>
    <row r="305" spans="1:5" ht="13.2">
      <c r="A305" s="30" t="s">
        <v>936</v>
      </c>
      <c r="B305" s="18">
        <v>15</v>
      </c>
      <c r="C305" s="20" t="s">
        <v>627</v>
      </c>
      <c r="D305" s="18">
        <v>45</v>
      </c>
      <c r="E305" s="20" t="s">
        <v>873</v>
      </c>
    </row>
    <row r="306" spans="1:5" ht="13.2">
      <c r="A306" s="30" t="s">
        <v>937</v>
      </c>
      <c r="B306" s="18">
        <v>3</v>
      </c>
      <c r="C306" s="20" t="s">
        <v>627</v>
      </c>
      <c r="D306" s="18">
        <v>45</v>
      </c>
      <c r="E306" s="20" t="s">
        <v>873</v>
      </c>
    </row>
    <row r="307" spans="1:5" ht="13.2">
      <c r="A307" s="30" t="s">
        <v>938</v>
      </c>
      <c r="B307" s="18">
        <v>6</v>
      </c>
      <c r="C307" s="20" t="s">
        <v>627</v>
      </c>
      <c r="D307" s="18">
        <v>45</v>
      </c>
      <c r="E307" s="20" t="s">
        <v>873</v>
      </c>
    </row>
    <row r="308" spans="1:5" ht="13.2">
      <c r="A308" s="30" t="s">
        <v>939</v>
      </c>
      <c r="B308" s="18">
        <v>20</v>
      </c>
      <c r="C308" s="20" t="s">
        <v>627</v>
      </c>
      <c r="D308" s="18">
        <v>45</v>
      </c>
      <c r="E308" s="20" t="s">
        <v>873</v>
      </c>
    </row>
    <row r="309" spans="1:5" ht="13.2">
      <c r="A309" s="30" t="s">
        <v>940</v>
      </c>
      <c r="B309" s="18">
        <v>1</v>
      </c>
      <c r="C309" s="20" t="s">
        <v>627</v>
      </c>
      <c r="D309" s="18">
        <v>45</v>
      </c>
      <c r="E309" s="20" t="s">
        <v>873</v>
      </c>
    </row>
    <row r="310" spans="1:5" ht="13.2">
      <c r="A310" s="30" t="s">
        <v>941</v>
      </c>
      <c r="B310" s="18">
        <v>3</v>
      </c>
      <c r="C310" s="20" t="s">
        <v>627</v>
      </c>
      <c r="D310" s="18">
        <v>45</v>
      </c>
      <c r="E310" s="20" t="s">
        <v>873</v>
      </c>
    </row>
    <row r="311" spans="1:5" ht="13.2">
      <c r="A311" s="30" t="s">
        <v>942</v>
      </c>
      <c r="B311" s="18">
        <v>3</v>
      </c>
      <c r="C311" s="20" t="s">
        <v>627</v>
      </c>
      <c r="D311" s="18">
        <v>45</v>
      </c>
      <c r="E311" s="20" t="s">
        <v>873</v>
      </c>
    </row>
    <row r="312" spans="1:5" ht="13.2">
      <c r="A312" s="30" t="s">
        <v>943</v>
      </c>
      <c r="B312" s="18">
        <v>0.5</v>
      </c>
      <c r="C312" s="20" t="s">
        <v>627</v>
      </c>
      <c r="D312" s="18">
        <v>46</v>
      </c>
      <c r="E312" s="20" t="s">
        <v>873</v>
      </c>
    </row>
    <row r="313" spans="1:5" ht="13.2">
      <c r="A313" s="30" t="s">
        <v>944</v>
      </c>
      <c r="B313" s="18">
        <v>1</v>
      </c>
      <c r="C313" s="20" t="s">
        <v>627</v>
      </c>
      <c r="D313" s="18">
        <v>46</v>
      </c>
      <c r="E313" s="20" t="s">
        <v>873</v>
      </c>
    </row>
    <row r="314" spans="1:5" ht="13.2">
      <c r="A314" s="30" t="s">
        <v>945</v>
      </c>
      <c r="B314" s="18">
        <v>5</v>
      </c>
      <c r="C314" s="20" t="s">
        <v>627</v>
      </c>
      <c r="D314" s="18">
        <v>46</v>
      </c>
      <c r="E314" s="20" t="s">
        <v>873</v>
      </c>
    </row>
    <row r="315" spans="1:5" ht="13.2">
      <c r="A315" s="30" t="s">
        <v>946</v>
      </c>
      <c r="B315" s="18">
        <v>0.3</v>
      </c>
      <c r="C315" s="20" t="s">
        <v>627</v>
      </c>
      <c r="D315" s="18">
        <v>46</v>
      </c>
      <c r="E315" s="20" t="s">
        <v>873</v>
      </c>
    </row>
    <row r="316" spans="1:5" ht="13.2">
      <c r="A316" s="30" t="s">
        <v>947</v>
      </c>
      <c r="B316" s="18">
        <v>0.4</v>
      </c>
      <c r="C316" s="20" t="s">
        <v>627</v>
      </c>
      <c r="D316" s="18">
        <v>46</v>
      </c>
      <c r="E316" s="20" t="s">
        <v>873</v>
      </c>
    </row>
    <row r="317" spans="1:5" ht="13.2">
      <c r="A317" s="30" t="s">
        <v>948</v>
      </c>
      <c r="B317" s="18">
        <v>0.8</v>
      </c>
      <c r="C317" s="20" t="s">
        <v>627</v>
      </c>
      <c r="D317" s="18">
        <v>46</v>
      </c>
      <c r="E317" s="20" t="s">
        <v>873</v>
      </c>
    </row>
    <row r="318" spans="1:5" ht="13.2">
      <c r="A318" s="30" t="s">
        <v>949</v>
      </c>
      <c r="B318" s="18">
        <v>10</v>
      </c>
      <c r="C318" s="20" t="s">
        <v>627</v>
      </c>
      <c r="D318" s="18">
        <v>46</v>
      </c>
      <c r="E318" s="20" t="s">
        <v>873</v>
      </c>
    </row>
    <row r="319" spans="1:5" ht="13.2">
      <c r="A319" s="30" t="s">
        <v>950</v>
      </c>
      <c r="B319" s="18">
        <v>30</v>
      </c>
      <c r="C319" s="20" t="s">
        <v>627</v>
      </c>
      <c r="D319" s="18">
        <v>46</v>
      </c>
      <c r="E319" s="20" t="s">
        <v>873</v>
      </c>
    </row>
    <row r="320" spans="1:5" ht="13.2">
      <c r="A320" s="30" t="s">
        <v>951</v>
      </c>
      <c r="B320" s="18">
        <v>0.01</v>
      </c>
      <c r="C320" s="20" t="s">
        <v>627</v>
      </c>
      <c r="D320" s="18">
        <v>46</v>
      </c>
      <c r="E320" s="20" t="s">
        <v>873</v>
      </c>
    </row>
    <row r="321" spans="1:5" ht="13.2">
      <c r="A321" s="30" t="s">
        <v>952</v>
      </c>
      <c r="B321" s="18">
        <v>0.1</v>
      </c>
      <c r="C321" s="20" t="s">
        <v>627</v>
      </c>
      <c r="D321" s="18">
        <v>46</v>
      </c>
      <c r="E321" s="20" t="s">
        <v>873</v>
      </c>
    </row>
    <row r="322" spans="1:5" ht="13.2">
      <c r="A322" s="30" t="s">
        <v>953</v>
      </c>
      <c r="B322" s="18">
        <v>0.03</v>
      </c>
      <c r="C322" s="20" t="s">
        <v>627</v>
      </c>
      <c r="D322" s="18">
        <v>46</v>
      </c>
      <c r="E322" s="20" t="s">
        <v>873</v>
      </c>
    </row>
    <row r="323" spans="1:5" ht="13.2">
      <c r="A323" s="30" t="s">
        <v>954</v>
      </c>
      <c r="B323" s="18">
        <v>0.2</v>
      </c>
      <c r="C323" s="20" t="s">
        <v>627</v>
      </c>
      <c r="D323" s="18">
        <v>46</v>
      </c>
      <c r="E323" s="20" t="s">
        <v>873</v>
      </c>
    </row>
    <row r="324" spans="1:5" ht="13.2">
      <c r="A324" s="30" t="s">
        <v>955</v>
      </c>
      <c r="B324" s="18">
        <v>0.5</v>
      </c>
      <c r="C324" s="20" t="s">
        <v>627</v>
      </c>
      <c r="D324" s="18">
        <v>46</v>
      </c>
      <c r="E324" s="20" t="s">
        <v>873</v>
      </c>
    </row>
    <row r="325" spans="1:5" ht="13.2">
      <c r="A325" s="30" t="s">
        <v>956</v>
      </c>
      <c r="B325" s="18">
        <v>0.3</v>
      </c>
      <c r="C325" s="20" t="s">
        <v>627</v>
      </c>
      <c r="D325" s="18">
        <v>46</v>
      </c>
      <c r="E325" s="20" t="s">
        <v>873</v>
      </c>
    </row>
    <row r="326" spans="1:5" ht="13.2">
      <c r="A326" s="30" t="s">
        <v>957</v>
      </c>
      <c r="B326" s="18">
        <v>0.6</v>
      </c>
      <c r="C326" s="20" t="s">
        <v>627</v>
      </c>
      <c r="D326" s="18">
        <v>46</v>
      </c>
      <c r="E326" s="20" t="s">
        <v>873</v>
      </c>
    </row>
    <row r="327" spans="1:5" ht="13.2">
      <c r="A327" s="30" t="s">
        <v>958</v>
      </c>
      <c r="B327" s="18">
        <v>1</v>
      </c>
      <c r="C327" s="20" t="s">
        <v>627</v>
      </c>
      <c r="D327" s="18">
        <v>46</v>
      </c>
      <c r="E327" s="20" t="s">
        <v>873</v>
      </c>
    </row>
    <row r="328" spans="1:5" ht="13.2">
      <c r="A328" s="30" t="s">
        <v>959</v>
      </c>
      <c r="B328" s="18">
        <v>0.3</v>
      </c>
      <c r="C328" s="20" t="s">
        <v>627</v>
      </c>
      <c r="D328" s="18">
        <v>46</v>
      </c>
      <c r="E328" s="20" t="s">
        <v>873</v>
      </c>
    </row>
    <row r="329" spans="1:5" ht="13.2">
      <c r="A329" s="30" t="s">
        <v>960</v>
      </c>
      <c r="B329" s="18">
        <v>0.2</v>
      </c>
      <c r="C329" s="20" t="s">
        <v>627</v>
      </c>
      <c r="D329" s="18">
        <v>46</v>
      </c>
      <c r="E329" s="20" t="s">
        <v>873</v>
      </c>
    </row>
    <row r="330" spans="1:5" ht="13.2">
      <c r="A330" s="30" t="s">
        <v>961</v>
      </c>
      <c r="B330" s="18">
        <v>1</v>
      </c>
      <c r="C330" s="20" t="s">
        <v>627</v>
      </c>
      <c r="D330" s="18">
        <v>47</v>
      </c>
      <c r="E330" s="20" t="s">
        <v>873</v>
      </c>
    </row>
    <row r="331" spans="1:5" ht="13.2">
      <c r="A331" s="30" t="s">
        <v>962</v>
      </c>
      <c r="B331" s="18">
        <v>3</v>
      </c>
      <c r="C331" s="20" t="s">
        <v>627</v>
      </c>
      <c r="D331" s="18">
        <v>47</v>
      </c>
      <c r="E331" s="20" t="s">
        <v>873</v>
      </c>
    </row>
    <row r="332" spans="1:5" ht="13.2">
      <c r="A332" s="30" t="s">
        <v>963</v>
      </c>
      <c r="B332" s="18">
        <v>30</v>
      </c>
      <c r="C332" s="20" t="s">
        <v>627</v>
      </c>
      <c r="D332" s="18">
        <v>47</v>
      </c>
      <c r="E332" s="20" t="s">
        <v>873</v>
      </c>
    </row>
    <row r="333" spans="1:5" ht="13.2">
      <c r="A333" s="30" t="s">
        <v>964</v>
      </c>
      <c r="B333" s="18">
        <v>20</v>
      </c>
      <c r="C333" s="20" t="s">
        <v>627</v>
      </c>
      <c r="D333" s="18">
        <v>47</v>
      </c>
      <c r="E333" s="20" t="s">
        <v>873</v>
      </c>
    </row>
    <row r="334" spans="1:5" ht="13.2">
      <c r="A334" s="30" t="s">
        <v>965</v>
      </c>
      <c r="B334" s="18">
        <v>27</v>
      </c>
      <c r="C334" s="20" t="s">
        <v>627</v>
      </c>
      <c r="D334" s="18">
        <v>47</v>
      </c>
      <c r="E334" s="20" t="s">
        <v>873</v>
      </c>
    </row>
    <row r="335" spans="1:5" ht="13.2">
      <c r="A335" s="30" t="s">
        <v>966</v>
      </c>
      <c r="B335" s="18">
        <v>37</v>
      </c>
      <c r="C335" s="20" t="s">
        <v>627</v>
      </c>
      <c r="D335" s="18">
        <v>47</v>
      </c>
      <c r="E335" s="20" t="s">
        <v>873</v>
      </c>
    </row>
    <row r="336" spans="1:5" ht="13.2">
      <c r="A336" s="30" t="s">
        <v>871</v>
      </c>
      <c r="B336" s="20" t="s">
        <v>706</v>
      </c>
      <c r="C336" s="20" t="s">
        <v>627</v>
      </c>
      <c r="D336" s="18">
        <v>48</v>
      </c>
      <c r="E336" s="20" t="s">
        <v>873</v>
      </c>
    </row>
    <row r="337" spans="1:5" ht="13.2">
      <c r="A337" s="30" t="s">
        <v>967</v>
      </c>
      <c r="B337" s="18">
        <v>5</v>
      </c>
      <c r="C337" s="20" t="s">
        <v>627</v>
      </c>
      <c r="D337" s="18">
        <v>51</v>
      </c>
      <c r="E337" s="20" t="s">
        <v>968</v>
      </c>
    </row>
    <row r="338" spans="1:5" ht="13.2">
      <c r="A338" s="30" t="s">
        <v>969</v>
      </c>
      <c r="B338" s="18">
        <v>2</v>
      </c>
      <c r="C338" s="20" t="s">
        <v>627</v>
      </c>
      <c r="D338" s="18">
        <v>51</v>
      </c>
      <c r="E338" s="20" t="s">
        <v>968</v>
      </c>
    </row>
    <row r="339" spans="1:5" ht="13.2">
      <c r="A339" s="30" t="s">
        <v>970</v>
      </c>
      <c r="B339" s="18">
        <v>3</v>
      </c>
      <c r="C339" s="20" t="s">
        <v>627</v>
      </c>
      <c r="D339" s="18">
        <v>51</v>
      </c>
      <c r="E339" s="20" t="s">
        <v>968</v>
      </c>
    </row>
    <row r="340" spans="1:5" ht="13.2">
      <c r="A340" s="30" t="s">
        <v>971</v>
      </c>
      <c r="B340" s="18">
        <v>5</v>
      </c>
      <c r="C340" s="20" t="s">
        <v>627</v>
      </c>
      <c r="D340" s="18">
        <v>51</v>
      </c>
      <c r="E340" s="20" t="s">
        <v>968</v>
      </c>
    </row>
    <row r="341" spans="1:5" ht="13.2">
      <c r="A341" s="30" t="s">
        <v>972</v>
      </c>
      <c r="B341" s="18">
        <v>5</v>
      </c>
      <c r="C341" s="20" t="s">
        <v>627</v>
      </c>
      <c r="D341" s="18">
        <v>51</v>
      </c>
      <c r="E341" s="20" t="s">
        <v>968</v>
      </c>
    </row>
    <row r="342" spans="1:5" ht="13.2">
      <c r="A342" s="30" t="s">
        <v>973</v>
      </c>
      <c r="B342" s="18">
        <v>7</v>
      </c>
      <c r="C342" s="20" t="s">
        <v>627</v>
      </c>
      <c r="D342" s="18">
        <v>51</v>
      </c>
      <c r="E342" s="20" t="s">
        <v>968</v>
      </c>
    </row>
    <row r="343" spans="1:5" ht="13.2">
      <c r="A343" s="30" t="s">
        <v>974</v>
      </c>
      <c r="B343" s="18">
        <v>8</v>
      </c>
      <c r="C343" s="20" t="s">
        <v>627</v>
      </c>
      <c r="D343" s="18">
        <v>51</v>
      </c>
      <c r="E343" s="20" t="s">
        <v>968</v>
      </c>
    </row>
    <row r="344" spans="1:5" ht="13.2">
      <c r="A344" s="30" t="s">
        <v>975</v>
      </c>
      <c r="B344" s="18">
        <v>11</v>
      </c>
      <c r="C344" s="20" t="s">
        <v>627</v>
      </c>
      <c r="D344" s="18">
        <v>51</v>
      </c>
      <c r="E344" s="20" t="s">
        <v>968</v>
      </c>
    </row>
    <row r="345" spans="1:5" ht="13.2">
      <c r="A345" s="30" t="s">
        <v>976</v>
      </c>
      <c r="B345" s="18">
        <v>15</v>
      </c>
      <c r="C345" s="20" t="s">
        <v>627</v>
      </c>
      <c r="D345" s="18">
        <v>51</v>
      </c>
      <c r="E345" s="20" t="s">
        <v>968</v>
      </c>
    </row>
    <row r="346" spans="1:5" ht="13.2">
      <c r="A346" s="30" t="s">
        <v>977</v>
      </c>
      <c r="B346" s="18">
        <v>20</v>
      </c>
      <c r="C346" s="20" t="s">
        <v>627</v>
      </c>
      <c r="D346" s="18">
        <v>51</v>
      </c>
      <c r="E346" s="20" t="s">
        <v>968</v>
      </c>
    </row>
    <row r="347" spans="1:5" ht="13.2">
      <c r="A347" s="30" t="s">
        <v>978</v>
      </c>
      <c r="B347" s="18">
        <v>3</v>
      </c>
      <c r="C347" s="20" t="s">
        <v>627</v>
      </c>
      <c r="D347" s="18">
        <v>51</v>
      </c>
      <c r="E347" s="20" t="s">
        <v>968</v>
      </c>
    </row>
    <row r="348" spans="1:5" ht="13.2">
      <c r="A348" s="30" t="s">
        <v>979</v>
      </c>
      <c r="B348" s="18">
        <v>5</v>
      </c>
      <c r="C348" s="20" t="s">
        <v>627</v>
      </c>
      <c r="D348" s="18">
        <v>51</v>
      </c>
      <c r="E348" s="20" t="s">
        <v>968</v>
      </c>
    </row>
    <row r="349" spans="1:5" ht="13.2">
      <c r="A349" s="30" t="s">
        <v>980</v>
      </c>
      <c r="B349" s="18">
        <v>5</v>
      </c>
      <c r="C349" s="20" t="s">
        <v>627</v>
      </c>
      <c r="D349" s="18">
        <v>52</v>
      </c>
      <c r="E349" s="20" t="s">
        <v>968</v>
      </c>
    </row>
    <row r="350" spans="1:5" ht="13.2">
      <c r="A350" s="30" t="s">
        <v>981</v>
      </c>
      <c r="B350" s="18">
        <v>9</v>
      </c>
      <c r="C350" s="20" t="s">
        <v>627</v>
      </c>
      <c r="D350" s="18">
        <v>52</v>
      </c>
      <c r="E350" s="20" t="s">
        <v>968</v>
      </c>
    </row>
    <row r="351" spans="1:5" ht="13.2">
      <c r="A351" s="30" t="s">
        <v>982</v>
      </c>
      <c r="B351" s="18">
        <v>9</v>
      </c>
      <c r="C351" s="20" t="s">
        <v>627</v>
      </c>
      <c r="D351" s="18">
        <v>52</v>
      </c>
      <c r="E351" s="20" t="s">
        <v>968</v>
      </c>
    </row>
    <row r="352" spans="1:5" ht="13.2">
      <c r="A352" s="30" t="s">
        <v>983</v>
      </c>
      <c r="B352" s="18">
        <v>2</v>
      </c>
      <c r="C352" s="20" t="s">
        <v>627</v>
      </c>
      <c r="D352" s="18">
        <v>52</v>
      </c>
      <c r="E352" s="20" t="s">
        <v>968</v>
      </c>
    </row>
    <row r="353" spans="1:5" ht="13.2">
      <c r="A353" s="30" t="s">
        <v>984</v>
      </c>
      <c r="B353" s="18">
        <v>9</v>
      </c>
      <c r="C353" s="20" t="s">
        <v>627</v>
      </c>
      <c r="D353" s="18">
        <v>52</v>
      </c>
      <c r="E353" s="20" t="s">
        <v>968</v>
      </c>
    </row>
    <row r="354" spans="1:5" ht="13.2">
      <c r="A354" s="30" t="s">
        <v>985</v>
      </c>
      <c r="B354" s="18">
        <v>8</v>
      </c>
      <c r="C354" s="20" t="s">
        <v>627</v>
      </c>
      <c r="D354" s="18">
        <v>52</v>
      </c>
      <c r="E354" s="20" t="s">
        <v>968</v>
      </c>
    </row>
    <row r="355" spans="1:5" ht="13.2">
      <c r="A355" s="30" t="s">
        <v>986</v>
      </c>
      <c r="B355" s="18">
        <v>15</v>
      </c>
      <c r="C355" s="20" t="s">
        <v>627</v>
      </c>
      <c r="D355" s="18">
        <v>52</v>
      </c>
      <c r="E355" s="20" t="s">
        <v>968</v>
      </c>
    </row>
    <row r="356" spans="1:5" ht="13.2">
      <c r="A356" s="30" t="s">
        <v>987</v>
      </c>
      <c r="B356" s="18">
        <v>3</v>
      </c>
      <c r="C356" s="20" t="s">
        <v>627</v>
      </c>
      <c r="D356" s="18">
        <v>52</v>
      </c>
      <c r="E356" s="20" t="s">
        <v>968</v>
      </c>
    </row>
    <row r="357" spans="1:5" ht="13.2">
      <c r="A357" s="30" t="s">
        <v>988</v>
      </c>
      <c r="B357" s="18">
        <v>0.2</v>
      </c>
      <c r="C357" s="20" t="s">
        <v>627</v>
      </c>
      <c r="D357" s="18">
        <v>52</v>
      </c>
      <c r="E357" s="20" t="s">
        <v>968</v>
      </c>
    </row>
    <row r="358" spans="1:5" ht="13.2">
      <c r="A358" s="30" t="s">
        <v>989</v>
      </c>
      <c r="B358" s="18">
        <v>5</v>
      </c>
      <c r="C358" s="20" t="s">
        <v>627</v>
      </c>
      <c r="D358" s="18">
        <v>53</v>
      </c>
      <c r="E358" s="20" t="s">
        <v>968</v>
      </c>
    </row>
    <row r="359" spans="1:5" ht="13.2">
      <c r="A359" s="30" t="s">
        <v>990</v>
      </c>
      <c r="B359" s="18">
        <v>8</v>
      </c>
      <c r="C359" s="20" t="s">
        <v>627</v>
      </c>
      <c r="D359" s="18">
        <v>53</v>
      </c>
      <c r="E359" s="20" t="s">
        <v>968</v>
      </c>
    </row>
    <row r="360" spans="1:5" ht="13.2">
      <c r="A360" s="30" t="s">
        <v>991</v>
      </c>
      <c r="B360" s="18">
        <v>5</v>
      </c>
      <c r="C360" s="20" t="s">
        <v>627</v>
      </c>
      <c r="D360" s="18">
        <v>53</v>
      </c>
      <c r="E360" s="20" t="s">
        <v>968</v>
      </c>
    </row>
    <row r="361" spans="1:5" ht="13.2">
      <c r="A361" s="30" t="s">
        <v>992</v>
      </c>
      <c r="B361" s="18">
        <v>4</v>
      </c>
      <c r="C361" s="20" t="s">
        <v>627</v>
      </c>
      <c r="D361" s="18">
        <v>53</v>
      </c>
      <c r="E361" s="20" t="s">
        <v>968</v>
      </c>
    </row>
    <row r="362" spans="1:5" ht="13.2">
      <c r="A362" s="30" t="s">
        <v>993</v>
      </c>
      <c r="B362" s="18">
        <v>2</v>
      </c>
      <c r="C362" s="20" t="s">
        <v>627</v>
      </c>
      <c r="D362" s="18">
        <v>53</v>
      </c>
      <c r="E362" s="20" t="s">
        <v>968</v>
      </c>
    </row>
    <row r="363" spans="1:5" ht="13.2">
      <c r="A363" s="30" t="s">
        <v>994</v>
      </c>
      <c r="B363" s="18">
        <v>5</v>
      </c>
      <c r="C363" s="20" t="s">
        <v>627</v>
      </c>
      <c r="D363" s="18">
        <v>53</v>
      </c>
      <c r="E363" s="20" t="s">
        <v>968</v>
      </c>
    </row>
    <row r="364" spans="1:5" ht="13.2">
      <c r="A364" s="30" t="s">
        <v>995</v>
      </c>
      <c r="B364" s="18">
        <v>3</v>
      </c>
      <c r="C364" s="20" t="s">
        <v>627</v>
      </c>
      <c r="D364" s="18">
        <v>53</v>
      </c>
      <c r="E364" s="20" t="s">
        <v>968</v>
      </c>
    </row>
    <row r="365" spans="1:5" ht="13.2">
      <c r="A365" s="30" t="s">
        <v>996</v>
      </c>
      <c r="B365" s="18">
        <v>2</v>
      </c>
      <c r="C365" s="20" t="s">
        <v>627</v>
      </c>
      <c r="D365" s="18">
        <v>53</v>
      </c>
      <c r="E365" s="20" t="s">
        <v>968</v>
      </c>
    </row>
    <row r="366" spans="1:5" ht="13.2">
      <c r="A366" s="30" t="s">
        <v>997</v>
      </c>
      <c r="B366" s="18">
        <v>4</v>
      </c>
      <c r="C366" s="20" t="s">
        <v>627</v>
      </c>
      <c r="D366" s="18">
        <v>53</v>
      </c>
      <c r="E366" s="20" t="s">
        <v>968</v>
      </c>
    </row>
    <row r="367" spans="1:5" ht="13.2">
      <c r="A367" s="30" t="s">
        <v>998</v>
      </c>
      <c r="B367" s="18">
        <v>3</v>
      </c>
      <c r="C367" s="20" t="s">
        <v>627</v>
      </c>
      <c r="D367" s="18">
        <v>53</v>
      </c>
      <c r="E367" s="20" t="s">
        <v>968</v>
      </c>
    </row>
    <row r="368" spans="1:5" ht="13.2">
      <c r="A368" s="30" t="s">
        <v>999</v>
      </c>
      <c r="B368" s="18">
        <v>0.2</v>
      </c>
      <c r="C368" s="20" t="s">
        <v>627</v>
      </c>
      <c r="D368" s="18">
        <v>53</v>
      </c>
      <c r="E368" s="20" t="s">
        <v>968</v>
      </c>
    </row>
    <row r="369" spans="1:5" ht="13.2">
      <c r="A369" s="30" t="s">
        <v>1000</v>
      </c>
      <c r="B369" s="18">
        <v>6</v>
      </c>
      <c r="C369" s="20" t="s">
        <v>627</v>
      </c>
      <c r="D369" s="18">
        <v>54</v>
      </c>
      <c r="E369" s="20" t="s">
        <v>968</v>
      </c>
    </row>
    <row r="370" spans="1:5" ht="13.2">
      <c r="A370" s="30" t="s">
        <v>1001</v>
      </c>
      <c r="B370" s="18">
        <v>5</v>
      </c>
      <c r="C370" s="20" t="s">
        <v>627</v>
      </c>
      <c r="D370" s="18">
        <v>54</v>
      </c>
      <c r="E370" s="20" t="s">
        <v>968</v>
      </c>
    </row>
    <row r="371" spans="1:5" ht="13.2">
      <c r="A371" s="30" t="s">
        <v>1002</v>
      </c>
      <c r="B371" s="18">
        <v>2</v>
      </c>
      <c r="C371" s="20" t="s">
        <v>627</v>
      </c>
      <c r="D371" s="18">
        <v>54</v>
      </c>
      <c r="E371" s="20" t="s">
        <v>968</v>
      </c>
    </row>
    <row r="372" spans="1:5" ht="13.2">
      <c r="A372" s="30" t="s">
        <v>1003</v>
      </c>
      <c r="B372" s="18">
        <v>0.7</v>
      </c>
      <c r="C372" s="20" t="s">
        <v>627</v>
      </c>
      <c r="D372" s="18">
        <v>54</v>
      </c>
      <c r="E372" s="20" t="s">
        <v>968</v>
      </c>
    </row>
    <row r="373" spans="1:5" ht="13.2">
      <c r="A373" s="30" t="s">
        <v>1004</v>
      </c>
      <c r="B373" s="18">
        <v>0.6</v>
      </c>
      <c r="C373" s="20" t="s">
        <v>627</v>
      </c>
      <c r="D373" s="18">
        <v>54</v>
      </c>
      <c r="E373" s="20" t="s">
        <v>968</v>
      </c>
    </row>
    <row r="374" spans="1:5" ht="13.2">
      <c r="A374" s="30" t="s">
        <v>1005</v>
      </c>
      <c r="B374" s="18">
        <v>15</v>
      </c>
      <c r="C374" s="20" t="s">
        <v>627</v>
      </c>
      <c r="D374" s="18">
        <v>54</v>
      </c>
      <c r="E374" s="20" t="s">
        <v>968</v>
      </c>
    </row>
    <row r="375" spans="1:5" ht="13.2">
      <c r="A375" s="30" t="s">
        <v>1006</v>
      </c>
      <c r="B375" s="18">
        <v>6</v>
      </c>
      <c r="C375" s="20" t="s">
        <v>627</v>
      </c>
      <c r="D375" s="18">
        <v>54</v>
      </c>
      <c r="E375" s="20" t="s">
        <v>968</v>
      </c>
    </row>
    <row r="376" spans="1:5" ht="13.2">
      <c r="A376" s="30" t="s">
        <v>1007</v>
      </c>
      <c r="B376" s="18">
        <v>0.2</v>
      </c>
      <c r="C376" s="20" t="s">
        <v>627</v>
      </c>
      <c r="D376" s="18">
        <v>55</v>
      </c>
      <c r="E376" s="20" t="s">
        <v>968</v>
      </c>
    </row>
    <row r="377" spans="1:5" ht="13.2">
      <c r="A377" s="30" t="s">
        <v>1008</v>
      </c>
      <c r="B377" s="18">
        <v>0.5</v>
      </c>
      <c r="C377" s="20" t="s">
        <v>627</v>
      </c>
      <c r="D377" s="18">
        <v>55</v>
      </c>
      <c r="E377" s="20" t="s">
        <v>968</v>
      </c>
    </row>
    <row r="378" spans="1:5" ht="13.2">
      <c r="A378" s="30" t="s">
        <v>1009</v>
      </c>
      <c r="B378" s="18">
        <v>3</v>
      </c>
      <c r="C378" s="20" t="s">
        <v>627</v>
      </c>
      <c r="D378" s="18">
        <v>55</v>
      </c>
      <c r="E378" s="20" t="s">
        <v>968</v>
      </c>
    </row>
    <row r="379" spans="1:5" ht="13.2">
      <c r="A379" s="30" t="s">
        <v>1010</v>
      </c>
      <c r="B379" s="18">
        <v>0.1</v>
      </c>
      <c r="C379" s="20" t="s">
        <v>627</v>
      </c>
      <c r="D379" s="18">
        <v>55</v>
      </c>
      <c r="E379" s="20" t="s">
        <v>968</v>
      </c>
    </row>
    <row r="380" spans="1:5" ht="13.2">
      <c r="A380" s="30" t="s">
        <v>1011</v>
      </c>
      <c r="B380" s="18">
        <v>7.0000000000000007E-2</v>
      </c>
      <c r="C380" s="20" t="s">
        <v>627</v>
      </c>
      <c r="D380" s="18">
        <v>55</v>
      </c>
      <c r="E380" s="20" t="s">
        <v>968</v>
      </c>
    </row>
    <row r="381" spans="1:5" ht="13.2">
      <c r="A381" s="30" t="s">
        <v>1012</v>
      </c>
      <c r="B381" s="18">
        <v>0.3</v>
      </c>
      <c r="C381" s="20" t="s">
        <v>627</v>
      </c>
      <c r="D381" s="18">
        <v>55</v>
      </c>
      <c r="E381" s="20" t="s">
        <v>968</v>
      </c>
    </row>
    <row r="382" spans="1:5" ht="13.2">
      <c r="A382" s="30" t="s">
        <v>1013</v>
      </c>
      <c r="B382" s="18">
        <v>0.5</v>
      </c>
      <c r="C382" s="20" t="s">
        <v>627</v>
      </c>
      <c r="D382" s="18">
        <v>55</v>
      </c>
      <c r="E382" s="20" t="s">
        <v>968</v>
      </c>
    </row>
    <row r="383" spans="1:5" ht="13.2">
      <c r="A383" s="30" t="s">
        <v>1014</v>
      </c>
      <c r="B383" s="18">
        <v>12</v>
      </c>
      <c r="C383" s="20" t="s">
        <v>627</v>
      </c>
      <c r="D383" s="18">
        <v>55</v>
      </c>
      <c r="E383" s="20" t="s">
        <v>968</v>
      </c>
    </row>
    <row r="384" spans="1:5" ht="13.2">
      <c r="A384" s="30" t="s">
        <v>1015</v>
      </c>
      <c r="B384" s="18">
        <v>120</v>
      </c>
      <c r="C384" s="20" t="s">
        <v>627</v>
      </c>
      <c r="D384" s="18">
        <v>55</v>
      </c>
      <c r="E384" s="20" t="s">
        <v>968</v>
      </c>
    </row>
    <row r="385" spans="1:5" ht="13.2">
      <c r="A385" s="30" t="s">
        <v>1016</v>
      </c>
      <c r="B385" s="18">
        <v>2</v>
      </c>
      <c r="C385" s="20" t="s">
        <v>627</v>
      </c>
      <c r="D385" s="18">
        <v>55</v>
      </c>
      <c r="E385" s="20" t="s">
        <v>968</v>
      </c>
    </row>
    <row r="386" spans="1:5" ht="13.2">
      <c r="A386" s="30" t="s">
        <v>1017</v>
      </c>
      <c r="B386" s="18">
        <v>5</v>
      </c>
      <c r="C386" s="20" t="s">
        <v>627</v>
      </c>
      <c r="D386" s="18">
        <v>55</v>
      </c>
      <c r="E386" s="20" t="s">
        <v>968</v>
      </c>
    </row>
    <row r="387" spans="1:5" ht="13.2">
      <c r="A387" s="30" t="s">
        <v>1018</v>
      </c>
      <c r="B387" s="18">
        <v>10</v>
      </c>
      <c r="C387" s="20" t="s">
        <v>627</v>
      </c>
      <c r="D387" s="18">
        <v>55</v>
      </c>
      <c r="E387" s="20" t="s">
        <v>968</v>
      </c>
    </row>
    <row r="388" spans="1:5" ht="13.2">
      <c r="A388" s="30" t="s">
        <v>1019</v>
      </c>
      <c r="B388" s="18">
        <v>20</v>
      </c>
      <c r="C388" s="20" t="s">
        <v>627</v>
      </c>
      <c r="D388" s="18">
        <v>55</v>
      </c>
      <c r="E388" s="20" t="s">
        <v>968</v>
      </c>
    </row>
    <row r="389" spans="1:5" ht="13.2">
      <c r="A389" s="30" t="s">
        <v>1020</v>
      </c>
      <c r="B389" s="18">
        <v>0.2</v>
      </c>
      <c r="C389" s="20" t="s">
        <v>627</v>
      </c>
      <c r="D389" s="18">
        <v>56</v>
      </c>
      <c r="E389" s="20" t="s">
        <v>968</v>
      </c>
    </row>
    <row r="390" spans="1:5" ht="13.2">
      <c r="A390" s="30" t="s">
        <v>1021</v>
      </c>
      <c r="B390" s="18">
        <v>0.1</v>
      </c>
      <c r="C390" s="20" t="s">
        <v>627</v>
      </c>
      <c r="D390" s="18">
        <v>56</v>
      </c>
      <c r="E390" s="20" t="s">
        <v>968</v>
      </c>
    </row>
    <row r="391" spans="1:5" ht="13.2">
      <c r="A391" s="30" t="s">
        <v>1022</v>
      </c>
      <c r="B391" s="18">
        <v>3</v>
      </c>
      <c r="C391" s="20" t="s">
        <v>627</v>
      </c>
      <c r="D391" s="18">
        <v>56</v>
      </c>
      <c r="E391" s="20" t="s">
        <v>968</v>
      </c>
    </row>
    <row r="392" spans="1:5" ht="13.2">
      <c r="A392" s="30" t="s">
        <v>1023</v>
      </c>
      <c r="B392" s="18">
        <v>5</v>
      </c>
      <c r="C392" s="20" t="s">
        <v>627</v>
      </c>
      <c r="D392" s="18">
        <v>56</v>
      </c>
      <c r="E392" s="20" t="s">
        <v>968</v>
      </c>
    </row>
    <row r="393" spans="1:5" ht="13.2">
      <c r="A393" s="30" t="s">
        <v>1024</v>
      </c>
      <c r="B393" s="18">
        <v>3</v>
      </c>
      <c r="C393" s="20" t="s">
        <v>627</v>
      </c>
      <c r="D393" s="18">
        <v>56</v>
      </c>
      <c r="E393" s="20" t="s">
        <v>968</v>
      </c>
    </row>
    <row r="394" spans="1:5" ht="13.2">
      <c r="A394" s="30" t="s">
        <v>1025</v>
      </c>
      <c r="B394" s="18">
        <v>2</v>
      </c>
      <c r="C394" s="20" t="s">
        <v>627</v>
      </c>
      <c r="D394" s="18">
        <v>56</v>
      </c>
      <c r="E394" s="20" t="s">
        <v>968</v>
      </c>
    </row>
    <row r="395" spans="1:5" ht="13.2">
      <c r="A395" s="30" t="s">
        <v>1026</v>
      </c>
      <c r="B395" s="18">
        <v>0.05</v>
      </c>
      <c r="C395" s="20" t="s">
        <v>627</v>
      </c>
      <c r="D395" s="18">
        <v>56</v>
      </c>
      <c r="E395" s="20" t="s">
        <v>968</v>
      </c>
    </row>
    <row r="396" spans="1:5" ht="13.2">
      <c r="A396" s="30" t="s">
        <v>1027</v>
      </c>
      <c r="B396" s="18">
        <v>0.1</v>
      </c>
      <c r="C396" s="20" t="s">
        <v>627</v>
      </c>
      <c r="D396" s="18">
        <v>56</v>
      </c>
      <c r="E396" s="20" t="s">
        <v>968</v>
      </c>
    </row>
    <row r="397" spans="1:5" ht="13.2">
      <c r="A397" s="30" t="s">
        <v>1028</v>
      </c>
      <c r="B397" s="18">
        <v>0.3</v>
      </c>
      <c r="C397" s="20" t="s">
        <v>627</v>
      </c>
      <c r="D397" s="18">
        <v>56</v>
      </c>
      <c r="E397" s="20" t="s">
        <v>968</v>
      </c>
    </row>
    <row r="398" spans="1:5" ht="13.2">
      <c r="A398" s="30" t="s">
        <v>1029</v>
      </c>
      <c r="B398" s="18">
        <v>3</v>
      </c>
      <c r="C398" s="20" t="s">
        <v>627</v>
      </c>
      <c r="D398" s="18">
        <v>56</v>
      </c>
      <c r="E398" s="20" t="s">
        <v>968</v>
      </c>
    </row>
    <row r="399" spans="1:5" ht="13.2">
      <c r="A399" s="30" t="s">
        <v>1030</v>
      </c>
      <c r="B399" s="18">
        <v>0.05</v>
      </c>
      <c r="C399" s="20" t="s">
        <v>627</v>
      </c>
      <c r="D399" s="18">
        <v>56</v>
      </c>
      <c r="E399" s="20" t="s">
        <v>968</v>
      </c>
    </row>
    <row r="400" spans="1:5" ht="13.2">
      <c r="A400" s="30" t="s">
        <v>1031</v>
      </c>
      <c r="B400" s="18">
        <v>0.1</v>
      </c>
      <c r="C400" s="20" t="s">
        <v>627</v>
      </c>
      <c r="D400" s="18">
        <v>56</v>
      </c>
      <c r="E400" s="20" t="s">
        <v>968</v>
      </c>
    </row>
    <row r="401" spans="1:5" ht="13.2">
      <c r="A401" s="30" t="s">
        <v>1032</v>
      </c>
      <c r="B401" s="18">
        <v>3</v>
      </c>
      <c r="C401" s="20" t="s">
        <v>627</v>
      </c>
      <c r="D401" s="18">
        <v>56</v>
      </c>
      <c r="E401" s="20" t="s">
        <v>968</v>
      </c>
    </row>
    <row r="402" spans="1:5" ht="13.2">
      <c r="A402" s="30" t="s">
        <v>1033</v>
      </c>
      <c r="B402" s="18">
        <v>5</v>
      </c>
      <c r="C402" s="20" t="s">
        <v>627</v>
      </c>
      <c r="D402" s="18">
        <v>56</v>
      </c>
      <c r="E402" s="20" t="s">
        <v>968</v>
      </c>
    </row>
    <row r="403" spans="1:5" ht="13.2">
      <c r="A403" s="30" t="s">
        <v>1034</v>
      </c>
      <c r="B403" s="18">
        <v>4</v>
      </c>
      <c r="C403" s="20" t="s">
        <v>627</v>
      </c>
      <c r="D403" s="18">
        <v>56</v>
      </c>
      <c r="E403" s="20" t="s">
        <v>968</v>
      </c>
    </row>
    <row r="404" spans="1:5" ht="13.2">
      <c r="A404" s="30" t="s">
        <v>1035</v>
      </c>
      <c r="B404" s="18">
        <v>8</v>
      </c>
      <c r="C404" s="20" t="s">
        <v>627</v>
      </c>
      <c r="D404" s="18">
        <v>56</v>
      </c>
      <c r="E404" s="20" t="s">
        <v>968</v>
      </c>
    </row>
    <row r="405" spans="1:5" ht="13.2">
      <c r="A405" s="30" t="s">
        <v>1036</v>
      </c>
      <c r="B405" s="18">
        <v>10</v>
      </c>
      <c r="C405" s="20" t="s">
        <v>627</v>
      </c>
      <c r="D405" s="18">
        <v>56</v>
      </c>
      <c r="E405" s="20" t="s">
        <v>968</v>
      </c>
    </row>
    <row r="406" spans="1:5" ht="13.2">
      <c r="A406" s="30" t="s">
        <v>1037</v>
      </c>
      <c r="B406" s="18">
        <v>0.05</v>
      </c>
      <c r="C406" s="20" t="s">
        <v>627</v>
      </c>
      <c r="D406" s="18">
        <v>56</v>
      </c>
      <c r="E406" s="20" t="s">
        <v>968</v>
      </c>
    </row>
    <row r="407" spans="1:5" ht="13.2">
      <c r="A407" s="30" t="s">
        <v>1038</v>
      </c>
      <c r="B407" s="18">
        <v>7.0000000000000007E-2</v>
      </c>
      <c r="C407" s="20" t="s">
        <v>627</v>
      </c>
      <c r="D407" s="18">
        <v>56</v>
      </c>
      <c r="E407" s="20" t="s">
        <v>968</v>
      </c>
    </row>
    <row r="408" spans="1:5" ht="13.2">
      <c r="A408" s="30" t="s">
        <v>1039</v>
      </c>
      <c r="B408" s="18">
        <v>0.2</v>
      </c>
      <c r="C408" s="20" t="s">
        <v>627</v>
      </c>
      <c r="D408" s="18">
        <v>56</v>
      </c>
      <c r="E408" s="20" t="s">
        <v>968</v>
      </c>
    </row>
    <row r="409" spans="1:5" ht="13.2">
      <c r="A409" s="30" t="s">
        <v>1040</v>
      </c>
      <c r="B409" s="18">
        <v>0.3</v>
      </c>
      <c r="C409" s="20" t="s">
        <v>627</v>
      </c>
      <c r="D409" s="18">
        <v>56</v>
      </c>
      <c r="E409" s="20" t="s">
        <v>968</v>
      </c>
    </row>
    <row r="410" spans="1:5" ht="13.2">
      <c r="A410" s="30" t="s">
        <v>1041</v>
      </c>
      <c r="B410" s="18">
        <v>0.4</v>
      </c>
      <c r="C410" s="20" t="s">
        <v>627</v>
      </c>
      <c r="D410" s="18">
        <v>56</v>
      </c>
      <c r="E410" s="20" t="s">
        <v>968</v>
      </c>
    </row>
    <row r="411" spans="1:5" ht="13.2">
      <c r="A411" s="30" t="s">
        <v>1042</v>
      </c>
      <c r="B411" s="18">
        <v>5</v>
      </c>
      <c r="C411" s="20" t="s">
        <v>627</v>
      </c>
      <c r="D411" s="18">
        <v>56</v>
      </c>
      <c r="E411" s="20" t="s">
        <v>968</v>
      </c>
    </row>
    <row r="412" spans="1:5" ht="13.2">
      <c r="A412" s="30" t="s">
        <v>1043</v>
      </c>
      <c r="B412" s="18">
        <v>0.7</v>
      </c>
      <c r="C412" s="20" t="s">
        <v>627</v>
      </c>
      <c r="D412" s="18">
        <v>57</v>
      </c>
      <c r="E412" s="20" t="s">
        <v>968</v>
      </c>
    </row>
    <row r="413" spans="1:5" ht="13.2">
      <c r="A413" s="30" t="s">
        <v>1044</v>
      </c>
      <c r="B413" s="18">
        <v>3</v>
      </c>
      <c r="C413" s="20" t="s">
        <v>627</v>
      </c>
      <c r="D413" s="18">
        <v>57</v>
      </c>
      <c r="E413" s="20" t="s">
        <v>968</v>
      </c>
    </row>
    <row r="414" spans="1:5" ht="13.2">
      <c r="A414" s="30" t="s">
        <v>1045</v>
      </c>
      <c r="B414" s="18">
        <v>5</v>
      </c>
      <c r="C414" s="20" t="s">
        <v>627</v>
      </c>
      <c r="D414" s="18">
        <v>57</v>
      </c>
      <c r="E414" s="20" t="s">
        <v>968</v>
      </c>
    </row>
    <row r="415" spans="1:5" ht="13.2">
      <c r="A415" s="30" t="s">
        <v>1046</v>
      </c>
      <c r="B415" s="18">
        <v>10</v>
      </c>
      <c r="C415" s="20" t="s">
        <v>627</v>
      </c>
      <c r="D415" s="18">
        <v>57</v>
      </c>
      <c r="E415" s="20" t="s">
        <v>968</v>
      </c>
    </row>
    <row r="416" spans="1:5" ht="13.2">
      <c r="A416" s="30" t="s">
        <v>1047</v>
      </c>
      <c r="B416" s="18">
        <v>20</v>
      </c>
      <c r="C416" s="20" t="s">
        <v>627</v>
      </c>
      <c r="D416" s="18">
        <v>57</v>
      </c>
      <c r="E416" s="20" t="s">
        <v>968</v>
      </c>
    </row>
    <row r="417" spans="1:5" ht="13.2">
      <c r="A417" s="30" t="s">
        <v>1048</v>
      </c>
      <c r="B417" s="18">
        <v>3</v>
      </c>
      <c r="C417" s="20" t="s">
        <v>627</v>
      </c>
      <c r="D417" s="18">
        <v>57</v>
      </c>
      <c r="E417" s="20" t="s">
        <v>968</v>
      </c>
    </row>
    <row r="418" spans="1:5" ht="13.2">
      <c r="A418" s="30" t="s">
        <v>1049</v>
      </c>
      <c r="B418" s="18">
        <v>7</v>
      </c>
      <c r="C418" s="20" t="s">
        <v>627</v>
      </c>
      <c r="D418" s="18">
        <v>57</v>
      </c>
      <c r="E418" s="20" t="s">
        <v>968</v>
      </c>
    </row>
    <row r="419" spans="1:5" ht="13.2">
      <c r="A419" s="30" t="s">
        <v>1050</v>
      </c>
      <c r="B419" s="18">
        <v>8</v>
      </c>
      <c r="C419" s="20" t="s">
        <v>627</v>
      </c>
      <c r="D419" s="18">
        <v>57</v>
      </c>
      <c r="E419" s="20" t="s">
        <v>968</v>
      </c>
    </row>
    <row r="420" spans="1:5" ht="13.2">
      <c r="A420" s="30" t="s">
        <v>1051</v>
      </c>
      <c r="B420" s="18">
        <v>15</v>
      </c>
      <c r="C420" s="20" t="s">
        <v>627</v>
      </c>
      <c r="D420" s="18">
        <v>57</v>
      </c>
      <c r="E420" s="20" t="s">
        <v>968</v>
      </c>
    </row>
    <row r="421" spans="1:5" ht="13.2">
      <c r="A421" s="30" t="s">
        <v>1052</v>
      </c>
      <c r="B421" s="18">
        <v>15</v>
      </c>
      <c r="C421" s="20" t="s">
        <v>627</v>
      </c>
      <c r="D421" s="18">
        <v>57</v>
      </c>
      <c r="E421" s="20" t="s">
        <v>968</v>
      </c>
    </row>
    <row r="422" spans="1:5" ht="13.2">
      <c r="A422" s="30" t="s">
        <v>1053</v>
      </c>
      <c r="B422" s="18">
        <v>17</v>
      </c>
      <c r="C422" s="20" t="s">
        <v>627</v>
      </c>
      <c r="D422" s="18">
        <v>57</v>
      </c>
      <c r="E422" s="20" t="s">
        <v>968</v>
      </c>
    </row>
    <row r="423" spans="1:5" ht="13.2">
      <c r="A423" s="30" t="s">
        <v>1054</v>
      </c>
      <c r="B423" s="18">
        <v>2</v>
      </c>
      <c r="C423" s="20" t="s">
        <v>627</v>
      </c>
      <c r="D423" s="18">
        <v>57</v>
      </c>
      <c r="E423" s="20" t="s">
        <v>968</v>
      </c>
    </row>
    <row r="424" spans="1:5" ht="13.2">
      <c r="A424" s="30" t="s">
        <v>1055</v>
      </c>
      <c r="B424" s="18">
        <v>4</v>
      </c>
      <c r="C424" s="20" t="s">
        <v>627</v>
      </c>
      <c r="D424" s="18">
        <v>57</v>
      </c>
      <c r="E424" s="20" t="s">
        <v>968</v>
      </c>
    </row>
    <row r="425" spans="1:5" ht="13.2">
      <c r="A425" s="30" t="s">
        <v>1056</v>
      </c>
      <c r="B425" s="18">
        <v>5</v>
      </c>
      <c r="C425" s="20" t="s">
        <v>627</v>
      </c>
      <c r="D425" s="18">
        <v>57</v>
      </c>
      <c r="E425" s="20" t="s">
        <v>968</v>
      </c>
    </row>
    <row r="426" spans="1:5" ht="13.2">
      <c r="A426" s="30" t="s">
        <v>1057</v>
      </c>
      <c r="B426" s="18">
        <v>45</v>
      </c>
      <c r="C426" s="20" t="s">
        <v>627</v>
      </c>
      <c r="D426" s="18">
        <v>58</v>
      </c>
      <c r="E426" s="20" t="s">
        <v>968</v>
      </c>
    </row>
    <row r="427" spans="1:5" ht="13.2">
      <c r="A427" s="30" t="s">
        <v>1058</v>
      </c>
      <c r="B427" s="18">
        <v>95</v>
      </c>
      <c r="C427" s="20" t="s">
        <v>627</v>
      </c>
      <c r="D427" s="18">
        <v>58</v>
      </c>
      <c r="E427" s="20" t="s">
        <v>968</v>
      </c>
    </row>
    <row r="428" spans="1:5" ht="13.2">
      <c r="A428" s="30" t="s">
        <v>1059</v>
      </c>
      <c r="B428" s="18">
        <v>7</v>
      </c>
      <c r="C428" s="20" t="s">
        <v>627</v>
      </c>
      <c r="D428" s="18">
        <v>58</v>
      </c>
      <c r="E428" s="20" t="s">
        <v>968</v>
      </c>
    </row>
    <row r="429" spans="1:5" ht="13.2">
      <c r="A429" s="30" t="s">
        <v>892</v>
      </c>
      <c r="B429" s="18">
        <v>5</v>
      </c>
      <c r="C429" s="20" t="s">
        <v>627</v>
      </c>
      <c r="D429" s="18">
        <v>58</v>
      </c>
      <c r="E429" s="20" t="s">
        <v>968</v>
      </c>
    </row>
    <row r="430" spans="1:5" ht="13.2">
      <c r="A430" s="30" t="s">
        <v>893</v>
      </c>
      <c r="B430" s="18">
        <v>10</v>
      </c>
      <c r="C430" s="20" t="s">
        <v>627</v>
      </c>
      <c r="D430" s="18">
        <v>58</v>
      </c>
      <c r="E430" s="20" t="s">
        <v>968</v>
      </c>
    </row>
    <row r="431" spans="1:5" ht="13.2">
      <c r="A431" s="30" t="s">
        <v>1060</v>
      </c>
      <c r="B431" s="18">
        <v>50</v>
      </c>
      <c r="C431" s="20" t="s">
        <v>627</v>
      </c>
      <c r="D431" s="18">
        <v>58</v>
      </c>
      <c r="E431" s="20" t="s">
        <v>968</v>
      </c>
    </row>
    <row r="432" spans="1:5" ht="13.2">
      <c r="A432" s="30" t="s">
        <v>1061</v>
      </c>
      <c r="B432" s="18">
        <v>120</v>
      </c>
      <c r="C432" s="20" t="s">
        <v>627</v>
      </c>
      <c r="D432" s="18">
        <v>58</v>
      </c>
      <c r="E432" s="20" t="s">
        <v>968</v>
      </c>
    </row>
    <row r="433" spans="1:5" ht="13.2">
      <c r="A433" s="30" t="s">
        <v>1062</v>
      </c>
      <c r="B433" s="18">
        <v>0.05</v>
      </c>
      <c r="C433" s="20" t="s">
        <v>627</v>
      </c>
      <c r="D433" s="18">
        <v>59</v>
      </c>
      <c r="E433" s="20" t="s">
        <v>968</v>
      </c>
    </row>
    <row r="434" spans="1:5" ht="13.2">
      <c r="A434" s="30" t="s">
        <v>1063</v>
      </c>
      <c r="B434" s="18">
        <v>0.5</v>
      </c>
      <c r="C434" s="20" t="s">
        <v>627</v>
      </c>
      <c r="D434" s="18">
        <v>59</v>
      </c>
      <c r="E434" s="20" t="s">
        <v>968</v>
      </c>
    </row>
    <row r="435" spans="1:5" ht="13.2">
      <c r="A435" s="30" t="s">
        <v>1064</v>
      </c>
      <c r="B435" s="18">
        <v>20</v>
      </c>
      <c r="C435" s="20" t="s">
        <v>627</v>
      </c>
      <c r="D435" s="18">
        <v>59</v>
      </c>
      <c r="E435" s="20" t="s">
        <v>968</v>
      </c>
    </row>
    <row r="436" spans="1:5" ht="13.2">
      <c r="A436" s="30" t="s">
        <v>1065</v>
      </c>
      <c r="B436" s="18">
        <v>0.02</v>
      </c>
      <c r="C436" s="20" t="s">
        <v>627</v>
      </c>
      <c r="D436" s="18">
        <v>59</v>
      </c>
      <c r="E436" s="20" t="s">
        <v>968</v>
      </c>
    </row>
    <row r="437" spans="1:5" ht="13.2">
      <c r="A437" s="30" t="s">
        <v>1066</v>
      </c>
      <c r="B437" s="18">
        <v>7</v>
      </c>
      <c r="C437" s="20" t="s">
        <v>627</v>
      </c>
      <c r="D437" s="18">
        <v>59</v>
      </c>
      <c r="E437" s="20" t="s">
        <v>968</v>
      </c>
    </row>
    <row r="438" spans="1:5" ht="13.2">
      <c r="A438" s="30" t="s">
        <v>1067</v>
      </c>
      <c r="B438" s="20" t="s">
        <v>706</v>
      </c>
      <c r="C438" s="20" t="s">
        <v>627</v>
      </c>
      <c r="D438" s="18">
        <v>60</v>
      </c>
      <c r="E438" s="20" t="s">
        <v>968</v>
      </c>
    </row>
    <row r="439" spans="1:5" ht="13.2">
      <c r="A439" s="30" t="s">
        <v>1068</v>
      </c>
      <c r="B439" s="20" t="s">
        <v>706</v>
      </c>
      <c r="C439" s="20" t="s">
        <v>627</v>
      </c>
      <c r="D439" s="18">
        <v>61</v>
      </c>
      <c r="E439" s="20" t="s">
        <v>968</v>
      </c>
    </row>
    <row r="440" spans="1:5" ht="13.2">
      <c r="A440" s="30" t="s">
        <v>1069</v>
      </c>
      <c r="B440" s="18">
        <v>50</v>
      </c>
      <c r="C440" s="20" t="s">
        <v>627</v>
      </c>
      <c r="D440" s="18">
        <v>62</v>
      </c>
      <c r="E440" s="20" t="s">
        <v>968</v>
      </c>
    </row>
    <row r="441" spans="1:5" ht="13.2">
      <c r="A441" s="30" t="s">
        <v>1070</v>
      </c>
      <c r="B441" s="18">
        <v>5</v>
      </c>
      <c r="C441" s="20" t="s">
        <v>627</v>
      </c>
      <c r="D441" s="18">
        <v>62</v>
      </c>
      <c r="E441" s="20" t="s">
        <v>968</v>
      </c>
    </row>
    <row r="442" spans="1:5" ht="13.2">
      <c r="A442" s="30" t="s">
        <v>1071</v>
      </c>
      <c r="B442" s="18">
        <v>3</v>
      </c>
      <c r="C442" s="20" t="s">
        <v>627</v>
      </c>
      <c r="D442" s="18">
        <v>62</v>
      </c>
      <c r="E442" s="20" t="s">
        <v>968</v>
      </c>
    </row>
    <row r="443" spans="1:5" ht="13.2">
      <c r="A443" s="30" t="s">
        <v>1072</v>
      </c>
      <c r="B443" s="18">
        <v>2</v>
      </c>
      <c r="C443" s="20" t="s">
        <v>627</v>
      </c>
      <c r="D443" s="18">
        <v>62</v>
      </c>
      <c r="E443" s="20" t="s">
        <v>968</v>
      </c>
    </row>
    <row r="444" spans="1:5" ht="13.2">
      <c r="A444" s="30" t="s">
        <v>1073</v>
      </c>
      <c r="B444" s="18">
        <v>4</v>
      </c>
      <c r="C444" s="20" t="s">
        <v>627</v>
      </c>
      <c r="D444" s="18">
        <v>62</v>
      </c>
      <c r="E444" s="20" t="s">
        <v>968</v>
      </c>
    </row>
    <row r="445" spans="1:5" ht="13.2">
      <c r="A445" s="30" t="s">
        <v>1074</v>
      </c>
      <c r="B445" s="18">
        <v>10</v>
      </c>
      <c r="C445" s="20" t="s">
        <v>627</v>
      </c>
      <c r="D445" s="18">
        <v>62</v>
      </c>
      <c r="E445" s="20" t="s">
        <v>968</v>
      </c>
    </row>
    <row r="446" spans="1:5" ht="13.2">
      <c r="A446" s="30" t="s">
        <v>1075</v>
      </c>
      <c r="B446" s="18">
        <v>4</v>
      </c>
      <c r="C446" s="20" t="s">
        <v>627</v>
      </c>
      <c r="D446" s="18">
        <v>62</v>
      </c>
      <c r="E446" s="20" t="s">
        <v>968</v>
      </c>
    </row>
    <row r="447" spans="1:5" ht="13.2">
      <c r="A447" s="30" t="s">
        <v>1076</v>
      </c>
      <c r="B447" s="18">
        <v>8</v>
      </c>
      <c r="C447" s="20" t="s">
        <v>627</v>
      </c>
      <c r="D447" s="18">
        <v>63</v>
      </c>
      <c r="E447" s="20" t="s">
        <v>968</v>
      </c>
    </row>
    <row r="448" spans="1:5" ht="13.2">
      <c r="A448" s="30" t="s">
        <v>1077</v>
      </c>
      <c r="B448" s="18">
        <v>13</v>
      </c>
      <c r="C448" s="20" t="s">
        <v>627</v>
      </c>
      <c r="D448" s="18">
        <v>63</v>
      </c>
      <c r="E448" s="20" t="s">
        <v>968</v>
      </c>
    </row>
    <row r="449" spans="1:5" ht="13.2">
      <c r="A449" s="30" t="s">
        <v>1078</v>
      </c>
      <c r="B449" s="18">
        <v>8</v>
      </c>
      <c r="C449" s="20" t="s">
        <v>627</v>
      </c>
      <c r="D449" s="18">
        <v>63</v>
      </c>
      <c r="E449" s="20" t="s">
        <v>968</v>
      </c>
    </row>
    <row r="450" spans="1:5" ht="13.2">
      <c r="A450" s="30" t="s">
        <v>1079</v>
      </c>
      <c r="B450" s="18">
        <v>5</v>
      </c>
      <c r="C450" s="20" t="s">
        <v>627</v>
      </c>
      <c r="D450" s="18">
        <v>63</v>
      </c>
      <c r="E450" s="20" t="s">
        <v>968</v>
      </c>
    </row>
    <row r="451" spans="1:5" ht="13.2">
      <c r="A451" s="30" t="s">
        <v>1080</v>
      </c>
      <c r="B451" s="18">
        <v>7</v>
      </c>
      <c r="C451" s="20" t="s">
        <v>627</v>
      </c>
      <c r="D451" s="18">
        <v>63</v>
      </c>
      <c r="E451" s="20" t="s">
        <v>968</v>
      </c>
    </row>
    <row r="452" spans="1:5" ht="13.2">
      <c r="A452" s="30" t="s">
        <v>1081</v>
      </c>
      <c r="B452" s="18">
        <v>5</v>
      </c>
      <c r="C452" s="20" t="s">
        <v>627</v>
      </c>
      <c r="D452" s="18">
        <v>63</v>
      </c>
      <c r="E452" s="20" t="s">
        <v>968</v>
      </c>
    </row>
    <row r="453" spans="1:5" ht="13.2">
      <c r="A453" s="30" t="s">
        <v>1082</v>
      </c>
      <c r="B453" s="18">
        <v>1</v>
      </c>
      <c r="C453" s="20" t="s">
        <v>627</v>
      </c>
      <c r="D453" s="18">
        <v>63</v>
      </c>
      <c r="E453" s="20" t="s">
        <v>968</v>
      </c>
    </row>
    <row r="454" spans="1:5" ht="13.2">
      <c r="A454" s="30" t="s">
        <v>1083</v>
      </c>
      <c r="B454" s="18">
        <v>4</v>
      </c>
      <c r="C454" s="20" t="s">
        <v>627</v>
      </c>
      <c r="D454" s="18">
        <v>63</v>
      </c>
      <c r="E454" s="20" t="s">
        <v>968</v>
      </c>
    </row>
    <row r="455" spans="1:5" ht="13.2">
      <c r="A455" s="30" t="s">
        <v>1084</v>
      </c>
      <c r="B455" s="18">
        <v>10</v>
      </c>
      <c r="C455" s="20" t="s">
        <v>627</v>
      </c>
      <c r="D455" s="18">
        <v>64</v>
      </c>
      <c r="E455" s="20" t="s">
        <v>968</v>
      </c>
    </row>
    <row r="456" spans="1:5" ht="13.2">
      <c r="A456" s="30" t="s">
        <v>1085</v>
      </c>
      <c r="B456" s="18">
        <v>15</v>
      </c>
      <c r="C456" s="20" t="s">
        <v>627</v>
      </c>
      <c r="D456" s="18">
        <v>64</v>
      </c>
      <c r="E456" s="20" t="s">
        <v>968</v>
      </c>
    </row>
    <row r="457" spans="1:5" ht="13.2">
      <c r="A457" s="30" t="s">
        <v>1086</v>
      </c>
      <c r="B457" s="18">
        <v>17</v>
      </c>
      <c r="C457" s="20" t="s">
        <v>627</v>
      </c>
      <c r="D457" s="18">
        <v>64</v>
      </c>
      <c r="E457" s="20" t="s">
        <v>968</v>
      </c>
    </row>
    <row r="458" spans="1:5" ht="13.2">
      <c r="A458" s="30" t="s">
        <v>1087</v>
      </c>
      <c r="B458" s="20" t="s">
        <v>706</v>
      </c>
      <c r="C458" s="20" t="s">
        <v>627</v>
      </c>
      <c r="D458" s="18">
        <v>65</v>
      </c>
      <c r="E458" s="20" t="s">
        <v>1088</v>
      </c>
    </row>
    <row r="459" spans="1:5" ht="13.2">
      <c r="A459" s="30" t="s">
        <v>1089</v>
      </c>
      <c r="B459" s="20" t="s">
        <v>706</v>
      </c>
      <c r="C459" s="20" t="s">
        <v>627</v>
      </c>
      <c r="D459" s="18">
        <v>67</v>
      </c>
      <c r="E459" s="20" t="s">
        <v>1090</v>
      </c>
    </row>
    <row r="460" spans="1:5" ht="13.2">
      <c r="A460" s="30" t="s">
        <v>1091</v>
      </c>
      <c r="B460" s="20" t="s">
        <v>706</v>
      </c>
      <c r="C460" s="20" t="s">
        <v>627</v>
      </c>
      <c r="D460" s="18">
        <v>67</v>
      </c>
      <c r="E460" s="20" t="s">
        <v>1090</v>
      </c>
    </row>
    <row r="461" spans="1:5" ht="13.2">
      <c r="A461" s="30" t="s">
        <v>1092</v>
      </c>
      <c r="B461" s="20" t="s">
        <v>706</v>
      </c>
      <c r="C461" s="20" t="s">
        <v>627</v>
      </c>
      <c r="D461" s="18">
        <v>68</v>
      </c>
      <c r="E461" s="20" t="s">
        <v>1090</v>
      </c>
    </row>
    <row r="462" spans="1:5" ht="13.2">
      <c r="A462" s="30" t="s">
        <v>1093</v>
      </c>
      <c r="B462" s="18">
        <v>275</v>
      </c>
      <c r="C462" s="20" t="s">
        <v>627</v>
      </c>
      <c r="D462" s="18">
        <v>68</v>
      </c>
      <c r="E462" s="20" t="s">
        <v>1090</v>
      </c>
    </row>
    <row r="463" spans="1:5" ht="13.2">
      <c r="A463" s="30" t="s">
        <v>1094</v>
      </c>
      <c r="B463" s="18">
        <v>8</v>
      </c>
      <c r="C463" s="20" t="s">
        <v>627</v>
      </c>
      <c r="D463" s="18">
        <v>68</v>
      </c>
      <c r="E463" s="20" t="s">
        <v>1090</v>
      </c>
    </row>
    <row r="464" spans="1:5" ht="13.2">
      <c r="A464" s="30" t="s">
        <v>1095</v>
      </c>
      <c r="B464" s="18">
        <v>175</v>
      </c>
      <c r="C464" s="20" t="s">
        <v>627</v>
      </c>
      <c r="D464" s="18">
        <v>68</v>
      </c>
      <c r="E464" s="20" t="s">
        <v>1090</v>
      </c>
    </row>
    <row r="465" spans="1:5" ht="13.2">
      <c r="A465" s="30" t="s">
        <v>1096</v>
      </c>
      <c r="B465" s="18">
        <v>35</v>
      </c>
      <c r="C465" s="20" t="s">
        <v>627</v>
      </c>
      <c r="D465" s="18">
        <v>68</v>
      </c>
      <c r="E465" s="20" t="s">
        <v>1090</v>
      </c>
    </row>
    <row r="466" spans="1:5" ht="13.2">
      <c r="A466" s="30" t="s">
        <v>1097</v>
      </c>
      <c r="B466" s="18">
        <v>45</v>
      </c>
      <c r="C466" s="20" t="s">
        <v>627</v>
      </c>
      <c r="D466" s="18">
        <v>68</v>
      </c>
      <c r="E466" s="20" t="s">
        <v>1090</v>
      </c>
    </row>
    <row r="467" spans="1:5" ht="13.2">
      <c r="A467" s="30" t="s">
        <v>1098</v>
      </c>
      <c r="B467" s="18">
        <v>15</v>
      </c>
      <c r="C467" s="20" t="s">
        <v>627</v>
      </c>
      <c r="D467" s="18">
        <v>69</v>
      </c>
      <c r="E467" s="20" t="s">
        <v>1090</v>
      </c>
    </row>
    <row r="468" spans="1:5" ht="13.2">
      <c r="A468" s="30" t="s">
        <v>1099</v>
      </c>
      <c r="B468" s="18">
        <v>4</v>
      </c>
      <c r="C468" s="20" t="s">
        <v>627</v>
      </c>
      <c r="D468" s="18">
        <v>69</v>
      </c>
      <c r="E468" s="20" t="s">
        <v>1090</v>
      </c>
    </row>
    <row r="469" spans="1:5" ht="13.2">
      <c r="A469" s="30" t="s">
        <v>1100</v>
      </c>
      <c r="B469" s="18">
        <v>2</v>
      </c>
      <c r="C469" s="20" t="s">
        <v>627</v>
      </c>
      <c r="D469" s="18">
        <v>69</v>
      </c>
      <c r="E469" s="20" t="s">
        <v>1090</v>
      </c>
    </row>
    <row r="470" spans="1:5" ht="13.2">
      <c r="A470" s="30" t="s">
        <v>1101</v>
      </c>
      <c r="B470" s="18">
        <v>12</v>
      </c>
      <c r="C470" s="20" t="s">
        <v>627</v>
      </c>
      <c r="D470" s="18">
        <v>69</v>
      </c>
      <c r="E470" s="20" t="s">
        <v>1090</v>
      </c>
    </row>
    <row r="471" spans="1:5" ht="13.2">
      <c r="A471" s="30" t="s">
        <v>1102</v>
      </c>
      <c r="B471" s="18">
        <v>70</v>
      </c>
      <c r="C471" s="20" t="s">
        <v>627</v>
      </c>
      <c r="D471" s="18">
        <v>69</v>
      </c>
      <c r="E471" s="20" t="s">
        <v>1090</v>
      </c>
    </row>
    <row r="472" spans="1:5" ht="13.2">
      <c r="A472" s="30" t="s">
        <v>1103</v>
      </c>
      <c r="B472" s="18">
        <v>5</v>
      </c>
      <c r="C472" s="20" t="s">
        <v>627</v>
      </c>
      <c r="D472" s="18">
        <v>70</v>
      </c>
      <c r="E472" s="20" t="s">
        <v>1090</v>
      </c>
    </row>
    <row r="473" spans="1:5" ht="13.2">
      <c r="A473" s="30" t="s">
        <v>1104</v>
      </c>
      <c r="B473" s="20" t="s">
        <v>706</v>
      </c>
      <c r="C473" s="20" t="s">
        <v>627</v>
      </c>
      <c r="D473" s="18">
        <v>70</v>
      </c>
      <c r="E473" s="20" t="s">
        <v>1090</v>
      </c>
    </row>
    <row r="474" spans="1:5" ht="13.2">
      <c r="A474" s="30" t="s">
        <v>1105</v>
      </c>
      <c r="B474" s="20" t="s">
        <v>706</v>
      </c>
      <c r="C474" s="20" t="s">
        <v>627</v>
      </c>
      <c r="D474" s="18">
        <v>71</v>
      </c>
      <c r="E474" s="20" t="s">
        <v>1105</v>
      </c>
    </row>
    <row r="475" spans="1:5" ht="13.2">
      <c r="A475" s="30" t="s">
        <v>1106</v>
      </c>
      <c r="B475" s="18">
        <v>3</v>
      </c>
      <c r="C475" s="20" t="s">
        <v>627</v>
      </c>
      <c r="D475" s="18">
        <v>73</v>
      </c>
      <c r="E475" s="20" t="s">
        <v>1107</v>
      </c>
    </row>
    <row r="476" spans="1:5" ht="13.2">
      <c r="A476" s="30" t="s">
        <v>1108</v>
      </c>
      <c r="B476" s="18">
        <v>7</v>
      </c>
      <c r="C476" s="20" t="s">
        <v>627</v>
      </c>
      <c r="D476" s="18">
        <v>73</v>
      </c>
      <c r="E476" s="20" t="s">
        <v>1107</v>
      </c>
    </row>
    <row r="477" spans="1:5" ht="13.2">
      <c r="A477" s="30" t="s">
        <v>1109</v>
      </c>
      <c r="B477" s="18">
        <v>14</v>
      </c>
      <c r="C477" s="20" t="s">
        <v>627</v>
      </c>
      <c r="D477" s="18">
        <v>73</v>
      </c>
      <c r="E477" s="20" t="s">
        <v>1107</v>
      </c>
    </row>
    <row r="478" spans="1:5" ht="13.2">
      <c r="A478" s="30" t="s">
        <v>1110</v>
      </c>
      <c r="B478" s="18">
        <v>25</v>
      </c>
      <c r="C478" s="20" t="s">
        <v>627</v>
      </c>
      <c r="D478" s="18">
        <v>73</v>
      </c>
      <c r="E478" s="20" t="s">
        <v>1107</v>
      </c>
    </row>
    <row r="479" spans="1:5" ht="13.2">
      <c r="A479" s="30" t="s">
        <v>1111</v>
      </c>
      <c r="B479" s="18">
        <v>35</v>
      </c>
      <c r="C479" s="20" t="s">
        <v>627</v>
      </c>
      <c r="D479" s="18">
        <v>73</v>
      </c>
      <c r="E479" s="20" t="s">
        <v>1107</v>
      </c>
    </row>
    <row r="480" spans="1:5" ht="13.2">
      <c r="A480" s="30" t="s">
        <v>1112</v>
      </c>
      <c r="B480" s="20" t="s">
        <v>706</v>
      </c>
      <c r="C480" s="20" t="s">
        <v>627</v>
      </c>
      <c r="D480" s="18">
        <v>73</v>
      </c>
      <c r="E480" s="20" t="s">
        <v>1107</v>
      </c>
    </row>
    <row r="481" spans="1:5" ht="13.2">
      <c r="A481" s="30" t="s">
        <v>1113</v>
      </c>
      <c r="B481" s="18">
        <v>100</v>
      </c>
      <c r="C481" s="20" t="s">
        <v>627</v>
      </c>
      <c r="D481" s="18">
        <v>73</v>
      </c>
      <c r="E481" s="20" t="s">
        <v>1107</v>
      </c>
    </row>
    <row r="482" spans="1:5" ht="13.2">
      <c r="A482" s="30" t="s">
        <v>1114</v>
      </c>
      <c r="B482" s="18">
        <v>200</v>
      </c>
      <c r="C482" s="20" t="s">
        <v>627</v>
      </c>
      <c r="D482" s="18">
        <v>73</v>
      </c>
      <c r="E482" s="20" t="s">
        <v>1107</v>
      </c>
    </row>
    <row r="483" spans="1:5" ht="13.2">
      <c r="A483" s="30" t="s">
        <v>1115</v>
      </c>
      <c r="B483" s="18">
        <v>5</v>
      </c>
      <c r="C483" s="20" t="s">
        <v>627</v>
      </c>
      <c r="D483" s="18">
        <v>73</v>
      </c>
      <c r="E483" s="20" t="s">
        <v>1107</v>
      </c>
    </row>
    <row r="484" spans="1:5" ht="13.2">
      <c r="A484" s="30" t="s">
        <v>1116</v>
      </c>
      <c r="B484" s="18">
        <v>3</v>
      </c>
      <c r="C484" s="20" t="s">
        <v>627</v>
      </c>
      <c r="D484" s="18">
        <v>73</v>
      </c>
      <c r="E484" s="20" t="s">
        <v>1107</v>
      </c>
    </row>
    <row r="485" spans="1:5" ht="13.2">
      <c r="A485" s="30" t="s">
        <v>1117</v>
      </c>
      <c r="B485" s="20" t="s">
        <v>706</v>
      </c>
      <c r="C485" s="20" t="s">
        <v>627</v>
      </c>
      <c r="D485" s="18">
        <v>74</v>
      </c>
      <c r="E485" s="20" t="s">
        <v>1107</v>
      </c>
    </row>
    <row r="486" spans="1:5" ht="13.2">
      <c r="A486" s="30" t="s">
        <v>1118</v>
      </c>
      <c r="B486" s="20" t="s">
        <v>706</v>
      </c>
      <c r="C486" s="20" t="s">
        <v>627</v>
      </c>
      <c r="D486" s="18">
        <v>74</v>
      </c>
      <c r="E486" s="20" t="s">
        <v>1107</v>
      </c>
    </row>
    <row r="487" spans="1:5" ht="13.2">
      <c r="A487" s="30" t="s">
        <v>1119</v>
      </c>
      <c r="B487" s="18">
        <v>6</v>
      </c>
      <c r="C487" s="20" t="s">
        <v>627</v>
      </c>
      <c r="D487" s="18">
        <v>74</v>
      </c>
      <c r="E487" s="20" t="s">
        <v>1107</v>
      </c>
    </row>
    <row r="488" spans="1:5" ht="13.2">
      <c r="A488" s="30" t="s">
        <v>1120</v>
      </c>
      <c r="B488" s="18">
        <v>10</v>
      </c>
      <c r="C488" s="20" t="s">
        <v>627</v>
      </c>
      <c r="D488" s="18">
        <v>74</v>
      </c>
      <c r="E488" s="20" t="s">
        <v>1107</v>
      </c>
    </row>
    <row r="489" spans="1:5" ht="13.2">
      <c r="A489" s="30" t="s">
        <v>1121</v>
      </c>
      <c r="B489" s="18">
        <v>3</v>
      </c>
      <c r="C489" s="20" t="s">
        <v>627</v>
      </c>
      <c r="D489" s="18">
        <v>74</v>
      </c>
      <c r="E489" s="20" t="s">
        <v>1107</v>
      </c>
    </row>
    <row r="490" spans="1:5" ht="13.2">
      <c r="A490" s="30" t="s">
        <v>1122</v>
      </c>
      <c r="B490" s="18">
        <v>7</v>
      </c>
      <c r="C490" s="20" t="s">
        <v>627</v>
      </c>
      <c r="D490" s="18">
        <v>74</v>
      </c>
      <c r="E490" s="20" t="s">
        <v>1107</v>
      </c>
    </row>
    <row r="491" spans="1:5" ht="13.2">
      <c r="A491" s="30" t="s">
        <v>1123</v>
      </c>
      <c r="B491" s="18">
        <v>8</v>
      </c>
      <c r="C491" s="20" t="s">
        <v>627</v>
      </c>
      <c r="D491" s="18">
        <v>74</v>
      </c>
      <c r="E491" s="20" t="s">
        <v>1107</v>
      </c>
    </row>
    <row r="492" spans="1:5" ht="13.2">
      <c r="A492" s="30" t="s">
        <v>1124</v>
      </c>
      <c r="B492" s="18">
        <v>10</v>
      </c>
      <c r="C492" s="20" t="s">
        <v>627</v>
      </c>
      <c r="D492" s="18">
        <v>74</v>
      </c>
      <c r="E492" s="20" t="s">
        <v>1107</v>
      </c>
    </row>
    <row r="493" spans="1:5" ht="13.2">
      <c r="A493" s="30" t="s">
        <v>1125</v>
      </c>
      <c r="B493" s="18">
        <v>10</v>
      </c>
      <c r="C493" s="20" t="s">
        <v>627</v>
      </c>
      <c r="D493" s="18">
        <v>74</v>
      </c>
      <c r="E493" s="20" t="s">
        <v>1107</v>
      </c>
    </row>
    <row r="494" spans="1:5" ht="13.2">
      <c r="A494" s="30" t="s">
        <v>1126</v>
      </c>
      <c r="B494" s="20" t="s">
        <v>706</v>
      </c>
      <c r="C494" s="20" t="s">
        <v>627</v>
      </c>
      <c r="D494" s="18">
        <v>75</v>
      </c>
      <c r="E494" s="20" t="s">
        <v>1127</v>
      </c>
    </row>
    <row r="495" spans="1:5" ht="13.2">
      <c r="A495" s="30" t="s">
        <v>1128</v>
      </c>
      <c r="B495" s="18">
        <v>5</v>
      </c>
      <c r="C495" s="20" t="s">
        <v>627</v>
      </c>
      <c r="D495" s="18">
        <v>77</v>
      </c>
      <c r="E495" s="20" t="s">
        <v>1129</v>
      </c>
    </row>
    <row r="496" spans="1:5" ht="13.2">
      <c r="A496" s="30" t="s">
        <v>1130</v>
      </c>
      <c r="B496" s="18">
        <v>9</v>
      </c>
      <c r="C496" s="20" t="s">
        <v>627</v>
      </c>
      <c r="D496" s="18">
        <v>77</v>
      </c>
      <c r="E496" s="20" t="s">
        <v>1129</v>
      </c>
    </row>
    <row r="497" spans="1:5" ht="13.2">
      <c r="A497" s="30" t="s">
        <v>1131</v>
      </c>
      <c r="B497" s="18">
        <v>1</v>
      </c>
      <c r="C497" s="20" t="s">
        <v>627</v>
      </c>
      <c r="D497" s="18">
        <v>77</v>
      </c>
      <c r="E497" s="20" t="s">
        <v>1129</v>
      </c>
    </row>
    <row r="498" spans="1:5" ht="13.2">
      <c r="A498" s="30" t="s">
        <v>1132</v>
      </c>
      <c r="B498" s="18">
        <v>3</v>
      </c>
      <c r="C498" s="20" t="s">
        <v>627</v>
      </c>
      <c r="D498" s="18">
        <v>77</v>
      </c>
      <c r="E498" s="20" t="s">
        <v>1129</v>
      </c>
    </row>
    <row r="499" spans="1:5" ht="13.2">
      <c r="A499" s="30" t="s">
        <v>1133</v>
      </c>
      <c r="B499" s="18">
        <v>5</v>
      </c>
      <c r="C499" s="20" t="s">
        <v>627</v>
      </c>
      <c r="D499" s="18">
        <v>77</v>
      </c>
      <c r="E499" s="20" t="s">
        <v>1129</v>
      </c>
    </row>
    <row r="500" spans="1:5" ht="13.2">
      <c r="A500" s="30" t="s">
        <v>1134</v>
      </c>
      <c r="B500" s="18">
        <v>8</v>
      </c>
      <c r="C500" s="20" t="s">
        <v>627</v>
      </c>
      <c r="D500" s="18">
        <v>77</v>
      </c>
      <c r="E500" s="20" t="s">
        <v>1129</v>
      </c>
    </row>
    <row r="501" spans="1:5" ht="13.2">
      <c r="A501" s="30" t="s">
        <v>1135</v>
      </c>
      <c r="B501" s="18">
        <v>0.2</v>
      </c>
      <c r="C501" s="20" t="s">
        <v>627</v>
      </c>
      <c r="D501" s="18">
        <v>77</v>
      </c>
      <c r="E501" s="20" t="s">
        <v>1129</v>
      </c>
    </row>
    <row r="502" spans="1:5" ht="13.2">
      <c r="A502" s="30" t="s">
        <v>1136</v>
      </c>
      <c r="B502" s="18">
        <v>0.4</v>
      </c>
      <c r="C502" s="20" t="s">
        <v>627</v>
      </c>
      <c r="D502" s="18">
        <v>77</v>
      </c>
      <c r="E502" s="20" t="s">
        <v>1129</v>
      </c>
    </row>
    <row r="503" spans="1:5" ht="13.2">
      <c r="A503" s="30" t="s">
        <v>1137</v>
      </c>
      <c r="B503" s="18">
        <v>5</v>
      </c>
      <c r="C503" s="20" t="s">
        <v>627</v>
      </c>
      <c r="D503" s="18">
        <v>77</v>
      </c>
      <c r="E503" s="20" t="s">
        <v>1129</v>
      </c>
    </row>
    <row r="504" spans="1:5" ht="13.2">
      <c r="A504" s="30" t="s">
        <v>1138</v>
      </c>
      <c r="B504" s="18">
        <v>6</v>
      </c>
      <c r="C504" s="20" t="s">
        <v>627</v>
      </c>
      <c r="D504" s="18">
        <v>77</v>
      </c>
      <c r="E504" s="20" t="s">
        <v>1129</v>
      </c>
    </row>
    <row r="505" spans="1:5" ht="13.2">
      <c r="A505" s="30" t="s">
        <v>1139</v>
      </c>
      <c r="B505" s="18">
        <v>2</v>
      </c>
      <c r="C505" s="20" t="s">
        <v>627</v>
      </c>
      <c r="D505" s="18">
        <v>78</v>
      </c>
      <c r="E505" s="20" t="s">
        <v>1129</v>
      </c>
    </row>
    <row r="506" spans="1:5" ht="13.2">
      <c r="A506" s="30" t="s">
        <v>1140</v>
      </c>
      <c r="B506" s="18">
        <v>0.3</v>
      </c>
      <c r="C506" s="20" t="s">
        <v>627</v>
      </c>
      <c r="D506" s="18">
        <v>78</v>
      </c>
      <c r="E506" s="20" t="s">
        <v>1129</v>
      </c>
    </row>
    <row r="507" spans="1:5" ht="13.2">
      <c r="A507" s="30" t="s">
        <v>1141</v>
      </c>
      <c r="B507" s="18">
        <v>0.4</v>
      </c>
      <c r="C507" s="20" t="s">
        <v>627</v>
      </c>
      <c r="D507" s="18">
        <v>78</v>
      </c>
      <c r="E507" s="20" t="s">
        <v>1129</v>
      </c>
    </row>
    <row r="508" spans="1:5" ht="13.2">
      <c r="A508" s="30" t="s">
        <v>1142</v>
      </c>
      <c r="B508" s="18">
        <v>0.5</v>
      </c>
      <c r="C508" s="20" t="s">
        <v>627</v>
      </c>
      <c r="D508" s="18">
        <v>78</v>
      </c>
      <c r="E508" s="20" t="s">
        <v>1129</v>
      </c>
    </row>
    <row r="509" spans="1:5" ht="13.2">
      <c r="A509" s="30" t="s">
        <v>1143</v>
      </c>
      <c r="B509" s="18">
        <v>0.6</v>
      </c>
      <c r="C509" s="20" t="s">
        <v>627</v>
      </c>
      <c r="D509" s="18">
        <v>78</v>
      </c>
      <c r="E509" s="20" t="s">
        <v>1129</v>
      </c>
    </row>
    <row r="510" spans="1:5" ht="13.2">
      <c r="A510" s="30" t="s">
        <v>1144</v>
      </c>
      <c r="B510" s="18">
        <v>5</v>
      </c>
      <c r="C510" s="20" t="s">
        <v>627</v>
      </c>
      <c r="D510" s="18">
        <v>78</v>
      </c>
      <c r="E510" s="20" t="s">
        <v>1129</v>
      </c>
    </row>
    <row r="511" spans="1:5" ht="13.2">
      <c r="A511" s="30" t="s">
        <v>1145</v>
      </c>
      <c r="B511" s="18">
        <v>8</v>
      </c>
      <c r="C511" s="20" t="s">
        <v>627</v>
      </c>
      <c r="D511" s="18">
        <v>78</v>
      </c>
      <c r="E511" s="20" t="s">
        <v>1129</v>
      </c>
    </row>
    <row r="512" spans="1:5" ht="13.2">
      <c r="A512" s="30" t="s">
        <v>1146</v>
      </c>
      <c r="B512" s="18">
        <v>4</v>
      </c>
      <c r="C512" s="20" t="s">
        <v>627</v>
      </c>
      <c r="D512" s="18">
        <v>78</v>
      </c>
      <c r="E512" s="20" t="s">
        <v>1129</v>
      </c>
    </row>
    <row r="513" spans="1:5" ht="13.2">
      <c r="A513" s="30" t="s">
        <v>1147</v>
      </c>
      <c r="B513" s="18">
        <v>6</v>
      </c>
      <c r="C513" s="20" t="s">
        <v>627</v>
      </c>
      <c r="D513" s="18">
        <v>78</v>
      </c>
      <c r="E513" s="20" t="s">
        <v>1129</v>
      </c>
    </row>
    <row r="514" spans="1:5" ht="13.2">
      <c r="A514" s="30" t="s">
        <v>1148</v>
      </c>
      <c r="B514" s="18">
        <v>4</v>
      </c>
      <c r="C514" s="20" t="s">
        <v>627</v>
      </c>
      <c r="D514" s="18">
        <v>79</v>
      </c>
      <c r="E514" s="20" t="s">
        <v>1129</v>
      </c>
    </row>
    <row r="515" spans="1:5" ht="13.2">
      <c r="A515" s="30" t="s">
        <v>1149</v>
      </c>
      <c r="B515" s="18">
        <v>1</v>
      </c>
      <c r="C515" s="20" t="s">
        <v>627</v>
      </c>
      <c r="D515" s="18">
        <v>79</v>
      </c>
      <c r="E515" s="20" t="s">
        <v>1129</v>
      </c>
    </row>
    <row r="516" spans="1:5" ht="13.2">
      <c r="A516" s="30" t="s">
        <v>1150</v>
      </c>
      <c r="B516" s="18">
        <v>2</v>
      </c>
      <c r="C516" s="20" t="s">
        <v>627</v>
      </c>
      <c r="D516" s="18">
        <v>79</v>
      </c>
      <c r="E516" s="20" t="s">
        <v>1129</v>
      </c>
    </row>
    <row r="517" spans="1:5" ht="13.2">
      <c r="A517" s="30" t="s">
        <v>1151</v>
      </c>
      <c r="B517" s="18">
        <v>0.5</v>
      </c>
      <c r="C517" s="20" t="s">
        <v>627</v>
      </c>
      <c r="D517" s="18">
        <v>79</v>
      </c>
      <c r="E517" s="20" t="s">
        <v>1129</v>
      </c>
    </row>
    <row r="518" spans="1:5" ht="13.2">
      <c r="A518" s="30" t="s">
        <v>1152</v>
      </c>
      <c r="B518" s="18">
        <v>1</v>
      </c>
      <c r="C518" s="20" t="s">
        <v>627</v>
      </c>
      <c r="D518" s="18">
        <v>79</v>
      </c>
      <c r="E518" s="20" t="s">
        <v>1129</v>
      </c>
    </row>
    <row r="519" spans="1:5" ht="13.2">
      <c r="A519" s="30" t="s">
        <v>1153</v>
      </c>
      <c r="B519" s="18">
        <v>2</v>
      </c>
      <c r="C519" s="20" t="s">
        <v>627</v>
      </c>
      <c r="D519" s="18">
        <v>79</v>
      </c>
      <c r="E519" s="20" t="s">
        <v>1129</v>
      </c>
    </row>
    <row r="520" spans="1:5" ht="13.2">
      <c r="A520" s="30" t="s">
        <v>1154</v>
      </c>
      <c r="B520" s="18">
        <v>4</v>
      </c>
      <c r="C520" s="20" t="s">
        <v>627</v>
      </c>
      <c r="D520" s="18">
        <v>79</v>
      </c>
      <c r="E520" s="20" t="s">
        <v>1129</v>
      </c>
    </row>
    <row r="521" spans="1:5" ht="13.2">
      <c r="A521" s="30" t="s">
        <v>1155</v>
      </c>
      <c r="B521" s="18">
        <v>8</v>
      </c>
      <c r="C521" s="20" t="s">
        <v>627</v>
      </c>
      <c r="D521" s="18">
        <v>79</v>
      </c>
      <c r="E521" s="20" t="s">
        <v>1129</v>
      </c>
    </row>
    <row r="522" spans="1:5" ht="13.2">
      <c r="A522" s="30" t="s">
        <v>1156</v>
      </c>
      <c r="B522" s="20" t="s">
        <v>1157</v>
      </c>
      <c r="C522" s="20" t="s">
        <v>627</v>
      </c>
      <c r="D522" s="18">
        <v>79</v>
      </c>
      <c r="E522" s="20" t="s">
        <v>1129</v>
      </c>
    </row>
    <row r="523" spans="1:5" ht="13.2">
      <c r="A523" s="30" t="s">
        <v>1158</v>
      </c>
      <c r="B523" s="20" t="s">
        <v>1159</v>
      </c>
      <c r="C523" s="20" t="s">
        <v>627</v>
      </c>
      <c r="D523" s="18">
        <v>79</v>
      </c>
      <c r="E523" s="20" t="s">
        <v>1129</v>
      </c>
    </row>
    <row r="524" spans="1:5" ht="13.2">
      <c r="A524" s="30" t="s">
        <v>1160</v>
      </c>
      <c r="B524" s="18">
        <v>5</v>
      </c>
      <c r="C524" s="20" t="s">
        <v>627</v>
      </c>
      <c r="D524" s="18">
        <v>79</v>
      </c>
      <c r="E524" s="20" t="s">
        <v>1129</v>
      </c>
    </row>
    <row r="525" spans="1:5" ht="13.2">
      <c r="A525" s="30" t="s">
        <v>1161</v>
      </c>
      <c r="B525" s="18">
        <v>6</v>
      </c>
      <c r="C525" s="20" t="s">
        <v>627</v>
      </c>
      <c r="D525" s="18">
        <v>79</v>
      </c>
      <c r="E525" s="20" t="s">
        <v>1129</v>
      </c>
    </row>
    <row r="526" spans="1:5" ht="13.2">
      <c r="A526" s="30" t="s">
        <v>1162</v>
      </c>
      <c r="B526" s="18">
        <v>8</v>
      </c>
      <c r="C526" s="20" t="s">
        <v>627</v>
      </c>
      <c r="D526" s="18">
        <v>79</v>
      </c>
      <c r="E526" s="20" t="s">
        <v>1129</v>
      </c>
    </row>
    <row r="527" spans="1:5" ht="13.2">
      <c r="A527" s="30" t="s">
        <v>1163</v>
      </c>
      <c r="B527" s="18">
        <v>10</v>
      </c>
      <c r="C527" s="20" t="s">
        <v>627</v>
      </c>
      <c r="D527" s="18">
        <v>79</v>
      </c>
      <c r="E527" s="20" t="s">
        <v>1129</v>
      </c>
    </row>
    <row r="528" spans="1:5" ht="13.2">
      <c r="A528" s="30" t="s">
        <v>1164</v>
      </c>
      <c r="B528" s="18">
        <v>0.8</v>
      </c>
      <c r="C528" s="20" t="s">
        <v>627</v>
      </c>
      <c r="D528" s="18">
        <v>80</v>
      </c>
      <c r="E528" s="20" t="s">
        <v>1129</v>
      </c>
    </row>
    <row r="529" spans="1:5" ht="13.2">
      <c r="A529" s="30" t="s">
        <v>1165</v>
      </c>
      <c r="B529" s="18">
        <v>2</v>
      </c>
      <c r="C529" s="20" t="s">
        <v>627</v>
      </c>
      <c r="D529" s="18">
        <v>80</v>
      </c>
      <c r="E529" s="20" t="s">
        <v>1129</v>
      </c>
    </row>
    <row r="530" spans="1:5" ht="13.2">
      <c r="A530" s="30" t="s">
        <v>1166</v>
      </c>
      <c r="B530" s="18">
        <v>3</v>
      </c>
      <c r="C530" s="20" t="s">
        <v>627</v>
      </c>
      <c r="D530" s="18">
        <v>80</v>
      </c>
      <c r="E530" s="20" t="s">
        <v>1129</v>
      </c>
    </row>
    <row r="531" spans="1:5" ht="13.2">
      <c r="A531" s="30" t="s">
        <v>1167</v>
      </c>
      <c r="B531" s="18">
        <v>6</v>
      </c>
      <c r="C531" s="20" t="s">
        <v>627</v>
      </c>
      <c r="D531" s="18">
        <v>80</v>
      </c>
      <c r="E531" s="20" t="s">
        <v>1129</v>
      </c>
    </row>
    <row r="532" spans="1:5" ht="13.2">
      <c r="A532" s="30" t="s">
        <v>1168</v>
      </c>
      <c r="B532" s="18">
        <v>0.1</v>
      </c>
      <c r="C532" s="20" t="s">
        <v>627</v>
      </c>
      <c r="D532" s="18">
        <v>80</v>
      </c>
      <c r="E532" s="20" t="s">
        <v>1129</v>
      </c>
    </row>
    <row r="533" spans="1:5" ht="13.2">
      <c r="A533" s="30" t="s">
        <v>1169</v>
      </c>
      <c r="B533" s="18">
        <v>1</v>
      </c>
      <c r="C533" s="20" t="s">
        <v>627</v>
      </c>
      <c r="D533" s="18">
        <v>80</v>
      </c>
      <c r="E533" s="20" t="s">
        <v>1129</v>
      </c>
    </row>
    <row r="534" spans="1:5" ht="13.2">
      <c r="A534" s="30" t="s">
        <v>1170</v>
      </c>
      <c r="B534" s="18">
        <v>3</v>
      </c>
      <c r="C534" s="20" t="s">
        <v>627</v>
      </c>
      <c r="D534" s="18">
        <v>80</v>
      </c>
      <c r="E534" s="20" t="s">
        <v>1129</v>
      </c>
    </row>
    <row r="535" spans="1:5" ht="13.2">
      <c r="A535" s="30" t="s">
        <v>1171</v>
      </c>
      <c r="B535" s="18">
        <v>4</v>
      </c>
      <c r="C535" s="20" t="s">
        <v>627</v>
      </c>
      <c r="D535" s="18">
        <v>80</v>
      </c>
      <c r="E535" s="20" t="s">
        <v>1129</v>
      </c>
    </row>
    <row r="536" spans="1:5" ht="13.2">
      <c r="A536" s="30" t="s">
        <v>1172</v>
      </c>
      <c r="B536" s="18">
        <v>6</v>
      </c>
      <c r="C536" s="20" t="s">
        <v>627</v>
      </c>
      <c r="D536" s="18">
        <v>80</v>
      </c>
      <c r="E536" s="20" t="s">
        <v>1129</v>
      </c>
    </row>
    <row r="537" spans="1:5" ht="13.2">
      <c r="A537" s="30" t="s">
        <v>1173</v>
      </c>
      <c r="B537" s="18">
        <v>7</v>
      </c>
      <c r="C537" s="20" t="s">
        <v>627</v>
      </c>
      <c r="D537" s="18">
        <v>80</v>
      </c>
      <c r="E537" s="20" t="s">
        <v>1129</v>
      </c>
    </row>
    <row r="538" spans="1:5" ht="13.2">
      <c r="A538" s="30" t="s">
        <v>1174</v>
      </c>
      <c r="B538" s="18">
        <v>0.3</v>
      </c>
      <c r="C538" s="20" t="s">
        <v>627</v>
      </c>
      <c r="D538" s="18">
        <v>80</v>
      </c>
      <c r="E538" s="20" t="s">
        <v>1129</v>
      </c>
    </row>
    <row r="539" spans="1:5" ht="13.2">
      <c r="A539" s="30" t="s">
        <v>1175</v>
      </c>
      <c r="B539" s="18">
        <v>0.4</v>
      </c>
      <c r="C539" s="20" t="s">
        <v>627</v>
      </c>
      <c r="D539" s="18">
        <v>80</v>
      </c>
      <c r="E539" s="20" t="s">
        <v>1129</v>
      </c>
    </row>
    <row r="540" spans="1:5" ht="13.2">
      <c r="A540" s="30" t="s">
        <v>1176</v>
      </c>
      <c r="B540" s="18">
        <v>0.6</v>
      </c>
      <c r="C540" s="20" t="s">
        <v>627</v>
      </c>
      <c r="D540" s="18">
        <v>80</v>
      </c>
      <c r="E540" s="20" t="s">
        <v>1129</v>
      </c>
    </row>
    <row r="541" spans="1:5" ht="13.2">
      <c r="A541" s="30" t="s">
        <v>1177</v>
      </c>
      <c r="B541" s="18">
        <v>1</v>
      </c>
      <c r="C541" s="20" t="s">
        <v>627</v>
      </c>
      <c r="D541" s="18">
        <v>80</v>
      </c>
      <c r="E541" s="20" t="s">
        <v>1129</v>
      </c>
    </row>
    <row r="542" spans="1:5" ht="13.2">
      <c r="A542" s="30" t="s">
        <v>1178</v>
      </c>
      <c r="B542" s="18">
        <v>7.0000000000000007E-2</v>
      </c>
      <c r="C542" s="20" t="s">
        <v>627</v>
      </c>
      <c r="D542" s="18">
        <v>81</v>
      </c>
      <c r="E542" s="20" t="s">
        <v>1129</v>
      </c>
    </row>
    <row r="543" spans="1:5" ht="13.2">
      <c r="A543" s="30" t="s">
        <v>1179</v>
      </c>
      <c r="B543" s="18">
        <v>0.08</v>
      </c>
      <c r="C543" s="20" t="s">
        <v>627</v>
      </c>
      <c r="D543" s="18">
        <v>81</v>
      </c>
      <c r="E543" s="20" t="s">
        <v>1129</v>
      </c>
    </row>
    <row r="544" spans="1:5" ht="13.2">
      <c r="A544" s="30" t="s">
        <v>1180</v>
      </c>
      <c r="B544" s="18">
        <v>0.1</v>
      </c>
      <c r="C544" s="20" t="s">
        <v>627</v>
      </c>
      <c r="D544" s="18">
        <v>81</v>
      </c>
      <c r="E544" s="20" t="s">
        <v>1129</v>
      </c>
    </row>
    <row r="545" spans="1:5" ht="13.2">
      <c r="A545" s="30" t="s">
        <v>1181</v>
      </c>
      <c r="B545" s="18">
        <v>0.2</v>
      </c>
      <c r="C545" s="20" t="s">
        <v>627</v>
      </c>
      <c r="D545" s="18">
        <v>81</v>
      </c>
      <c r="E545" s="20" t="s">
        <v>1129</v>
      </c>
    </row>
    <row r="546" spans="1:5" ht="13.2">
      <c r="A546" s="30" t="s">
        <v>1182</v>
      </c>
      <c r="B546" s="18">
        <v>5</v>
      </c>
      <c r="C546" s="20" t="s">
        <v>627</v>
      </c>
      <c r="D546" s="18">
        <v>81</v>
      </c>
      <c r="E546" s="20" t="s">
        <v>1129</v>
      </c>
    </row>
    <row r="547" spans="1:5" ht="13.2">
      <c r="A547" s="30" t="s">
        <v>1183</v>
      </c>
      <c r="B547" s="18">
        <v>7</v>
      </c>
      <c r="C547" s="20" t="s">
        <v>627</v>
      </c>
      <c r="D547" s="18">
        <v>81</v>
      </c>
      <c r="E547" s="20" t="s">
        <v>1129</v>
      </c>
    </row>
    <row r="548" spans="1:5" ht="13.2">
      <c r="A548" s="30" t="s">
        <v>1184</v>
      </c>
      <c r="B548" s="18">
        <v>10</v>
      </c>
      <c r="C548" s="20" t="s">
        <v>627</v>
      </c>
      <c r="D548" s="18">
        <v>81</v>
      </c>
      <c r="E548" s="20" t="s">
        <v>1129</v>
      </c>
    </row>
    <row r="549" spans="1:5" ht="13.2">
      <c r="A549" s="30" t="s">
        <v>1185</v>
      </c>
      <c r="B549" s="18">
        <v>15</v>
      </c>
      <c r="C549" s="20" t="s">
        <v>627</v>
      </c>
      <c r="D549" s="18">
        <v>81</v>
      </c>
      <c r="E549" s="20" t="s">
        <v>1129</v>
      </c>
    </row>
    <row r="550" spans="1:5" ht="13.2">
      <c r="A550" s="30" t="s">
        <v>1186</v>
      </c>
      <c r="B550" s="18">
        <v>6</v>
      </c>
      <c r="C550" s="20" t="s">
        <v>627</v>
      </c>
      <c r="D550" s="18">
        <v>81</v>
      </c>
      <c r="E550" s="20" t="s">
        <v>1129</v>
      </c>
    </row>
    <row r="551" spans="1:5" ht="13.2">
      <c r="A551" s="30" t="s">
        <v>1187</v>
      </c>
      <c r="B551" s="18">
        <v>0.7</v>
      </c>
      <c r="C551" s="20" t="s">
        <v>627</v>
      </c>
      <c r="D551" s="18">
        <v>81</v>
      </c>
      <c r="E551" s="20" t="s">
        <v>1129</v>
      </c>
    </row>
    <row r="552" spans="1:5" ht="13.2">
      <c r="A552" s="30" t="s">
        <v>1188</v>
      </c>
      <c r="B552" s="18">
        <v>25</v>
      </c>
      <c r="C552" s="20" t="s">
        <v>627</v>
      </c>
      <c r="D552" s="18">
        <v>81</v>
      </c>
      <c r="E552" s="20" t="s">
        <v>1129</v>
      </c>
    </row>
    <row r="553" spans="1:5" ht="13.2">
      <c r="A553" s="30" t="s">
        <v>1189</v>
      </c>
      <c r="B553" s="18">
        <v>0.2</v>
      </c>
      <c r="C553" s="20" t="s">
        <v>627</v>
      </c>
      <c r="D553" s="18">
        <v>81</v>
      </c>
      <c r="E553" s="20" t="s">
        <v>1129</v>
      </c>
    </row>
    <row r="554" spans="1:5" ht="13.2">
      <c r="A554" s="30" t="s">
        <v>1190</v>
      </c>
      <c r="B554" s="18">
        <v>0.3</v>
      </c>
      <c r="C554" s="20" t="s">
        <v>627</v>
      </c>
      <c r="D554" s="18">
        <v>81</v>
      </c>
      <c r="E554" s="20" t="s">
        <v>1129</v>
      </c>
    </row>
    <row r="555" spans="1:5" ht="13.2">
      <c r="A555" s="30" t="s">
        <v>1191</v>
      </c>
      <c r="B555" s="18">
        <v>0.4</v>
      </c>
      <c r="C555" s="20" t="s">
        <v>627</v>
      </c>
      <c r="D555" s="18">
        <v>82</v>
      </c>
      <c r="E555" s="20" t="s">
        <v>1129</v>
      </c>
    </row>
    <row r="556" spans="1:5" ht="13.2">
      <c r="A556" s="30" t="s">
        <v>1192</v>
      </c>
      <c r="B556" s="18">
        <v>0.7</v>
      </c>
      <c r="C556" s="20" t="s">
        <v>627</v>
      </c>
      <c r="D556" s="18">
        <v>82</v>
      </c>
      <c r="E556" s="20" t="s">
        <v>1129</v>
      </c>
    </row>
    <row r="557" spans="1:5" ht="13.2">
      <c r="A557" s="30" t="s">
        <v>1193</v>
      </c>
      <c r="B557" s="18">
        <v>0.1</v>
      </c>
      <c r="C557" s="20" t="s">
        <v>627</v>
      </c>
      <c r="D557" s="18">
        <v>82</v>
      </c>
      <c r="E557" s="20" t="s">
        <v>1129</v>
      </c>
    </row>
    <row r="558" spans="1:5" ht="13.2">
      <c r="A558" s="30" t="s">
        <v>1194</v>
      </c>
      <c r="B558" s="18">
        <v>0.3</v>
      </c>
      <c r="C558" s="20" t="s">
        <v>627</v>
      </c>
      <c r="D558" s="18">
        <v>82</v>
      </c>
      <c r="E558" s="20" t="s">
        <v>1129</v>
      </c>
    </row>
    <row r="559" spans="1:5" ht="13.2">
      <c r="A559" s="30" t="s">
        <v>1195</v>
      </c>
      <c r="B559" s="20" t="s">
        <v>1196</v>
      </c>
      <c r="C559" s="20" t="s">
        <v>627</v>
      </c>
      <c r="D559" s="18">
        <v>82</v>
      </c>
      <c r="E559" s="20" t="s">
        <v>1129</v>
      </c>
    </row>
    <row r="560" spans="1:5" ht="13.2">
      <c r="A560" s="30" t="s">
        <v>1197</v>
      </c>
      <c r="B560" s="18">
        <v>2</v>
      </c>
      <c r="C560" s="20" t="s">
        <v>627</v>
      </c>
      <c r="D560" s="18">
        <v>82</v>
      </c>
      <c r="E560" s="20" t="s">
        <v>1129</v>
      </c>
    </row>
    <row r="561" spans="1:5" ht="13.2">
      <c r="A561" s="30" t="s">
        <v>1198</v>
      </c>
      <c r="B561" s="18">
        <v>50</v>
      </c>
      <c r="C561" s="20" t="s">
        <v>627</v>
      </c>
      <c r="D561" s="18">
        <v>82</v>
      </c>
      <c r="E561" s="20" t="s">
        <v>1129</v>
      </c>
    </row>
    <row r="562" spans="1:5" ht="13.2">
      <c r="A562" s="30" t="s">
        <v>1199</v>
      </c>
      <c r="B562" s="18">
        <v>150</v>
      </c>
      <c r="C562" s="20" t="s">
        <v>627</v>
      </c>
      <c r="D562" s="18">
        <v>82</v>
      </c>
      <c r="E562" s="20" t="s">
        <v>1129</v>
      </c>
    </row>
    <row r="563" spans="1:5" ht="13.2">
      <c r="A563" s="30" t="s">
        <v>1200</v>
      </c>
      <c r="B563" s="18">
        <v>5</v>
      </c>
      <c r="C563" s="20" t="s">
        <v>627</v>
      </c>
      <c r="D563" s="18">
        <v>83</v>
      </c>
      <c r="E563" s="20" t="s">
        <v>1129</v>
      </c>
    </row>
    <row r="564" spans="1:5" ht="13.2">
      <c r="A564" s="30" t="s">
        <v>1201</v>
      </c>
      <c r="B564" s="18">
        <v>15</v>
      </c>
      <c r="C564" s="20" t="s">
        <v>627</v>
      </c>
      <c r="D564" s="18">
        <v>83</v>
      </c>
      <c r="E564" s="20" t="s">
        <v>1129</v>
      </c>
    </row>
    <row r="565" spans="1:5" ht="13.2">
      <c r="A565" s="30" t="s">
        <v>1202</v>
      </c>
      <c r="B565" s="18">
        <v>1</v>
      </c>
      <c r="C565" s="20" t="s">
        <v>627</v>
      </c>
      <c r="D565" s="18">
        <v>83</v>
      </c>
      <c r="E565" s="20" t="s">
        <v>1129</v>
      </c>
    </row>
    <row r="566" spans="1:5" ht="13.2">
      <c r="A566" s="30" t="s">
        <v>1203</v>
      </c>
      <c r="B566" s="18">
        <v>2</v>
      </c>
      <c r="C566" s="20" t="s">
        <v>627</v>
      </c>
      <c r="D566" s="18">
        <v>83</v>
      </c>
      <c r="E566" s="20" t="s">
        <v>1129</v>
      </c>
    </row>
    <row r="567" spans="1:5" ht="13.2">
      <c r="A567" s="30" t="s">
        <v>1204</v>
      </c>
      <c r="B567" s="18">
        <v>4</v>
      </c>
      <c r="C567" s="20" t="s">
        <v>627</v>
      </c>
      <c r="D567" s="18">
        <v>83</v>
      </c>
      <c r="E567" s="20" t="s">
        <v>1129</v>
      </c>
    </row>
    <row r="568" spans="1:5" ht="13.2">
      <c r="A568" s="30" t="s">
        <v>1205</v>
      </c>
      <c r="B568" s="18">
        <v>3</v>
      </c>
      <c r="C568" s="20" t="s">
        <v>627</v>
      </c>
      <c r="D568" s="18">
        <v>83</v>
      </c>
      <c r="E568" s="20" t="s">
        <v>1129</v>
      </c>
    </row>
    <row r="569" spans="1:5" ht="13.2">
      <c r="A569" s="30" t="s">
        <v>1206</v>
      </c>
      <c r="B569" s="31">
        <v>43620</v>
      </c>
      <c r="C569" s="20" t="s">
        <v>627</v>
      </c>
      <c r="D569" s="18">
        <v>83</v>
      </c>
      <c r="E569" s="20" t="s">
        <v>1129</v>
      </c>
    </row>
    <row r="570" spans="1:5" ht="13.2">
      <c r="A570" s="30" t="s">
        <v>1207</v>
      </c>
      <c r="B570" s="18">
        <v>75</v>
      </c>
      <c r="C570" s="20" t="s">
        <v>627</v>
      </c>
      <c r="D570" s="18">
        <v>83</v>
      </c>
      <c r="E570" s="20" t="s">
        <v>1129</v>
      </c>
    </row>
    <row r="571" spans="1:5" ht="13.2">
      <c r="A571" s="30" t="s">
        <v>1208</v>
      </c>
      <c r="B571" s="18">
        <v>0.2</v>
      </c>
      <c r="C571" s="20" t="s">
        <v>627</v>
      </c>
      <c r="D571" s="18">
        <v>83</v>
      </c>
      <c r="E571" s="20" t="s">
        <v>1129</v>
      </c>
    </row>
    <row r="572" spans="1:5" ht="13.2">
      <c r="A572" s="30" t="s">
        <v>1209</v>
      </c>
      <c r="B572" s="18">
        <v>1</v>
      </c>
      <c r="C572" s="20" t="s">
        <v>627</v>
      </c>
      <c r="D572" s="18">
        <v>83</v>
      </c>
      <c r="E572" s="20" t="s">
        <v>1129</v>
      </c>
    </row>
    <row r="573" spans="1:5" ht="13.2">
      <c r="A573" s="30" t="s">
        <v>1210</v>
      </c>
      <c r="B573" s="18">
        <v>0.8</v>
      </c>
      <c r="C573" s="20" t="s">
        <v>627</v>
      </c>
      <c r="D573" s="18">
        <v>83</v>
      </c>
      <c r="E573" s="20" t="s">
        <v>1129</v>
      </c>
    </row>
    <row r="574" spans="1:5" ht="13.2">
      <c r="A574" s="30" t="s">
        <v>1211</v>
      </c>
      <c r="B574" s="18">
        <v>1</v>
      </c>
      <c r="C574" s="20" t="s">
        <v>627</v>
      </c>
      <c r="D574" s="18">
        <v>83</v>
      </c>
      <c r="E574" s="20" t="s">
        <v>1129</v>
      </c>
    </row>
    <row r="575" spans="1:5" ht="13.2">
      <c r="A575" s="30" t="s">
        <v>1212</v>
      </c>
      <c r="B575" s="18">
        <v>80</v>
      </c>
      <c r="C575" s="20" t="s">
        <v>627</v>
      </c>
      <c r="D575" s="18">
        <v>83</v>
      </c>
      <c r="E575" s="20" t="s">
        <v>1129</v>
      </c>
    </row>
    <row r="576" spans="1:5" ht="13.2">
      <c r="A576" s="30" t="s">
        <v>1213</v>
      </c>
      <c r="B576" s="18">
        <v>10</v>
      </c>
      <c r="C576" s="20" t="s">
        <v>627</v>
      </c>
      <c r="D576" s="18">
        <v>83</v>
      </c>
      <c r="E576" s="20" t="s">
        <v>1129</v>
      </c>
    </row>
    <row r="577" spans="1:5" ht="13.2">
      <c r="A577" s="30" t="s">
        <v>1214</v>
      </c>
      <c r="B577" s="18">
        <v>30</v>
      </c>
      <c r="C577" s="20" t="s">
        <v>627</v>
      </c>
      <c r="D577" s="18">
        <v>83</v>
      </c>
      <c r="E577" s="20" t="s">
        <v>1129</v>
      </c>
    </row>
    <row r="578" spans="1:5" ht="13.2">
      <c r="A578" s="30" t="s">
        <v>1215</v>
      </c>
      <c r="B578" s="18">
        <v>0.3</v>
      </c>
      <c r="C578" s="20" t="s">
        <v>627</v>
      </c>
      <c r="D578" s="18">
        <v>83</v>
      </c>
      <c r="E578" s="20" t="s">
        <v>1129</v>
      </c>
    </row>
    <row r="579" spans="1:5" ht="13.2">
      <c r="A579" s="30" t="s">
        <v>1216</v>
      </c>
      <c r="B579" s="18">
        <v>2</v>
      </c>
      <c r="C579" s="20" t="s">
        <v>627</v>
      </c>
      <c r="D579" s="18">
        <v>83</v>
      </c>
      <c r="E579" s="20" t="s">
        <v>1129</v>
      </c>
    </row>
    <row r="580" spans="1:5" ht="13.2">
      <c r="A580" s="30" t="s">
        <v>1217</v>
      </c>
      <c r="B580" s="18">
        <v>5</v>
      </c>
      <c r="C580" s="20" t="s">
        <v>627</v>
      </c>
      <c r="D580" s="18">
        <v>83</v>
      </c>
      <c r="E580" s="20" t="s">
        <v>1129</v>
      </c>
    </row>
    <row r="581" spans="1:5" ht="13.2">
      <c r="A581" s="30" t="s">
        <v>1218</v>
      </c>
      <c r="B581" s="18">
        <v>7</v>
      </c>
      <c r="C581" s="20" t="s">
        <v>627</v>
      </c>
      <c r="D581" s="18">
        <v>83</v>
      </c>
      <c r="E581" s="20" t="s">
        <v>1129</v>
      </c>
    </row>
    <row r="582" spans="1:5" ht="13.2">
      <c r="A582" s="30" t="s">
        <v>1219</v>
      </c>
      <c r="B582" s="18">
        <v>0.9</v>
      </c>
      <c r="C582" s="20" t="s">
        <v>627</v>
      </c>
      <c r="D582" s="18">
        <v>83</v>
      </c>
      <c r="E582" s="20" t="s">
        <v>1129</v>
      </c>
    </row>
    <row r="583" spans="1:5" ht="13.2">
      <c r="A583" s="30" t="s">
        <v>1220</v>
      </c>
      <c r="B583" s="18">
        <v>95</v>
      </c>
      <c r="C583" s="20" t="s">
        <v>627</v>
      </c>
      <c r="D583" s="18">
        <v>83</v>
      </c>
      <c r="E583" s="20" t="s">
        <v>1129</v>
      </c>
    </row>
    <row r="584" spans="1:5" ht="13.2">
      <c r="A584" s="30" t="s">
        <v>1221</v>
      </c>
      <c r="B584" s="18">
        <v>75</v>
      </c>
      <c r="C584" s="20" t="s">
        <v>627</v>
      </c>
      <c r="D584" s="18">
        <v>83</v>
      </c>
      <c r="E584" s="20" t="s">
        <v>1129</v>
      </c>
    </row>
    <row r="585" spans="1:5" ht="13.2">
      <c r="A585" s="30" t="s">
        <v>1222</v>
      </c>
      <c r="B585" s="18">
        <v>0.1</v>
      </c>
      <c r="C585" s="20" t="s">
        <v>627</v>
      </c>
      <c r="D585" s="18">
        <v>85</v>
      </c>
      <c r="E585" s="20" t="s">
        <v>1129</v>
      </c>
    </row>
    <row r="586" spans="1:5" ht="13.2">
      <c r="A586" s="30" t="s">
        <v>1223</v>
      </c>
      <c r="B586" s="18">
        <v>0.2</v>
      </c>
      <c r="C586" s="20" t="s">
        <v>627</v>
      </c>
      <c r="D586" s="18">
        <v>85</v>
      </c>
      <c r="E586" s="20" t="s">
        <v>1129</v>
      </c>
    </row>
    <row r="587" spans="1:5" ht="13.2">
      <c r="A587" s="30" t="s">
        <v>1224</v>
      </c>
      <c r="B587" s="18">
        <v>10</v>
      </c>
      <c r="C587" s="20" t="s">
        <v>627</v>
      </c>
      <c r="D587" s="18">
        <v>85</v>
      </c>
      <c r="E587" s="20" t="s">
        <v>1129</v>
      </c>
    </row>
    <row r="588" spans="1:5" ht="13.2">
      <c r="A588" s="30" t="s">
        <v>1225</v>
      </c>
      <c r="B588" s="18">
        <v>0.1</v>
      </c>
      <c r="C588" s="20" t="s">
        <v>627</v>
      </c>
      <c r="D588" s="18">
        <v>85</v>
      </c>
      <c r="E588" s="20" t="s">
        <v>1129</v>
      </c>
    </row>
    <row r="589" spans="1:5" ht="13.2">
      <c r="A589" s="30" t="s">
        <v>1226</v>
      </c>
      <c r="B589" s="18">
        <v>10</v>
      </c>
      <c r="C589" s="20" t="s">
        <v>627</v>
      </c>
      <c r="D589" s="18">
        <v>85</v>
      </c>
      <c r="E589" s="20" t="s">
        <v>1129</v>
      </c>
    </row>
    <row r="590" spans="1:5" ht="13.2">
      <c r="A590" s="30" t="s">
        <v>1227</v>
      </c>
      <c r="B590" s="18">
        <v>0.1</v>
      </c>
      <c r="C590" s="20" t="s">
        <v>627</v>
      </c>
      <c r="D590" s="18">
        <v>85</v>
      </c>
      <c r="E590" s="20" t="s">
        <v>1129</v>
      </c>
    </row>
    <row r="591" spans="1:5" ht="13.2">
      <c r="A591" s="30" t="s">
        <v>1228</v>
      </c>
      <c r="B591" s="18">
        <v>0.2</v>
      </c>
      <c r="C591" s="20" t="s">
        <v>627</v>
      </c>
      <c r="D591" s="18">
        <v>85</v>
      </c>
      <c r="E591" s="20" t="s">
        <v>1129</v>
      </c>
    </row>
    <row r="592" spans="1:5" ht="13.2">
      <c r="A592" s="30" t="s">
        <v>1229</v>
      </c>
      <c r="B592" s="18">
        <v>0.6</v>
      </c>
      <c r="C592" s="20" t="s">
        <v>627</v>
      </c>
      <c r="D592" s="18">
        <v>85</v>
      </c>
      <c r="E592" s="20" t="s">
        <v>1129</v>
      </c>
    </row>
    <row r="593" spans="1:5" ht="13.2">
      <c r="A593" s="30" t="s">
        <v>1230</v>
      </c>
      <c r="B593" s="18">
        <v>2</v>
      </c>
      <c r="C593" s="20" t="s">
        <v>627</v>
      </c>
      <c r="D593" s="18">
        <v>85</v>
      </c>
      <c r="E593" s="20" t="s">
        <v>1129</v>
      </c>
    </row>
    <row r="594" spans="1:5" ht="13.2">
      <c r="A594" s="30" t="s">
        <v>1231</v>
      </c>
      <c r="B594" s="18">
        <v>20</v>
      </c>
      <c r="C594" s="20" t="s">
        <v>627</v>
      </c>
      <c r="D594" s="18">
        <v>85</v>
      </c>
      <c r="E594" s="20" t="s">
        <v>1129</v>
      </c>
    </row>
    <row r="595" spans="1:5" ht="13.2">
      <c r="A595" s="30" t="s">
        <v>1232</v>
      </c>
      <c r="B595" s="18">
        <v>0.3</v>
      </c>
      <c r="C595" s="20" t="s">
        <v>627</v>
      </c>
      <c r="D595" s="18">
        <v>85</v>
      </c>
      <c r="E595" s="20" t="s">
        <v>1129</v>
      </c>
    </row>
    <row r="596" spans="1:5" ht="13.2">
      <c r="A596" s="30" t="s">
        <v>1233</v>
      </c>
      <c r="B596" s="18">
        <v>0.5</v>
      </c>
      <c r="C596" s="20" t="s">
        <v>627</v>
      </c>
      <c r="D596" s="18">
        <v>85</v>
      </c>
      <c r="E596" s="20" t="s">
        <v>1129</v>
      </c>
    </row>
    <row r="597" spans="1:5" ht="13.2">
      <c r="A597" s="30" t="s">
        <v>1234</v>
      </c>
      <c r="B597" s="20" t="s">
        <v>706</v>
      </c>
      <c r="C597" s="20" t="s">
        <v>627</v>
      </c>
      <c r="D597" s="18">
        <v>85</v>
      </c>
      <c r="E597" s="20" t="s">
        <v>1129</v>
      </c>
    </row>
    <row r="598" spans="1:5" ht="13.2">
      <c r="A598" s="30" t="s">
        <v>1235</v>
      </c>
      <c r="B598" s="18">
        <v>0.8</v>
      </c>
      <c r="C598" s="20" t="s">
        <v>627</v>
      </c>
      <c r="D598" s="18">
        <v>86</v>
      </c>
      <c r="E598" s="20" t="s">
        <v>1129</v>
      </c>
    </row>
    <row r="599" spans="1:5" ht="13.2">
      <c r="A599" s="30" t="s">
        <v>1236</v>
      </c>
      <c r="B599" s="18">
        <v>0.3</v>
      </c>
      <c r="C599" s="20" t="s">
        <v>627</v>
      </c>
      <c r="D599" s="18">
        <v>86</v>
      </c>
      <c r="E599" s="20" t="s">
        <v>1129</v>
      </c>
    </row>
    <row r="600" spans="1:5" ht="13.2">
      <c r="A600" s="30" t="s">
        <v>1237</v>
      </c>
      <c r="B600" s="18">
        <v>0.15</v>
      </c>
      <c r="C600" s="20" t="s">
        <v>627</v>
      </c>
      <c r="D600" s="18">
        <v>86</v>
      </c>
      <c r="E600" s="20" t="s">
        <v>1129</v>
      </c>
    </row>
    <row r="601" spans="1:5" ht="13.2">
      <c r="A601" s="30" t="s">
        <v>1238</v>
      </c>
      <c r="B601" s="18">
        <v>35</v>
      </c>
      <c r="C601" s="20" t="s">
        <v>627</v>
      </c>
      <c r="D601" s="18">
        <v>86</v>
      </c>
      <c r="E601" s="20" t="s">
        <v>1129</v>
      </c>
    </row>
    <row r="602" spans="1:5" ht="13.2">
      <c r="A602" s="30" t="s">
        <v>1239</v>
      </c>
      <c r="B602" s="18">
        <v>45</v>
      </c>
      <c r="C602" s="20" t="s">
        <v>627</v>
      </c>
      <c r="D602" s="18">
        <v>87</v>
      </c>
      <c r="E602" s="20" t="s">
        <v>1129</v>
      </c>
    </row>
    <row r="603" spans="1:5" ht="13.2">
      <c r="A603" s="30" t="s">
        <v>1240</v>
      </c>
      <c r="B603" s="18">
        <v>45</v>
      </c>
      <c r="C603" s="20" t="s">
        <v>627</v>
      </c>
      <c r="D603" s="18">
        <v>87</v>
      </c>
      <c r="E603" s="20" t="s">
        <v>1129</v>
      </c>
    </row>
    <row r="604" spans="1:5" ht="13.2">
      <c r="A604" s="30" t="s">
        <v>1241</v>
      </c>
      <c r="B604" s="18">
        <v>3</v>
      </c>
      <c r="C604" s="20" t="s">
        <v>627</v>
      </c>
      <c r="D604" s="18">
        <v>87</v>
      </c>
      <c r="E604" s="20" t="s">
        <v>1129</v>
      </c>
    </row>
    <row r="605" spans="1:5" ht="13.2">
      <c r="A605" s="30" t="s">
        <v>1242</v>
      </c>
      <c r="B605" s="18">
        <v>1</v>
      </c>
      <c r="C605" s="20" t="s">
        <v>627</v>
      </c>
      <c r="D605" s="18">
        <v>87</v>
      </c>
      <c r="E605" s="20" t="s">
        <v>1129</v>
      </c>
    </row>
    <row r="606" spans="1:5" ht="13.2">
      <c r="A606" s="30" t="s">
        <v>1243</v>
      </c>
      <c r="B606" s="18">
        <v>4</v>
      </c>
      <c r="C606" s="20" t="s">
        <v>627</v>
      </c>
      <c r="D606" s="18">
        <v>87</v>
      </c>
      <c r="E606" s="20" t="s">
        <v>1129</v>
      </c>
    </row>
    <row r="607" spans="1:5" ht="13.2">
      <c r="A607" s="30" t="s">
        <v>1244</v>
      </c>
      <c r="B607" s="18">
        <v>15</v>
      </c>
      <c r="C607" s="20" t="s">
        <v>627</v>
      </c>
      <c r="D607" s="18">
        <v>87</v>
      </c>
      <c r="E607" s="20" t="s">
        <v>1129</v>
      </c>
    </row>
    <row r="608" spans="1:5" ht="13.2">
      <c r="A608" s="30" t="s">
        <v>1245</v>
      </c>
      <c r="B608" s="18">
        <v>2</v>
      </c>
      <c r="C608" s="20" t="s">
        <v>627</v>
      </c>
      <c r="D608" s="18">
        <v>88</v>
      </c>
      <c r="E608" s="20" t="s">
        <v>1129</v>
      </c>
    </row>
    <row r="609" spans="1:5" ht="13.2">
      <c r="A609" s="30" t="s">
        <v>1246</v>
      </c>
      <c r="B609" s="18">
        <v>0.15</v>
      </c>
      <c r="C609" s="20" t="s">
        <v>627</v>
      </c>
      <c r="D609" s="18">
        <v>88</v>
      </c>
      <c r="E609" s="20" t="s">
        <v>1129</v>
      </c>
    </row>
    <row r="610" spans="1:5" ht="13.2">
      <c r="A610" s="30" t="s">
        <v>1247</v>
      </c>
      <c r="B610" s="18">
        <v>3</v>
      </c>
      <c r="C610" s="20" t="s">
        <v>627</v>
      </c>
      <c r="D610" s="18">
        <v>88</v>
      </c>
      <c r="E610" s="20" t="s">
        <v>1129</v>
      </c>
    </row>
    <row r="611" spans="1:5" ht="13.2">
      <c r="A611" s="30" t="s">
        <v>1248</v>
      </c>
      <c r="B611" s="18">
        <v>2</v>
      </c>
      <c r="C611" s="20" t="s">
        <v>627</v>
      </c>
      <c r="D611" s="18">
        <v>88</v>
      </c>
      <c r="E611" s="20" t="s">
        <v>1129</v>
      </c>
    </row>
    <row r="612" spans="1:5" ht="13.2">
      <c r="A612" s="30" t="s">
        <v>1249</v>
      </c>
      <c r="B612" s="18">
        <v>5</v>
      </c>
      <c r="C612" s="20" t="s">
        <v>627</v>
      </c>
      <c r="D612" s="18">
        <v>88</v>
      </c>
      <c r="E612" s="20" t="s">
        <v>1129</v>
      </c>
    </row>
    <row r="613" spans="1:5" ht="13.2">
      <c r="A613" s="30" t="s">
        <v>1250</v>
      </c>
      <c r="B613" s="18">
        <v>7</v>
      </c>
      <c r="C613" s="20" t="s">
        <v>627</v>
      </c>
      <c r="D613" s="18">
        <v>88</v>
      </c>
      <c r="E613" s="20" t="s">
        <v>1129</v>
      </c>
    </row>
    <row r="614" spans="1:5" ht="13.2">
      <c r="A614" s="30" t="s">
        <v>1251</v>
      </c>
      <c r="B614" s="18">
        <v>2</v>
      </c>
      <c r="C614" s="20" t="s">
        <v>627</v>
      </c>
      <c r="D614" s="18">
        <v>88</v>
      </c>
      <c r="E614" s="20" t="s">
        <v>1129</v>
      </c>
    </row>
    <row r="615" spans="1:5" ht="13.2">
      <c r="A615" s="30" t="s">
        <v>1252</v>
      </c>
      <c r="B615" s="18">
        <v>0.15</v>
      </c>
      <c r="C615" s="20" t="s">
        <v>627</v>
      </c>
      <c r="D615" s="18">
        <v>89</v>
      </c>
      <c r="E615" s="20" t="s">
        <v>1129</v>
      </c>
    </row>
    <row r="616" spans="1:5" ht="13.2">
      <c r="A616" s="30" t="s">
        <v>1253</v>
      </c>
      <c r="B616" s="18">
        <v>35</v>
      </c>
      <c r="C616" s="20" t="s">
        <v>627</v>
      </c>
      <c r="D616" s="18">
        <v>89</v>
      </c>
      <c r="E616" s="20" t="s">
        <v>1129</v>
      </c>
    </row>
    <row r="617" spans="1:5" ht="13.2">
      <c r="A617" s="30" t="s">
        <v>1254</v>
      </c>
      <c r="B617" s="18">
        <v>0.1</v>
      </c>
      <c r="C617" s="20" t="s">
        <v>627</v>
      </c>
      <c r="D617" s="18">
        <v>89</v>
      </c>
      <c r="E617" s="20" t="s">
        <v>1129</v>
      </c>
    </row>
    <row r="618" spans="1:5" ht="13.2">
      <c r="A618" s="30" t="s">
        <v>1255</v>
      </c>
      <c r="B618" s="18">
        <v>20</v>
      </c>
      <c r="C618" s="20" t="s">
        <v>627</v>
      </c>
      <c r="D618" s="18">
        <v>89</v>
      </c>
      <c r="E618" s="20" t="s">
        <v>1129</v>
      </c>
    </row>
    <row r="619" spans="1:5" ht="13.2">
      <c r="A619" s="30" t="s">
        <v>1256</v>
      </c>
      <c r="B619" s="18">
        <v>45</v>
      </c>
      <c r="C619" s="20" t="s">
        <v>627</v>
      </c>
      <c r="D619" s="18">
        <v>89</v>
      </c>
      <c r="E619" s="20" t="s">
        <v>1129</v>
      </c>
    </row>
    <row r="620" spans="1:5" ht="13.2">
      <c r="A620" s="30" t="s">
        <v>1257</v>
      </c>
      <c r="B620" s="18">
        <v>100</v>
      </c>
      <c r="C620" s="20" t="s">
        <v>627</v>
      </c>
      <c r="D620" s="18">
        <v>89</v>
      </c>
      <c r="E620" s="20" t="s">
        <v>1129</v>
      </c>
    </row>
    <row r="621" spans="1:5" ht="13.2">
      <c r="A621" s="30" t="s">
        <v>1258</v>
      </c>
      <c r="B621" s="18">
        <v>6</v>
      </c>
      <c r="C621" s="20" t="s">
        <v>627</v>
      </c>
      <c r="D621" s="18">
        <v>90</v>
      </c>
      <c r="E621" s="20" t="s">
        <v>1259</v>
      </c>
    </row>
    <row r="622" spans="1:5" ht="13.2">
      <c r="A622" s="30" t="s">
        <v>1260</v>
      </c>
      <c r="B622" s="18">
        <v>2</v>
      </c>
      <c r="C622" s="20" t="s">
        <v>627</v>
      </c>
      <c r="D622" s="18">
        <v>90</v>
      </c>
      <c r="E622" s="20" t="s">
        <v>1259</v>
      </c>
    </row>
    <row r="623" spans="1:5" ht="13.2">
      <c r="A623" s="30" t="s">
        <v>1261</v>
      </c>
      <c r="B623" s="18">
        <v>5</v>
      </c>
      <c r="C623" s="20" t="s">
        <v>627</v>
      </c>
      <c r="D623" s="18">
        <v>90</v>
      </c>
      <c r="E623" s="20" t="s">
        <v>1259</v>
      </c>
    </row>
    <row r="624" spans="1:5" ht="13.2">
      <c r="A624" s="30" t="s">
        <v>1262</v>
      </c>
      <c r="B624" s="18">
        <v>10</v>
      </c>
      <c r="C624" s="20" t="s">
        <v>627</v>
      </c>
      <c r="D624" s="18">
        <v>90</v>
      </c>
      <c r="E624" s="20" t="s">
        <v>1259</v>
      </c>
    </row>
    <row r="625" spans="1:5" ht="13.2">
      <c r="A625" s="30" t="s">
        <v>1263</v>
      </c>
      <c r="B625" s="18">
        <v>15</v>
      </c>
      <c r="C625" s="20" t="s">
        <v>627</v>
      </c>
      <c r="D625" s="18">
        <v>90</v>
      </c>
      <c r="E625" s="20" t="s">
        <v>1259</v>
      </c>
    </row>
    <row r="626" spans="1:5" ht="13.2">
      <c r="A626" s="30" t="s">
        <v>1264</v>
      </c>
      <c r="B626" s="18">
        <v>17</v>
      </c>
      <c r="C626" s="20" t="s">
        <v>627</v>
      </c>
      <c r="D626" s="18">
        <v>90</v>
      </c>
      <c r="E626" s="20" t="s">
        <v>1259</v>
      </c>
    </row>
    <row r="627" spans="1:5" ht="13.2">
      <c r="A627" s="30" t="s">
        <v>1265</v>
      </c>
      <c r="B627" s="18">
        <v>25</v>
      </c>
      <c r="C627" s="20" t="s">
        <v>627</v>
      </c>
      <c r="D627" s="18">
        <v>90</v>
      </c>
      <c r="E627" s="20" t="s">
        <v>1259</v>
      </c>
    </row>
    <row r="628" spans="1:5" ht="13.2">
      <c r="A628" s="30" t="s">
        <v>1266</v>
      </c>
      <c r="B628" s="18">
        <v>33</v>
      </c>
      <c r="C628" s="20" t="s">
        <v>627</v>
      </c>
      <c r="D628" s="18">
        <v>90</v>
      </c>
      <c r="E628" s="20" t="s">
        <v>1259</v>
      </c>
    </row>
    <row r="629" spans="1:5" ht="13.2">
      <c r="A629" s="30" t="s">
        <v>1267</v>
      </c>
      <c r="B629" s="18">
        <v>40</v>
      </c>
      <c r="C629" s="20" t="s">
        <v>627</v>
      </c>
      <c r="D629" s="18">
        <v>90</v>
      </c>
      <c r="E629" s="20" t="s">
        <v>1259</v>
      </c>
    </row>
    <row r="630" spans="1:5" ht="13.2">
      <c r="A630" s="30" t="s">
        <v>1268</v>
      </c>
      <c r="B630" s="18">
        <v>65</v>
      </c>
      <c r="C630" s="20" t="s">
        <v>627</v>
      </c>
      <c r="D630" s="18">
        <v>90</v>
      </c>
      <c r="E630" s="20" t="s">
        <v>1259</v>
      </c>
    </row>
    <row r="631" spans="1:5" ht="13.2">
      <c r="A631" s="30" t="s">
        <v>1269</v>
      </c>
      <c r="B631" s="18">
        <v>85</v>
      </c>
      <c r="C631" s="20" t="s">
        <v>627</v>
      </c>
      <c r="D631" s="18">
        <v>90</v>
      </c>
      <c r="E631" s="20" t="s">
        <v>1259</v>
      </c>
    </row>
    <row r="632" spans="1:5" ht="13.2">
      <c r="A632" s="30" t="s">
        <v>1270</v>
      </c>
      <c r="B632" s="18">
        <v>30</v>
      </c>
      <c r="C632" s="20" t="s">
        <v>627</v>
      </c>
      <c r="D632" s="18">
        <v>90</v>
      </c>
      <c r="E632" s="20" t="s">
        <v>1259</v>
      </c>
    </row>
    <row r="633" spans="1:5" ht="13.2">
      <c r="A633" s="30" t="s">
        <v>1271</v>
      </c>
      <c r="B633" s="18">
        <v>40</v>
      </c>
      <c r="C633" s="20" t="s">
        <v>627</v>
      </c>
      <c r="D633" s="18">
        <v>90</v>
      </c>
      <c r="E633" s="20" t="s">
        <v>1259</v>
      </c>
    </row>
    <row r="634" spans="1:5" ht="13.2">
      <c r="A634" s="30" t="s">
        <v>1272</v>
      </c>
      <c r="B634" s="18">
        <v>50</v>
      </c>
      <c r="C634" s="20" t="s">
        <v>627</v>
      </c>
      <c r="D634" s="18">
        <v>90</v>
      </c>
      <c r="E634" s="20" t="s">
        <v>1259</v>
      </c>
    </row>
    <row r="635" spans="1:5" ht="13.2">
      <c r="A635" s="30" t="s">
        <v>1273</v>
      </c>
      <c r="B635" s="18">
        <v>75</v>
      </c>
      <c r="C635" s="20" t="s">
        <v>627</v>
      </c>
      <c r="D635" s="18">
        <v>90</v>
      </c>
      <c r="E635" s="20" t="s">
        <v>1259</v>
      </c>
    </row>
    <row r="636" spans="1:5" ht="13.2">
      <c r="A636" s="30" t="s">
        <v>1274</v>
      </c>
      <c r="B636" s="18">
        <v>95</v>
      </c>
      <c r="C636" s="20" t="s">
        <v>627</v>
      </c>
      <c r="D636" s="18">
        <v>90</v>
      </c>
      <c r="E636" s="20" t="s">
        <v>1259</v>
      </c>
    </row>
    <row r="637" spans="1:5" ht="13.2">
      <c r="A637" s="30" t="s">
        <v>1275</v>
      </c>
      <c r="B637" s="18">
        <v>7</v>
      </c>
      <c r="C637" s="20" t="s">
        <v>627</v>
      </c>
      <c r="D637" s="18">
        <v>91</v>
      </c>
      <c r="E637" s="20" t="s">
        <v>1259</v>
      </c>
    </row>
    <row r="638" spans="1:5" ht="13.2">
      <c r="A638" s="30" t="s">
        <v>1276</v>
      </c>
      <c r="B638" s="18">
        <v>45</v>
      </c>
      <c r="C638" s="20" t="s">
        <v>627</v>
      </c>
      <c r="D638" s="18">
        <v>91</v>
      </c>
      <c r="E638" s="20" t="s">
        <v>1259</v>
      </c>
    </row>
    <row r="639" spans="1:5" ht="13.2">
      <c r="A639" s="30" t="s">
        <v>1277</v>
      </c>
      <c r="B639" s="18">
        <v>60</v>
      </c>
      <c r="C639" s="20" t="s">
        <v>627</v>
      </c>
      <c r="D639" s="18">
        <v>91</v>
      </c>
      <c r="E639" s="20" t="s">
        <v>1259</v>
      </c>
    </row>
    <row r="640" spans="1:5" ht="13.2">
      <c r="A640" s="30" t="s">
        <v>1278</v>
      </c>
      <c r="B640" s="18">
        <v>10</v>
      </c>
      <c r="C640" s="20" t="s">
        <v>627</v>
      </c>
      <c r="D640" s="18">
        <v>91</v>
      </c>
      <c r="E640" s="20" t="s">
        <v>1259</v>
      </c>
    </row>
    <row r="641" spans="1:5" ht="13.2">
      <c r="A641" s="30" t="s">
        <v>1279</v>
      </c>
      <c r="B641" s="18">
        <v>6</v>
      </c>
      <c r="C641" s="20" t="s">
        <v>627</v>
      </c>
      <c r="D641" s="18">
        <v>91</v>
      </c>
      <c r="E641" s="20" t="s">
        <v>1259</v>
      </c>
    </row>
    <row r="642" spans="1:5" ht="13.2">
      <c r="A642" s="30" t="s">
        <v>1280</v>
      </c>
      <c r="B642" s="18">
        <v>25</v>
      </c>
      <c r="C642" s="20" t="s">
        <v>627</v>
      </c>
      <c r="D642" s="18">
        <v>91</v>
      </c>
      <c r="E642" s="20" t="s">
        <v>1259</v>
      </c>
    </row>
    <row r="643" spans="1:5" ht="13.2">
      <c r="A643" s="30" t="s">
        <v>1281</v>
      </c>
      <c r="B643" s="18">
        <v>45</v>
      </c>
      <c r="C643" s="20" t="s">
        <v>627</v>
      </c>
      <c r="D643" s="18">
        <v>91</v>
      </c>
      <c r="E643" s="20" t="s">
        <v>1259</v>
      </c>
    </row>
    <row r="644" spans="1:5" ht="13.2">
      <c r="A644" s="30" t="s">
        <v>1282</v>
      </c>
      <c r="B644" s="18">
        <v>35</v>
      </c>
      <c r="C644" s="20" t="s">
        <v>627</v>
      </c>
      <c r="D644" s="18">
        <v>92</v>
      </c>
      <c r="E644" s="20" t="s">
        <v>1259</v>
      </c>
    </row>
    <row r="645" spans="1:5" ht="13.2">
      <c r="A645" s="30" t="s">
        <v>1283</v>
      </c>
      <c r="B645" s="18">
        <v>33</v>
      </c>
      <c r="C645" s="20" t="s">
        <v>627</v>
      </c>
      <c r="D645" s="18">
        <v>92</v>
      </c>
      <c r="E645" s="20" t="s">
        <v>1259</v>
      </c>
    </row>
    <row r="646" spans="1:5" ht="13.2">
      <c r="A646" s="30" t="s">
        <v>1284</v>
      </c>
      <c r="B646" s="18">
        <v>2</v>
      </c>
      <c r="C646" s="20" t="s">
        <v>627</v>
      </c>
      <c r="D646" s="18">
        <v>92</v>
      </c>
      <c r="E646" s="20" t="s">
        <v>1259</v>
      </c>
    </row>
    <row r="647" spans="1:5" ht="13.2">
      <c r="A647" s="30" t="s">
        <v>1285</v>
      </c>
      <c r="B647" s="18">
        <v>5</v>
      </c>
      <c r="C647" s="20" t="s">
        <v>627</v>
      </c>
      <c r="D647" s="18">
        <v>92</v>
      </c>
      <c r="E647" s="20" t="s">
        <v>1259</v>
      </c>
    </row>
    <row r="648" spans="1:5" ht="13.2">
      <c r="A648" s="30" t="s">
        <v>1286</v>
      </c>
      <c r="B648" s="18">
        <v>9</v>
      </c>
      <c r="C648" s="20" t="s">
        <v>627</v>
      </c>
      <c r="D648" s="18">
        <v>92</v>
      </c>
      <c r="E648" s="20" t="s">
        <v>1259</v>
      </c>
    </row>
    <row r="649" spans="1:5" ht="13.2">
      <c r="A649" s="30" t="s">
        <v>1287</v>
      </c>
      <c r="B649" s="18">
        <v>12</v>
      </c>
      <c r="C649" s="20" t="s">
        <v>627</v>
      </c>
      <c r="D649" s="18">
        <v>92</v>
      </c>
      <c r="E649" s="20" t="s">
        <v>1259</v>
      </c>
    </row>
    <row r="650" spans="1:5" ht="13.2">
      <c r="A650" s="30" t="s">
        <v>1288</v>
      </c>
      <c r="B650" s="18">
        <v>20</v>
      </c>
      <c r="C650" s="20" t="s">
        <v>627</v>
      </c>
      <c r="D650" s="18">
        <v>92</v>
      </c>
      <c r="E650" s="20" t="s">
        <v>1259</v>
      </c>
    </row>
    <row r="651" spans="1:5" ht="13.2">
      <c r="A651" s="30" t="s">
        <v>1289</v>
      </c>
      <c r="B651" s="18">
        <v>23</v>
      </c>
      <c r="C651" s="20" t="s">
        <v>627</v>
      </c>
      <c r="D651" s="18">
        <v>92</v>
      </c>
      <c r="E651" s="20" t="s">
        <v>1259</v>
      </c>
    </row>
    <row r="652" spans="1:5" ht="13.2">
      <c r="A652" s="30" t="s">
        <v>1290</v>
      </c>
      <c r="B652" s="18">
        <v>35</v>
      </c>
      <c r="C652" s="20" t="s">
        <v>627</v>
      </c>
      <c r="D652" s="18">
        <v>92</v>
      </c>
      <c r="E652" s="20" t="s">
        <v>1259</v>
      </c>
    </row>
    <row r="653" spans="1:5" ht="13.2">
      <c r="A653" s="30" t="s">
        <v>1291</v>
      </c>
      <c r="B653" s="18">
        <v>5</v>
      </c>
      <c r="C653" s="20" t="s">
        <v>627</v>
      </c>
      <c r="D653" s="18">
        <v>92</v>
      </c>
      <c r="E653" s="20" t="s">
        <v>1259</v>
      </c>
    </row>
    <row r="654" spans="1:5" ht="13.2">
      <c r="A654" s="30" t="s">
        <v>1292</v>
      </c>
      <c r="B654" s="18">
        <v>3</v>
      </c>
      <c r="C654" s="20" t="s">
        <v>627</v>
      </c>
      <c r="D654" s="18">
        <v>92</v>
      </c>
      <c r="E654" s="20" t="s">
        <v>1259</v>
      </c>
    </row>
    <row r="655" spans="1:5" ht="13.2">
      <c r="A655" s="30" t="s">
        <v>1293</v>
      </c>
      <c r="B655" s="18">
        <v>6</v>
      </c>
      <c r="C655" s="20" t="s">
        <v>627</v>
      </c>
      <c r="D655" s="18">
        <v>92</v>
      </c>
      <c r="E655" s="20" t="s">
        <v>1259</v>
      </c>
    </row>
    <row r="656" spans="1:5" ht="13.2">
      <c r="A656" s="30" t="s">
        <v>1294</v>
      </c>
      <c r="B656" s="18">
        <v>30</v>
      </c>
      <c r="C656" s="20" t="s">
        <v>627</v>
      </c>
      <c r="D656" s="18">
        <v>92</v>
      </c>
      <c r="E656" s="20" t="s">
        <v>1259</v>
      </c>
    </row>
    <row r="657" spans="1:5" ht="13.2">
      <c r="A657" s="30" t="s">
        <v>1295</v>
      </c>
      <c r="B657" s="18">
        <v>60</v>
      </c>
      <c r="C657" s="20" t="s">
        <v>627</v>
      </c>
      <c r="D657" s="18">
        <v>92</v>
      </c>
      <c r="E657" s="20" t="s">
        <v>1259</v>
      </c>
    </row>
    <row r="658" spans="1:5" ht="13.2">
      <c r="A658" s="30" t="s">
        <v>1296</v>
      </c>
      <c r="B658" s="18">
        <v>3</v>
      </c>
      <c r="C658" s="20" t="s">
        <v>627</v>
      </c>
      <c r="D658" s="18">
        <v>92</v>
      </c>
      <c r="E658" s="20" t="s">
        <v>1259</v>
      </c>
    </row>
    <row r="659" spans="1:5" ht="13.2">
      <c r="A659" s="30" t="s">
        <v>1297</v>
      </c>
      <c r="B659" s="18">
        <v>5</v>
      </c>
      <c r="C659" s="20" t="s">
        <v>627</v>
      </c>
      <c r="D659" s="18">
        <v>92</v>
      </c>
      <c r="E659" s="20" t="s">
        <v>1259</v>
      </c>
    </row>
    <row r="660" spans="1:5" ht="13.2">
      <c r="A660" s="30" t="s">
        <v>1298</v>
      </c>
      <c r="B660" s="18">
        <v>20</v>
      </c>
      <c r="C660" s="20" t="s">
        <v>627</v>
      </c>
      <c r="D660" s="18">
        <v>92</v>
      </c>
      <c r="E660" s="20" t="s">
        <v>1259</v>
      </c>
    </row>
    <row r="661" spans="1:5" ht="13.2">
      <c r="A661" s="30" t="s">
        <v>1299</v>
      </c>
      <c r="B661" s="18">
        <v>40</v>
      </c>
      <c r="C661" s="20" t="s">
        <v>627</v>
      </c>
      <c r="D661" s="18">
        <v>92</v>
      </c>
      <c r="E661" s="20" t="s">
        <v>1259</v>
      </c>
    </row>
    <row r="662" spans="1:5" ht="13.2">
      <c r="A662" s="30" t="s">
        <v>1300</v>
      </c>
      <c r="B662" s="18">
        <v>10</v>
      </c>
      <c r="C662" s="20" t="s">
        <v>627</v>
      </c>
      <c r="D662" s="18">
        <v>93</v>
      </c>
      <c r="E662" s="20" t="s">
        <v>1259</v>
      </c>
    </row>
    <row r="663" spans="1:5" ht="13.2">
      <c r="A663" s="30" t="s">
        <v>1301</v>
      </c>
      <c r="B663" s="18">
        <v>40</v>
      </c>
      <c r="C663" s="20" t="s">
        <v>627</v>
      </c>
      <c r="D663" s="18">
        <v>93</v>
      </c>
      <c r="E663" s="20" t="s">
        <v>1259</v>
      </c>
    </row>
    <row r="664" spans="1:5" ht="13.2">
      <c r="A664" s="30" t="s">
        <v>1302</v>
      </c>
      <c r="B664" s="18">
        <v>10</v>
      </c>
      <c r="C664" s="20" t="s">
        <v>627</v>
      </c>
      <c r="D664" s="18">
        <v>93</v>
      </c>
      <c r="E664" s="20" t="s">
        <v>1259</v>
      </c>
    </row>
    <row r="665" spans="1:5" ht="13.2">
      <c r="A665" s="30" t="s">
        <v>1303</v>
      </c>
      <c r="B665" s="18">
        <v>15</v>
      </c>
      <c r="C665" s="20" t="s">
        <v>627</v>
      </c>
      <c r="D665" s="18">
        <v>93</v>
      </c>
      <c r="E665" s="20" t="s">
        <v>1259</v>
      </c>
    </row>
    <row r="666" spans="1:5" ht="13.2">
      <c r="A666" s="30" t="s">
        <v>1304</v>
      </c>
      <c r="B666" s="21"/>
      <c r="C666" s="20" t="s">
        <v>627</v>
      </c>
      <c r="D666" s="18">
        <v>93</v>
      </c>
      <c r="E666" s="20" t="s">
        <v>1259</v>
      </c>
    </row>
    <row r="667" spans="1:5" ht="13.2">
      <c r="A667" s="30" t="s">
        <v>1305</v>
      </c>
      <c r="B667" s="18">
        <v>45</v>
      </c>
      <c r="C667" s="20" t="s">
        <v>627</v>
      </c>
      <c r="D667" s="18">
        <v>94</v>
      </c>
      <c r="E667" s="20" t="s">
        <v>1306</v>
      </c>
    </row>
    <row r="668" spans="1:5" ht="13.2">
      <c r="A668" s="30" t="s">
        <v>1307</v>
      </c>
      <c r="B668" s="18">
        <v>90</v>
      </c>
      <c r="C668" s="20" t="s">
        <v>627</v>
      </c>
      <c r="D668" s="18">
        <v>94</v>
      </c>
      <c r="E668" s="20" t="s">
        <v>1306</v>
      </c>
    </row>
    <row r="669" spans="1:5" ht="13.2">
      <c r="A669" s="30" t="s">
        <v>1308</v>
      </c>
      <c r="B669" s="18">
        <v>50</v>
      </c>
      <c r="C669" s="20" t="s">
        <v>627</v>
      </c>
      <c r="D669" s="18">
        <v>94</v>
      </c>
      <c r="E669" s="20" t="s">
        <v>1306</v>
      </c>
    </row>
    <row r="670" spans="1:5" ht="13.2">
      <c r="A670" s="30" t="s">
        <v>1309</v>
      </c>
      <c r="B670" s="18">
        <v>25</v>
      </c>
      <c r="C670" s="20" t="s">
        <v>627</v>
      </c>
      <c r="D670" s="18">
        <v>94</v>
      </c>
      <c r="E670" s="20" t="s">
        <v>1306</v>
      </c>
    </row>
    <row r="671" spans="1:5" ht="13.2">
      <c r="A671" s="30" t="s">
        <v>1310</v>
      </c>
      <c r="B671" s="18">
        <v>45</v>
      </c>
      <c r="C671" s="20" t="s">
        <v>627</v>
      </c>
      <c r="D671" s="18">
        <v>94</v>
      </c>
      <c r="E671" s="20" t="s">
        <v>1306</v>
      </c>
    </row>
    <row r="672" spans="1:5" ht="13.2">
      <c r="A672" s="30" t="s">
        <v>1311</v>
      </c>
      <c r="B672" s="18">
        <v>35</v>
      </c>
      <c r="C672" s="20" t="s">
        <v>627</v>
      </c>
      <c r="D672" s="18">
        <v>94</v>
      </c>
      <c r="E672" s="20" t="s">
        <v>1306</v>
      </c>
    </row>
    <row r="673" spans="1:5" ht="13.2">
      <c r="A673" s="30" t="s">
        <v>1312</v>
      </c>
      <c r="B673" s="18">
        <v>0.25</v>
      </c>
      <c r="C673" s="20" t="s">
        <v>627</v>
      </c>
      <c r="D673" s="18">
        <v>94</v>
      </c>
      <c r="E673" s="20" t="s">
        <v>1306</v>
      </c>
    </row>
    <row r="674" spans="1:5" ht="13.2">
      <c r="A674" s="30" t="s">
        <v>1313</v>
      </c>
      <c r="B674" s="18">
        <v>40</v>
      </c>
      <c r="C674" s="20" t="s">
        <v>627</v>
      </c>
      <c r="D674" s="18">
        <v>94</v>
      </c>
      <c r="E674" s="20" t="s">
        <v>1306</v>
      </c>
    </row>
    <row r="675" spans="1:5" ht="13.2">
      <c r="A675" s="30" t="s">
        <v>1314</v>
      </c>
      <c r="B675" s="18">
        <v>40</v>
      </c>
      <c r="C675" s="20" t="s">
        <v>627</v>
      </c>
      <c r="D675" s="18">
        <v>94</v>
      </c>
      <c r="E675" s="20" t="s">
        <v>1306</v>
      </c>
    </row>
    <row r="676" spans="1:5" ht="13.2">
      <c r="A676" s="30" t="s">
        <v>1315</v>
      </c>
      <c r="B676" s="18">
        <v>25</v>
      </c>
      <c r="C676" s="20" t="s">
        <v>627</v>
      </c>
      <c r="D676" s="18">
        <v>95</v>
      </c>
      <c r="E676" s="20" t="s">
        <v>1306</v>
      </c>
    </row>
    <row r="677" spans="1:5" ht="13.2">
      <c r="A677" s="30" t="s">
        <v>1316</v>
      </c>
      <c r="B677" s="18">
        <v>35</v>
      </c>
      <c r="C677" s="20" t="s">
        <v>627</v>
      </c>
      <c r="D677" s="18">
        <v>95</v>
      </c>
      <c r="E677" s="20" t="s">
        <v>1306</v>
      </c>
    </row>
    <row r="678" spans="1:5" ht="13.2">
      <c r="A678" s="30" t="s">
        <v>1317</v>
      </c>
      <c r="B678" s="18">
        <v>10</v>
      </c>
      <c r="C678" s="20" t="s">
        <v>627</v>
      </c>
      <c r="D678" s="18">
        <v>95</v>
      </c>
      <c r="E678" s="20" t="s">
        <v>1306</v>
      </c>
    </row>
    <row r="679" spans="1:5" ht="13.2">
      <c r="A679" s="30" t="s">
        <v>1318</v>
      </c>
      <c r="B679" s="18">
        <v>20</v>
      </c>
      <c r="C679" s="20" t="s">
        <v>627</v>
      </c>
      <c r="D679" s="18">
        <v>95</v>
      </c>
      <c r="E679" s="20" t="s">
        <v>1306</v>
      </c>
    </row>
    <row r="680" spans="1:5" ht="13.2">
      <c r="A680" s="30" t="s">
        <v>1319</v>
      </c>
      <c r="B680" s="18">
        <v>25</v>
      </c>
      <c r="C680" s="20" t="s">
        <v>627</v>
      </c>
      <c r="D680" s="18">
        <v>95</v>
      </c>
      <c r="E680" s="20" t="s">
        <v>1306</v>
      </c>
    </row>
    <row r="681" spans="1:5" ht="13.2">
      <c r="A681" s="30" t="s">
        <v>1320</v>
      </c>
      <c r="B681" s="18">
        <v>45</v>
      </c>
      <c r="C681" s="20" t="s">
        <v>627</v>
      </c>
      <c r="D681" s="18">
        <v>95</v>
      </c>
      <c r="E681" s="20" t="s">
        <v>1306</v>
      </c>
    </row>
    <row r="682" spans="1:5" ht="13.2">
      <c r="A682" s="30" t="s">
        <v>1321</v>
      </c>
      <c r="B682" s="18">
        <v>50</v>
      </c>
      <c r="C682" s="20" t="s">
        <v>627</v>
      </c>
      <c r="D682" s="18">
        <v>95</v>
      </c>
      <c r="E682" s="20" t="s">
        <v>1306</v>
      </c>
    </row>
    <row r="683" spans="1:5" ht="13.2">
      <c r="A683" s="30" t="s">
        <v>1322</v>
      </c>
      <c r="B683" s="18">
        <v>35</v>
      </c>
      <c r="C683" s="20" t="s">
        <v>627</v>
      </c>
      <c r="D683" s="18">
        <v>95</v>
      </c>
      <c r="E683" s="20" t="s">
        <v>1306</v>
      </c>
    </row>
    <row r="684" spans="1:5" ht="13.2">
      <c r="A684" s="30" t="s">
        <v>1323</v>
      </c>
      <c r="B684" s="18">
        <v>25</v>
      </c>
      <c r="C684" s="20" t="s">
        <v>627</v>
      </c>
      <c r="D684" s="18">
        <v>95</v>
      </c>
      <c r="E684" s="20" t="s">
        <v>1306</v>
      </c>
    </row>
    <row r="685" spans="1:5" ht="13.2">
      <c r="A685" s="30" t="s">
        <v>1324</v>
      </c>
      <c r="B685" s="18">
        <v>40</v>
      </c>
      <c r="C685" s="20" t="s">
        <v>627</v>
      </c>
      <c r="D685" s="18">
        <v>95</v>
      </c>
      <c r="E685" s="20" t="s">
        <v>1306</v>
      </c>
    </row>
    <row r="686" spans="1:5" ht="13.2">
      <c r="A686" s="30" t="s">
        <v>1325</v>
      </c>
      <c r="B686" s="18">
        <v>25</v>
      </c>
      <c r="C686" s="20" t="s">
        <v>627</v>
      </c>
      <c r="D686" s="18">
        <v>96</v>
      </c>
      <c r="E686" s="20" t="s">
        <v>1306</v>
      </c>
    </row>
    <row r="687" spans="1:5" ht="13.2">
      <c r="A687" s="30" t="s">
        <v>1326</v>
      </c>
      <c r="B687" s="18">
        <v>50</v>
      </c>
      <c r="C687" s="20" t="s">
        <v>627</v>
      </c>
      <c r="D687" s="18">
        <v>96</v>
      </c>
      <c r="E687" s="20" t="s">
        <v>1306</v>
      </c>
    </row>
    <row r="688" spans="1:5" ht="13.2">
      <c r="A688" s="30" t="s">
        <v>1327</v>
      </c>
      <c r="B688" s="18">
        <v>45</v>
      </c>
      <c r="C688" s="20" t="s">
        <v>627</v>
      </c>
      <c r="D688" s="18">
        <v>96</v>
      </c>
      <c r="E688" s="20" t="s">
        <v>1306</v>
      </c>
    </row>
    <row r="689" spans="1:5" ht="13.2">
      <c r="A689" s="30" t="s">
        <v>1328</v>
      </c>
      <c r="B689" s="18">
        <v>60</v>
      </c>
      <c r="C689" s="20" t="s">
        <v>627</v>
      </c>
      <c r="D689" s="18">
        <v>96</v>
      </c>
      <c r="E689" s="20" t="s">
        <v>1306</v>
      </c>
    </row>
    <row r="690" spans="1:5" ht="13.2">
      <c r="A690" s="30" t="s">
        <v>1329</v>
      </c>
      <c r="B690" s="18">
        <v>35</v>
      </c>
      <c r="C690" s="20" t="s">
        <v>627</v>
      </c>
      <c r="D690" s="18">
        <v>96</v>
      </c>
      <c r="E690" s="20" t="s">
        <v>1306</v>
      </c>
    </row>
    <row r="691" spans="1:5" ht="13.2">
      <c r="A691" s="30" t="s">
        <v>1330</v>
      </c>
      <c r="B691" s="18">
        <v>5</v>
      </c>
      <c r="C691" s="20" t="s">
        <v>627</v>
      </c>
      <c r="D691" s="18">
        <v>97</v>
      </c>
      <c r="E691" s="20" t="s">
        <v>1331</v>
      </c>
    </row>
    <row r="692" spans="1:5" ht="13.2">
      <c r="A692" s="30" t="s">
        <v>1332</v>
      </c>
      <c r="B692" s="18">
        <v>5</v>
      </c>
      <c r="C692" s="20" t="s">
        <v>627</v>
      </c>
      <c r="D692" s="18">
        <v>97</v>
      </c>
      <c r="E692" s="20" t="s">
        <v>1331</v>
      </c>
    </row>
    <row r="693" spans="1:5" ht="13.2">
      <c r="A693" s="30" t="s">
        <v>1333</v>
      </c>
      <c r="B693" s="18">
        <v>8</v>
      </c>
      <c r="C693" s="20" t="s">
        <v>627</v>
      </c>
      <c r="D693" s="18">
        <v>97</v>
      </c>
      <c r="E693" s="20" t="s">
        <v>1331</v>
      </c>
    </row>
    <row r="694" spans="1:5" ht="13.2">
      <c r="A694" s="30" t="s">
        <v>1334</v>
      </c>
      <c r="B694" s="18">
        <v>0.2</v>
      </c>
      <c r="C694" s="20" t="s">
        <v>627</v>
      </c>
      <c r="D694" s="18">
        <v>97</v>
      </c>
      <c r="E694" s="20" t="s">
        <v>1331</v>
      </c>
    </row>
    <row r="695" spans="1:5" ht="13.2">
      <c r="A695" s="30" t="s">
        <v>1335</v>
      </c>
      <c r="B695" s="18">
        <v>0.1</v>
      </c>
      <c r="C695" s="20" t="s">
        <v>627</v>
      </c>
      <c r="D695" s="18">
        <v>97</v>
      </c>
      <c r="E695" s="20" t="s">
        <v>1331</v>
      </c>
    </row>
    <row r="696" spans="1:5" ht="13.2">
      <c r="A696" s="30" t="s">
        <v>1336</v>
      </c>
      <c r="B696" s="18">
        <v>10</v>
      </c>
      <c r="C696" s="20" t="s">
        <v>627</v>
      </c>
      <c r="D696" s="18">
        <v>97</v>
      </c>
      <c r="E696" s="20" t="s">
        <v>1331</v>
      </c>
    </row>
    <row r="697" spans="1:5" ht="13.2">
      <c r="A697" s="30" t="s">
        <v>1337</v>
      </c>
      <c r="B697" s="18">
        <v>15</v>
      </c>
      <c r="C697" s="20" t="s">
        <v>627</v>
      </c>
      <c r="D697" s="18">
        <v>98</v>
      </c>
      <c r="E697" s="20" t="s">
        <v>1331</v>
      </c>
    </row>
    <row r="698" spans="1:5" ht="13.2">
      <c r="A698" s="30" t="s">
        <v>1338</v>
      </c>
      <c r="B698" s="18">
        <v>25</v>
      </c>
      <c r="C698" s="20" t="s">
        <v>627</v>
      </c>
      <c r="D698" s="18">
        <v>98</v>
      </c>
      <c r="E698" s="20" t="s">
        <v>1331</v>
      </c>
    </row>
    <row r="699" spans="1:5" ht="13.2">
      <c r="A699" s="30" t="s">
        <v>1339</v>
      </c>
      <c r="B699" s="18">
        <v>15</v>
      </c>
      <c r="C699" s="20" t="s">
        <v>627</v>
      </c>
      <c r="D699" s="18">
        <v>98</v>
      </c>
      <c r="E699" s="20" t="s">
        <v>1331</v>
      </c>
    </row>
    <row r="700" spans="1:5" ht="13.2">
      <c r="A700" s="30" t="s">
        <v>1340</v>
      </c>
      <c r="B700" s="18">
        <v>6</v>
      </c>
      <c r="C700" s="20" t="s">
        <v>627</v>
      </c>
      <c r="D700" s="18">
        <v>98</v>
      </c>
      <c r="E700" s="20" t="s">
        <v>1331</v>
      </c>
    </row>
    <row r="701" spans="1:5" ht="13.2">
      <c r="A701" s="30" t="s">
        <v>1341</v>
      </c>
      <c r="B701" s="18">
        <v>2</v>
      </c>
      <c r="C701" s="20" t="s">
        <v>627</v>
      </c>
      <c r="D701" s="18">
        <v>98</v>
      </c>
      <c r="E701" s="20" t="s">
        <v>1331</v>
      </c>
    </row>
    <row r="702" spans="1:5" ht="13.2">
      <c r="A702" s="30" t="s">
        <v>1342</v>
      </c>
      <c r="B702" s="18">
        <v>5</v>
      </c>
      <c r="C702" s="20" t="s">
        <v>627</v>
      </c>
      <c r="D702" s="18">
        <v>98</v>
      </c>
      <c r="E702" s="20" t="s">
        <v>1331</v>
      </c>
    </row>
    <row r="703" spans="1:5" ht="13.2">
      <c r="A703" s="30" t="s">
        <v>1343</v>
      </c>
      <c r="B703" s="18">
        <v>7</v>
      </c>
      <c r="C703" s="20" t="s">
        <v>627</v>
      </c>
      <c r="D703" s="18">
        <v>98</v>
      </c>
      <c r="E703" s="20" t="s">
        <v>1331</v>
      </c>
    </row>
    <row r="704" spans="1:5" ht="13.2">
      <c r="A704" s="30" t="s">
        <v>1344</v>
      </c>
      <c r="B704" s="18">
        <v>9</v>
      </c>
      <c r="C704" s="20" t="s">
        <v>627</v>
      </c>
      <c r="D704" s="18">
        <v>98</v>
      </c>
      <c r="E704" s="20" t="s">
        <v>1331</v>
      </c>
    </row>
    <row r="705" spans="1:5" ht="13.2">
      <c r="A705" s="30" t="s">
        <v>1345</v>
      </c>
      <c r="B705" s="18">
        <v>10</v>
      </c>
      <c r="C705" s="20" t="s">
        <v>627</v>
      </c>
      <c r="D705" s="18">
        <v>98</v>
      </c>
      <c r="E705" s="20" t="s">
        <v>1331</v>
      </c>
    </row>
    <row r="706" spans="1:5" ht="13.2">
      <c r="A706" s="30" t="s">
        <v>1346</v>
      </c>
      <c r="B706" s="18">
        <v>25</v>
      </c>
      <c r="C706" s="20" t="s">
        <v>627</v>
      </c>
      <c r="D706" s="18">
        <v>98</v>
      </c>
      <c r="E706" s="20" t="s">
        <v>1331</v>
      </c>
    </row>
    <row r="707" spans="1:5" ht="13.2">
      <c r="A707" s="30" t="s">
        <v>1347</v>
      </c>
      <c r="B707" s="18">
        <v>35</v>
      </c>
      <c r="C707" s="20" t="s">
        <v>627</v>
      </c>
      <c r="D707" s="18">
        <v>98</v>
      </c>
      <c r="E707" s="20" t="s">
        <v>1331</v>
      </c>
    </row>
    <row r="708" spans="1:5" ht="13.2">
      <c r="A708" s="30" t="s">
        <v>1348</v>
      </c>
      <c r="B708" s="18">
        <v>20</v>
      </c>
      <c r="C708" s="20" t="s">
        <v>627</v>
      </c>
      <c r="D708" s="18">
        <v>99</v>
      </c>
      <c r="E708" s="20" t="s">
        <v>1331</v>
      </c>
    </row>
    <row r="709" spans="1:5" ht="13.2">
      <c r="A709" s="30" t="s">
        <v>1349</v>
      </c>
      <c r="B709" s="18">
        <v>75</v>
      </c>
      <c r="C709" s="20" t="s">
        <v>627</v>
      </c>
      <c r="D709" s="18">
        <v>99</v>
      </c>
      <c r="E709" s="20" t="s">
        <v>1331</v>
      </c>
    </row>
    <row r="710" spans="1:5" ht="13.2">
      <c r="A710" s="30" t="s">
        <v>1350</v>
      </c>
      <c r="B710" s="18">
        <v>1</v>
      </c>
      <c r="C710" s="20" t="s">
        <v>627</v>
      </c>
      <c r="D710" s="18">
        <v>100</v>
      </c>
      <c r="E710" s="20" t="s">
        <v>1351</v>
      </c>
    </row>
    <row r="711" spans="1:5" ht="13.2">
      <c r="A711" s="30" t="s">
        <v>1352</v>
      </c>
      <c r="B711" s="18">
        <v>12</v>
      </c>
      <c r="C711" s="20" t="s">
        <v>627</v>
      </c>
      <c r="D711" s="18">
        <v>100</v>
      </c>
      <c r="E711" s="20" t="s">
        <v>1351</v>
      </c>
    </row>
    <row r="712" spans="1:5" ht="13.2">
      <c r="A712" s="30" t="s">
        <v>1353</v>
      </c>
      <c r="B712" s="18">
        <v>2</v>
      </c>
      <c r="C712" s="20" t="s">
        <v>627</v>
      </c>
      <c r="D712" s="18">
        <v>100</v>
      </c>
      <c r="E712" s="20" t="s">
        <v>1351</v>
      </c>
    </row>
    <row r="713" spans="1:5" ht="13.2">
      <c r="A713" s="30" t="s">
        <v>1354</v>
      </c>
      <c r="B713" s="18">
        <v>1</v>
      </c>
      <c r="C713" s="20" t="s">
        <v>627</v>
      </c>
      <c r="D713" s="18">
        <v>100</v>
      </c>
      <c r="E713" s="20" t="s">
        <v>1351</v>
      </c>
    </row>
    <row r="714" spans="1:5" ht="13.2">
      <c r="A714" s="30" t="s">
        <v>1355</v>
      </c>
      <c r="B714" s="18">
        <v>0.1</v>
      </c>
      <c r="C714" s="20" t="s">
        <v>627</v>
      </c>
      <c r="D714" s="18">
        <v>100</v>
      </c>
      <c r="E714" s="20" t="s">
        <v>1351</v>
      </c>
    </row>
    <row r="715" spans="1:5" ht="13.2">
      <c r="A715" s="30" t="s">
        <v>1356</v>
      </c>
      <c r="B715" s="18">
        <v>0.5</v>
      </c>
      <c r="C715" s="20" t="s">
        <v>627</v>
      </c>
      <c r="D715" s="18">
        <v>100</v>
      </c>
      <c r="E715" s="20" t="s">
        <v>1351</v>
      </c>
    </row>
    <row r="716" spans="1:5" ht="13.2">
      <c r="A716" s="30" t="s">
        <v>1357</v>
      </c>
      <c r="B716" s="18">
        <v>0.2</v>
      </c>
      <c r="C716" s="20" t="s">
        <v>627</v>
      </c>
      <c r="D716" s="18">
        <v>100</v>
      </c>
      <c r="E716" s="20" t="s">
        <v>1351</v>
      </c>
    </row>
    <row r="717" spans="1:5" ht="13.2">
      <c r="A717" s="30" t="s">
        <v>1358</v>
      </c>
      <c r="B717" s="18">
        <v>0.2</v>
      </c>
      <c r="C717" s="20" t="s">
        <v>627</v>
      </c>
      <c r="D717" s="18">
        <v>100</v>
      </c>
      <c r="E717" s="20" t="s">
        <v>1351</v>
      </c>
    </row>
    <row r="718" spans="1:5" ht="13.2">
      <c r="A718" s="30" t="s">
        <v>1359</v>
      </c>
      <c r="B718" s="18">
        <v>0.1</v>
      </c>
      <c r="C718" s="20" t="s">
        <v>627</v>
      </c>
      <c r="D718" s="18">
        <v>100</v>
      </c>
      <c r="E718" s="20" t="s">
        <v>1351</v>
      </c>
    </row>
    <row r="719" spans="1:5" ht="13.2">
      <c r="A719" s="30" t="s">
        <v>1360</v>
      </c>
      <c r="B719" s="18">
        <v>1</v>
      </c>
      <c r="C719" s="20" t="s">
        <v>627</v>
      </c>
      <c r="D719" s="18">
        <v>100</v>
      </c>
      <c r="E719" s="20" t="s">
        <v>1351</v>
      </c>
    </row>
    <row r="720" spans="1:5" ht="13.2">
      <c r="A720" s="30" t="s">
        <v>1361</v>
      </c>
      <c r="B720" s="18">
        <v>3</v>
      </c>
      <c r="C720" s="20" t="s">
        <v>627</v>
      </c>
      <c r="D720" s="18">
        <v>100</v>
      </c>
      <c r="E720" s="20" t="s">
        <v>1351</v>
      </c>
    </row>
    <row r="721" spans="1:5" ht="13.2">
      <c r="A721" s="30" t="s">
        <v>1362</v>
      </c>
      <c r="B721" s="18">
        <v>5</v>
      </c>
      <c r="C721" s="20" t="s">
        <v>627</v>
      </c>
      <c r="D721" s="18">
        <v>100</v>
      </c>
      <c r="E721" s="20" t="s">
        <v>1351</v>
      </c>
    </row>
    <row r="722" spans="1:5" ht="13.2">
      <c r="A722" s="30" t="s">
        <v>1363</v>
      </c>
      <c r="B722" s="18">
        <v>10</v>
      </c>
      <c r="C722" s="20" t="s">
        <v>627</v>
      </c>
      <c r="D722" s="18">
        <v>100</v>
      </c>
      <c r="E722" s="20" t="s">
        <v>1351</v>
      </c>
    </row>
    <row r="723" spans="1:5" ht="13.2">
      <c r="A723" s="30" t="s">
        <v>1364</v>
      </c>
      <c r="B723" s="18">
        <v>0.5</v>
      </c>
      <c r="C723" s="20" t="s">
        <v>627</v>
      </c>
      <c r="D723" s="18">
        <v>100</v>
      </c>
      <c r="E723" s="20" t="s">
        <v>1351</v>
      </c>
    </row>
    <row r="724" spans="1:5" ht="13.2">
      <c r="A724" s="30" t="s">
        <v>1365</v>
      </c>
      <c r="B724" s="18">
        <v>5</v>
      </c>
      <c r="C724" s="20" t="s">
        <v>627</v>
      </c>
      <c r="D724" s="18">
        <v>100</v>
      </c>
      <c r="E724" s="20" t="s">
        <v>1351</v>
      </c>
    </row>
    <row r="725" spans="1:5" ht="13.2">
      <c r="A725" s="30" t="s">
        <v>1366</v>
      </c>
      <c r="B725" s="18">
        <v>3</v>
      </c>
      <c r="C725" s="20" t="s">
        <v>627</v>
      </c>
      <c r="D725" s="18">
        <v>101</v>
      </c>
      <c r="E725" s="20" t="s">
        <v>1351</v>
      </c>
    </row>
    <row r="726" spans="1:5" ht="13.2">
      <c r="A726" s="30" t="s">
        <v>1367</v>
      </c>
      <c r="B726" s="18">
        <v>3</v>
      </c>
      <c r="C726" s="20" t="s">
        <v>627</v>
      </c>
      <c r="D726" s="18">
        <v>101</v>
      </c>
      <c r="E726" s="20" t="s">
        <v>1351</v>
      </c>
    </row>
    <row r="727" spans="1:5" ht="13.2">
      <c r="A727" s="30" t="s">
        <v>1368</v>
      </c>
      <c r="B727" s="18">
        <v>3</v>
      </c>
      <c r="C727" s="20" t="s">
        <v>627</v>
      </c>
      <c r="D727" s="18">
        <v>101</v>
      </c>
      <c r="E727" s="20" t="s">
        <v>1351</v>
      </c>
    </row>
    <row r="728" spans="1:5" ht="13.2">
      <c r="A728" s="30" t="s">
        <v>1369</v>
      </c>
      <c r="B728" s="18">
        <v>7</v>
      </c>
      <c r="C728" s="20" t="s">
        <v>627</v>
      </c>
      <c r="D728" s="18">
        <v>101</v>
      </c>
      <c r="E728" s="20" t="s">
        <v>1351</v>
      </c>
    </row>
    <row r="729" spans="1:5" ht="13.2">
      <c r="A729" s="30" t="s">
        <v>1370</v>
      </c>
      <c r="B729" s="18">
        <v>12</v>
      </c>
      <c r="C729" s="20" t="s">
        <v>627</v>
      </c>
      <c r="D729" s="18">
        <v>101</v>
      </c>
      <c r="E729" s="20" t="s">
        <v>1351</v>
      </c>
    </row>
    <row r="730" spans="1:5" ht="13.2">
      <c r="A730" s="30" t="s">
        <v>1371</v>
      </c>
      <c r="B730" s="18">
        <v>0.01</v>
      </c>
      <c r="C730" s="20" t="s">
        <v>627</v>
      </c>
      <c r="D730" s="18">
        <v>101</v>
      </c>
      <c r="E730" s="20" t="s">
        <v>1351</v>
      </c>
    </row>
    <row r="731" spans="1:5" ht="13.2">
      <c r="A731" s="30" t="s">
        <v>1372</v>
      </c>
      <c r="B731" s="18">
        <v>0.1</v>
      </c>
      <c r="C731" s="20" t="s">
        <v>627</v>
      </c>
      <c r="D731" s="18">
        <v>101</v>
      </c>
      <c r="E731" s="20" t="s">
        <v>1351</v>
      </c>
    </row>
    <row r="732" spans="1:5" ht="13.2">
      <c r="A732" s="30" t="s">
        <v>1373</v>
      </c>
      <c r="B732" s="18">
        <v>1</v>
      </c>
      <c r="C732" s="20" t="s">
        <v>627</v>
      </c>
      <c r="D732" s="18">
        <v>101</v>
      </c>
      <c r="E732" s="20" t="s">
        <v>1351</v>
      </c>
    </row>
    <row r="733" spans="1:5" ht="13.2">
      <c r="A733" s="30" t="s">
        <v>1374</v>
      </c>
      <c r="B733" s="18">
        <v>4</v>
      </c>
      <c r="C733" s="20" t="s">
        <v>627</v>
      </c>
      <c r="D733" s="18">
        <v>101</v>
      </c>
      <c r="E733" s="20" t="s">
        <v>1351</v>
      </c>
    </row>
    <row r="734" spans="1:5" ht="13.2">
      <c r="A734" s="30" t="s">
        <v>1375</v>
      </c>
      <c r="B734" s="18">
        <v>0.2</v>
      </c>
      <c r="C734" s="20" t="s">
        <v>627</v>
      </c>
      <c r="D734" s="18">
        <v>101</v>
      </c>
      <c r="E734" s="20" t="s">
        <v>1351</v>
      </c>
    </row>
    <row r="735" spans="1:5" ht="13.2">
      <c r="A735" s="30" t="s">
        <v>1376</v>
      </c>
      <c r="B735" s="18">
        <v>0.5</v>
      </c>
      <c r="C735" s="20" t="s">
        <v>627</v>
      </c>
      <c r="D735" s="18">
        <v>101</v>
      </c>
      <c r="E735" s="20" t="s">
        <v>1351</v>
      </c>
    </row>
    <row r="736" spans="1:5" ht="13.2">
      <c r="A736" s="30" t="s">
        <v>1377</v>
      </c>
      <c r="B736" s="18">
        <v>1</v>
      </c>
      <c r="C736" s="20" t="s">
        <v>627</v>
      </c>
      <c r="D736" s="18">
        <v>101</v>
      </c>
      <c r="E736" s="20" t="s">
        <v>1351</v>
      </c>
    </row>
    <row r="737" spans="1:5" ht="13.2">
      <c r="A737" s="30" t="s">
        <v>1378</v>
      </c>
      <c r="B737" s="18">
        <v>0.1</v>
      </c>
      <c r="C737" s="20" t="s">
        <v>627</v>
      </c>
      <c r="D737" s="18">
        <v>101</v>
      </c>
      <c r="E737" s="20" t="s">
        <v>1351</v>
      </c>
    </row>
    <row r="738" spans="1:5" ht="13.2">
      <c r="A738" s="30" t="s">
        <v>1379</v>
      </c>
      <c r="B738" s="18">
        <v>1</v>
      </c>
      <c r="C738" s="20" t="s">
        <v>627</v>
      </c>
      <c r="D738" s="18">
        <v>101</v>
      </c>
      <c r="E738" s="20" t="s">
        <v>1351</v>
      </c>
    </row>
    <row r="739" spans="1:5" ht="13.2">
      <c r="A739" s="30" t="s">
        <v>1380</v>
      </c>
      <c r="B739" s="18">
        <v>1</v>
      </c>
      <c r="C739" s="20" t="s">
        <v>627</v>
      </c>
      <c r="D739" s="18">
        <v>102</v>
      </c>
      <c r="E739" s="20" t="s">
        <v>1381</v>
      </c>
    </row>
    <row r="740" spans="1:5" ht="13.2">
      <c r="A740" s="30" t="s">
        <v>1382</v>
      </c>
      <c r="B740" s="18">
        <v>5</v>
      </c>
      <c r="C740" s="20" t="s">
        <v>627</v>
      </c>
      <c r="D740" s="18">
        <v>102</v>
      </c>
      <c r="E740" s="20" t="s">
        <v>1381</v>
      </c>
    </row>
    <row r="741" spans="1:5" ht="13.2">
      <c r="A741" s="30" t="s">
        <v>1383</v>
      </c>
      <c r="B741" s="18">
        <v>15</v>
      </c>
      <c r="C741" s="20" t="s">
        <v>627</v>
      </c>
      <c r="D741" s="18">
        <v>102</v>
      </c>
      <c r="E741" s="20" t="s">
        <v>1381</v>
      </c>
    </row>
    <row r="742" spans="1:5" ht="13.2">
      <c r="A742" s="30" t="s">
        <v>1384</v>
      </c>
      <c r="B742" s="18">
        <v>50</v>
      </c>
      <c r="C742" s="20" t="s">
        <v>627</v>
      </c>
      <c r="D742" s="18">
        <v>102</v>
      </c>
      <c r="E742" s="20" t="s">
        <v>1381</v>
      </c>
    </row>
    <row r="743" spans="1:5" ht="13.2">
      <c r="A743" s="30" t="s">
        <v>1385</v>
      </c>
      <c r="B743" s="18">
        <v>20</v>
      </c>
      <c r="C743" s="20" t="s">
        <v>627</v>
      </c>
      <c r="D743" s="18">
        <v>102</v>
      </c>
      <c r="E743" s="20" t="s">
        <v>1381</v>
      </c>
    </row>
    <row r="744" spans="1:5" ht="13.2">
      <c r="A744" s="30" t="s">
        <v>1386</v>
      </c>
      <c r="B744" s="18">
        <v>0.9</v>
      </c>
      <c r="C744" s="20" t="s">
        <v>627</v>
      </c>
      <c r="D744" s="18">
        <v>102</v>
      </c>
      <c r="E744" s="20" t="s">
        <v>1381</v>
      </c>
    </row>
    <row r="745" spans="1:5" ht="13.2">
      <c r="A745" s="30" t="s">
        <v>1387</v>
      </c>
      <c r="B745" s="18">
        <v>1</v>
      </c>
      <c r="C745" s="20" t="s">
        <v>627</v>
      </c>
      <c r="D745" s="18">
        <v>103</v>
      </c>
      <c r="E745" s="20" t="s">
        <v>1381</v>
      </c>
    </row>
    <row r="746" spans="1:5" ht="13.2">
      <c r="A746" s="30" t="s">
        <v>1388</v>
      </c>
      <c r="B746" s="18">
        <v>4</v>
      </c>
      <c r="C746" s="20" t="s">
        <v>627</v>
      </c>
      <c r="D746" s="18">
        <v>103</v>
      </c>
      <c r="E746" s="20" t="s">
        <v>1381</v>
      </c>
    </row>
    <row r="747" spans="1:5" ht="13.2">
      <c r="A747" s="30" t="s">
        <v>1389</v>
      </c>
      <c r="B747" s="18">
        <v>12</v>
      </c>
      <c r="C747" s="20" t="s">
        <v>627</v>
      </c>
      <c r="D747" s="18">
        <v>103</v>
      </c>
      <c r="E747" s="20" t="s">
        <v>1381</v>
      </c>
    </row>
    <row r="748" spans="1:5" ht="13.2">
      <c r="A748" s="30" t="s">
        <v>1390</v>
      </c>
      <c r="B748" s="18">
        <v>0.9</v>
      </c>
      <c r="C748" s="20" t="s">
        <v>627</v>
      </c>
      <c r="D748" s="18">
        <v>103</v>
      </c>
      <c r="E748" s="20" t="s">
        <v>1381</v>
      </c>
    </row>
    <row r="749" spans="1:5" ht="13.2">
      <c r="A749" s="30" t="s">
        <v>1391</v>
      </c>
      <c r="B749" s="18">
        <v>0.5</v>
      </c>
      <c r="C749" s="20" t="s">
        <v>627</v>
      </c>
      <c r="D749" s="18">
        <v>103</v>
      </c>
      <c r="E749" s="20" t="s">
        <v>1381</v>
      </c>
    </row>
    <row r="750" spans="1:5" ht="13.2">
      <c r="A750" s="30" t="s">
        <v>1392</v>
      </c>
      <c r="B750" s="18">
        <v>0.1</v>
      </c>
      <c r="C750" s="20" t="s">
        <v>627</v>
      </c>
      <c r="D750" s="18">
        <v>103</v>
      </c>
      <c r="E750" s="20" t="s">
        <v>1381</v>
      </c>
    </row>
    <row r="751" spans="1:5" ht="13.2">
      <c r="A751" s="30" t="s">
        <v>1393</v>
      </c>
      <c r="B751" s="18">
        <v>0.8</v>
      </c>
      <c r="C751" s="20" t="s">
        <v>627</v>
      </c>
      <c r="D751" s="18">
        <v>103</v>
      </c>
      <c r="E751" s="20" t="s">
        <v>1381</v>
      </c>
    </row>
    <row r="752" spans="1:5" ht="13.2">
      <c r="A752" s="30" t="s">
        <v>1394</v>
      </c>
      <c r="B752" s="18">
        <v>12</v>
      </c>
      <c r="C752" s="20" t="s">
        <v>627</v>
      </c>
      <c r="D752" s="18">
        <v>103</v>
      </c>
      <c r="E752" s="20" t="s">
        <v>1381</v>
      </c>
    </row>
    <row r="753" spans="1:5" ht="13.2">
      <c r="A753" s="30" t="s">
        <v>1395</v>
      </c>
      <c r="B753" s="18">
        <v>15</v>
      </c>
      <c r="C753" s="20" t="s">
        <v>627</v>
      </c>
      <c r="D753" s="18">
        <v>104</v>
      </c>
      <c r="E753" s="20" t="s">
        <v>1381</v>
      </c>
    </row>
    <row r="754" spans="1:5" ht="13.2">
      <c r="A754" s="30" t="s">
        <v>1396</v>
      </c>
      <c r="B754" s="18">
        <v>7</v>
      </c>
      <c r="C754" s="20" t="s">
        <v>627</v>
      </c>
      <c r="D754" s="18">
        <v>104</v>
      </c>
      <c r="E754" s="20" t="s">
        <v>1381</v>
      </c>
    </row>
    <row r="755" spans="1:5" ht="13.2">
      <c r="A755" s="30" t="s">
        <v>1397</v>
      </c>
      <c r="B755" s="18">
        <v>1700</v>
      </c>
      <c r="C755" s="20" t="s">
        <v>627</v>
      </c>
      <c r="D755" s="18">
        <v>104</v>
      </c>
      <c r="E755" s="20" t="s">
        <v>1381</v>
      </c>
    </row>
    <row r="756" spans="1:5" ht="13.2">
      <c r="A756" s="30" t="s">
        <v>1398</v>
      </c>
      <c r="B756" s="18">
        <v>0.6</v>
      </c>
      <c r="C756" s="20" t="s">
        <v>627</v>
      </c>
      <c r="D756" s="18">
        <v>105</v>
      </c>
      <c r="E756" s="20" t="s">
        <v>1381</v>
      </c>
    </row>
    <row r="757" spans="1:5" ht="13.2">
      <c r="A757" s="30" t="s">
        <v>1399</v>
      </c>
      <c r="B757" s="18">
        <v>20</v>
      </c>
      <c r="C757" s="20" t="s">
        <v>627</v>
      </c>
      <c r="D757" s="18">
        <v>105</v>
      </c>
      <c r="E757" s="20" t="s">
        <v>1381</v>
      </c>
    </row>
    <row r="758" spans="1:5" ht="13.2">
      <c r="A758" s="30" t="s">
        <v>1400</v>
      </c>
      <c r="B758" s="18">
        <v>1</v>
      </c>
      <c r="C758" s="20" t="s">
        <v>627</v>
      </c>
      <c r="D758" s="18">
        <v>105</v>
      </c>
      <c r="E758" s="20" t="s">
        <v>1381</v>
      </c>
    </row>
    <row r="759" spans="1:5" ht="13.2">
      <c r="A759" s="30" t="s">
        <v>1401</v>
      </c>
      <c r="B759" s="18">
        <v>1.1000000000000001</v>
      </c>
      <c r="C759" s="20" t="s">
        <v>627</v>
      </c>
      <c r="D759" s="18">
        <v>105</v>
      </c>
      <c r="E759" s="20" t="s">
        <v>1381</v>
      </c>
    </row>
    <row r="760" spans="1:5" ht="13.2">
      <c r="A760" s="30" t="s">
        <v>1402</v>
      </c>
      <c r="B760" s="18">
        <v>1.4</v>
      </c>
      <c r="C760" s="20" t="s">
        <v>627</v>
      </c>
      <c r="D760" s="18">
        <v>106</v>
      </c>
      <c r="E760" s="20" t="s">
        <v>1381</v>
      </c>
    </row>
    <row r="761" spans="1:5" ht="13.2">
      <c r="A761" s="30" t="s">
        <v>1403</v>
      </c>
      <c r="B761" s="18">
        <v>5</v>
      </c>
      <c r="C761" s="20" t="s">
        <v>627</v>
      </c>
      <c r="D761" s="18">
        <v>106</v>
      </c>
      <c r="E761" s="20" t="s">
        <v>1381</v>
      </c>
    </row>
    <row r="762" spans="1:5" ht="13.2">
      <c r="A762" s="30" t="s">
        <v>1404</v>
      </c>
      <c r="B762" s="18">
        <v>1.2</v>
      </c>
      <c r="C762" s="20" t="s">
        <v>627</v>
      </c>
      <c r="D762" s="18">
        <v>106</v>
      </c>
      <c r="E762" s="20" t="s">
        <v>1381</v>
      </c>
    </row>
    <row r="763" spans="1:5" ht="13.2">
      <c r="A763" s="30" t="s">
        <v>1405</v>
      </c>
      <c r="B763" s="18">
        <v>0.01</v>
      </c>
      <c r="C763" s="20" t="s">
        <v>627</v>
      </c>
      <c r="D763" s="18">
        <v>106</v>
      </c>
      <c r="E763" s="20" t="s">
        <v>1381</v>
      </c>
    </row>
    <row r="764" spans="1:5" ht="13.2">
      <c r="A764" s="30" t="s">
        <v>1406</v>
      </c>
      <c r="B764" s="18">
        <v>0.4</v>
      </c>
      <c r="C764" s="20" t="s">
        <v>627</v>
      </c>
      <c r="D764" s="18">
        <v>107</v>
      </c>
      <c r="E764" s="20" t="s">
        <v>1381</v>
      </c>
    </row>
    <row r="765" spans="1:5" ht="13.2">
      <c r="A765" s="30" t="s">
        <v>1407</v>
      </c>
      <c r="B765" s="18">
        <v>0.6</v>
      </c>
      <c r="C765" s="20" t="s">
        <v>627</v>
      </c>
      <c r="D765" s="18">
        <v>107</v>
      </c>
      <c r="E765" s="20" t="s">
        <v>1381</v>
      </c>
    </row>
    <row r="766" spans="1:5" ht="13.2">
      <c r="A766" s="30" t="s">
        <v>1408</v>
      </c>
      <c r="B766" s="18">
        <v>0.8</v>
      </c>
      <c r="C766" s="20" t="s">
        <v>627</v>
      </c>
      <c r="D766" s="18">
        <v>107</v>
      </c>
      <c r="E766" s="20" t="s">
        <v>1381</v>
      </c>
    </row>
    <row r="767" spans="1:5" ht="13.2">
      <c r="A767" s="30" t="s">
        <v>1409</v>
      </c>
      <c r="B767" s="18">
        <v>1</v>
      </c>
      <c r="C767" s="20" t="s">
        <v>627</v>
      </c>
      <c r="D767" s="18">
        <v>107</v>
      </c>
      <c r="E767" s="20" t="s">
        <v>1381</v>
      </c>
    </row>
    <row r="768" spans="1:5" ht="13.2">
      <c r="A768" s="30" t="s">
        <v>1410</v>
      </c>
      <c r="B768" s="18">
        <v>0.3</v>
      </c>
      <c r="C768" s="20" t="s">
        <v>627</v>
      </c>
      <c r="D768" s="18">
        <v>107</v>
      </c>
      <c r="E768" s="20" t="s">
        <v>1381</v>
      </c>
    </row>
    <row r="769" spans="1:5" ht="13.2">
      <c r="A769" s="30" t="s">
        <v>1411</v>
      </c>
      <c r="B769" s="18">
        <v>3</v>
      </c>
      <c r="C769" s="20" t="s">
        <v>627</v>
      </c>
      <c r="D769" s="18">
        <v>107</v>
      </c>
      <c r="E769" s="20" t="s">
        <v>1381</v>
      </c>
    </row>
    <row r="770" spans="1:5" ht="13.2">
      <c r="A770" s="30" t="s">
        <v>1412</v>
      </c>
      <c r="B770" s="18">
        <v>0.06</v>
      </c>
      <c r="C770" s="20" t="s">
        <v>627</v>
      </c>
      <c r="D770" s="18">
        <v>107</v>
      </c>
      <c r="E770" s="20" t="s">
        <v>1381</v>
      </c>
    </row>
    <row r="771" spans="1:5" ht="13.2">
      <c r="A771" s="30" t="s">
        <v>1413</v>
      </c>
      <c r="B771" s="18">
        <v>0.4</v>
      </c>
      <c r="C771" s="20" t="s">
        <v>627</v>
      </c>
      <c r="D771" s="18">
        <v>107</v>
      </c>
      <c r="E771" s="20" t="s">
        <v>1381</v>
      </c>
    </row>
    <row r="772" spans="1:5" ht="13.2">
      <c r="A772" s="30" t="s">
        <v>1414</v>
      </c>
      <c r="B772" s="18">
        <v>1.5</v>
      </c>
      <c r="C772" s="20" t="s">
        <v>627</v>
      </c>
      <c r="D772" s="18">
        <v>107</v>
      </c>
      <c r="E772" s="20" t="s">
        <v>1381</v>
      </c>
    </row>
    <row r="773" spans="1:5" ht="13.2">
      <c r="A773" s="30" t="s">
        <v>1415</v>
      </c>
      <c r="B773" s="18">
        <v>0.5</v>
      </c>
      <c r="C773" s="20" t="s">
        <v>627</v>
      </c>
      <c r="D773" s="18">
        <v>107</v>
      </c>
      <c r="E773" s="20" t="s">
        <v>1381</v>
      </c>
    </row>
    <row r="774" spans="1:5" ht="13.2">
      <c r="A774" s="30" t="s">
        <v>1416</v>
      </c>
      <c r="B774" s="18">
        <v>0.01</v>
      </c>
      <c r="C774" s="20" t="s">
        <v>627</v>
      </c>
      <c r="D774" s="18">
        <v>107</v>
      </c>
      <c r="E774" s="20" t="s">
        <v>1381</v>
      </c>
    </row>
    <row r="775" spans="1:5" ht="13.2">
      <c r="A775" s="30" t="s">
        <v>1417</v>
      </c>
      <c r="B775" s="18">
        <v>0.01</v>
      </c>
      <c r="C775" s="20" t="s">
        <v>627</v>
      </c>
      <c r="D775" s="18">
        <v>107</v>
      </c>
      <c r="E775" s="20" t="s">
        <v>1381</v>
      </c>
    </row>
    <row r="776" spans="1:5" ht="13.2">
      <c r="A776" s="30" t="s">
        <v>1418</v>
      </c>
      <c r="B776" s="18">
        <v>0.01</v>
      </c>
      <c r="C776" s="20" t="s">
        <v>627</v>
      </c>
      <c r="D776" s="18">
        <v>107</v>
      </c>
      <c r="E776" s="20" t="s">
        <v>1381</v>
      </c>
    </row>
    <row r="777" spans="1:5" ht="13.2">
      <c r="A777" s="30" t="s">
        <v>1419</v>
      </c>
      <c r="B777" s="18">
        <v>1</v>
      </c>
      <c r="C777" s="20" t="s">
        <v>627</v>
      </c>
      <c r="D777" s="18">
        <v>108</v>
      </c>
      <c r="E777" s="20" t="s">
        <v>1420</v>
      </c>
    </row>
    <row r="778" spans="1:5" ht="13.2">
      <c r="A778" s="30" t="s">
        <v>1421</v>
      </c>
      <c r="B778" s="18">
        <v>0.1</v>
      </c>
      <c r="C778" s="20" t="s">
        <v>627</v>
      </c>
      <c r="D778" s="18">
        <v>108</v>
      </c>
      <c r="E778" s="20" t="s">
        <v>1420</v>
      </c>
    </row>
    <row r="779" spans="1:5" ht="13.2">
      <c r="A779" s="30" t="s">
        <v>1422</v>
      </c>
      <c r="B779" s="18">
        <v>0.2</v>
      </c>
      <c r="C779" s="20" t="s">
        <v>627</v>
      </c>
      <c r="D779" s="18">
        <v>108</v>
      </c>
      <c r="E779" s="20" t="s">
        <v>1420</v>
      </c>
    </row>
    <row r="780" spans="1:5" ht="13.2">
      <c r="A780" s="30" t="s">
        <v>1423</v>
      </c>
      <c r="B780" s="18">
        <v>2</v>
      </c>
      <c r="C780" s="20" t="s">
        <v>627</v>
      </c>
      <c r="D780" s="18">
        <v>108</v>
      </c>
      <c r="E780" s="20" t="s">
        <v>1420</v>
      </c>
    </row>
    <row r="781" spans="1:5" ht="13.2">
      <c r="A781" s="30" t="s">
        <v>1424</v>
      </c>
      <c r="B781" s="18">
        <v>2</v>
      </c>
      <c r="C781" s="20" t="s">
        <v>627</v>
      </c>
      <c r="D781" s="18">
        <v>108</v>
      </c>
      <c r="E781" s="20" t="s">
        <v>1420</v>
      </c>
    </row>
    <row r="782" spans="1:5" ht="13.2">
      <c r="A782" s="30" t="s">
        <v>1425</v>
      </c>
      <c r="B782" s="18">
        <v>2</v>
      </c>
      <c r="C782" s="20" t="s">
        <v>627</v>
      </c>
      <c r="D782" s="18">
        <v>109</v>
      </c>
      <c r="E782" s="20" t="s">
        <v>1420</v>
      </c>
    </row>
    <row r="783" spans="1:5" ht="13.2">
      <c r="A783" s="30" t="s">
        <v>1426</v>
      </c>
      <c r="B783" s="18">
        <v>15</v>
      </c>
      <c r="C783" s="20" t="s">
        <v>627</v>
      </c>
      <c r="D783" s="18">
        <v>109</v>
      </c>
      <c r="E783" s="20" t="s">
        <v>1420</v>
      </c>
    </row>
    <row r="784" spans="1:5" ht="13.2">
      <c r="A784" s="30" t="s">
        <v>1427</v>
      </c>
      <c r="B784" s="18">
        <v>0.3</v>
      </c>
      <c r="C784" s="20" t="s">
        <v>627</v>
      </c>
      <c r="D784" s="18">
        <v>109</v>
      </c>
      <c r="E784" s="20" t="s">
        <v>1420</v>
      </c>
    </row>
    <row r="785" spans="1:5" ht="13.2">
      <c r="A785" s="30" t="s">
        <v>1428</v>
      </c>
      <c r="B785" s="18">
        <v>2</v>
      </c>
      <c r="C785" s="20" t="s">
        <v>627</v>
      </c>
      <c r="D785" s="18">
        <v>110</v>
      </c>
      <c r="E785" s="20" t="s">
        <v>1420</v>
      </c>
    </row>
    <row r="786" spans="1:5" ht="13.2">
      <c r="A786" s="30" t="s">
        <v>1429</v>
      </c>
      <c r="B786" s="18">
        <v>50</v>
      </c>
      <c r="C786" s="20" t="s">
        <v>627</v>
      </c>
      <c r="D786" s="18">
        <v>110</v>
      </c>
      <c r="E786" s="20" t="s">
        <v>1420</v>
      </c>
    </row>
    <row r="787" spans="1:5" ht="13.2">
      <c r="A787" s="30" t="s">
        <v>1430</v>
      </c>
      <c r="B787" s="18">
        <v>2</v>
      </c>
      <c r="C787" s="20" t="s">
        <v>627</v>
      </c>
      <c r="D787" s="18">
        <v>110</v>
      </c>
      <c r="E787" s="20" t="s">
        <v>1420</v>
      </c>
    </row>
    <row r="788" spans="1:5" ht="13.2">
      <c r="A788" s="30" t="s">
        <v>1431</v>
      </c>
      <c r="B788" s="18">
        <v>2</v>
      </c>
      <c r="C788" s="20" t="s">
        <v>627</v>
      </c>
      <c r="D788" s="18">
        <v>110</v>
      </c>
      <c r="E788" s="20" t="s">
        <v>1420</v>
      </c>
    </row>
    <row r="789" spans="1:5" ht="13.2">
      <c r="A789" s="30" t="s">
        <v>1432</v>
      </c>
      <c r="B789" s="18">
        <v>2</v>
      </c>
      <c r="C789" s="20" t="s">
        <v>627</v>
      </c>
      <c r="D789" s="18">
        <v>111</v>
      </c>
      <c r="E789" s="20" t="s">
        <v>1420</v>
      </c>
    </row>
    <row r="790" spans="1:5" ht="13.2">
      <c r="A790" s="30" t="s">
        <v>1433</v>
      </c>
      <c r="B790" s="18">
        <v>5</v>
      </c>
      <c r="C790" s="20" t="s">
        <v>627</v>
      </c>
      <c r="D790" s="18">
        <v>111</v>
      </c>
      <c r="E790" s="20" t="s">
        <v>1420</v>
      </c>
    </row>
    <row r="791" spans="1:5" ht="13.2">
      <c r="A791" s="30" t="s">
        <v>1434</v>
      </c>
      <c r="B791" s="18">
        <v>4</v>
      </c>
      <c r="C791" s="20" t="s">
        <v>627</v>
      </c>
      <c r="D791" s="18">
        <v>111</v>
      </c>
      <c r="E791" s="20" t="s">
        <v>1420</v>
      </c>
    </row>
    <row r="792" spans="1:5" ht="13.2">
      <c r="A792" s="30" t="s">
        <v>1435</v>
      </c>
      <c r="B792" s="18">
        <v>0.5</v>
      </c>
      <c r="C792" s="20" t="s">
        <v>627</v>
      </c>
      <c r="D792" s="18">
        <v>112</v>
      </c>
      <c r="E792" s="20" t="s">
        <v>1420</v>
      </c>
    </row>
    <row r="793" spans="1:5" ht="13.2">
      <c r="A793" s="30" t="s">
        <v>1436</v>
      </c>
      <c r="B793" s="18">
        <v>2</v>
      </c>
      <c r="C793" s="20" t="s">
        <v>627</v>
      </c>
      <c r="D793" s="18">
        <v>112</v>
      </c>
      <c r="E793" s="20" t="s">
        <v>1420</v>
      </c>
    </row>
    <row r="794" spans="1:5" ht="13.2">
      <c r="A794" s="30" t="s">
        <v>1437</v>
      </c>
      <c r="B794" s="18">
        <v>20</v>
      </c>
      <c r="C794" s="20" t="s">
        <v>627</v>
      </c>
      <c r="D794" s="18">
        <v>112</v>
      </c>
      <c r="E794" s="20" t="s">
        <v>1420</v>
      </c>
    </row>
    <row r="795" spans="1:5" ht="13.2">
      <c r="A795" s="30" t="s">
        <v>1438</v>
      </c>
      <c r="B795" s="18">
        <v>15</v>
      </c>
      <c r="C795" s="20" t="s">
        <v>627</v>
      </c>
      <c r="D795" s="18">
        <v>112</v>
      </c>
      <c r="E795" s="20" t="s">
        <v>1420</v>
      </c>
    </row>
    <row r="796" spans="1:5" ht="13.2">
      <c r="A796" s="30" t="s">
        <v>1439</v>
      </c>
      <c r="B796" s="18">
        <v>25</v>
      </c>
      <c r="C796" s="20" t="s">
        <v>627</v>
      </c>
      <c r="D796" s="18">
        <v>112</v>
      </c>
      <c r="E796" s="20" t="s">
        <v>1420</v>
      </c>
    </row>
    <row r="797" spans="1:5" ht="13.2">
      <c r="A797" s="30" t="s">
        <v>1440</v>
      </c>
      <c r="B797" s="18">
        <v>0.3</v>
      </c>
      <c r="C797" s="20" t="s">
        <v>627</v>
      </c>
      <c r="D797" s="18">
        <v>113</v>
      </c>
      <c r="E797" s="20" t="s">
        <v>1420</v>
      </c>
    </row>
    <row r="798" spans="1:5" ht="13.2">
      <c r="A798" s="30" t="s">
        <v>1441</v>
      </c>
      <c r="B798" s="18">
        <v>0.4</v>
      </c>
      <c r="C798" s="20" t="s">
        <v>627</v>
      </c>
      <c r="D798" s="18">
        <v>113</v>
      </c>
      <c r="E798" s="20" t="s">
        <v>1420</v>
      </c>
    </row>
    <row r="799" spans="1:5" ht="13.2">
      <c r="A799" s="30" t="s">
        <v>1442</v>
      </c>
      <c r="B799" s="18">
        <v>5</v>
      </c>
      <c r="C799" s="20" t="s">
        <v>627</v>
      </c>
      <c r="D799" s="18">
        <v>113</v>
      </c>
      <c r="E799" s="20" t="s">
        <v>1420</v>
      </c>
    </row>
    <row r="800" spans="1:5" ht="13.2">
      <c r="A800" s="30" t="s">
        <v>1443</v>
      </c>
      <c r="B800" s="18">
        <v>7</v>
      </c>
      <c r="C800" s="20" t="s">
        <v>627</v>
      </c>
      <c r="D800" s="18">
        <v>113</v>
      </c>
      <c r="E800" s="20" t="s">
        <v>1420</v>
      </c>
    </row>
    <row r="801" spans="1:5" ht="13.2">
      <c r="A801" s="30" t="s">
        <v>1444</v>
      </c>
      <c r="B801" s="18">
        <v>0.2</v>
      </c>
      <c r="C801" s="20" t="s">
        <v>627</v>
      </c>
      <c r="D801" s="18">
        <v>114</v>
      </c>
      <c r="E801" s="20" t="s">
        <v>1420</v>
      </c>
    </row>
    <row r="802" spans="1:5" ht="13.2">
      <c r="A802" s="30" t="s">
        <v>1445</v>
      </c>
      <c r="B802" s="18">
        <v>4</v>
      </c>
      <c r="C802" s="20" t="s">
        <v>627</v>
      </c>
      <c r="D802" s="18">
        <v>114</v>
      </c>
      <c r="E802" s="20" t="s">
        <v>1420</v>
      </c>
    </row>
    <row r="803" spans="1:5" ht="13.2">
      <c r="A803" s="30" t="s">
        <v>1446</v>
      </c>
      <c r="B803" s="18">
        <v>5</v>
      </c>
      <c r="C803" s="20" t="s">
        <v>627</v>
      </c>
      <c r="D803" s="18">
        <v>114</v>
      </c>
      <c r="E803" s="20" t="s">
        <v>1420</v>
      </c>
    </row>
    <row r="804" spans="1:5" ht="13.2">
      <c r="A804" s="30" t="s">
        <v>1447</v>
      </c>
      <c r="B804" s="18">
        <v>0.3</v>
      </c>
      <c r="C804" s="20" t="s">
        <v>627</v>
      </c>
      <c r="D804" s="18">
        <v>114</v>
      </c>
      <c r="E804" s="20" t="s">
        <v>1420</v>
      </c>
    </row>
    <row r="805" spans="1:5" ht="13.2">
      <c r="A805" s="30" t="s">
        <v>1448</v>
      </c>
      <c r="B805" s="20" t="s">
        <v>706</v>
      </c>
      <c r="C805" s="20" t="s">
        <v>627</v>
      </c>
      <c r="D805" s="18">
        <v>115</v>
      </c>
      <c r="E805" s="20" t="s">
        <v>1449</v>
      </c>
    </row>
    <row r="806" spans="1:5" ht="13.2">
      <c r="A806" s="30" t="s">
        <v>1450</v>
      </c>
      <c r="B806" s="18">
        <v>1</v>
      </c>
      <c r="C806" s="20" t="s">
        <v>627</v>
      </c>
      <c r="D806" s="18">
        <v>119</v>
      </c>
      <c r="E806" s="20" t="s">
        <v>1451</v>
      </c>
    </row>
    <row r="807" spans="1:5" ht="13.2">
      <c r="A807" s="30" t="s">
        <v>1452</v>
      </c>
      <c r="B807" s="18">
        <v>0.5</v>
      </c>
      <c r="C807" s="20" t="s">
        <v>627</v>
      </c>
      <c r="D807" s="18">
        <v>119</v>
      </c>
      <c r="E807" s="20" t="s">
        <v>1451</v>
      </c>
    </row>
    <row r="808" spans="1:5" ht="13.2">
      <c r="A808" s="30" t="s">
        <v>1453</v>
      </c>
      <c r="B808" s="18">
        <v>2</v>
      </c>
      <c r="C808" s="20" t="s">
        <v>627</v>
      </c>
      <c r="D808" s="18">
        <v>119</v>
      </c>
      <c r="E808" s="20" t="s">
        <v>1451</v>
      </c>
    </row>
    <row r="809" spans="1:5" ht="13.2">
      <c r="A809" s="30" t="s">
        <v>1454</v>
      </c>
      <c r="B809" s="18">
        <v>10</v>
      </c>
      <c r="C809" s="20" t="s">
        <v>627</v>
      </c>
      <c r="D809" s="18">
        <v>119</v>
      </c>
      <c r="E809" s="20" t="s">
        <v>1451</v>
      </c>
    </row>
    <row r="810" spans="1:5" ht="13.2">
      <c r="A810" s="30" t="s">
        <v>1455</v>
      </c>
      <c r="B810" s="18">
        <v>1</v>
      </c>
      <c r="C810" s="20" t="s">
        <v>627</v>
      </c>
      <c r="D810" s="18">
        <v>120</v>
      </c>
      <c r="E810" s="20" t="s">
        <v>1451</v>
      </c>
    </row>
    <row r="811" spans="1:5" ht="13.2">
      <c r="A811" s="30" t="s">
        <v>1456</v>
      </c>
      <c r="B811" s="18">
        <v>0.1</v>
      </c>
      <c r="C811" s="20" t="s">
        <v>627</v>
      </c>
      <c r="D811" s="18">
        <v>120</v>
      </c>
      <c r="E811" s="20" t="s">
        <v>1451</v>
      </c>
    </row>
    <row r="812" spans="1:5" ht="13.2">
      <c r="A812" s="30" t="s">
        <v>1457</v>
      </c>
      <c r="B812" s="18">
        <v>15</v>
      </c>
      <c r="C812" s="20" t="s">
        <v>627</v>
      </c>
      <c r="D812" s="18">
        <v>120</v>
      </c>
      <c r="E812" s="20" t="s">
        <v>1451</v>
      </c>
    </row>
    <row r="813" spans="1:5" ht="13.2">
      <c r="A813" s="30" t="s">
        <v>1458</v>
      </c>
      <c r="B813" s="18">
        <v>1.5</v>
      </c>
      <c r="C813" s="20" t="s">
        <v>627</v>
      </c>
      <c r="D813" s="18">
        <v>121</v>
      </c>
      <c r="E813" s="20" t="s">
        <v>1451</v>
      </c>
    </row>
    <row r="814" spans="1:5" ht="13.2">
      <c r="A814" s="30" t="s">
        <v>1459</v>
      </c>
      <c r="B814" s="18">
        <v>1.5</v>
      </c>
      <c r="C814" s="20" t="s">
        <v>627</v>
      </c>
      <c r="D814" s="18">
        <v>121</v>
      </c>
      <c r="E814" s="20" t="s">
        <v>1451</v>
      </c>
    </row>
    <row r="815" spans="1:5" ht="13.2">
      <c r="A815" s="30" t="s">
        <v>1460</v>
      </c>
      <c r="B815" s="18">
        <v>25</v>
      </c>
      <c r="C815" s="20" t="s">
        <v>627</v>
      </c>
      <c r="D815" s="18">
        <v>121</v>
      </c>
      <c r="E815" s="20" t="s">
        <v>1451</v>
      </c>
    </row>
    <row r="816" spans="1:5" ht="13.2">
      <c r="A816" s="30" t="s">
        <v>1461</v>
      </c>
      <c r="B816" s="18">
        <v>0.4</v>
      </c>
      <c r="C816" s="20" t="s">
        <v>627</v>
      </c>
      <c r="D816" s="18">
        <v>122</v>
      </c>
      <c r="E816" s="20" t="s">
        <v>1462</v>
      </c>
    </row>
    <row r="817" spans="1:5" ht="13.2">
      <c r="A817" s="30" t="s">
        <v>1463</v>
      </c>
      <c r="B817" s="18">
        <v>35</v>
      </c>
      <c r="C817" s="20" t="s">
        <v>627</v>
      </c>
      <c r="D817" s="18">
        <v>122</v>
      </c>
      <c r="E817" s="20" t="s">
        <v>1462</v>
      </c>
    </row>
    <row r="818" spans="1:5" ht="13.2">
      <c r="A818" s="30" t="s">
        <v>1464</v>
      </c>
      <c r="B818" s="18">
        <v>0.6</v>
      </c>
      <c r="C818" s="20" t="s">
        <v>627</v>
      </c>
      <c r="D818" s="18">
        <v>122</v>
      </c>
      <c r="E818" s="20" t="s">
        <v>1462</v>
      </c>
    </row>
    <row r="819" spans="1:5" ht="13.2">
      <c r="A819" s="30" t="s">
        <v>1465</v>
      </c>
      <c r="B819" s="18">
        <v>55</v>
      </c>
      <c r="C819" s="20" t="s">
        <v>627</v>
      </c>
      <c r="D819" s="18">
        <v>122</v>
      </c>
      <c r="E819" s="20" t="s">
        <v>1462</v>
      </c>
    </row>
    <row r="820" spans="1:5" ht="13.2">
      <c r="A820" s="30" t="s">
        <v>1466</v>
      </c>
      <c r="B820" s="18">
        <v>5</v>
      </c>
      <c r="C820" s="20" t="s">
        <v>627</v>
      </c>
      <c r="D820" s="18">
        <v>122</v>
      </c>
      <c r="E820" s="20" t="s">
        <v>1462</v>
      </c>
    </row>
    <row r="821" spans="1:5" ht="13.2">
      <c r="A821" s="30" t="s">
        <v>1467</v>
      </c>
      <c r="B821" s="18">
        <v>0.5</v>
      </c>
      <c r="C821" s="20" t="s">
        <v>627</v>
      </c>
      <c r="D821" s="18">
        <v>122</v>
      </c>
      <c r="E821" s="20" t="s">
        <v>1462</v>
      </c>
    </row>
    <row r="822" spans="1:5" ht="13.2">
      <c r="A822" s="30" t="s">
        <v>1468</v>
      </c>
      <c r="B822" s="18">
        <v>20</v>
      </c>
      <c r="C822" s="20" t="s">
        <v>627</v>
      </c>
      <c r="D822" s="18">
        <v>123</v>
      </c>
      <c r="E822" s="20" t="s">
        <v>1462</v>
      </c>
    </row>
    <row r="823" spans="1:5" ht="13.2">
      <c r="A823" s="30" t="s">
        <v>1469</v>
      </c>
      <c r="B823" s="18">
        <v>0.6</v>
      </c>
      <c r="C823" s="20" t="s">
        <v>627</v>
      </c>
      <c r="D823" s="18">
        <v>123</v>
      </c>
      <c r="E823" s="20" t="s">
        <v>1462</v>
      </c>
    </row>
    <row r="824" spans="1:5" ht="13.2">
      <c r="A824" s="30" t="s">
        <v>1470</v>
      </c>
      <c r="B824" s="18">
        <v>0.3</v>
      </c>
      <c r="C824" s="20" t="s">
        <v>627</v>
      </c>
      <c r="D824" s="18">
        <v>123</v>
      </c>
      <c r="E824" s="20" t="s">
        <v>1462</v>
      </c>
    </row>
    <row r="825" spans="1:5" ht="13.2">
      <c r="A825" s="30" t="s">
        <v>1471</v>
      </c>
      <c r="B825" s="18">
        <v>0.4</v>
      </c>
      <c r="C825" s="20" t="s">
        <v>627</v>
      </c>
      <c r="D825" s="18">
        <v>123</v>
      </c>
      <c r="E825" s="20" t="s">
        <v>1462</v>
      </c>
    </row>
    <row r="826" spans="1:5" ht="13.2">
      <c r="A826" s="30" t="s">
        <v>1472</v>
      </c>
      <c r="B826" s="18">
        <v>40</v>
      </c>
      <c r="C826" s="20" t="s">
        <v>627</v>
      </c>
      <c r="D826" s="18">
        <v>123</v>
      </c>
      <c r="E826" s="20" t="s">
        <v>1462</v>
      </c>
    </row>
    <row r="827" spans="1:5" ht="13.2">
      <c r="A827" s="30" t="s">
        <v>1473</v>
      </c>
      <c r="B827" s="18">
        <v>2</v>
      </c>
      <c r="C827" s="20" t="s">
        <v>627</v>
      </c>
      <c r="D827" s="18">
        <v>124</v>
      </c>
      <c r="E827" s="20" t="s">
        <v>1462</v>
      </c>
    </row>
    <row r="828" spans="1:5" ht="13.2">
      <c r="A828" s="30" t="s">
        <v>1474</v>
      </c>
      <c r="B828" s="18">
        <v>1</v>
      </c>
      <c r="C828" s="20" t="s">
        <v>627</v>
      </c>
      <c r="D828" s="18">
        <v>124</v>
      </c>
      <c r="E828" s="20" t="s">
        <v>1462</v>
      </c>
    </row>
    <row r="829" spans="1:5" ht="13.2">
      <c r="A829" s="30" t="s">
        <v>1475</v>
      </c>
      <c r="B829" s="18">
        <v>50</v>
      </c>
      <c r="C829" s="20" t="s">
        <v>627</v>
      </c>
      <c r="D829" s="18">
        <v>124</v>
      </c>
      <c r="E829" s="20" t="s">
        <v>1462</v>
      </c>
    </row>
    <row r="830" spans="1:5" ht="13.2">
      <c r="A830" s="30" t="s">
        <v>1476</v>
      </c>
      <c r="B830" s="18">
        <v>0.5</v>
      </c>
      <c r="C830" s="20" t="s">
        <v>627</v>
      </c>
      <c r="D830" s="18">
        <v>124</v>
      </c>
      <c r="E830" s="20" t="s">
        <v>1462</v>
      </c>
    </row>
    <row r="831" spans="1:5" ht="13.2">
      <c r="A831" s="30" t="s">
        <v>1477</v>
      </c>
      <c r="B831" s="18">
        <v>45</v>
      </c>
      <c r="C831" s="20" t="s">
        <v>627</v>
      </c>
      <c r="D831" s="18">
        <v>124</v>
      </c>
      <c r="E831" s="20" t="s">
        <v>1462</v>
      </c>
    </row>
    <row r="832" spans="1:5" ht="13.2">
      <c r="A832" s="30" t="s">
        <v>1478</v>
      </c>
      <c r="B832" s="18">
        <v>0.4</v>
      </c>
      <c r="C832" s="20" t="s">
        <v>627</v>
      </c>
      <c r="D832" s="18">
        <v>125</v>
      </c>
      <c r="E832" s="20" t="s">
        <v>1462</v>
      </c>
    </row>
    <row r="833" spans="1:5" ht="13.2">
      <c r="A833" s="30" t="s">
        <v>1479</v>
      </c>
      <c r="B833" s="18">
        <v>35</v>
      </c>
      <c r="C833" s="20" t="s">
        <v>627</v>
      </c>
      <c r="D833" s="18">
        <v>125</v>
      </c>
      <c r="E833" s="20" t="s">
        <v>1462</v>
      </c>
    </row>
    <row r="834" spans="1:5" ht="13.2">
      <c r="A834" s="30" t="s">
        <v>1480</v>
      </c>
      <c r="B834" s="18">
        <v>0.6</v>
      </c>
      <c r="C834" s="20" t="s">
        <v>627</v>
      </c>
      <c r="D834" s="18">
        <v>125</v>
      </c>
      <c r="E834" s="20" t="s">
        <v>1462</v>
      </c>
    </row>
    <row r="835" spans="1:5" ht="13.2">
      <c r="A835" s="30" t="s">
        <v>1481</v>
      </c>
      <c r="B835" s="18">
        <v>0.4</v>
      </c>
      <c r="C835" s="20" t="s">
        <v>627</v>
      </c>
      <c r="D835" s="18">
        <v>125</v>
      </c>
      <c r="E835" s="20" t="s">
        <v>1462</v>
      </c>
    </row>
    <row r="836" spans="1:5" ht="13.2">
      <c r="A836" s="30" t="s">
        <v>1482</v>
      </c>
      <c r="B836" s="18">
        <v>35</v>
      </c>
      <c r="C836" s="20" t="s">
        <v>627</v>
      </c>
      <c r="D836" s="18">
        <v>125</v>
      </c>
      <c r="E836" s="20" t="s">
        <v>1462</v>
      </c>
    </row>
    <row r="837" spans="1:5" ht="13.2">
      <c r="A837" s="30" t="s">
        <v>1483</v>
      </c>
      <c r="B837" s="18">
        <v>0.4</v>
      </c>
      <c r="C837" s="20" t="s">
        <v>627</v>
      </c>
      <c r="D837" s="18">
        <v>125</v>
      </c>
      <c r="E837" s="20" t="s">
        <v>1462</v>
      </c>
    </row>
    <row r="838" spans="1:5" ht="13.2">
      <c r="A838" s="30" t="s">
        <v>1484</v>
      </c>
      <c r="B838" s="18">
        <v>35</v>
      </c>
      <c r="C838" s="20" t="s">
        <v>627</v>
      </c>
      <c r="D838" s="18">
        <v>125</v>
      </c>
      <c r="E838" s="20" t="s">
        <v>1462</v>
      </c>
    </row>
    <row r="839" spans="1:5" ht="13.2">
      <c r="A839" s="30" t="s">
        <v>1485</v>
      </c>
      <c r="B839" s="18">
        <v>5</v>
      </c>
      <c r="C839" s="20" t="s">
        <v>627</v>
      </c>
      <c r="D839" s="18">
        <v>127</v>
      </c>
      <c r="E839" s="20" t="s">
        <v>1486</v>
      </c>
    </row>
    <row r="840" spans="1:5" ht="13.2">
      <c r="A840" s="30" t="s">
        <v>1487</v>
      </c>
      <c r="B840" s="18">
        <v>2</v>
      </c>
      <c r="C840" s="20" t="s">
        <v>627</v>
      </c>
      <c r="D840" s="18">
        <v>127</v>
      </c>
      <c r="E840" s="20" t="s">
        <v>1486</v>
      </c>
    </row>
    <row r="841" spans="1:5" ht="13.2">
      <c r="A841" s="30" t="s">
        <v>1488</v>
      </c>
      <c r="B841" s="18">
        <v>2</v>
      </c>
      <c r="C841" s="20" t="s">
        <v>627</v>
      </c>
      <c r="D841" s="18">
        <v>127</v>
      </c>
      <c r="E841" s="20" t="s">
        <v>1486</v>
      </c>
    </row>
    <row r="842" spans="1:5" ht="13.2">
      <c r="A842" s="30" t="s">
        <v>1489</v>
      </c>
      <c r="B842" s="18">
        <v>2.5</v>
      </c>
      <c r="C842" s="20" t="s">
        <v>627</v>
      </c>
      <c r="D842" s="18">
        <v>127</v>
      </c>
      <c r="E842" s="20" t="s">
        <v>1486</v>
      </c>
    </row>
    <row r="843" spans="1:5" ht="13.2">
      <c r="A843" s="30" t="s">
        <v>1490</v>
      </c>
      <c r="B843" s="18">
        <v>1.2</v>
      </c>
      <c r="C843" s="20" t="s">
        <v>627</v>
      </c>
      <c r="D843" s="18">
        <v>128</v>
      </c>
      <c r="E843" s="20" t="s">
        <v>1486</v>
      </c>
    </row>
    <row r="844" spans="1:5" ht="13.2">
      <c r="A844" s="30" t="s">
        <v>1491</v>
      </c>
      <c r="B844" s="18">
        <v>5</v>
      </c>
      <c r="C844" s="20" t="s">
        <v>627</v>
      </c>
      <c r="D844" s="18">
        <v>128</v>
      </c>
      <c r="E844" s="20" t="s">
        <v>1486</v>
      </c>
    </row>
    <row r="845" spans="1:5" ht="13.2">
      <c r="A845" s="30" t="s">
        <v>1492</v>
      </c>
      <c r="B845" s="18">
        <v>3</v>
      </c>
      <c r="C845" s="20" t="s">
        <v>627</v>
      </c>
      <c r="D845" s="18">
        <v>128</v>
      </c>
      <c r="E845" s="20" t="s">
        <v>1486</v>
      </c>
    </row>
    <row r="846" spans="1:5" ht="13.2">
      <c r="A846" s="30" t="s">
        <v>1493</v>
      </c>
      <c r="B846" s="18">
        <v>3.5</v>
      </c>
      <c r="C846" s="20" t="s">
        <v>627</v>
      </c>
      <c r="D846" s="18">
        <v>128</v>
      </c>
      <c r="E846" s="20" t="s">
        <v>1486</v>
      </c>
    </row>
    <row r="847" spans="1:5" ht="13.2">
      <c r="A847" s="30" t="s">
        <v>1494</v>
      </c>
      <c r="B847" s="18">
        <v>5</v>
      </c>
      <c r="C847" s="20" t="s">
        <v>627</v>
      </c>
      <c r="D847" s="18">
        <v>128</v>
      </c>
      <c r="E847" s="20" t="s">
        <v>1486</v>
      </c>
    </row>
    <row r="848" spans="1:5" ht="13.2">
      <c r="A848" s="30" t="s">
        <v>1495</v>
      </c>
      <c r="B848" s="18">
        <v>6</v>
      </c>
      <c r="C848" s="20" t="s">
        <v>627</v>
      </c>
      <c r="D848" s="18">
        <v>129</v>
      </c>
      <c r="E848" s="20" t="s">
        <v>1486</v>
      </c>
    </row>
    <row r="849" spans="1:5" ht="13.2">
      <c r="A849" s="30" t="s">
        <v>1496</v>
      </c>
      <c r="B849" s="18">
        <v>1</v>
      </c>
      <c r="C849" s="20" t="s">
        <v>627</v>
      </c>
      <c r="D849" s="18">
        <v>129</v>
      </c>
      <c r="E849" s="20" t="s">
        <v>1486</v>
      </c>
    </row>
    <row r="850" spans="1:5" ht="13.2">
      <c r="A850" s="30" t="s">
        <v>1497</v>
      </c>
      <c r="B850" s="18">
        <v>5</v>
      </c>
      <c r="C850" s="20" t="s">
        <v>627</v>
      </c>
      <c r="D850" s="18">
        <v>129</v>
      </c>
      <c r="E850" s="20" t="s">
        <v>1486</v>
      </c>
    </row>
    <row r="851" spans="1:5" ht="13.2">
      <c r="A851" s="30" t="s">
        <v>1498</v>
      </c>
      <c r="B851" s="18">
        <v>7</v>
      </c>
      <c r="C851" s="20" t="s">
        <v>627</v>
      </c>
      <c r="D851" s="18">
        <v>129</v>
      </c>
      <c r="E851" s="20" t="s">
        <v>1486</v>
      </c>
    </row>
    <row r="852" spans="1:5" ht="13.2">
      <c r="A852" s="30" t="s">
        <v>1499</v>
      </c>
      <c r="B852" s="18">
        <v>6</v>
      </c>
      <c r="C852" s="20" t="s">
        <v>627</v>
      </c>
      <c r="D852" s="18">
        <v>129</v>
      </c>
      <c r="E852" s="20" t="s">
        <v>1486</v>
      </c>
    </row>
    <row r="853" spans="1:5" ht="13.2">
      <c r="A853" s="30" t="s">
        <v>1500</v>
      </c>
      <c r="B853" s="18">
        <v>60</v>
      </c>
      <c r="C853" s="20" t="s">
        <v>627</v>
      </c>
      <c r="D853" s="18">
        <v>129</v>
      </c>
      <c r="E853" s="20" t="s">
        <v>1486</v>
      </c>
    </row>
    <row r="854" spans="1:5" ht="13.2">
      <c r="A854" s="30" t="s">
        <v>1501</v>
      </c>
      <c r="B854" s="18">
        <v>10</v>
      </c>
      <c r="C854" s="20" t="s">
        <v>627</v>
      </c>
      <c r="D854" s="18">
        <v>129</v>
      </c>
      <c r="E854" s="20" t="s">
        <v>1486</v>
      </c>
    </row>
    <row r="855" spans="1:5" ht="13.2">
      <c r="A855" s="30" t="s">
        <v>1502</v>
      </c>
      <c r="B855" s="18">
        <v>5</v>
      </c>
      <c r="C855" s="20" t="s">
        <v>627</v>
      </c>
      <c r="D855" s="18">
        <v>130</v>
      </c>
      <c r="E855" s="20" t="s">
        <v>1486</v>
      </c>
    </row>
    <row r="856" spans="1:5" ht="13.2">
      <c r="A856" s="30" t="s">
        <v>1503</v>
      </c>
      <c r="B856" s="18">
        <v>30</v>
      </c>
      <c r="C856" s="20" t="s">
        <v>627</v>
      </c>
      <c r="D856" s="18">
        <v>130</v>
      </c>
      <c r="E856" s="20" t="s">
        <v>1486</v>
      </c>
    </row>
    <row r="857" spans="1:5" ht="13.2">
      <c r="A857" s="30" t="s">
        <v>1504</v>
      </c>
      <c r="B857" s="18">
        <v>4.5999999999999996</v>
      </c>
      <c r="C857" s="20" t="s">
        <v>627</v>
      </c>
      <c r="D857" s="18">
        <v>130</v>
      </c>
      <c r="E857" s="20" t="s">
        <v>1486</v>
      </c>
    </row>
    <row r="858" spans="1:5" ht="13.2">
      <c r="A858" s="30" t="s">
        <v>1505</v>
      </c>
      <c r="B858" s="18">
        <v>20</v>
      </c>
      <c r="C858" s="20" t="s">
        <v>627</v>
      </c>
      <c r="D858" s="18">
        <v>130</v>
      </c>
      <c r="E858" s="20" t="s">
        <v>1486</v>
      </c>
    </row>
    <row r="859" spans="1:5" ht="13.2">
      <c r="A859" s="30" t="s">
        <v>1506</v>
      </c>
      <c r="B859" s="18">
        <v>8</v>
      </c>
      <c r="C859" s="20" t="s">
        <v>627</v>
      </c>
      <c r="D859" s="18">
        <v>130</v>
      </c>
      <c r="E859" s="20" t="s">
        <v>1486</v>
      </c>
    </row>
    <row r="860" spans="1:5" ht="13.2">
      <c r="A860" s="30" t="s">
        <v>1507</v>
      </c>
      <c r="B860" s="18">
        <v>7</v>
      </c>
      <c r="C860" s="20" t="s">
        <v>627</v>
      </c>
      <c r="D860" s="18">
        <v>130</v>
      </c>
      <c r="E860" s="20" t="s">
        <v>1486</v>
      </c>
    </row>
    <row r="861" spans="1:5" ht="13.2">
      <c r="A861" s="30" t="s">
        <v>1508</v>
      </c>
      <c r="B861" s="18">
        <v>5</v>
      </c>
      <c r="C861" s="20" t="s">
        <v>627</v>
      </c>
      <c r="D861" s="18">
        <v>130</v>
      </c>
      <c r="E861" s="20" t="s">
        <v>1486</v>
      </c>
    </row>
    <row r="862" spans="1:5" ht="13.2">
      <c r="A862" s="30" t="s">
        <v>1509</v>
      </c>
      <c r="B862" s="18">
        <v>8</v>
      </c>
      <c r="C862" s="20" t="s">
        <v>627</v>
      </c>
      <c r="D862" s="18">
        <v>130</v>
      </c>
      <c r="E862" s="20" t="s">
        <v>1486</v>
      </c>
    </row>
    <row r="863" spans="1:5" ht="13.2">
      <c r="A863" s="30" t="s">
        <v>1510</v>
      </c>
      <c r="B863" s="18">
        <v>3</v>
      </c>
      <c r="C863" s="20" t="s">
        <v>627</v>
      </c>
      <c r="D863" s="18">
        <v>131</v>
      </c>
      <c r="E863" s="20" t="s">
        <v>1486</v>
      </c>
    </row>
    <row r="864" spans="1:5" ht="13.2">
      <c r="A864" s="30" t="s">
        <v>1511</v>
      </c>
      <c r="B864" s="31">
        <v>43651</v>
      </c>
      <c r="C864" s="20" t="s">
        <v>627</v>
      </c>
      <c r="D864" s="18">
        <v>131</v>
      </c>
      <c r="E864" s="20" t="s">
        <v>1486</v>
      </c>
    </row>
    <row r="865" spans="1:5" ht="13.2">
      <c r="A865" s="30" t="s">
        <v>1512</v>
      </c>
      <c r="B865" s="18">
        <v>2.5</v>
      </c>
      <c r="C865" s="20" t="s">
        <v>627</v>
      </c>
      <c r="D865" s="18">
        <v>131</v>
      </c>
      <c r="E865" s="20" t="s">
        <v>1486</v>
      </c>
    </row>
    <row r="866" spans="1:5" ht="13.2">
      <c r="A866" s="30" t="s">
        <v>1513</v>
      </c>
      <c r="B866" s="18">
        <v>8</v>
      </c>
      <c r="C866" s="20" t="s">
        <v>627</v>
      </c>
      <c r="D866" s="18">
        <v>131</v>
      </c>
      <c r="E866" s="20" t="s">
        <v>1486</v>
      </c>
    </row>
    <row r="867" spans="1:5" ht="13.2">
      <c r="A867" s="30" t="s">
        <v>1514</v>
      </c>
      <c r="B867" s="18">
        <v>100</v>
      </c>
      <c r="C867" s="20" t="s">
        <v>627</v>
      </c>
      <c r="D867" s="18">
        <v>132</v>
      </c>
      <c r="E867" s="20" t="s">
        <v>1515</v>
      </c>
    </row>
    <row r="868" spans="1:5" ht="13.2">
      <c r="A868" s="30" t="s">
        <v>1516</v>
      </c>
      <c r="B868" s="18">
        <v>20</v>
      </c>
      <c r="C868" s="20" t="s">
        <v>627</v>
      </c>
      <c r="D868" s="18">
        <v>132</v>
      </c>
      <c r="E868" s="20" t="s">
        <v>1515</v>
      </c>
    </row>
    <row r="869" spans="1:5" ht="13.2">
      <c r="A869" s="30" t="s">
        <v>1517</v>
      </c>
      <c r="B869" s="18">
        <v>10</v>
      </c>
      <c r="C869" s="20" t="s">
        <v>627</v>
      </c>
      <c r="D869" s="18">
        <v>132</v>
      </c>
      <c r="E869" s="20" t="s">
        <v>1515</v>
      </c>
    </row>
    <row r="870" spans="1:5" ht="13.2">
      <c r="A870" s="30" t="s">
        <v>1518</v>
      </c>
      <c r="B870" s="18">
        <v>100</v>
      </c>
      <c r="C870" s="20" t="s">
        <v>627</v>
      </c>
      <c r="D870" s="18">
        <v>132</v>
      </c>
      <c r="E870" s="20" t="s">
        <v>1515</v>
      </c>
    </row>
    <row r="871" spans="1:5" ht="13.2">
      <c r="A871" s="30" t="s">
        <v>1519</v>
      </c>
      <c r="B871" s="18">
        <v>50</v>
      </c>
      <c r="C871" s="20" t="s">
        <v>627</v>
      </c>
      <c r="D871" s="18">
        <v>132</v>
      </c>
      <c r="E871" s="20" t="s">
        <v>1515</v>
      </c>
    </row>
    <row r="872" spans="1:5" ht="13.2">
      <c r="A872" s="30" t="s">
        <v>1520</v>
      </c>
      <c r="B872" s="18">
        <v>100</v>
      </c>
      <c r="C872" s="20" t="s">
        <v>627</v>
      </c>
      <c r="D872" s="18">
        <v>132</v>
      </c>
      <c r="E872" s="20" t="s">
        <v>1515</v>
      </c>
    </row>
    <row r="873" spans="1:5" ht="13.2">
      <c r="A873" s="30" t="s">
        <v>1521</v>
      </c>
      <c r="B873" s="18">
        <v>10</v>
      </c>
      <c r="C873" s="20" t="s">
        <v>627</v>
      </c>
      <c r="D873" s="18">
        <v>132</v>
      </c>
      <c r="E873" s="20" t="s">
        <v>1515</v>
      </c>
    </row>
    <row r="874" spans="1:5" ht="13.2">
      <c r="A874" s="30" t="s">
        <v>1522</v>
      </c>
      <c r="B874" s="18">
        <v>20</v>
      </c>
      <c r="C874" s="20" t="s">
        <v>627</v>
      </c>
      <c r="D874" s="18">
        <v>133</v>
      </c>
      <c r="E874" s="20" t="s">
        <v>1515</v>
      </c>
    </row>
    <row r="875" spans="1:5" ht="13.2">
      <c r="A875" s="30" t="s">
        <v>1523</v>
      </c>
      <c r="B875" s="18">
        <v>50</v>
      </c>
      <c r="C875" s="20" t="s">
        <v>627</v>
      </c>
      <c r="D875" s="18">
        <v>133</v>
      </c>
      <c r="E875" s="20" t="s">
        <v>1515</v>
      </c>
    </row>
    <row r="876" spans="1:5" ht="13.2">
      <c r="A876" s="30" t="s">
        <v>1524</v>
      </c>
      <c r="B876" s="18">
        <v>10</v>
      </c>
      <c r="C876" s="20" t="s">
        <v>627</v>
      </c>
      <c r="D876" s="18">
        <v>133</v>
      </c>
      <c r="E876" s="20" t="s">
        <v>1515</v>
      </c>
    </row>
    <row r="877" spans="1:5" ht="13.2">
      <c r="A877" s="30" t="s">
        <v>1525</v>
      </c>
      <c r="B877" s="18">
        <v>100</v>
      </c>
      <c r="C877" s="20" t="s">
        <v>627</v>
      </c>
      <c r="D877" s="18">
        <v>133</v>
      </c>
      <c r="E877" s="20" t="s">
        <v>1515</v>
      </c>
    </row>
    <row r="878" spans="1:5" ht="13.2">
      <c r="A878" s="30" t="s">
        <v>1526</v>
      </c>
      <c r="B878" s="18">
        <v>10</v>
      </c>
      <c r="C878" s="20" t="s">
        <v>627</v>
      </c>
      <c r="D878" s="18">
        <v>133</v>
      </c>
      <c r="E878" s="20" t="s">
        <v>1515</v>
      </c>
    </row>
    <row r="879" spans="1:5" ht="13.2">
      <c r="A879" s="30" t="s">
        <v>1527</v>
      </c>
      <c r="B879" s="18">
        <v>20</v>
      </c>
      <c r="C879" s="20" t="s">
        <v>627</v>
      </c>
      <c r="D879" s="18">
        <v>133</v>
      </c>
      <c r="E879" s="20" t="s">
        <v>1515</v>
      </c>
    </row>
    <row r="880" spans="1:5" ht="13.2">
      <c r="A880" s="30" t="s">
        <v>1528</v>
      </c>
      <c r="B880" s="18">
        <v>100</v>
      </c>
      <c r="C880" s="20" t="s">
        <v>627</v>
      </c>
      <c r="D880" s="18">
        <v>133</v>
      </c>
      <c r="E880" s="20" t="s">
        <v>1515</v>
      </c>
    </row>
    <row r="881" spans="1:5" ht="13.2">
      <c r="A881" s="30" t="s">
        <v>1529</v>
      </c>
      <c r="B881" s="18">
        <v>15</v>
      </c>
      <c r="C881" s="20" t="s">
        <v>627</v>
      </c>
      <c r="D881" s="18">
        <v>133</v>
      </c>
      <c r="E881" s="20" t="s">
        <v>1515</v>
      </c>
    </row>
    <row r="882" spans="1:5" ht="13.2">
      <c r="A882" s="30" t="s">
        <v>1530</v>
      </c>
      <c r="B882" s="18">
        <v>100</v>
      </c>
      <c r="C882" s="20" t="s">
        <v>627</v>
      </c>
      <c r="D882" s="18">
        <v>133</v>
      </c>
      <c r="E882" s="20" t="s">
        <v>1515</v>
      </c>
    </row>
    <row r="883" spans="1:5" ht="13.2">
      <c r="A883" s="30" t="s">
        <v>1531</v>
      </c>
      <c r="B883" s="18">
        <v>20</v>
      </c>
      <c r="C883" s="20" t="s">
        <v>627</v>
      </c>
      <c r="D883" s="18">
        <v>134</v>
      </c>
      <c r="E883" s="20" t="s">
        <v>1515</v>
      </c>
    </row>
    <row r="884" spans="1:5" ht="13.2">
      <c r="A884" s="30" t="s">
        <v>1532</v>
      </c>
      <c r="B884" s="18">
        <v>50</v>
      </c>
      <c r="C884" s="20" t="s">
        <v>627</v>
      </c>
      <c r="D884" s="18">
        <v>134</v>
      </c>
      <c r="E884" s="20" t="s">
        <v>1515</v>
      </c>
    </row>
    <row r="885" spans="1:5" ht="13.2">
      <c r="A885" s="30" t="s">
        <v>1533</v>
      </c>
      <c r="B885" s="18">
        <v>10</v>
      </c>
      <c r="C885" s="20" t="s">
        <v>627</v>
      </c>
      <c r="D885" s="18">
        <v>134</v>
      </c>
      <c r="E885" s="20" t="s">
        <v>1515</v>
      </c>
    </row>
    <row r="886" spans="1:5" ht="13.2">
      <c r="A886" s="30" t="s">
        <v>1534</v>
      </c>
      <c r="B886" s="20" t="s">
        <v>706</v>
      </c>
      <c r="C886" s="20" t="s">
        <v>627</v>
      </c>
      <c r="D886" s="18">
        <v>134</v>
      </c>
      <c r="E886" s="20" t="s">
        <v>1515</v>
      </c>
    </row>
    <row r="887" spans="1:5" ht="13.2">
      <c r="A887" s="30" t="s">
        <v>1535</v>
      </c>
      <c r="B887" s="18">
        <v>20</v>
      </c>
      <c r="C887" s="20" t="s">
        <v>627</v>
      </c>
      <c r="D887" s="18">
        <v>135</v>
      </c>
      <c r="E887" s="20" t="s">
        <v>1536</v>
      </c>
    </row>
    <row r="888" spans="1:5" ht="13.2">
      <c r="A888" s="30" t="s">
        <v>1537</v>
      </c>
      <c r="B888" s="18">
        <v>17</v>
      </c>
      <c r="C888" s="20" t="s">
        <v>627</v>
      </c>
      <c r="D888" s="18">
        <v>135</v>
      </c>
      <c r="E888" s="20" t="s">
        <v>1536</v>
      </c>
    </row>
    <row r="889" spans="1:5" ht="13.2">
      <c r="A889" s="30" t="s">
        <v>1538</v>
      </c>
      <c r="B889" s="18">
        <v>0.8</v>
      </c>
      <c r="C889" s="20" t="s">
        <v>627</v>
      </c>
      <c r="D889" s="18">
        <v>135</v>
      </c>
      <c r="E889" s="20" t="s">
        <v>1536</v>
      </c>
    </row>
    <row r="890" spans="1:5" ht="13.2">
      <c r="A890" s="30" t="s">
        <v>1539</v>
      </c>
      <c r="B890" s="18">
        <v>2</v>
      </c>
      <c r="C890" s="20" t="s">
        <v>627</v>
      </c>
      <c r="D890" s="18">
        <v>135</v>
      </c>
      <c r="E890" s="20" t="s">
        <v>1536</v>
      </c>
    </row>
    <row r="891" spans="1:5" ht="13.2">
      <c r="A891" s="30" t="s">
        <v>1540</v>
      </c>
      <c r="B891" s="18">
        <v>5</v>
      </c>
      <c r="C891" s="20" t="s">
        <v>627</v>
      </c>
      <c r="D891" s="18">
        <v>135</v>
      </c>
      <c r="E891" s="20" t="s">
        <v>1536</v>
      </c>
    </row>
    <row r="892" spans="1:5" ht="13.2">
      <c r="A892" s="30" t="s">
        <v>1541</v>
      </c>
      <c r="B892" s="18">
        <v>15</v>
      </c>
      <c r="C892" s="20" t="s">
        <v>627</v>
      </c>
      <c r="D892" s="18">
        <v>135</v>
      </c>
      <c r="E892" s="20" t="s">
        <v>1536</v>
      </c>
    </row>
    <row r="893" spans="1:5" ht="13.2">
      <c r="A893" s="30" t="s">
        <v>1542</v>
      </c>
      <c r="B893" s="18">
        <v>10</v>
      </c>
      <c r="C893" s="20" t="s">
        <v>627</v>
      </c>
      <c r="D893" s="18">
        <v>136</v>
      </c>
      <c r="E893" s="20" t="s">
        <v>1536</v>
      </c>
    </row>
    <row r="894" spans="1:5" ht="13.2">
      <c r="A894" s="30" t="s">
        <v>1543</v>
      </c>
      <c r="B894" s="18">
        <v>15</v>
      </c>
      <c r="C894" s="20" t="s">
        <v>627</v>
      </c>
      <c r="D894" s="18">
        <v>136</v>
      </c>
      <c r="E894" s="20" t="s">
        <v>1536</v>
      </c>
    </row>
    <row r="895" spans="1:5" ht="13.2">
      <c r="A895" s="30" t="s">
        <v>1544</v>
      </c>
      <c r="B895" s="18">
        <v>20</v>
      </c>
      <c r="C895" s="20" t="s">
        <v>627</v>
      </c>
      <c r="D895" s="18">
        <v>136</v>
      </c>
      <c r="E895" s="20" t="s">
        <v>1536</v>
      </c>
    </row>
    <row r="896" spans="1:5" ht="13.2">
      <c r="A896" s="30" t="s">
        <v>1545</v>
      </c>
      <c r="B896" s="18">
        <v>10</v>
      </c>
      <c r="C896" s="20" t="s">
        <v>627</v>
      </c>
      <c r="D896" s="18">
        <v>136</v>
      </c>
      <c r="E896" s="20" t="s">
        <v>1536</v>
      </c>
    </row>
    <row r="897" spans="1:5" ht="13.2">
      <c r="A897" s="30" t="s">
        <v>1546</v>
      </c>
      <c r="B897" s="18">
        <v>15</v>
      </c>
      <c r="C897" s="20" t="s">
        <v>627</v>
      </c>
      <c r="D897" s="18">
        <v>136</v>
      </c>
      <c r="E897" s="20" t="s">
        <v>1536</v>
      </c>
    </row>
    <row r="898" spans="1:5" ht="13.2">
      <c r="A898" s="30" t="s">
        <v>1547</v>
      </c>
      <c r="B898" s="18">
        <v>3</v>
      </c>
      <c r="C898" s="20" t="s">
        <v>627</v>
      </c>
      <c r="D898" s="18">
        <v>136</v>
      </c>
      <c r="E898" s="20" t="s">
        <v>1536</v>
      </c>
    </row>
    <row r="899" spans="1:5" ht="13.2">
      <c r="A899" s="30" t="s">
        <v>1548</v>
      </c>
      <c r="B899" s="18">
        <v>5</v>
      </c>
      <c r="C899" s="20" t="s">
        <v>627</v>
      </c>
      <c r="D899" s="18">
        <v>136</v>
      </c>
      <c r="E899" s="20" t="s">
        <v>1536</v>
      </c>
    </row>
    <row r="900" spans="1:5" ht="13.2">
      <c r="A900" s="30" t="s">
        <v>1549</v>
      </c>
      <c r="B900" s="18">
        <v>4</v>
      </c>
      <c r="C900" s="20" t="s">
        <v>627</v>
      </c>
      <c r="D900" s="18">
        <v>137</v>
      </c>
      <c r="E900" s="20" t="s">
        <v>1536</v>
      </c>
    </row>
    <row r="901" spans="1:5" ht="13.2">
      <c r="A901" s="30" t="s">
        <v>1550</v>
      </c>
      <c r="B901" s="18">
        <v>300</v>
      </c>
      <c r="C901" s="20" t="s">
        <v>627</v>
      </c>
      <c r="D901" s="18">
        <v>137</v>
      </c>
      <c r="E901" s="20" t="s">
        <v>1536</v>
      </c>
    </row>
    <row r="902" spans="1:5" ht="13.2">
      <c r="A902" s="30" t="s">
        <v>1551</v>
      </c>
      <c r="B902" s="18">
        <v>8</v>
      </c>
      <c r="C902" s="20" t="s">
        <v>627</v>
      </c>
      <c r="D902" s="18">
        <v>137</v>
      </c>
      <c r="E902" s="20" t="s">
        <v>1536</v>
      </c>
    </row>
    <row r="903" spans="1:5" ht="13.2">
      <c r="A903" s="30" t="s">
        <v>1552</v>
      </c>
      <c r="B903" s="18">
        <v>20</v>
      </c>
      <c r="C903" s="20" t="s">
        <v>627</v>
      </c>
      <c r="D903" s="18">
        <v>137</v>
      </c>
      <c r="E903" s="20" t="s">
        <v>1536</v>
      </c>
    </row>
    <row r="904" spans="1:5" ht="13.2">
      <c r="A904" s="30" t="s">
        <v>1553</v>
      </c>
      <c r="B904" s="18">
        <v>10</v>
      </c>
      <c r="C904" s="20" t="s">
        <v>627</v>
      </c>
      <c r="D904" s="18">
        <v>137</v>
      </c>
      <c r="E904" s="20" t="s">
        <v>1536</v>
      </c>
    </row>
    <row r="905" spans="1:5" ht="13.2">
      <c r="A905" s="30" t="s">
        <v>1554</v>
      </c>
      <c r="B905" s="18">
        <v>3</v>
      </c>
      <c r="C905" s="20" t="s">
        <v>627</v>
      </c>
      <c r="D905" s="18">
        <v>137</v>
      </c>
      <c r="E905" s="20" t="s">
        <v>1536</v>
      </c>
    </row>
    <row r="906" spans="1:5" ht="13.2">
      <c r="A906" s="30" t="s">
        <v>1555</v>
      </c>
      <c r="B906" s="18">
        <v>5</v>
      </c>
      <c r="C906" s="20" t="s">
        <v>627</v>
      </c>
      <c r="D906" s="18">
        <v>137</v>
      </c>
      <c r="E906" s="20" t="s">
        <v>1536</v>
      </c>
    </row>
    <row r="907" spans="1:5" ht="13.2">
      <c r="A907" s="30" t="s">
        <v>1556</v>
      </c>
      <c r="B907" s="18">
        <v>1</v>
      </c>
      <c r="C907" s="20" t="s">
        <v>627</v>
      </c>
      <c r="D907" s="18">
        <v>138</v>
      </c>
      <c r="E907" s="20" t="s">
        <v>1536</v>
      </c>
    </row>
    <row r="908" spans="1:5" ht="13.2">
      <c r="A908" s="30" t="s">
        <v>1557</v>
      </c>
      <c r="B908" s="18">
        <v>30</v>
      </c>
      <c r="C908" s="20" t="s">
        <v>627</v>
      </c>
      <c r="D908" s="18">
        <v>138</v>
      </c>
      <c r="E908" s="20" t="s">
        <v>1536</v>
      </c>
    </row>
    <row r="909" spans="1:5" ht="13.2">
      <c r="A909" s="30" t="s">
        <v>1558</v>
      </c>
      <c r="B909" s="18">
        <v>0.7</v>
      </c>
      <c r="C909" s="20" t="s">
        <v>627</v>
      </c>
      <c r="D909" s="18">
        <v>138</v>
      </c>
      <c r="E909" s="20" t="s">
        <v>1536</v>
      </c>
    </row>
    <row r="910" spans="1:5" ht="13.2">
      <c r="A910" s="30" t="s">
        <v>1559</v>
      </c>
      <c r="B910" s="18">
        <v>1.2</v>
      </c>
      <c r="C910" s="20" t="s">
        <v>627</v>
      </c>
      <c r="D910" s="18">
        <v>138</v>
      </c>
      <c r="E910" s="20" t="s">
        <v>1536</v>
      </c>
    </row>
    <row r="911" spans="1:5" ht="13.2">
      <c r="A911" s="30" t="s">
        <v>1560</v>
      </c>
      <c r="B911" s="18">
        <v>1</v>
      </c>
      <c r="C911" s="20" t="s">
        <v>627</v>
      </c>
      <c r="D911" s="18">
        <v>138</v>
      </c>
      <c r="E911" s="20" t="s">
        <v>1536</v>
      </c>
    </row>
    <row r="912" spans="1:5" ht="13.2">
      <c r="A912" s="30" t="s">
        <v>1561</v>
      </c>
      <c r="B912" s="18">
        <v>2</v>
      </c>
      <c r="C912" s="20" t="s">
        <v>627</v>
      </c>
      <c r="D912" s="18">
        <v>138</v>
      </c>
      <c r="E912" s="20" t="s">
        <v>1536</v>
      </c>
    </row>
    <row r="913" spans="1:5" ht="13.2">
      <c r="A913" s="30" t="s">
        <v>1562</v>
      </c>
      <c r="B913" s="18">
        <v>8</v>
      </c>
      <c r="C913" s="20" t="s">
        <v>627</v>
      </c>
      <c r="D913" s="18">
        <v>138</v>
      </c>
      <c r="E913" s="20" t="s">
        <v>1536</v>
      </c>
    </row>
    <row r="914" spans="1:5" ht="13.2">
      <c r="A914" s="30" t="s">
        <v>1563</v>
      </c>
      <c r="B914" s="18">
        <v>20</v>
      </c>
      <c r="C914" s="20" t="s">
        <v>627</v>
      </c>
      <c r="D914" s="18">
        <v>138</v>
      </c>
      <c r="E914" s="20" t="s">
        <v>1536</v>
      </c>
    </row>
    <row r="915" spans="1:5" ht="13.2">
      <c r="A915" s="30" t="s">
        <v>1564</v>
      </c>
      <c r="B915" s="18">
        <v>3</v>
      </c>
      <c r="C915" s="20" t="s">
        <v>627</v>
      </c>
      <c r="D915" s="18">
        <v>138</v>
      </c>
      <c r="E915" s="20" t="s">
        <v>1536</v>
      </c>
    </row>
    <row r="916" spans="1:5" ht="13.2">
      <c r="A916" s="30" t="s">
        <v>1565</v>
      </c>
      <c r="B916" s="18">
        <v>0.3</v>
      </c>
      <c r="C916" s="20" t="s">
        <v>627</v>
      </c>
      <c r="D916" s="18">
        <v>138</v>
      </c>
      <c r="E916" s="20" t="s">
        <v>1536</v>
      </c>
    </row>
    <row r="917" spans="1:5" ht="13.2">
      <c r="A917" s="30" t="s">
        <v>1566</v>
      </c>
      <c r="B917" s="18">
        <v>8</v>
      </c>
      <c r="C917" s="20" t="s">
        <v>627</v>
      </c>
      <c r="D917" s="18">
        <v>138</v>
      </c>
      <c r="E917" s="20" t="s">
        <v>1536</v>
      </c>
    </row>
    <row r="918" spans="1:5" ht="13.2">
      <c r="A918" s="30" t="s">
        <v>1567</v>
      </c>
      <c r="B918" s="20" t="s">
        <v>706</v>
      </c>
      <c r="C918" s="20" t="s">
        <v>627</v>
      </c>
      <c r="D918" s="18">
        <v>138</v>
      </c>
      <c r="E918" s="20" t="s">
        <v>1536</v>
      </c>
    </row>
    <row r="919" spans="1:5" ht="13.2">
      <c r="A919" s="30" t="s">
        <v>1568</v>
      </c>
      <c r="B919" s="18">
        <v>1.3</v>
      </c>
      <c r="C919" s="20" t="s">
        <v>627</v>
      </c>
      <c r="D919" s="18">
        <v>139</v>
      </c>
      <c r="E919" s="20" t="s">
        <v>1536</v>
      </c>
    </row>
    <row r="920" spans="1:5" ht="13.2">
      <c r="A920" s="30" t="s">
        <v>1569</v>
      </c>
      <c r="B920" s="18">
        <v>1.5</v>
      </c>
      <c r="C920" s="20" t="s">
        <v>627</v>
      </c>
      <c r="D920" s="18">
        <v>139</v>
      </c>
      <c r="E920" s="20" t="s">
        <v>1536</v>
      </c>
    </row>
    <row r="921" spans="1:5" ht="13.2">
      <c r="A921" s="30" t="s">
        <v>1570</v>
      </c>
      <c r="B921" s="18">
        <v>2</v>
      </c>
      <c r="C921" s="20" t="s">
        <v>627</v>
      </c>
      <c r="D921" s="18">
        <v>139</v>
      </c>
      <c r="E921" s="20" t="s">
        <v>1536</v>
      </c>
    </row>
    <row r="922" spans="1:5" ht="13.2">
      <c r="A922" s="30" t="s">
        <v>1571</v>
      </c>
      <c r="B922" s="18">
        <v>3</v>
      </c>
      <c r="C922" s="20" t="s">
        <v>627</v>
      </c>
      <c r="D922" s="18">
        <v>139</v>
      </c>
      <c r="E922" s="20" t="s">
        <v>1536</v>
      </c>
    </row>
    <row r="923" spans="1:5" ht="13.2">
      <c r="A923" s="30" t="s">
        <v>1572</v>
      </c>
      <c r="B923" s="18">
        <v>5</v>
      </c>
      <c r="C923" s="20" t="s">
        <v>627</v>
      </c>
      <c r="D923" s="18">
        <v>139</v>
      </c>
      <c r="E923" s="20" t="s">
        <v>1536</v>
      </c>
    </row>
    <row r="924" spans="1:5" ht="13.2">
      <c r="A924" s="30" t="s">
        <v>1573</v>
      </c>
      <c r="B924" s="18">
        <v>9</v>
      </c>
      <c r="C924" s="20" t="s">
        <v>627</v>
      </c>
      <c r="D924" s="18">
        <v>139</v>
      </c>
      <c r="E924" s="20" t="s">
        <v>1536</v>
      </c>
    </row>
    <row r="925" spans="1:5" ht="13.2">
      <c r="A925" s="30" t="s">
        <v>1574</v>
      </c>
      <c r="B925" s="18">
        <v>15</v>
      </c>
      <c r="C925" s="20" t="s">
        <v>627</v>
      </c>
      <c r="D925" s="18">
        <v>139</v>
      </c>
      <c r="E925" s="20" t="s">
        <v>1536</v>
      </c>
    </row>
    <row r="926" spans="1:5" ht="13.2">
      <c r="A926" s="30" t="s">
        <v>1575</v>
      </c>
      <c r="B926" s="18">
        <v>22</v>
      </c>
      <c r="C926" s="20" t="s">
        <v>627</v>
      </c>
      <c r="D926" s="18">
        <v>139</v>
      </c>
      <c r="E926" s="20" t="s">
        <v>1536</v>
      </c>
    </row>
    <row r="927" spans="1:5" ht="13.2">
      <c r="A927" s="30" t="s">
        <v>1576</v>
      </c>
      <c r="B927" s="18">
        <v>3</v>
      </c>
      <c r="C927" s="20" t="s">
        <v>627</v>
      </c>
      <c r="D927" s="18">
        <v>139</v>
      </c>
      <c r="E927" s="20" t="s">
        <v>1536</v>
      </c>
    </row>
    <row r="928" spans="1:5" ht="13.2">
      <c r="A928" s="30" t="s">
        <v>1577</v>
      </c>
      <c r="B928" s="18">
        <v>2</v>
      </c>
      <c r="C928" s="20" t="s">
        <v>627</v>
      </c>
      <c r="D928" s="18">
        <v>139</v>
      </c>
      <c r="E928" s="20" t="s">
        <v>1536</v>
      </c>
    </row>
    <row r="929" spans="1:5" ht="13.2">
      <c r="A929" s="30" t="s">
        <v>1578</v>
      </c>
      <c r="B929" s="18">
        <v>1</v>
      </c>
      <c r="C929" s="20" t="s">
        <v>627</v>
      </c>
      <c r="D929" s="18">
        <v>139</v>
      </c>
      <c r="E929" s="20" t="s">
        <v>1536</v>
      </c>
    </row>
    <row r="930" spans="1:5" ht="13.2">
      <c r="A930" s="30" t="s">
        <v>1579</v>
      </c>
      <c r="B930" s="18">
        <v>1</v>
      </c>
      <c r="C930" s="20" t="s">
        <v>627</v>
      </c>
      <c r="D930" s="18">
        <v>139</v>
      </c>
      <c r="E930" s="20" t="s">
        <v>1536</v>
      </c>
    </row>
    <row r="931" spans="1:5" ht="13.2">
      <c r="A931" s="30" t="s">
        <v>1580</v>
      </c>
      <c r="B931" s="18">
        <v>10</v>
      </c>
      <c r="C931" s="20" t="s">
        <v>627</v>
      </c>
      <c r="D931" s="18">
        <v>140</v>
      </c>
      <c r="E931" s="20" t="s">
        <v>1536</v>
      </c>
    </row>
    <row r="932" spans="1:5" ht="13.2">
      <c r="A932" s="30" t="s">
        <v>1581</v>
      </c>
      <c r="B932" s="18">
        <v>0.2</v>
      </c>
      <c r="C932" s="20" t="s">
        <v>627</v>
      </c>
      <c r="D932" s="18">
        <v>140</v>
      </c>
      <c r="E932" s="20" t="s">
        <v>1536</v>
      </c>
    </row>
    <row r="933" spans="1:5" ht="13.2">
      <c r="A933" s="30" t="s">
        <v>1582</v>
      </c>
      <c r="B933" s="18">
        <v>2</v>
      </c>
      <c r="C933" s="20" t="s">
        <v>627</v>
      </c>
      <c r="D933" s="18">
        <v>140</v>
      </c>
      <c r="E933" s="20" t="s">
        <v>1536</v>
      </c>
    </row>
    <row r="934" spans="1:5" ht="13.2">
      <c r="A934" s="30" t="s">
        <v>1583</v>
      </c>
      <c r="B934" s="18">
        <v>200</v>
      </c>
      <c r="C934" s="20" t="s">
        <v>627</v>
      </c>
      <c r="D934" s="18">
        <v>140</v>
      </c>
      <c r="E934" s="20" t="s">
        <v>1536</v>
      </c>
    </row>
    <row r="935" spans="1:5" ht="13.2">
      <c r="A935" s="30" t="s">
        <v>1584</v>
      </c>
      <c r="B935" s="18">
        <v>300</v>
      </c>
      <c r="C935" s="20" t="s">
        <v>627</v>
      </c>
      <c r="D935" s="18">
        <v>140</v>
      </c>
      <c r="E935" s="20" t="s">
        <v>1536</v>
      </c>
    </row>
    <row r="936" spans="1:5" ht="13.2">
      <c r="A936" s="30" t="s">
        <v>1585</v>
      </c>
      <c r="B936" s="18">
        <v>3</v>
      </c>
      <c r="C936" s="20" t="s">
        <v>627</v>
      </c>
      <c r="D936" s="18">
        <v>140</v>
      </c>
      <c r="E936" s="20" t="s">
        <v>1536</v>
      </c>
    </row>
    <row r="937" spans="1:5" ht="13.2">
      <c r="A937" s="30" t="s">
        <v>1586</v>
      </c>
      <c r="B937" s="18">
        <v>7</v>
      </c>
      <c r="C937" s="20" t="s">
        <v>627</v>
      </c>
      <c r="D937" s="18">
        <v>140</v>
      </c>
      <c r="E937" s="20" t="s">
        <v>1536</v>
      </c>
    </row>
    <row r="938" spans="1:5" ht="13.2">
      <c r="A938" s="30" t="s">
        <v>1587</v>
      </c>
      <c r="B938" s="18">
        <v>8</v>
      </c>
      <c r="C938" s="20" t="s">
        <v>627</v>
      </c>
      <c r="D938" s="18">
        <v>140</v>
      </c>
      <c r="E938" s="20" t="s">
        <v>1536</v>
      </c>
    </row>
    <row r="939" spans="1:5" ht="13.2">
      <c r="A939" s="30" t="s">
        <v>1588</v>
      </c>
      <c r="B939" s="18">
        <v>9</v>
      </c>
      <c r="C939" s="20" t="s">
        <v>627</v>
      </c>
      <c r="D939" s="18">
        <v>140</v>
      </c>
      <c r="E939" s="20" t="s">
        <v>1536</v>
      </c>
    </row>
    <row r="940" spans="1:5" ht="13.2">
      <c r="A940" s="30" t="s">
        <v>1589</v>
      </c>
      <c r="B940" s="18">
        <v>10</v>
      </c>
      <c r="C940" s="20" t="s">
        <v>627</v>
      </c>
      <c r="D940" s="18">
        <v>140</v>
      </c>
      <c r="E940" s="20" t="s">
        <v>1536</v>
      </c>
    </row>
    <row r="941" spans="1:5" ht="13.2">
      <c r="A941" s="30" t="s">
        <v>1590</v>
      </c>
      <c r="B941" s="18">
        <v>15</v>
      </c>
      <c r="C941" s="20" t="s">
        <v>627</v>
      </c>
      <c r="D941" s="18">
        <v>141</v>
      </c>
      <c r="E941" s="20" t="s">
        <v>1536</v>
      </c>
    </row>
    <row r="942" spans="1:5" ht="13.2">
      <c r="A942" s="30" t="s">
        <v>1591</v>
      </c>
      <c r="B942" s="18">
        <v>30</v>
      </c>
      <c r="C942" s="20" t="s">
        <v>627</v>
      </c>
      <c r="D942" s="18">
        <v>141</v>
      </c>
      <c r="E942" s="20" t="s">
        <v>1536</v>
      </c>
    </row>
    <row r="943" spans="1:5" ht="13.2">
      <c r="A943" s="30" t="s">
        <v>1592</v>
      </c>
      <c r="B943" s="18">
        <v>80</v>
      </c>
      <c r="C943" s="20" t="s">
        <v>627</v>
      </c>
      <c r="D943" s="18">
        <v>141</v>
      </c>
      <c r="E943" s="20" t="s">
        <v>1536</v>
      </c>
    </row>
    <row r="944" spans="1:5" ht="13.2">
      <c r="A944" s="30" t="s">
        <v>1593</v>
      </c>
      <c r="B944" s="21"/>
      <c r="C944" s="20" t="s">
        <v>627</v>
      </c>
      <c r="D944" s="18">
        <v>141</v>
      </c>
      <c r="E944" s="20" t="s">
        <v>1536</v>
      </c>
    </row>
    <row r="945" spans="1:5" ht="13.2">
      <c r="A945" s="30" t="s">
        <v>1594</v>
      </c>
      <c r="B945" s="18">
        <v>0.2</v>
      </c>
      <c r="C945" s="20" t="s">
        <v>627</v>
      </c>
      <c r="D945" s="18">
        <v>142</v>
      </c>
      <c r="E945" s="20" t="s">
        <v>1595</v>
      </c>
    </row>
    <row r="946" spans="1:5" ht="13.2">
      <c r="A946" s="30" t="s">
        <v>1596</v>
      </c>
      <c r="B946" s="18">
        <v>1</v>
      </c>
      <c r="C946" s="20" t="s">
        <v>627</v>
      </c>
      <c r="D946" s="18">
        <v>142</v>
      </c>
      <c r="E946" s="20" t="s">
        <v>1595</v>
      </c>
    </row>
    <row r="947" spans="1:5" ht="13.2">
      <c r="A947" s="30" t="s">
        <v>1597</v>
      </c>
      <c r="B947" s="20" t="s">
        <v>706</v>
      </c>
      <c r="C947" s="20" t="s">
        <v>627</v>
      </c>
      <c r="D947" s="18">
        <v>142</v>
      </c>
      <c r="E947" s="20" t="s">
        <v>1595</v>
      </c>
    </row>
    <row r="948" spans="1:5" ht="13.2">
      <c r="A948" s="30" t="s">
        <v>1598</v>
      </c>
      <c r="B948" s="18">
        <v>4</v>
      </c>
      <c r="C948" s="20" t="s">
        <v>627</v>
      </c>
      <c r="D948" s="18">
        <v>142</v>
      </c>
      <c r="E948" s="20" t="s">
        <v>1595</v>
      </c>
    </row>
    <row r="949" spans="1:5" ht="13.2">
      <c r="A949" s="30" t="s">
        <v>1599</v>
      </c>
      <c r="B949" s="18">
        <v>6</v>
      </c>
      <c r="C949" s="20" t="s">
        <v>627</v>
      </c>
      <c r="D949" s="18">
        <v>142</v>
      </c>
      <c r="E949" s="20" t="s">
        <v>1595</v>
      </c>
    </row>
    <row r="950" spans="1:5" ht="13.2">
      <c r="A950" s="30" t="s">
        <v>1600</v>
      </c>
      <c r="B950" s="18">
        <v>1</v>
      </c>
      <c r="C950" s="20" t="s">
        <v>627</v>
      </c>
      <c r="D950" s="18">
        <v>142</v>
      </c>
      <c r="E950" s="20" t="s">
        <v>1595</v>
      </c>
    </row>
    <row r="951" spans="1:5" ht="13.2">
      <c r="A951" s="30" t="s">
        <v>1601</v>
      </c>
      <c r="B951" s="18">
        <v>10</v>
      </c>
      <c r="C951" s="20" t="s">
        <v>627</v>
      </c>
      <c r="D951" s="18">
        <v>143</v>
      </c>
      <c r="E951" s="20" t="s">
        <v>1595</v>
      </c>
    </row>
    <row r="952" spans="1:5" ht="13.2">
      <c r="A952" s="30" t="s">
        <v>1602</v>
      </c>
      <c r="B952" s="20" t="s">
        <v>706</v>
      </c>
      <c r="C952" s="20" t="s">
        <v>627</v>
      </c>
      <c r="D952" s="18">
        <v>143</v>
      </c>
      <c r="E952" s="20" t="s">
        <v>1595</v>
      </c>
    </row>
    <row r="953" spans="1:5" ht="13.2">
      <c r="A953" s="30" t="s">
        <v>1603</v>
      </c>
      <c r="B953" s="18">
        <v>0.3</v>
      </c>
      <c r="C953" s="20" t="s">
        <v>627</v>
      </c>
      <c r="D953" s="18">
        <v>143</v>
      </c>
      <c r="E953" s="20" t="s">
        <v>1595</v>
      </c>
    </row>
    <row r="954" spans="1:5" ht="13.2">
      <c r="A954" s="30" t="s">
        <v>1604</v>
      </c>
      <c r="B954" s="18">
        <v>0.9</v>
      </c>
      <c r="C954" s="20" t="s">
        <v>627</v>
      </c>
      <c r="D954" s="18">
        <v>143</v>
      </c>
      <c r="E954" s="20" t="s">
        <v>1595</v>
      </c>
    </row>
    <row r="955" spans="1:5" ht="13.2">
      <c r="A955" s="30" t="s">
        <v>1605</v>
      </c>
      <c r="B955" s="18">
        <v>9</v>
      </c>
      <c r="C955" s="20" t="s">
        <v>627</v>
      </c>
      <c r="D955" s="18">
        <v>143</v>
      </c>
      <c r="E955" s="20" t="s">
        <v>1595</v>
      </c>
    </row>
    <row r="956" spans="1:5" ht="13.2">
      <c r="A956" s="30" t="s">
        <v>1606</v>
      </c>
      <c r="B956" s="18">
        <v>95</v>
      </c>
      <c r="C956" s="20" t="s">
        <v>627</v>
      </c>
      <c r="D956" s="18">
        <v>143</v>
      </c>
      <c r="E956" s="20" t="s">
        <v>1595</v>
      </c>
    </row>
    <row r="957" spans="1:5" ht="13.2">
      <c r="A957" s="30" t="s">
        <v>1607</v>
      </c>
      <c r="B957" s="18">
        <v>7.0000000000000007E-2</v>
      </c>
      <c r="C957" s="20" t="s">
        <v>627</v>
      </c>
      <c r="D957" s="18">
        <v>143</v>
      </c>
      <c r="E957" s="20" t="s">
        <v>1595</v>
      </c>
    </row>
    <row r="958" spans="1:5" ht="13.2">
      <c r="A958" s="30" t="s">
        <v>1608</v>
      </c>
      <c r="B958" s="18">
        <v>0.7</v>
      </c>
      <c r="C958" s="20" t="s">
        <v>627</v>
      </c>
      <c r="D958" s="18">
        <v>143</v>
      </c>
      <c r="E958" s="20" t="s">
        <v>1595</v>
      </c>
    </row>
    <row r="959" spans="1:5" ht="13.2">
      <c r="A959" s="30" t="s">
        <v>1609</v>
      </c>
      <c r="B959" s="18">
        <v>2</v>
      </c>
      <c r="C959" s="20" t="s">
        <v>627</v>
      </c>
      <c r="D959" s="18">
        <v>143</v>
      </c>
      <c r="E959" s="20" t="s">
        <v>1595</v>
      </c>
    </row>
    <row r="960" spans="1:5" ht="13.2">
      <c r="A960" s="30" t="s">
        <v>1610</v>
      </c>
      <c r="B960" s="18">
        <v>1.8</v>
      </c>
      <c r="C960" s="20" t="s">
        <v>627</v>
      </c>
      <c r="D960" s="18">
        <v>143</v>
      </c>
      <c r="E960" s="20" t="s">
        <v>1595</v>
      </c>
    </row>
    <row r="961" spans="1:5" ht="13.2">
      <c r="A961" s="30" t="s">
        <v>1611</v>
      </c>
      <c r="B961" s="18">
        <v>1.8</v>
      </c>
      <c r="C961" s="20" t="s">
        <v>627</v>
      </c>
      <c r="D961" s="18">
        <v>143</v>
      </c>
      <c r="E961" s="20" t="s">
        <v>1595</v>
      </c>
    </row>
    <row r="962" spans="1:5" ht="13.2">
      <c r="A962" s="30" t="s">
        <v>1612</v>
      </c>
      <c r="B962" s="18">
        <v>170</v>
      </c>
      <c r="C962" s="20" t="s">
        <v>627</v>
      </c>
      <c r="D962" s="18">
        <v>143</v>
      </c>
      <c r="E962" s="20" t="s">
        <v>1595</v>
      </c>
    </row>
    <row r="963" spans="1:5" ht="13.2">
      <c r="A963" s="30" t="s">
        <v>1613</v>
      </c>
      <c r="B963" s="18">
        <v>10</v>
      </c>
      <c r="C963" s="20" t="s">
        <v>627</v>
      </c>
      <c r="D963" s="18">
        <v>143</v>
      </c>
      <c r="E963" s="20" t="s">
        <v>1595</v>
      </c>
    </row>
    <row r="964" spans="1:5" ht="13.2">
      <c r="A964" s="30" t="s">
        <v>1614</v>
      </c>
      <c r="B964" s="18">
        <v>10</v>
      </c>
      <c r="C964" s="20" t="s">
        <v>627</v>
      </c>
      <c r="D964" s="18">
        <v>144</v>
      </c>
      <c r="E964" s="20" t="s">
        <v>1595</v>
      </c>
    </row>
    <row r="965" spans="1:5" ht="13.2">
      <c r="A965" s="30" t="s">
        <v>1615</v>
      </c>
      <c r="B965" s="18">
        <v>8</v>
      </c>
      <c r="C965" s="20" t="s">
        <v>627</v>
      </c>
      <c r="D965" s="18">
        <v>144</v>
      </c>
      <c r="E965" s="20" t="s">
        <v>1595</v>
      </c>
    </row>
    <row r="966" spans="1:5" ht="13.2">
      <c r="A966" s="30" t="s">
        <v>1616</v>
      </c>
      <c r="B966" s="18">
        <v>3</v>
      </c>
      <c r="C966" s="20" t="s">
        <v>627</v>
      </c>
      <c r="D966" s="18">
        <v>144</v>
      </c>
      <c r="E966" s="20" t="s">
        <v>1595</v>
      </c>
    </row>
    <row r="967" spans="1:5" ht="13.2">
      <c r="A967" s="30" t="s">
        <v>1617</v>
      </c>
      <c r="B967" s="18">
        <v>5</v>
      </c>
      <c r="C967" s="20" t="s">
        <v>627</v>
      </c>
      <c r="D967" s="18">
        <v>144</v>
      </c>
      <c r="E967" s="20" t="s">
        <v>1595</v>
      </c>
    </row>
    <row r="968" spans="1:5" ht="13.2">
      <c r="A968" s="30" t="s">
        <v>1618</v>
      </c>
      <c r="B968" s="18">
        <v>10</v>
      </c>
      <c r="C968" s="20" t="s">
        <v>627</v>
      </c>
      <c r="D968" s="18">
        <v>144</v>
      </c>
      <c r="E968" s="20" t="s">
        <v>1595</v>
      </c>
    </row>
    <row r="969" spans="1:5" ht="13.2">
      <c r="A969" s="30" t="s">
        <v>1619</v>
      </c>
      <c r="B969" s="18">
        <v>13</v>
      </c>
      <c r="C969" s="20" t="s">
        <v>627</v>
      </c>
      <c r="D969" s="18">
        <v>144</v>
      </c>
      <c r="E969" s="20" t="s">
        <v>1595</v>
      </c>
    </row>
    <row r="970" spans="1:5" ht="13.2">
      <c r="A970" s="30" t="s">
        <v>1620</v>
      </c>
      <c r="B970" s="18">
        <v>7</v>
      </c>
      <c r="C970" s="20" t="s">
        <v>627</v>
      </c>
      <c r="D970" s="18">
        <v>144</v>
      </c>
      <c r="E970" s="20" t="s">
        <v>1595</v>
      </c>
    </row>
    <row r="971" spans="1:5" ht="13.2">
      <c r="A971" s="30" t="s">
        <v>1621</v>
      </c>
      <c r="B971" s="18">
        <v>5</v>
      </c>
      <c r="C971" s="20" t="s">
        <v>627</v>
      </c>
      <c r="D971" s="18">
        <v>144</v>
      </c>
      <c r="E971" s="20" t="s">
        <v>1595</v>
      </c>
    </row>
    <row r="972" spans="1:5" ht="13.2">
      <c r="A972" s="30" t="s">
        <v>1622</v>
      </c>
      <c r="B972" s="18">
        <v>4</v>
      </c>
      <c r="C972" s="20" t="s">
        <v>627</v>
      </c>
      <c r="D972" s="18">
        <v>145</v>
      </c>
      <c r="E972" s="20" t="s">
        <v>1595</v>
      </c>
    </row>
    <row r="973" spans="1:5" ht="13.2">
      <c r="A973" s="30" t="s">
        <v>1623</v>
      </c>
      <c r="B973" s="18">
        <v>5</v>
      </c>
      <c r="C973" s="20" t="s">
        <v>627</v>
      </c>
      <c r="D973" s="18">
        <v>145</v>
      </c>
      <c r="E973" s="20" t="s">
        <v>1595</v>
      </c>
    </row>
    <row r="974" spans="1:5" ht="13.2">
      <c r="A974" s="30" t="s">
        <v>1624</v>
      </c>
      <c r="B974" s="18">
        <v>5</v>
      </c>
      <c r="C974" s="20" t="s">
        <v>627</v>
      </c>
      <c r="D974" s="18">
        <v>145</v>
      </c>
      <c r="E974" s="20" t="s">
        <v>1595</v>
      </c>
    </row>
    <row r="975" spans="1:5" ht="13.2">
      <c r="A975" s="30" t="s">
        <v>1625</v>
      </c>
      <c r="B975" s="18">
        <v>0.1</v>
      </c>
      <c r="C975" s="20" t="s">
        <v>627</v>
      </c>
      <c r="D975" s="18">
        <v>146</v>
      </c>
      <c r="E975" s="20" t="s">
        <v>1595</v>
      </c>
    </row>
    <row r="976" spans="1:5" ht="13.2">
      <c r="A976" s="30" t="s">
        <v>1626</v>
      </c>
      <c r="B976" s="18">
        <v>5</v>
      </c>
      <c r="C976" s="20" t="s">
        <v>627</v>
      </c>
      <c r="D976" s="18">
        <v>146</v>
      </c>
      <c r="E976" s="20" t="s">
        <v>1595</v>
      </c>
    </row>
    <row r="977" spans="1:5" ht="13.2">
      <c r="A977" s="30" t="s">
        <v>1627</v>
      </c>
      <c r="B977" s="18">
        <v>0.1</v>
      </c>
      <c r="C977" s="20" t="s">
        <v>627</v>
      </c>
      <c r="D977" s="18">
        <v>146</v>
      </c>
      <c r="E977" s="20" t="s">
        <v>1595</v>
      </c>
    </row>
    <row r="978" spans="1:5" ht="13.2">
      <c r="A978" s="30" t="s">
        <v>1628</v>
      </c>
      <c r="B978" s="20" t="s">
        <v>1629</v>
      </c>
      <c r="C978" s="20" t="s">
        <v>627</v>
      </c>
      <c r="D978" s="18">
        <v>147</v>
      </c>
      <c r="E978" s="20" t="s">
        <v>1630</v>
      </c>
    </row>
    <row r="979" spans="1:5" ht="13.2">
      <c r="A979" s="30" t="s">
        <v>1631</v>
      </c>
      <c r="B979" s="18">
        <v>150</v>
      </c>
      <c r="C979" s="20" t="s">
        <v>627</v>
      </c>
      <c r="D979" s="18">
        <v>148</v>
      </c>
      <c r="E979" s="20" t="s">
        <v>1630</v>
      </c>
    </row>
    <row r="980" spans="1:5" ht="13.2">
      <c r="A980" s="30" t="s">
        <v>1632</v>
      </c>
      <c r="B980" s="20" t="s">
        <v>1633</v>
      </c>
      <c r="C980" s="20" t="s">
        <v>627</v>
      </c>
      <c r="D980" s="18">
        <v>149</v>
      </c>
      <c r="E980" s="20" t="s">
        <v>1630</v>
      </c>
    </row>
    <row r="981" spans="1:5" ht="13.2">
      <c r="A981" s="30" t="s">
        <v>1634</v>
      </c>
      <c r="B981" s="18">
        <v>70</v>
      </c>
      <c r="C981" s="20" t="s">
        <v>627</v>
      </c>
      <c r="D981" s="18">
        <v>150</v>
      </c>
      <c r="E981" s="20" t="s">
        <v>1630</v>
      </c>
    </row>
    <row r="982" spans="1:5" ht="13.2">
      <c r="A982" s="30" t="s">
        <v>1635</v>
      </c>
      <c r="B982" s="18">
        <v>25</v>
      </c>
      <c r="C982" s="20" t="s">
        <v>627</v>
      </c>
      <c r="D982" s="18">
        <v>150</v>
      </c>
      <c r="E982" s="20" t="s">
        <v>1630</v>
      </c>
    </row>
    <row r="983" spans="1:5" ht="13.2">
      <c r="A983" s="30" t="s">
        <v>1636</v>
      </c>
      <c r="B983" s="18">
        <v>75</v>
      </c>
      <c r="C983" s="20" t="s">
        <v>627</v>
      </c>
      <c r="D983" s="18">
        <v>151</v>
      </c>
      <c r="E983" s="20" t="s">
        <v>1630</v>
      </c>
    </row>
    <row r="984" spans="1:5" ht="13.2">
      <c r="A984" s="30" t="s">
        <v>1637</v>
      </c>
      <c r="B984" s="18">
        <v>95</v>
      </c>
      <c r="C984" s="20" t="s">
        <v>627</v>
      </c>
      <c r="D984" s="18">
        <v>152</v>
      </c>
      <c r="E984" s="20" t="s">
        <v>1630</v>
      </c>
    </row>
    <row r="985" spans="1:5" ht="13.2">
      <c r="A985" s="30" t="s">
        <v>1638</v>
      </c>
      <c r="B985" s="18">
        <v>45</v>
      </c>
      <c r="C985" s="20" t="s">
        <v>627</v>
      </c>
      <c r="D985" s="18">
        <v>153</v>
      </c>
      <c r="E985" s="20" t="s">
        <v>1630</v>
      </c>
    </row>
    <row r="986" spans="1:5" ht="13.2">
      <c r="A986" s="30" t="s">
        <v>1639</v>
      </c>
      <c r="B986" s="21"/>
      <c r="C986" s="20" t="s">
        <v>627</v>
      </c>
      <c r="D986" s="18">
        <v>153</v>
      </c>
      <c r="E986" s="20" t="s">
        <v>1630</v>
      </c>
    </row>
    <row r="987" spans="1:5" ht="13.2">
      <c r="A987" s="30" t="s">
        <v>1640</v>
      </c>
      <c r="B987" s="18">
        <v>1</v>
      </c>
      <c r="C987" s="20" t="s">
        <v>627</v>
      </c>
      <c r="D987" s="18">
        <v>154</v>
      </c>
      <c r="E987" s="20" t="s">
        <v>1630</v>
      </c>
    </row>
    <row r="988" spans="1:5" ht="13.2">
      <c r="A988" s="30" t="s">
        <v>1641</v>
      </c>
      <c r="B988" s="21"/>
      <c r="C988" s="20" t="s">
        <v>627</v>
      </c>
      <c r="D988" s="18">
        <v>154</v>
      </c>
      <c r="E988" s="20" t="s">
        <v>1630</v>
      </c>
    </row>
    <row r="989" spans="1:5" ht="13.2">
      <c r="A989" s="30" t="s">
        <v>1642</v>
      </c>
      <c r="B989" s="18">
        <v>4</v>
      </c>
      <c r="C989" s="20" t="s">
        <v>627</v>
      </c>
      <c r="D989" s="18">
        <v>154</v>
      </c>
      <c r="E989" s="20" t="s">
        <v>1630</v>
      </c>
    </row>
    <row r="990" spans="1:5" ht="13.2">
      <c r="A990" s="30" t="s">
        <v>1643</v>
      </c>
      <c r="B990" s="18">
        <v>1250</v>
      </c>
      <c r="C990" s="20" t="s">
        <v>627</v>
      </c>
      <c r="D990" s="18">
        <v>155</v>
      </c>
      <c r="E990" s="20" t="s">
        <v>1630</v>
      </c>
    </row>
    <row r="991" spans="1:5" ht="13.2">
      <c r="A991" s="30" t="s">
        <v>1644</v>
      </c>
      <c r="B991" s="18">
        <v>300</v>
      </c>
      <c r="C991" s="20" t="s">
        <v>627</v>
      </c>
      <c r="D991" s="18">
        <v>156</v>
      </c>
      <c r="E991" s="20" t="s">
        <v>1630</v>
      </c>
    </row>
    <row r="992" spans="1:5" ht="13.2">
      <c r="A992" s="30" t="s">
        <v>1645</v>
      </c>
      <c r="B992" s="18">
        <v>250</v>
      </c>
      <c r="C992" s="20" t="s">
        <v>627</v>
      </c>
      <c r="D992" s="18">
        <v>156</v>
      </c>
      <c r="E992" s="20" t="s">
        <v>1630</v>
      </c>
    </row>
    <row r="993" spans="1:5" ht="13.2">
      <c r="A993" s="30" t="s">
        <v>1646</v>
      </c>
      <c r="B993" s="18">
        <v>15</v>
      </c>
      <c r="C993" s="20" t="s">
        <v>627</v>
      </c>
      <c r="D993" s="18">
        <v>156</v>
      </c>
      <c r="E993" s="20" t="s">
        <v>1630</v>
      </c>
    </row>
    <row r="994" spans="1:5" ht="13.2">
      <c r="A994" s="30" t="s">
        <v>1647</v>
      </c>
      <c r="B994" s="18">
        <v>180</v>
      </c>
      <c r="C994" s="20" t="s">
        <v>627</v>
      </c>
      <c r="D994" s="18">
        <v>156</v>
      </c>
      <c r="E994" s="20" t="s">
        <v>1630</v>
      </c>
    </row>
    <row r="995" spans="1:5" ht="13.2">
      <c r="A995" s="30" t="s">
        <v>1648</v>
      </c>
      <c r="B995" s="18">
        <v>75</v>
      </c>
      <c r="C995" s="20" t="s">
        <v>627</v>
      </c>
      <c r="D995" s="18">
        <v>157</v>
      </c>
      <c r="E995" s="20" t="s">
        <v>1630</v>
      </c>
    </row>
    <row r="996" spans="1:5" ht="13.2">
      <c r="A996" s="30" t="s">
        <v>1649</v>
      </c>
      <c r="B996" s="18">
        <v>60</v>
      </c>
      <c r="C996" s="20" t="s">
        <v>627</v>
      </c>
      <c r="D996" s="18">
        <v>157</v>
      </c>
      <c r="E996" s="20" t="s">
        <v>1630</v>
      </c>
    </row>
    <row r="997" spans="1:5" ht="13.2">
      <c r="A997" s="30" t="s">
        <v>1650</v>
      </c>
      <c r="B997" s="18">
        <v>250</v>
      </c>
      <c r="C997" s="20" t="s">
        <v>627</v>
      </c>
      <c r="D997" s="18">
        <v>158</v>
      </c>
      <c r="E997" s="20" t="s">
        <v>1630</v>
      </c>
    </row>
    <row r="998" spans="1:5" ht="13.2">
      <c r="A998" s="30" t="s">
        <v>1651</v>
      </c>
      <c r="B998" s="18">
        <v>90</v>
      </c>
      <c r="C998" s="20" t="s">
        <v>627</v>
      </c>
      <c r="D998" s="18">
        <v>158</v>
      </c>
      <c r="E998" s="20" t="s">
        <v>1630</v>
      </c>
    </row>
    <row r="999" spans="1:5" ht="13.2">
      <c r="A999" s="30" t="s">
        <v>1652</v>
      </c>
      <c r="B999" s="18">
        <v>8</v>
      </c>
      <c r="C999" s="20" t="s">
        <v>627</v>
      </c>
      <c r="D999" s="18">
        <v>159</v>
      </c>
      <c r="E999" s="20" t="s">
        <v>1630</v>
      </c>
    </row>
    <row r="1000" spans="1:5" ht="13.2">
      <c r="A1000" s="30" t="s">
        <v>1653</v>
      </c>
      <c r="B1000" s="18">
        <v>25</v>
      </c>
      <c r="C1000" s="20" t="s">
        <v>627</v>
      </c>
      <c r="D1000" s="18">
        <v>159</v>
      </c>
      <c r="E1000" s="20" t="s">
        <v>1630</v>
      </c>
    </row>
    <row r="1001" spans="1:5" ht="13.2">
      <c r="A1001" s="30" t="s">
        <v>1654</v>
      </c>
      <c r="B1001" s="21"/>
      <c r="C1001" s="20" t="s">
        <v>627</v>
      </c>
      <c r="D1001" s="18">
        <v>159</v>
      </c>
      <c r="E1001" s="20" t="s">
        <v>1630</v>
      </c>
    </row>
    <row r="1002" spans="1:5" ht="13.2">
      <c r="A1002" s="30" t="s">
        <v>1655</v>
      </c>
      <c r="B1002" s="18">
        <v>75</v>
      </c>
      <c r="C1002" s="20" t="s">
        <v>627</v>
      </c>
      <c r="D1002" s="18">
        <v>159</v>
      </c>
      <c r="E1002" s="20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Notes</vt:lpstr>
      <vt:lpstr>Store</vt:lpstr>
      <vt:lpstr>Static</vt:lpstr>
      <vt:lpstr>MagicItems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2023-06-09T03:05:06Z</dcterms:created>
  <dcterms:modified xsi:type="dcterms:W3CDTF">2023-06-09T03:05:06Z</dcterms:modified>
</cp:coreProperties>
</file>